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taylor\Desktop\TempDump\STV DATA SYSTEM\THE FORMAT templates\"/>
    </mc:Choice>
  </mc:AlternateContent>
  <bookViews>
    <workbookView xWindow="0" yWindow="0" windowWidth="20490" windowHeight="7320" tabRatio="831" activeTab="15"/>
  </bookViews>
  <sheets>
    <sheet name="TEMPLATE" sheetId="24" r:id="rId1"/>
    <sheet name="CP5 Vols Hyp" sheetId="21" r:id="rId2"/>
    <sheet name="code lookups" sheetId="22" r:id="rId3"/>
    <sheet name="Anglia" sheetId="25" r:id="rId4"/>
    <sheet name="Scotland" sheetId="26" r:id="rId5"/>
    <sheet name="Western" sheetId="27" r:id="rId6"/>
    <sheet name="Wales" sheetId="28" r:id="rId7"/>
    <sheet name="Wessex" sheetId="29" r:id="rId8"/>
    <sheet name="Sussex" sheetId="30" r:id="rId9"/>
    <sheet name="Kent" sheetId="31" r:id="rId10"/>
    <sheet name="WCMLS" sheetId="32" r:id="rId11"/>
    <sheet name="North West" sheetId="33" r:id="rId12"/>
    <sheet name="Central" sheetId="34" r:id="rId13"/>
    <sheet name="North&amp;Eastern" sheetId="35" r:id="rId14"/>
    <sheet name="East Midlands" sheetId="36" r:id="rId15"/>
    <sheet name="East Coast" sheetId="37" r:id="rId16"/>
    <sheet name="Total Route" sheetId="1" r:id="rId17"/>
    <sheet name="Network Wide" sheetId="2" r:id="rId18"/>
    <sheet name="E&amp;W" sheetId="4" r:id="rId19"/>
    <sheet name="Western&amp;Wales" sheetId="5" r:id="rId20"/>
    <sheet name="Southern" sheetId="8" r:id="rId21"/>
    <sheet name="North West&amp;Central" sheetId="12" r:id="rId22"/>
    <sheet name="Eastern" sheetId="16" r:id="rId23"/>
  </sheets>
  <externalReferences>
    <externalReference r:id="rId24"/>
    <externalReference r:id="rId25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FALSE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'CP5 Vols Hyp'!$A$8:$E$3541</definedName>
    <definedName name="Access" localSheetId="3">#REF!</definedName>
    <definedName name="Access" localSheetId="12">#REF!</definedName>
    <definedName name="Access" localSheetId="15">#REF!</definedName>
    <definedName name="Access" localSheetId="14">#REF!</definedName>
    <definedName name="Access" localSheetId="9">#REF!</definedName>
    <definedName name="Access" localSheetId="11">#REF!</definedName>
    <definedName name="Access" localSheetId="13">#REF!</definedName>
    <definedName name="Access" localSheetId="4">#REF!</definedName>
    <definedName name="Access" localSheetId="8">#REF!</definedName>
    <definedName name="Access" localSheetId="0">#REF!</definedName>
    <definedName name="Access" localSheetId="6">#REF!</definedName>
    <definedName name="Access" localSheetId="10">#REF!</definedName>
    <definedName name="Access" localSheetId="7">#REF!</definedName>
    <definedName name="Access" localSheetId="5">#REF!</definedName>
    <definedName name="Access">#REF!</definedName>
    <definedName name="Category" localSheetId="3">#REF!</definedName>
    <definedName name="Category" localSheetId="12">#REF!</definedName>
    <definedName name="Category" localSheetId="15">#REF!</definedName>
    <definedName name="Category" localSheetId="14">#REF!</definedName>
    <definedName name="Category" localSheetId="9">#REF!</definedName>
    <definedName name="Category" localSheetId="11">#REF!</definedName>
    <definedName name="Category" localSheetId="13">#REF!</definedName>
    <definedName name="Category" localSheetId="4">#REF!</definedName>
    <definedName name="Category" localSheetId="8">#REF!</definedName>
    <definedName name="Category" localSheetId="0">#REF!</definedName>
    <definedName name="Category" localSheetId="6">#REF!</definedName>
    <definedName name="Category" localSheetId="10">#REF!</definedName>
    <definedName name="Category" localSheetId="7">#REF!</definedName>
    <definedName name="Category" localSheetId="5">#REF!</definedName>
    <definedName name="Category">#REF!</definedName>
    <definedName name="Commercial" localSheetId="3">#REF!</definedName>
    <definedName name="Commercial" localSheetId="12">#REF!</definedName>
    <definedName name="Commercial" localSheetId="15">#REF!</definedName>
    <definedName name="Commercial" localSheetId="14">#REF!</definedName>
    <definedName name="Commercial" localSheetId="9">#REF!</definedName>
    <definedName name="Commercial" localSheetId="11">#REF!</definedName>
    <definedName name="Commercial" localSheetId="13">#REF!</definedName>
    <definedName name="Commercial" localSheetId="4">#REF!</definedName>
    <definedName name="Commercial" localSheetId="8">#REF!</definedName>
    <definedName name="Commercial" localSheetId="0">#REF!</definedName>
    <definedName name="Commercial" localSheetId="6">#REF!</definedName>
    <definedName name="Commercial" localSheetId="10">#REF!</definedName>
    <definedName name="Commercial" localSheetId="7">#REF!</definedName>
    <definedName name="Commercial" localSheetId="5">#REF!</definedName>
    <definedName name="Commercial">#REF!</definedName>
    <definedName name="CP6Renewals_TotalPlan">'[1]3. Investment prioritisation'!$D$57:$D$63</definedName>
    <definedName name="Delivery" localSheetId="3">#REF!</definedName>
    <definedName name="Delivery" localSheetId="12">#REF!</definedName>
    <definedName name="Delivery" localSheetId="15">#REF!</definedName>
    <definedName name="Delivery" localSheetId="14">#REF!</definedName>
    <definedName name="Delivery" localSheetId="9">#REF!</definedName>
    <definedName name="Delivery" localSheetId="11">#REF!</definedName>
    <definedName name="Delivery" localSheetId="13">#REF!</definedName>
    <definedName name="Delivery" localSheetId="4">#REF!</definedName>
    <definedName name="Delivery" localSheetId="8">#REF!</definedName>
    <definedName name="Delivery" localSheetId="0">#REF!</definedName>
    <definedName name="Delivery" localSheetId="6">#REF!</definedName>
    <definedName name="Delivery" localSheetId="10">#REF!</definedName>
    <definedName name="Delivery" localSheetId="7">#REF!</definedName>
    <definedName name="Delivery" localSheetId="5">#REF!</definedName>
    <definedName name="Delivery">#REF!</definedName>
    <definedName name="Design" localSheetId="3">#REF!</definedName>
    <definedName name="Design" localSheetId="12">#REF!</definedName>
    <definedName name="Design" localSheetId="15">#REF!</definedName>
    <definedName name="Design" localSheetId="14">#REF!</definedName>
    <definedName name="Design" localSheetId="9">#REF!</definedName>
    <definedName name="Design" localSheetId="11">#REF!</definedName>
    <definedName name="Design" localSheetId="13">#REF!</definedName>
    <definedName name="Design" localSheetId="4">#REF!</definedName>
    <definedName name="Design" localSheetId="8">#REF!</definedName>
    <definedName name="Design" localSheetId="0">#REF!</definedName>
    <definedName name="Design" localSheetId="6">#REF!</definedName>
    <definedName name="Design" localSheetId="10">#REF!</definedName>
    <definedName name="Design" localSheetId="7">#REF!</definedName>
    <definedName name="Design" localSheetId="5">#REF!</definedName>
    <definedName name="Design">#REF!</definedName>
    <definedName name="Other" localSheetId="3">#REF!</definedName>
    <definedName name="Other" localSheetId="12">#REF!</definedName>
    <definedName name="Other" localSheetId="15">#REF!</definedName>
    <definedName name="Other" localSheetId="14">#REF!</definedName>
    <definedName name="Other" localSheetId="9">#REF!</definedName>
    <definedName name="Other" localSheetId="11">#REF!</definedName>
    <definedName name="Other" localSheetId="13">#REF!</definedName>
    <definedName name="Other" localSheetId="4">#REF!</definedName>
    <definedName name="Other" localSheetId="8">#REF!</definedName>
    <definedName name="Other" localSheetId="0">#REF!</definedName>
    <definedName name="Other" localSheetId="6">#REF!</definedName>
    <definedName name="Other" localSheetId="10">#REF!</definedName>
    <definedName name="Other" localSheetId="7">#REF!</definedName>
    <definedName name="Other" localSheetId="5">#REF!</definedName>
    <definedName name="Other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Technology" localSheetId="3">#REF!</definedName>
    <definedName name="Technology" localSheetId="12">#REF!</definedName>
    <definedName name="Technology" localSheetId="15">#REF!</definedName>
    <definedName name="Technology" localSheetId="14">#REF!</definedName>
    <definedName name="Technology" localSheetId="9">#REF!</definedName>
    <definedName name="Technology" localSheetId="11">#REF!</definedName>
    <definedName name="Technology" localSheetId="13">#REF!</definedName>
    <definedName name="Technology" localSheetId="4">#REF!</definedName>
    <definedName name="Technology" localSheetId="8">#REF!</definedName>
    <definedName name="Technology" localSheetId="0">#REF!</definedName>
    <definedName name="Technology" localSheetId="6">#REF!</definedName>
    <definedName name="Technology" localSheetId="10">#REF!</definedName>
    <definedName name="Technology" localSheetId="7">#REF!</definedName>
    <definedName name="Technology" localSheetId="5">#REF!</definedName>
    <definedName name="Technology">#REF!</definedName>
    <definedName name="WorkbankPlanning" localSheetId="3">#REF!</definedName>
    <definedName name="WorkbankPlanning" localSheetId="12">#REF!</definedName>
    <definedName name="WorkbankPlanning" localSheetId="15">#REF!</definedName>
    <definedName name="WorkbankPlanning" localSheetId="14">#REF!</definedName>
    <definedName name="WorkbankPlanning" localSheetId="9">#REF!</definedName>
    <definedName name="WorkbankPlanning" localSheetId="11">#REF!</definedName>
    <definedName name="WorkbankPlanning" localSheetId="13">#REF!</definedName>
    <definedName name="WorkbankPlanning" localSheetId="4">#REF!</definedName>
    <definedName name="WorkbankPlanning" localSheetId="8">#REF!</definedName>
    <definedName name="WorkbankPlanning" localSheetId="0">#REF!</definedName>
    <definedName name="WorkbankPlanning" localSheetId="6">#REF!</definedName>
    <definedName name="WorkbankPlanning" localSheetId="10">#REF!</definedName>
    <definedName name="WorkbankPlanning" localSheetId="7">#REF!</definedName>
    <definedName name="WorkbankPlanning" localSheetId="5">#REF!</definedName>
    <definedName name="WorkbankPlanning">#REF!</definedName>
    <definedName name="Z_0899AE99_0DD8_4316_AD76_ACC6C932B527_.wvu.FilterData" localSheetId="1" hidden="1">'CP5 Vols Hyp'!$A$8:$R$3541</definedName>
    <definedName name="Z_20EE6131_B382_4D6B_BE5E_483D72576BB7_.wvu.FilterData" localSheetId="1" hidden="1">'CP5 Vols Hyp'!$A$8:$R$3541</definedName>
    <definedName name="Z_958A6983_BBC0_4921_86EF_C98BC26F5AC6_.wvu.FilterData" localSheetId="1" hidden="1">'CP5 Vols Hyp'!$A$8:$R$3541</definedName>
    <definedName name="Z_B4511B3B_7BF0_45C3_B90F_FB661EAFAEFA_.wvu.FilterData" localSheetId="1" hidden="1">'CP5 Vols Hyp'!$A$8:$R$3541</definedName>
  </definedNames>
  <calcPr calcId="162913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441" i="24" l="1"/>
  <c r="T440" i="24"/>
  <c r="T439" i="24"/>
  <c r="T438" i="24"/>
  <c r="T437" i="24"/>
  <c r="T436" i="24"/>
  <c r="T435" i="24"/>
  <c r="T434" i="24"/>
  <c r="T433" i="24"/>
  <c r="T432" i="24"/>
  <c r="T431" i="24"/>
  <c r="T430" i="24"/>
  <c r="T429" i="24"/>
  <c r="T428" i="24"/>
  <c r="T427" i="24"/>
  <c r="T426" i="24"/>
  <c r="T425" i="24"/>
  <c r="T424" i="24"/>
  <c r="T423" i="24"/>
  <c r="T422" i="24"/>
  <c r="T421" i="24"/>
  <c r="T420" i="24"/>
  <c r="T419" i="24"/>
  <c r="T418" i="24"/>
  <c r="T417" i="24"/>
  <c r="T410" i="24"/>
  <c r="T409" i="24"/>
  <c r="T408" i="24"/>
  <c r="T407" i="24"/>
  <c r="T406" i="24"/>
  <c r="T405" i="24"/>
  <c r="T404" i="24"/>
  <c r="T403" i="24"/>
  <c r="T402" i="24"/>
  <c r="T401" i="24"/>
  <c r="T400" i="24"/>
  <c r="T399" i="24"/>
  <c r="T398" i="24"/>
  <c r="T397" i="24"/>
  <c r="T396" i="24"/>
  <c r="T395" i="24"/>
  <c r="T393" i="24"/>
  <c r="T392" i="24"/>
  <c r="T391" i="24"/>
  <c r="T390" i="24"/>
  <c r="T389" i="24"/>
  <c r="T388" i="24"/>
  <c r="T387" i="24"/>
  <c r="T386" i="24"/>
  <c r="T385" i="24"/>
  <c r="T384" i="24"/>
  <c r="T383" i="24"/>
  <c r="T382" i="24"/>
  <c r="T381" i="24"/>
  <c r="T380" i="24"/>
  <c r="T379" i="24"/>
  <c r="T378" i="24"/>
  <c r="T377" i="24"/>
  <c r="T376" i="24"/>
  <c r="T375" i="24"/>
  <c r="T374" i="24"/>
  <c r="T372" i="24"/>
  <c r="T371" i="24"/>
  <c r="T370" i="24"/>
  <c r="T369" i="24"/>
  <c r="T368" i="24"/>
  <c r="T367" i="24"/>
  <c r="T366" i="24"/>
  <c r="T365" i="24"/>
  <c r="T364" i="24"/>
  <c r="T363" i="24"/>
  <c r="T362" i="24"/>
  <c r="T361" i="24"/>
  <c r="T360" i="24"/>
  <c r="T359" i="24"/>
  <c r="T358" i="24"/>
  <c r="T350" i="24"/>
  <c r="T346" i="24"/>
  <c r="T345" i="24"/>
  <c r="T344" i="24"/>
  <c r="T343" i="24"/>
  <c r="T342" i="24"/>
  <c r="T341" i="24"/>
  <c r="T340" i="24"/>
  <c r="T339" i="24"/>
  <c r="T336" i="24"/>
  <c r="T334" i="24"/>
  <c r="T333" i="24"/>
  <c r="T332" i="24"/>
  <c r="T331" i="24"/>
  <c r="T330" i="24"/>
  <c r="T327" i="24"/>
  <c r="T326" i="24"/>
  <c r="T324" i="24"/>
  <c r="T323" i="24"/>
  <c r="T322" i="24"/>
  <c r="T321" i="24"/>
  <c r="T320" i="24"/>
  <c r="T319" i="24"/>
  <c r="T318" i="24"/>
  <c r="T317" i="24"/>
  <c r="T314" i="24"/>
  <c r="T313" i="24"/>
  <c r="T312" i="24"/>
  <c r="T311" i="24"/>
  <c r="T310" i="24"/>
  <c r="T309" i="24"/>
  <c r="T308" i="24"/>
  <c r="T307" i="24"/>
  <c r="T306" i="24"/>
  <c r="T304" i="24"/>
  <c r="T303" i="24"/>
  <c r="T302" i="24"/>
  <c r="T301" i="24"/>
  <c r="T300" i="24"/>
  <c r="T299" i="24"/>
  <c r="T293" i="24"/>
  <c r="T292" i="24"/>
  <c r="T291" i="24"/>
  <c r="T290" i="24"/>
  <c r="T289" i="24"/>
  <c r="T288" i="24"/>
  <c r="T287" i="24"/>
  <c r="T286" i="24"/>
  <c r="T285" i="24"/>
  <c r="T284" i="24"/>
  <c r="T283" i="24"/>
  <c r="T282" i="24"/>
  <c r="T281" i="24"/>
  <c r="T280" i="24"/>
  <c r="T279" i="24"/>
  <c r="T278" i="24"/>
  <c r="T277" i="24"/>
  <c r="T276" i="24"/>
  <c r="T275" i="24"/>
  <c r="T274" i="24"/>
  <c r="T272" i="24"/>
  <c r="T271" i="24"/>
  <c r="T270" i="24"/>
  <c r="T269" i="24"/>
  <c r="T268" i="24"/>
  <c r="T267" i="24"/>
  <c r="T266" i="24"/>
  <c r="T265" i="24"/>
  <c r="T264" i="24"/>
  <c r="T263" i="24"/>
  <c r="T262" i="24"/>
  <c r="T261" i="24"/>
  <c r="T260" i="24"/>
  <c r="T259" i="24"/>
  <c r="T258" i="24"/>
  <c r="T257" i="24"/>
  <c r="T256" i="24"/>
  <c r="T255" i="24"/>
  <c r="T254" i="24"/>
  <c r="T253" i="24"/>
  <c r="T252" i="24"/>
  <c r="T251" i="24"/>
  <c r="T250" i="24"/>
  <c r="T249" i="24"/>
  <c r="T248" i="24"/>
  <c r="T247" i="24"/>
  <c r="T246" i="24"/>
  <c r="T245" i="24"/>
  <c r="T244" i="24"/>
  <c r="T243" i="24"/>
  <c r="T242" i="24"/>
  <c r="T241" i="24"/>
  <c r="T240" i="24"/>
  <c r="T239" i="24"/>
  <c r="T233" i="24"/>
  <c r="T232" i="24"/>
  <c r="T231" i="24"/>
  <c r="T230" i="24"/>
  <c r="T229" i="24"/>
  <c r="T228" i="24"/>
  <c r="T227" i="24"/>
  <c r="T226" i="24"/>
  <c r="T225" i="24"/>
  <c r="T224" i="24"/>
  <c r="T223" i="24"/>
  <c r="T222" i="24"/>
  <c r="T221" i="24"/>
  <c r="T220" i="24"/>
  <c r="T219" i="24"/>
  <c r="T218" i="24"/>
  <c r="T217" i="24"/>
  <c r="T216" i="24"/>
  <c r="T215" i="24"/>
  <c r="T214" i="24"/>
  <c r="T213" i="24"/>
  <c r="T212" i="24"/>
  <c r="T211" i="24"/>
  <c r="T210" i="24"/>
  <c r="T209" i="24"/>
  <c r="T203" i="24"/>
  <c r="T202" i="24"/>
  <c r="T201" i="24"/>
  <c r="T200" i="24"/>
  <c r="T199" i="24"/>
  <c r="T198" i="24"/>
  <c r="T197" i="24"/>
  <c r="T196" i="24"/>
  <c r="T195" i="24"/>
  <c r="T194" i="24"/>
  <c r="T193" i="24"/>
  <c r="T192" i="24"/>
  <c r="T191" i="24"/>
  <c r="T190" i="24"/>
  <c r="T189" i="24"/>
  <c r="T188" i="24"/>
  <c r="T187" i="24"/>
  <c r="T186" i="24"/>
  <c r="T185" i="24"/>
  <c r="T184" i="24"/>
  <c r="T183" i="24"/>
  <c r="T182" i="24"/>
  <c r="T181" i="24"/>
  <c r="T180" i="24"/>
  <c r="T179" i="24"/>
  <c r="T178" i="24"/>
  <c r="T177" i="24"/>
  <c r="T176" i="24"/>
  <c r="T175" i="24"/>
  <c r="T174" i="24"/>
  <c r="T173" i="24"/>
  <c r="T172" i="24"/>
  <c r="T171" i="24"/>
  <c r="T170" i="24"/>
  <c r="T169" i="24"/>
  <c r="T168" i="24"/>
  <c r="T167" i="24"/>
  <c r="T166" i="24"/>
  <c r="T165" i="24"/>
  <c r="T164" i="24"/>
  <c r="T163" i="24"/>
  <c r="T162" i="24"/>
  <c r="T161" i="24"/>
  <c r="T160" i="24"/>
  <c r="T159" i="24"/>
  <c r="T158" i="24"/>
  <c r="T157" i="24"/>
  <c r="T156" i="24"/>
  <c r="T155" i="24"/>
  <c r="T154" i="24"/>
  <c r="T153" i="24"/>
  <c r="T152" i="24"/>
  <c r="T151" i="24"/>
  <c r="T150" i="24"/>
  <c r="T149" i="24"/>
  <c r="T148" i="24"/>
  <c r="T147" i="24"/>
  <c r="T146" i="24"/>
  <c r="T145" i="24"/>
  <c r="T144" i="24"/>
  <c r="T143" i="24"/>
  <c r="T142" i="24"/>
  <c r="T141" i="24"/>
  <c r="T140" i="24"/>
  <c r="T139" i="24"/>
  <c r="T138" i="24"/>
  <c r="T137" i="24"/>
  <c r="T136" i="24"/>
  <c r="T135" i="24"/>
  <c r="T134" i="24"/>
  <c r="T133" i="24"/>
  <c r="T132" i="24"/>
  <c r="T131" i="24"/>
  <c r="T130" i="24"/>
  <c r="T129" i="24"/>
  <c r="T128" i="24"/>
  <c r="T127" i="24"/>
  <c r="T121" i="24"/>
  <c r="T120" i="24"/>
  <c r="T119" i="24"/>
  <c r="T118" i="24"/>
  <c r="T117" i="24"/>
  <c r="T116" i="24"/>
  <c r="T115" i="24"/>
  <c r="T114" i="24"/>
  <c r="T113" i="24"/>
  <c r="T112" i="24"/>
  <c r="T111" i="24"/>
  <c r="T110" i="24"/>
  <c r="T109" i="24"/>
  <c r="T108" i="24"/>
  <c r="T107" i="24"/>
  <c r="T106" i="24"/>
  <c r="T105" i="24"/>
  <c r="T104" i="24"/>
  <c r="T103" i="24"/>
  <c r="T102" i="24"/>
  <c r="T101" i="24"/>
  <c r="T100" i="24"/>
  <c r="T99" i="24"/>
  <c r="T98" i="24"/>
  <c r="T97" i="24"/>
  <c r="T96" i="24"/>
  <c r="T95" i="24"/>
  <c r="T94" i="24"/>
  <c r="T93" i="24"/>
  <c r="T92" i="24"/>
  <c r="T91" i="24"/>
  <c r="T90" i="24"/>
  <c r="T89" i="24"/>
  <c r="T88" i="24"/>
  <c r="T87" i="24"/>
  <c r="T86" i="24"/>
  <c r="T85" i="24"/>
  <c r="T84" i="24"/>
  <c r="T83" i="24"/>
  <c r="T82" i="24"/>
  <c r="U82" i="24" s="1"/>
  <c r="T81" i="24"/>
  <c r="T80" i="24"/>
  <c r="T79" i="24"/>
  <c r="T78" i="24"/>
  <c r="U78" i="24" s="1"/>
  <c r="T72" i="24"/>
  <c r="T70" i="24"/>
  <c r="T69" i="24"/>
  <c r="T67" i="24"/>
  <c r="U67" i="24" s="1"/>
  <c r="T66" i="24"/>
  <c r="T65" i="24"/>
  <c r="T63" i="24"/>
  <c r="T61" i="24"/>
  <c r="U61" i="24" s="1"/>
  <c r="T59" i="24"/>
  <c r="T57" i="24"/>
  <c r="T56" i="24"/>
  <c r="T55" i="24"/>
  <c r="U55" i="24" s="1"/>
  <c r="T54" i="24"/>
  <c r="T52" i="24"/>
  <c r="T51" i="24"/>
  <c r="T49" i="24"/>
  <c r="U49" i="24" s="1"/>
  <c r="T48" i="24"/>
  <c r="T46" i="24"/>
  <c r="T45" i="24"/>
  <c r="T43" i="24"/>
  <c r="U43" i="24" s="1"/>
  <c r="T42" i="24"/>
  <c r="T41" i="24"/>
  <c r="T40" i="24"/>
  <c r="T37" i="24"/>
  <c r="U37" i="24" s="1"/>
  <c r="T36" i="24"/>
  <c r="T34" i="24"/>
  <c r="T33" i="24"/>
  <c r="T31" i="24"/>
  <c r="U31" i="24" s="1"/>
  <c r="T30" i="24"/>
  <c r="T28" i="24"/>
  <c r="T27" i="24"/>
  <c r="U27" i="24" s="1"/>
  <c r="T25" i="24"/>
  <c r="U25" i="24" s="1"/>
  <c r="T23" i="24"/>
  <c r="T21" i="24"/>
  <c r="T20" i="24"/>
  <c r="U20" i="24" s="1"/>
  <c r="T19" i="24"/>
  <c r="U19" i="24" s="1"/>
  <c r="T17" i="24"/>
  <c r="T16" i="24"/>
  <c r="T15" i="24"/>
  <c r="U15" i="24" s="1"/>
  <c r="T13" i="24"/>
  <c r="U13" i="24" s="1"/>
  <c r="T12" i="24"/>
  <c r="T9" i="24"/>
  <c r="T8" i="24"/>
  <c r="U8" i="24" s="1"/>
  <c r="T7" i="24"/>
  <c r="U7" i="24" s="1"/>
  <c r="P441" i="24"/>
  <c r="P440" i="24"/>
  <c r="P439" i="24"/>
  <c r="P438" i="24"/>
  <c r="P437" i="24"/>
  <c r="P436" i="24"/>
  <c r="P435" i="24"/>
  <c r="P434" i="24"/>
  <c r="P433" i="24"/>
  <c r="P432" i="24"/>
  <c r="P431" i="24"/>
  <c r="P430" i="24"/>
  <c r="P429" i="24"/>
  <c r="P428" i="24"/>
  <c r="P427" i="24"/>
  <c r="P426" i="24"/>
  <c r="P425" i="24"/>
  <c r="P424" i="24"/>
  <c r="P423" i="24"/>
  <c r="P422" i="24"/>
  <c r="P421" i="24"/>
  <c r="P420" i="24"/>
  <c r="P419" i="24"/>
  <c r="P418" i="24"/>
  <c r="P417" i="24"/>
  <c r="P410" i="24"/>
  <c r="P409" i="24"/>
  <c r="P408" i="24"/>
  <c r="P407" i="24"/>
  <c r="P406" i="24"/>
  <c r="P405" i="24"/>
  <c r="P404" i="24"/>
  <c r="P403" i="24"/>
  <c r="P402" i="24"/>
  <c r="P401" i="24"/>
  <c r="P400" i="24"/>
  <c r="P399" i="24"/>
  <c r="P398" i="24"/>
  <c r="P397" i="24"/>
  <c r="P396" i="24"/>
  <c r="P395" i="24"/>
  <c r="P393" i="24"/>
  <c r="P392" i="24"/>
  <c r="P391" i="24"/>
  <c r="P390" i="24"/>
  <c r="P389" i="24"/>
  <c r="P388" i="24"/>
  <c r="P387" i="24"/>
  <c r="P386" i="24"/>
  <c r="P385" i="24"/>
  <c r="P384" i="24"/>
  <c r="P383" i="24"/>
  <c r="P382" i="24"/>
  <c r="P381" i="24"/>
  <c r="P380" i="24"/>
  <c r="P379" i="24"/>
  <c r="P378" i="24"/>
  <c r="P377" i="24"/>
  <c r="P376" i="24"/>
  <c r="P375" i="24"/>
  <c r="P374" i="24"/>
  <c r="P372" i="24"/>
  <c r="P371" i="24"/>
  <c r="P370" i="24"/>
  <c r="P369" i="24"/>
  <c r="P368" i="24"/>
  <c r="P367" i="24"/>
  <c r="P366" i="24"/>
  <c r="P365" i="24"/>
  <c r="P364" i="24"/>
  <c r="P363" i="24"/>
  <c r="P362" i="24"/>
  <c r="P361" i="24"/>
  <c r="P360" i="24"/>
  <c r="P359" i="24"/>
  <c r="P358" i="24"/>
  <c r="P350" i="24"/>
  <c r="P346" i="24"/>
  <c r="P345" i="24"/>
  <c r="P344" i="24"/>
  <c r="P343" i="24"/>
  <c r="P342" i="24"/>
  <c r="P341" i="24"/>
  <c r="P340" i="24"/>
  <c r="P339" i="24"/>
  <c r="P336" i="24"/>
  <c r="P334" i="24"/>
  <c r="P333" i="24"/>
  <c r="P332" i="24"/>
  <c r="P331" i="24"/>
  <c r="P330" i="24"/>
  <c r="P327" i="24"/>
  <c r="P326" i="24"/>
  <c r="P324" i="24"/>
  <c r="P323" i="24"/>
  <c r="P322" i="24"/>
  <c r="P321" i="24"/>
  <c r="P320" i="24"/>
  <c r="P319" i="24"/>
  <c r="P318" i="24"/>
  <c r="P317" i="24"/>
  <c r="P314" i="24"/>
  <c r="P313" i="24"/>
  <c r="P312" i="24"/>
  <c r="P311" i="24"/>
  <c r="P310" i="24"/>
  <c r="P309" i="24"/>
  <c r="P308" i="24"/>
  <c r="P307" i="24"/>
  <c r="P306" i="24"/>
  <c r="P304" i="24"/>
  <c r="P303" i="24"/>
  <c r="P302" i="24"/>
  <c r="P301" i="24"/>
  <c r="P300" i="24"/>
  <c r="P299" i="24"/>
  <c r="P293" i="24"/>
  <c r="P292" i="24"/>
  <c r="P291" i="24"/>
  <c r="P290" i="24"/>
  <c r="P289" i="24"/>
  <c r="P288" i="24"/>
  <c r="P287" i="24"/>
  <c r="P286" i="24"/>
  <c r="P285" i="24"/>
  <c r="P284" i="24"/>
  <c r="P283" i="24"/>
  <c r="P282" i="24"/>
  <c r="P281" i="24"/>
  <c r="P280" i="24"/>
  <c r="P279" i="24"/>
  <c r="P278" i="24"/>
  <c r="P277" i="24"/>
  <c r="P276" i="24"/>
  <c r="P275" i="24"/>
  <c r="P274" i="24"/>
  <c r="P272" i="24"/>
  <c r="P271" i="24"/>
  <c r="P270" i="24"/>
  <c r="P269" i="24"/>
  <c r="P268" i="24"/>
  <c r="P267" i="24"/>
  <c r="P266" i="24"/>
  <c r="P265" i="24"/>
  <c r="P264" i="24"/>
  <c r="P263" i="24"/>
  <c r="P262" i="24"/>
  <c r="P261" i="24"/>
  <c r="P260" i="24"/>
  <c r="P259" i="24"/>
  <c r="P258" i="24"/>
  <c r="P257" i="24"/>
  <c r="P256" i="24"/>
  <c r="P255" i="24"/>
  <c r="P254" i="24"/>
  <c r="P253" i="24"/>
  <c r="P252" i="24"/>
  <c r="P251" i="24"/>
  <c r="P250" i="24"/>
  <c r="P249" i="24"/>
  <c r="P248" i="24"/>
  <c r="P247" i="24"/>
  <c r="P246" i="24"/>
  <c r="P245" i="24"/>
  <c r="P244" i="24"/>
  <c r="P243" i="24"/>
  <c r="P242" i="24"/>
  <c r="P241" i="24"/>
  <c r="P240" i="24"/>
  <c r="P239" i="24"/>
  <c r="P233" i="24"/>
  <c r="P232" i="24"/>
  <c r="P231" i="24"/>
  <c r="P230" i="24"/>
  <c r="P229" i="24"/>
  <c r="P228" i="24"/>
  <c r="P227" i="24"/>
  <c r="P226" i="24"/>
  <c r="P225" i="24"/>
  <c r="P224" i="24"/>
  <c r="P223" i="24"/>
  <c r="P222" i="24"/>
  <c r="P221" i="24"/>
  <c r="P220" i="24"/>
  <c r="P219" i="24"/>
  <c r="P218" i="24"/>
  <c r="P217" i="24"/>
  <c r="P216" i="24"/>
  <c r="P215" i="24"/>
  <c r="P214" i="24"/>
  <c r="P213" i="24"/>
  <c r="P212" i="24"/>
  <c r="P211" i="24"/>
  <c r="P210" i="24"/>
  <c r="P209" i="24"/>
  <c r="P203" i="24"/>
  <c r="P202" i="24"/>
  <c r="P201" i="24"/>
  <c r="P200" i="24"/>
  <c r="P199" i="24"/>
  <c r="P198" i="24"/>
  <c r="P197" i="24"/>
  <c r="P196" i="24"/>
  <c r="P195" i="24"/>
  <c r="P194" i="24"/>
  <c r="P193" i="24"/>
  <c r="P192" i="24"/>
  <c r="P191" i="24"/>
  <c r="P190" i="24"/>
  <c r="P189" i="24"/>
  <c r="P188" i="24"/>
  <c r="P187" i="24"/>
  <c r="P186" i="24"/>
  <c r="P185" i="24"/>
  <c r="P184" i="24"/>
  <c r="P183" i="24"/>
  <c r="P182" i="24"/>
  <c r="P181" i="24"/>
  <c r="P180" i="24"/>
  <c r="P179" i="24"/>
  <c r="P178" i="24"/>
  <c r="P177" i="24"/>
  <c r="P176" i="24"/>
  <c r="P175" i="24"/>
  <c r="P174" i="24"/>
  <c r="P173" i="24"/>
  <c r="P172" i="24"/>
  <c r="P171" i="24"/>
  <c r="P170" i="24"/>
  <c r="P169" i="24"/>
  <c r="P168" i="24"/>
  <c r="P167" i="24"/>
  <c r="P166" i="24"/>
  <c r="P165" i="24"/>
  <c r="P164" i="24"/>
  <c r="P163" i="24"/>
  <c r="P162" i="24"/>
  <c r="P161" i="24"/>
  <c r="P160" i="24"/>
  <c r="P159" i="24"/>
  <c r="P158" i="24"/>
  <c r="P157" i="24"/>
  <c r="P156" i="24"/>
  <c r="P155" i="24"/>
  <c r="P154" i="24"/>
  <c r="P153" i="24"/>
  <c r="P152" i="24"/>
  <c r="P151" i="24"/>
  <c r="P150" i="24"/>
  <c r="P149" i="24"/>
  <c r="P148" i="24"/>
  <c r="P147" i="24"/>
  <c r="P146" i="24"/>
  <c r="P145" i="24"/>
  <c r="P144" i="24"/>
  <c r="P143" i="24"/>
  <c r="P142" i="24"/>
  <c r="P141" i="24"/>
  <c r="P140" i="24"/>
  <c r="P139" i="24"/>
  <c r="P138" i="24"/>
  <c r="P137" i="24"/>
  <c r="P136" i="24"/>
  <c r="P135" i="24"/>
  <c r="P134" i="24"/>
  <c r="P133" i="24"/>
  <c r="P132" i="24"/>
  <c r="P131" i="24"/>
  <c r="P130" i="24"/>
  <c r="P129" i="24"/>
  <c r="P128" i="24"/>
  <c r="P127" i="24"/>
  <c r="P121" i="24"/>
  <c r="P120" i="24"/>
  <c r="P119" i="24"/>
  <c r="P118" i="24"/>
  <c r="P117" i="24"/>
  <c r="P116" i="24"/>
  <c r="P115" i="24"/>
  <c r="P114" i="24"/>
  <c r="P113" i="24"/>
  <c r="P112" i="24"/>
  <c r="P111" i="24"/>
  <c r="P110" i="24"/>
  <c r="P109" i="24"/>
  <c r="P108" i="24"/>
  <c r="P107" i="24"/>
  <c r="P106" i="24"/>
  <c r="P105" i="24"/>
  <c r="P104" i="24"/>
  <c r="P103" i="24"/>
  <c r="P102" i="24"/>
  <c r="P101" i="24"/>
  <c r="P100" i="24"/>
  <c r="P99" i="24"/>
  <c r="P98" i="24"/>
  <c r="P97" i="24"/>
  <c r="P96" i="24"/>
  <c r="P95" i="24"/>
  <c r="P94" i="24"/>
  <c r="P93" i="24"/>
  <c r="P92" i="24"/>
  <c r="P91" i="24"/>
  <c r="P90" i="24"/>
  <c r="P89" i="24"/>
  <c r="P88" i="24"/>
  <c r="P87" i="24"/>
  <c r="P86" i="24"/>
  <c r="P85" i="24"/>
  <c r="P84" i="24"/>
  <c r="P83" i="24"/>
  <c r="P82" i="24"/>
  <c r="P81" i="24"/>
  <c r="P80" i="24"/>
  <c r="P79" i="24"/>
  <c r="P78" i="24"/>
  <c r="P72" i="24"/>
  <c r="P70" i="24"/>
  <c r="P69" i="24"/>
  <c r="P67" i="24"/>
  <c r="P66" i="24"/>
  <c r="P65" i="24"/>
  <c r="P63" i="24"/>
  <c r="P61" i="24"/>
  <c r="P62" i="24" s="1"/>
  <c r="P59" i="24"/>
  <c r="P57" i="24"/>
  <c r="P56" i="24"/>
  <c r="P55" i="24"/>
  <c r="Q55" i="24" s="1"/>
  <c r="P54" i="24"/>
  <c r="P52" i="24"/>
  <c r="P51" i="24"/>
  <c r="P49" i="24"/>
  <c r="Q49" i="24" s="1"/>
  <c r="P48" i="24"/>
  <c r="P46" i="24"/>
  <c r="P45" i="24"/>
  <c r="P43" i="24"/>
  <c r="P42" i="24"/>
  <c r="P41" i="24"/>
  <c r="P40" i="24"/>
  <c r="P37" i="24"/>
  <c r="P36" i="24"/>
  <c r="P34" i="24"/>
  <c r="P33" i="24"/>
  <c r="P31" i="24"/>
  <c r="Q31" i="24" s="1"/>
  <c r="P30" i="24"/>
  <c r="P28" i="24"/>
  <c r="P27" i="24"/>
  <c r="P25" i="24"/>
  <c r="P26" i="24" s="1"/>
  <c r="Q26" i="24" s="1"/>
  <c r="P23" i="24"/>
  <c r="P21" i="24"/>
  <c r="P20" i="24"/>
  <c r="P19" i="24"/>
  <c r="P17" i="24"/>
  <c r="Q17" i="24" s="1"/>
  <c r="P16" i="24"/>
  <c r="P15" i="24"/>
  <c r="P13" i="24"/>
  <c r="Q13" i="24" s="1"/>
  <c r="P12" i="24"/>
  <c r="P9" i="24"/>
  <c r="P8" i="24"/>
  <c r="Q8" i="24" s="1"/>
  <c r="P7" i="24"/>
  <c r="L441" i="24"/>
  <c r="L440" i="24"/>
  <c r="L439" i="24"/>
  <c r="L438" i="24"/>
  <c r="L437" i="24"/>
  <c r="L436" i="24"/>
  <c r="L435" i="24"/>
  <c r="L434" i="24"/>
  <c r="L433" i="24"/>
  <c r="L432" i="24"/>
  <c r="L431" i="24"/>
  <c r="L430" i="24"/>
  <c r="L429" i="24"/>
  <c r="L428" i="24"/>
  <c r="L427" i="24"/>
  <c r="L426" i="24"/>
  <c r="L425" i="24"/>
  <c r="L424" i="24"/>
  <c r="L423" i="24"/>
  <c r="L422" i="24"/>
  <c r="L421" i="24"/>
  <c r="L420" i="24"/>
  <c r="L419" i="24"/>
  <c r="L418" i="24"/>
  <c r="L417" i="24"/>
  <c r="L410" i="24"/>
  <c r="L409" i="24"/>
  <c r="L408" i="24"/>
  <c r="L407" i="24"/>
  <c r="L406" i="24"/>
  <c r="L405" i="24"/>
  <c r="L404" i="24"/>
  <c r="L403" i="24"/>
  <c r="L402" i="24"/>
  <c r="L401" i="24"/>
  <c r="L400" i="24"/>
  <c r="L399" i="24"/>
  <c r="L398" i="24"/>
  <c r="L397" i="24"/>
  <c r="L396" i="24"/>
  <c r="L395" i="24"/>
  <c r="L393" i="24"/>
  <c r="L392" i="24"/>
  <c r="L391" i="24"/>
  <c r="L390" i="24"/>
  <c r="L389" i="24"/>
  <c r="L388" i="24"/>
  <c r="L387" i="24"/>
  <c r="L386" i="24"/>
  <c r="L385" i="24"/>
  <c r="L384" i="24"/>
  <c r="L383" i="24"/>
  <c r="L382" i="24"/>
  <c r="L381" i="24"/>
  <c r="L380" i="24"/>
  <c r="L379" i="24"/>
  <c r="L378" i="24"/>
  <c r="L377" i="24"/>
  <c r="L376" i="24"/>
  <c r="L375" i="24"/>
  <c r="L374" i="24"/>
  <c r="L372" i="24"/>
  <c r="L371" i="24"/>
  <c r="L370" i="24"/>
  <c r="L369" i="24"/>
  <c r="L368" i="24"/>
  <c r="L367" i="24"/>
  <c r="L366" i="24"/>
  <c r="L365" i="24"/>
  <c r="L364" i="24"/>
  <c r="L363" i="24"/>
  <c r="L362" i="24"/>
  <c r="L361" i="24"/>
  <c r="L360" i="24"/>
  <c r="L359" i="24"/>
  <c r="L358" i="24"/>
  <c r="L350" i="24"/>
  <c r="L346" i="24"/>
  <c r="L345" i="24"/>
  <c r="L344" i="24"/>
  <c r="L343" i="24"/>
  <c r="L342" i="24"/>
  <c r="L341" i="24"/>
  <c r="L340" i="24"/>
  <c r="L339" i="24"/>
  <c r="L336" i="24"/>
  <c r="L334" i="24"/>
  <c r="L333" i="24"/>
  <c r="L332" i="24"/>
  <c r="L331" i="24"/>
  <c r="L330" i="24"/>
  <c r="L327" i="24"/>
  <c r="L326" i="24"/>
  <c r="L324" i="24"/>
  <c r="L323" i="24"/>
  <c r="L322" i="24"/>
  <c r="L321" i="24"/>
  <c r="L320" i="24"/>
  <c r="L319" i="24"/>
  <c r="L318" i="24"/>
  <c r="L317" i="24"/>
  <c r="L314" i="24"/>
  <c r="L313" i="24"/>
  <c r="L312" i="24"/>
  <c r="L311" i="24"/>
  <c r="L310" i="24"/>
  <c r="L309" i="24"/>
  <c r="L308" i="24"/>
  <c r="L307" i="24"/>
  <c r="L306" i="24"/>
  <c r="L304" i="24"/>
  <c r="L303" i="24"/>
  <c r="L302" i="24"/>
  <c r="L301" i="24"/>
  <c r="L300" i="24"/>
  <c r="L299" i="24"/>
  <c r="L293" i="24"/>
  <c r="L292" i="24"/>
  <c r="L291" i="24"/>
  <c r="L290" i="24"/>
  <c r="L289" i="24"/>
  <c r="L288" i="24"/>
  <c r="L287" i="24"/>
  <c r="L286" i="24"/>
  <c r="L285" i="24"/>
  <c r="L284" i="24"/>
  <c r="L283" i="24"/>
  <c r="L282" i="24"/>
  <c r="L281" i="24"/>
  <c r="L280" i="24"/>
  <c r="L279" i="24"/>
  <c r="L278" i="24"/>
  <c r="L277" i="24"/>
  <c r="L276" i="24"/>
  <c r="L275" i="24"/>
  <c r="L274" i="24"/>
  <c r="L272" i="24"/>
  <c r="L271" i="24"/>
  <c r="L270" i="24"/>
  <c r="L269" i="24"/>
  <c r="L268" i="24"/>
  <c r="L267" i="24"/>
  <c r="L266" i="24"/>
  <c r="L265" i="24"/>
  <c r="L264" i="24"/>
  <c r="L263" i="24"/>
  <c r="L262" i="24"/>
  <c r="L261" i="24"/>
  <c r="L260" i="24"/>
  <c r="L259" i="24"/>
  <c r="L258" i="24"/>
  <c r="L257" i="24"/>
  <c r="L256" i="24"/>
  <c r="L255" i="24"/>
  <c r="L254" i="24"/>
  <c r="L253" i="24"/>
  <c r="L252" i="24"/>
  <c r="L251" i="24"/>
  <c r="L250" i="24"/>
  <c r="L249" i="24"/>
  <c r="L248" i="24"/>
  <c r="L247" i="24"/>
  <c r="L246" i="24"/>
  <c r="L245" i="24"/>
  <c r="L244" i="24"/>
  <c r="L243" i="24"/>
  <c r="L242" i="24"/>
  <c r="L241" i="24"/>
  <c r="L240" i="24"/>
  <c r="L239" i="24"/>
  <c r="L233" i="24"/>
  <c r="L232" i="24"/>
  <c r="L231" i="24"/>
  <c r="L230" i="24"/>
  <c r="L229" i="24"/>
  <c r="L228" i="24"/>
  <c r="L227" i="24"/>
  <c r="L226" i="24"/>
  <c r="L225" i="24"/>
  <c r="L224" i="24"/>
  <c r="L223" i="24"/>
  <c r="L222" i="24"/>
  <c r="L221" i="24"/>
  <c r="L220" i="24"/>
  <c r="L219" i="24"/>
  <c r="L218" i="24"/>
  <c r="L217" i="24"/>
  <c r="L216" i="24"/>
  <c r="L215" i="24"/>
  <c r="L214" i="24"/>
  <c r="L213" i="24"/>
  <c r="L212" i="24"/>
  <c r="L211" i="24"/>
  <c r="L210" i="24"/>
  <c r="L209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L188" i="24"/>
  <c r="L187" i="24"/>
  <c r="L186" i="24"/>
  <c r="L185" i="24"/>
  <c r="L184" i="24"/>
  <c r="L183" i="24"/>
  <c r="L182" i="24"/>
  <c r="L181" i="24"/>
  <c r="L180" i="24"/>
  <c r="L179" i="24"/>
  <c r="L178" i="24"/>
  <c r="L177" i="24"/>
  <c r="L176" i="24"/>
  <c r="L175" i="24"/>
  <c r="L174" i="24"/>
  <c r="L173" i="24"/>
  <c r="L172" i="24"/>
  <c r="L171" i="24"/>
  <c r="L170" i="24"/>
  <c r="L169" i="24"/>
  <c r="L168" i="24"/>
  <c r="L167" i="24"/>
  <c r="L166" i="24"/>
  <c r="L165" i="24"/>
  <c r="L164" i="24"/>
  <c r="L163" i="24"/>
  <c r="L162" i="24"/>
  <c r="L161" i="24"/>
  <c r="L160" i="24"/>
  <c r="L159" i="24"/>
  <c r="L158" i="24"/>
  <c r="L157" i="24"/>
  <c r="L156" i="24"/>
  <c r="L155" i="24"/>
  <c r="L154" i="24"/>
  <c r="L153" i="24"/>
  <c r="L152" i="24"/>
  <c r="L151" i="24"/>
  <c r="L150" i="24"/>
  <c r="L149" i="24"/>
  <c r="L148" i="24"/>
  <c r="L147" i="24"/>
  <c r="L146" i="24"/>
  <c r="L145" i="24"/>
  <c r="L144" i="24"/>
  <c r="L143" i="24"/>
  <c r="L142" i="24"/>
  <c r="L141" i="24"/>
  <c r="L140" i="24"/>
  <c r="L139" i="24"/>
  <c r="L138" i="24"/>
  <c r="L137" i="24"/>
  <c r="L136" i="24"/>
  <c r="L135" i="24"/>
  <c r="L134" i="24"/>
  <c r="L133" i="24"/>
  <c r="L132" i="24"/>
  <c r="L131" i="24"/>
  <c r="L130" i="24"/>
  <c r="L129" i="24"/>
  <c r="L128" i="24"/>
  <c r="L127" i="24"/>
  <c r="L121" i="24"/>
  <c r="L120" i="24"/>
  <c r="L119" i="24"/>
  <c r="L118" i="24"/>
  <c r="L117" i="24"/>
  <c r="L116" i="24"/>
  <c r="L115" i="24"/>
  <c r="L114" i="24"/>
  <c r="L113" i="24"/>
  <c r="L112" i="24"/>
  <c r="L111" i="24"/>
  <c r="L110" i="24"/>
  <c r="L109" i="24"/>
  <c r="L108" i="24"/>
  <c r="L107" i="24"/>
  <c r="L106" i="24"/>
  <c r="L105" i="24"/>
  <c r="L104" i="24"/>
  <c r="L103" i="24"/>
  <c r="L102" i="24"/>
  <c r="L101" i="24"/>
  <c r="L100" i="24"/>
  <c r="L99" i="24"/>
  <c r="L98" i="24"/>
  <c r="L97" i="24"/>
  <c r="L96" i="24"/>
  <c r="L95" i="24"/>
  <c r="L94" i="24"/>
  <c r="L93" i="24"/>
  <c r="L92" i="24"/>
  <c r="L91" i="24"/>
  <c r="L90" i="24"/>
  <c r="L89" i="24"/>
  <c r="L88" i="24"/>
  <c r="L87" i="24"/>
  <c r="L86" i="24"/>
  <c r="L85" i="24"/>
  <c r="L84" i="24"/>
  <c r="L83" i="24"/>
  <c r="L82" i="24"/>
  <c r="L81" i="24"/>
  <c r="L80" i="24"/>
  <c r="L79" i="24"/>
  <c r="L78" i="24"/>
  <c r="L72" i="24"/>
  <c r="L70" i="24"/>
  <c r="L69" i="24"/>
  <c r="L67" i="24"/>
  <c r="L66" i="24"/>
  <c r="L65" i="24"/>
  <c r="L63" i="24"/>
  <c r="L61" i="24"/>
  <c r="L59" i="24"/>
  <c r="L57" i="24"/>
  <c r="L56" i="24"/>
  <c r="L55" i="24"/>
  <c r="L54" i="24"/>
  <c r="L52" i="24"/>
  <c r="L51" i="24"/>
  <c r="L49" i="24"/>
  <c r="M49" i="24" s="1"/>
  <c r="L48" i="24"/>
  <c r="L46" i="24"/>
  <c r="L45" i="24"/>
  <c r="L43" i="24"/>
  <c r="L42" i="24"/>
  <c r="L41" i="24"/>
  <c r="L40" i="24"/>
  <c r="L37" i="24"/>
  <c r="M37" i="24" s="1"/>
  <c r="L36" i="24"/>
  <c r="L34" i="24"/>
  <c r="L33" i="24"/>
  <c r="L31" i="24"/>
  <c r="L30" i="24"/>
  <c r="L28" i="24"/>
  <c r="L27" i="24"/>
  <c r="L25" i="24"/>
  <c r="M25" i="24" s="1"/>
  <c r="L23" i="24"/>
  <c r="L21" i="24"/>
  <c r="L20" i="24"/>
  <c r="L19" i="24"/>
  <c r="L17" i="24"/>
  <c r="L16" i="24"/>
  <c r="L15" i="24"/>
  <c r="M15" i="24" s="1"/>
  <c r="L13" i="24"/>
  <c r="M13" i="24" s="1"/>
  <c r="L12" i="24"/>
  <c r="L9" i="24"/>
  <c r="L8" i="24"/>
  <c r="M8" i="24" s="1"/>
  <c r="L7" i="24"/>
  <c r="M7" i="24" s="1"/>
  <c r="H441" i="24"/>
  <c r="H440" i="24"/>
  <c r="H439" i="24"/>
  <c r="H438" i="24"/>
  <c r="H437" i="24"/>
  <c r="H436" i="24"/>
  <c r="H435" i="24"/>
  <c r="H434" i="24"/>
  <c r="H433" i="24"/>
  <c r="H432" i="24"/>
  <c r="H431" i="24"/>
  <c r="H430" i="24"/>
  <c r="H429" i="24"/>
  <c r="H428" i="24"/>
  <c r="H427" i="24"/>
  <c r="H426" i="24"/>
  <c r="H425" i="24"/>
  <c r="H424" i="24"/>
  <c r="H423" i="24"/>
  <c r="H422" i="24"/>
  <c r="H421" i="24"/>
  <c r="H420" i="24"/>
  <c r="H419" i="24"/>
  <c r="H418" i="24"/>
  <c r="H417" i="24"/>
  <c r="H410" i="24"/>
  <c r="H409" i="24"/>
  <c r="H408" i="24"/>
  <c r="H407" i="24"/>
  <c r="H406" i="24"/>
  <c r="H405" i="24"/>
  <c r="H404" i="24"/>
  <c r="H403" i="24"/>
  <c r="H402" i="24"/>
  <c r="H401" i="24"/>
  <c r="H400" i="24"/>
  <c r="H399" i="24"/>
  <c r="H398" i="24"/>
  <c r="H397" i="24"/>
  <c r="H396" i="24"/>
  <c r="H395" i="24"/>
  <c r="H393" i="24"/>
  <c r="H392" i="24"/>
  <c r="H391" i="24"/>
  <c r="H390" i="24"/>
  <c r="H389" i="24"/>
  <c r="H388" i="24"/>
  <c r="H387" i="24"/>
  <c r="H386" i="24"/>
  <c r="H385" i="24"/>
  <c r="H384" i="24"/>
  <c r="H383" i="24"/>
  <c r="H382" i="24"/>
  <c r="H381" i="24"/>
  <c r="H380" i="24"/>
  <c r="H379" i="24"/>
  <c r="H378" i="24"/>
  <c r="H377" i="24"/>
  <c r="H376" i="24"/>
  <c r="H375" i="24"/>
  <c r="H374" i="24"/>
  <c r="H372" i="24"/>
  <c r="H371" i="24"/>
  <c r="H370" i="24"/>
  <c r="H369" i="24"/>
  <c r="H368" i="24"/>
  <c r="H367" i="24"/>
  <c r="H366" i="24"/>
  <c r="H365" i="24"/>
  <c r="H364" i="24"/>
  <c r="H363" i="24"/>
  <c r="H362" i="24"/>
  <c r="H361" i="24"/>
  <c r="H360" i="24"/>
  <c r="H359" i="24"/>
  <c r="H358" i="24"/>
  <c r="H350" i="24"/>
  <c r="H346" i="24"/>
  <c r="H345" i="24"/>
  <c r="H344" i="24"/>
  <c r="H343" i="24"/>
  <c r="H342" i="24"/>
  <c r="H341" i="24"/>
  <c r="H340" i="24"/>
  <c r="H339" i="24"/>
  <c r="H336" i="24"/>
  <c r="H334" i="24"/>
  <c r="H333" i="24"/>
  <c r="H332" i="24"/>
  <c r="H331" i="24"/>
  <c r="I331" i="24" s="1"/>
  <c r="H330" i="24"/>
  <c r="H327" i="24"/>
  <c r="H326" i="24"/>
  <c r="H324" i="24"/>
  <c r="I324" i="24" s="1"/>
  <c r="H323" i="24"/>
  <c r="H322" i="24"/>
  <c r="H321" i="24"/>
  <c r="H320" i="24"/>
  <c r="I320" i="24" s="1"/>
  <c r="H319" i="24"/>
  <c r="H318" i="24"/>
  <c r="H317" i="24"/>
  <c r="H314" i="24"/>
  <c r="I314" i="24" s="1"/>
  <c r="H313" i="24"/>
  <c r="H312" i="24"/>
  <c r="H311" i="24"/>
  <c r="H310" i="24"/>
  <c r="I310" i="24" s="1"/>
  <c r="H309" i="24"/>
  <c r="H308" i="24"/>
  <c r="H307" i="24"/>
  <c r="H306" i="24"/>
  <c r="I306" i="24" s="1"/>
  <c r="H304" i="24"/>
  <c r="H303" i="24"/>
  <c r="H302" i="24"/>
  <c r="H301" i="24"/>
  <c r="I301" i="24" s="1"/>
  <c r="H300" i="24"/>
  <c r="H299" i="24"/>
  <c r="H293" i="24"/>
  <c r="H292" i="24"/>
  <c r="H291" i="24"/>
  <c r="H290" i="24"/>
  <c r="H289" i="24"/>
  <c r="H288" i="24"/>
  <c r="H287" i="24"/>
  <c r="H286" i="24"/>
  <c r="H285" i="24"/>
  <c r="H284" i="24"/>
  <c r="H283" i="24"/>
  <c r="H282" i="24"/>
  <c r="H281" i="24"/>
  <c r="H280" i="24"/>
  <c r="H279" i="24"/>
  <c r="H278" i="24"/>
  <c r="H277" i="24"/>
  <c r="H276" i="24"/>
  <c r="H275" i="24"/>
  <c r="H274" i="24"/>
  <c r="H272" i="24"/>
  <c r="H271" i="24"/>
  <c r="H270" i="24"/>
  <c r="H269" i="24"/>
  <c r="H268" i="24"/>
  <c r="H267" i="24"/>
  <c r="H266" i="24"/>
  <c r="H265" i="24"/>
  <c r="H264" i="24"/>
  <c r="H263" i="24"/>
  <c r="I263" i="24" s="1"/>
  <c r="H262" i="24"/>
  <c r="H261" i="24"/>
  <c r="I261" i="24" s="1"/>
  <c r="H260" i="24"/>
  <c r="H259" i="24"/>
  <c r="I259" i="24" s="1"/>
  <c r="H258" i="24"/>
  <c r="H257" i="24"/>
  <c r="I257" i="24" s="1"/>
  <c r="H256" i="24"/>
  <c r="H255" i="24"/>
  <c r="I255" i="24" s="1"/>
  <c r="H254" i="24"/>
  <c r="H253" i="24"/>
  <c r="H252" i="24"/>
  <c r="H251" i="24"/>
  <c r="I251" i="24" s="1"/>
  <c r="H250" i="24"/>
  <c r="H249" i="24"/>
  <c r="H248" i="24"/>
  <c r="H247" i="24"/>
  <c r="I247" i="24" s="1"/>
  <c r="H246" i="24"/>
  <c r="H245" i="24"/>
  <c r="I245" i="24" s="1"/>
  <c r="H244" i="24"/>
  <c r="H243" i="24"/>
  <c r="I243" i="24" s="1"/>
  <c r="H242" i="24"/>
  <c r="H241" i="24"/>
  <c r="I241" i="24" s="1"/>
  <c r="H240" i="24"/>
  <c r="H239" i="24"/>
  <c r="I239" i="24" s="1"/>
  <c r="H233" i="24"/>
  <c r="H232" i="24"/>
  <c r="H231" i="24"/>
  <c r="H230" i="24"/>
  <c r="I230" i="24" s="1"/>
  <c r="H229" i="24"/>
  <c r="H228" i="24"/>
  <c r="H227" i="24"/>
  <c r="H226" i="24"/>
  <c r="I226" i="24" s="1"/>
  <c r="H225" i="24"/>
  <c r="H224" i="24"/>
  <c r="I224" i="24" s="1"/>
  <c r="H223" i="24"/>
  <c r="H222" i="24"/>
  <c r="I222" i="24" s="1"/>
  <c r="H221" i="24"/>
  <c r="H220" i="24"/>
  <c r="I220" i="24" s="1"/>
  <c r="H219" i="24"/>
  <c r="H218" i="24"/>
  <c r="I218" i="24" s="1"/>
  <c r="H217" i="24"/>
  <c r="H216" i="24"/>
  <c r="H215" i="24"/>
  <c r="H214" i="24"/>
  <c r="I214" i="24" s="1"/>
  <c r="H213" i="24"/>
  <c r="H212" i="24"/>
  <c r="H211" i="24"/>
  <c r="H210" i="24"/>
  <c r="I210" i="24" s="1"/>
  <c r="H209" i="24"/>
  <c r="H203" i="24"/>
  <c r="I203" i="24" s="1"/>
  <c r="H202" i="24"/>
  <c r="H201" i="24"/>
  <c r="I201" i="24" s="1"/>
  <c r="H200" i="24"/>
  <c r="H199" i="24"/>
  <c r="I199" i="24" s="1"/>
  <c r="H198" i="24"/>
  <c r="H197" i="24"/>
  <c r="I197" i="24" s="1"/>
  <c r="H196" i="24"/>
  <c r="H195" i="24"/>
  <c r="I195" i="24" s="1"/>
  <c r="H194" i="24"/>
  <c r="H193" i="24"/>
  <c r="I193" i="24" s="1"/>
  <c r="H192" i="24"/>
  <c r="H191" i="24"/>
  <c r="I191" i="24" s="1"/>
  <c r="H190" i="24"/>
  <c r="H189" i="24"/>
  <c r="I189" i="24" s="1"/>
  <c r="H188" i="24"/>
  <c r="H187" i="24"/>
  <c r="I187" i="24" s="1"/>
  <c r="H186" i="24"/>
  <c r="H185" i="24"/>
  <c r="I185" i="24" s="1"/>
  <c r="H184" i="24"/>
  <c r="H183" i="24"/>
  <c r="I183" i="24" s="1"/>
  <c r="H182" i="24"/>
  <c r="H181" i="24"/>
  <c r="I181" i="24" s="1"/>
  <c r="H180" i="24"/>
  <c r="H179" i="24"/>
  <c r="H178" i="24"/>
  <c r="H177" i="24"/>
  <c r="I177" i="24" s="1"/>
  <c r="H176" i="24"/>
  <c r="H175" i="24"/>
  <c r="H174" i="24"/>
  <c r="H173" i="24"/>
  <c r="I173" i="24" s="1"/>
  <c r="H172" i="24"/>
  <c r="H171" i="24"/>
  <c r="I171" i="24" s="1"/>
  <c r="H170" i="24"/>
  <c r="H169" i="24"/>
  <c r="I169" i="24" s="1"/>
  <c r="H168" i="24"/>
  <c r="H167" i="24"/>
  <c r="I167" i="24" s="1"/>
  <c r="H166" i="24"/>
  <c r="H165" i="24"/>
  <c r="I165" i="24" s="1"/>
  <c r="H164" i="24"/>
  <c r="H163" i="24"/>
  <c r="I163" i="24" s="1"/>
  <c r="H162" i="24"/>
  <c r="H161" i="24"/>
  <c r="I161" i="24" s="1"/>
  <c r="H160" i="24"/>
  <c r="H159" i="24"/>
  <c r="I159" i="24" s="1"/>
  <c r="H158" i="24"/>
  <c r="H157" i="24"/>
  <c r="I157" i="24" s="1"/>
  <c r="H156" i="24"/>
  <c r="I156" i="24" s="1"/>
  <c r="H155" i="24"/>
  <c r="I155" i="24" s="1"/>
  <c r="H154" i="24"/>
  <c r="H153" i="24"/>
  <c r="I153" i="24" s="1"/>
  <c r="H152" i="24"/>
  <c r="H151" i="24"/>
  <c r="I151" i="24" s="1"/>
  <c r="H150" i="24"/>
  <c r="H149" i="24"/>
  <c r="I149" i="24" s="1"/>
  <c r="H148" i="24"/>
  <c r="I148" i="24" s="1"/>
  <c r="H147" i="24"/>
  <c r="I147" i="24" s="1"/>
  <c r="H146" i="24"/>
  <c r="H145" i="24"/>
  <c r="I145" i="24" s="1"/>
  <c r="H144" i="24"/>
  <c r="I144" i="24" s="1"/>
  <c r="H143" i="24"/>
  <c r="I143" i="24" s="1"/>
  <c r="H142" i="24"/>
  <c r="H141" i="24"/>
  <c r="I141" i="24" s="1"/>
  <c r="H140" i="24"/>
  <c r="I140" i="24" s="1"/>
  <c r="H139" i="24"/>
  <c r="I139" i="24" s="1"/>
  <c r="H138" i="24"/>
  <c r="H137" i="24"/>
  <c r="I137" i="24" s="1"/>
  <c r="H136" i="24"/>
  <c r="I136" i="24" s="1"/>
  <c r="H135" i="24"/>
  <c r="I135" i="24" s="1"/>
  <c r="H134" i="24"/>
  <c r="H133" i="24"/>
  <c r="I133" i="24" s="1"/>
  <c r="H132" i="24"/>
  <c r="H131" i="24"/>
  <c r="I131" i="24" s="1"/>
  <c r="H130" i="24"/>
  <c r="H129" i="24"/>
  <c r="I129" i="24" s="1"/>
  <c r="H128" i="24"/>
  <c r="I128" i="24" s="1"/>
  <c r="H127" i="24"/>
  <c r="I127" i="24" s="1"/>
  <c r="H121" i="24"/>
  <c r="H120" i="24"/>
  <c r="I120" i="24" s="1"/>
  <c r="H119" i="24"/>
  <c r="I119" i="24" s="1"/>
  <c r="H118" i="24"/>
  <c r="I118" i="24" s="1"/>
  <c r="H117" i="24"/>
  <c r="H116" i="24"/>
  <c r="I116" i="24" s="1"/>
  <c r="H115" i="24"/>
  <c r="H114" i="24"/>
  <c r="I114" i="24" s="1"/>
  <c r="H113" i="24"/>
  <c r="H112" i="24"/>
  <c r="I112" i="24" s="1"/>
  <c r="H111" i="24"/>
  <c r="I111" i="24" s="1"/>
  <c r="H110" i="24"/>
  <c r="I110" i="24" s="1"/>
  <c r="H109" i="24"/>
  <c r="H108" i="24"/>
  <c r="I108" i="24" s="1"/>
  <c r="H107" i="24"/>
  <c r="I107" i="24" s="1"/>
  <c r="H106" i="24"/>
  <c r="I106" i="24" s="1"/>
  <c r="H105" i="24"/>
  <c r="H104" i="24"/>
  <c r="I104" i="24" s="1"/>
  <c r="H103" i="24"/>
  <c r="I103" i="24" s="1"/>
  <c r="H102" i="24"/>
  <c r="I102" i="24" s="1"/>
  <c r="H101" i="24"/>
  <c r="H100" i="24"/>
  <c r="I100" i="24" s="1"/>
  <c r="H99" i="24"/>
  <c r="I99" i="24" s="1"/>
  <c r="H98" i="24"/>
  <c r="I98" i="24" s="1"/>
  <c r="H97" i="24"/>
  <c r="H96" i="24"/>
  <c r="I96" i="24" s="1"/>
  <c r="H95" i="24"/>
  <c r="H94" i="24"/>
  <c r="I94" i="24" s="1"/>
  <c r="H93" i="24"/>
  <c r="H92" i="24"/>
  <c r="I92" i="24" s="1"/>
  <c r="H91" i="24"/>
  <c r="I91" i="24" s="1"/>
  <c r="H90" i="24"/>
  <c r="I90" i="24" s="1"/>
  <c r="H89" i="24"/>
  <c r="H88" i="24"/>
  <c r="I88" i="24" s="1"/>
  <c r="H87" i="24"/>
  <c r="I87" i="24" s="1"/>
  <c r="H86" i="24"/>
  <c r="I86" i="24" s="1"/>
  <c r="H85" i="24"/>
  <c r="H84" i="24"/>
  <c r="I84" i="24" s="1"/>
  <c r="H83" i="24"/>
  <c r="I83" i="24" s="1"/>
  <c r="H82" i="24"/>
  <c r="I82" i="24" s="1"/>
  <c r="H81" i="24"/>
  <c r="H80" i="24"/>
  <c r="I80" i="24" s="1"/>
  <c r="H79" i="24"/>
  <c r="I79" i="24" s="1"/>
  <c r="H78" i="24"/>
  <c r="I78" i="24" s="1"/>
  <c r="H72" i="24"/>
  <c r="H70" i="24"/>
  <c r="H69" i="24"/>
  <c r="I69" i="24" s="1"/>
  <c r="H67" i="24"/>
  <c r="I67" i="24" s="1"/>
  <c r="H66" i="24"/>
  <c r="H65" i="24"/>
  <c r="I65" i="24" s="1"/>
  <c r="H63" i="24"/>
  <c r="H61" i="24"/>
  <c r="H62" i="24" s="1"/>
  <c r="I62" i="24" s="1"/>
  <c r="H59" i="24"/>
  <c r="H57" i="24"/>
  <c r="I57" i="24" s="1"/>
  <c r="H56" i="24"/>
  <c r="I56" i="24" s="1"/>
  <c r="H55" i="24"/>
  <c r="I55" i="24" s="1"/>
  <c r="H54" i="24"/>
  <c r="H52" i="24"/>
  <c r="I52" i="24" s="1"/>
  <c r="H51" i="24"/>
  <c r="H49" i="24"/>
  <c r="I49" i="24" s="1"/>
  <c r="H48" i="24"/>
  <c r="H46" i="24"/>
  <c r="H45" i="24"/>
  <c r="H43" i="24"/>
  <c r="I43" i="24" s="1"/>
  <c r="H42" i="24"/>
  <c r="H41" i="24"/>
  <c r="I41" i="24" s="1"/>
  <c r="H40" i="24"/>
  <c r="I40" i="24" s="1"/>
  <c r="H37" i="24"/>
  <c r="I37" i="24" s="1"/>
  <c r="H36" i="24"/>
  <c r="H34" i="24"/>
  <c r="I34" i="24" s="1"/>
  <c r="H33" i="24"/>
  <c r="I33" i="24" s="1"/>
  <c r="H31" i="24"/>
  <c r="I31" i="24" s="1"/>
  <c r="H30" i="24"/>
  <c r="H28" i="24"/>
  <c r="I28" i="24" s="1"/>
  <c r="H27" i="24"/>
  <c r="I27" i="24" s="1"/>
  <c r="H25" i="24"/>
  <c r="I25" i="24" s="1"/>
  <c r="H23" i="24"/>
  <c r="I23" i="24" s="1"/>
  <c r="H21" i="24"/>
  <c r="H20" i="24"/>
  <c r="I20" i="24" s="1"/>
  <c r="H19" i="24"/>
  <c r="H17" i="24"/>
  <c r="H16" i="24"/>
  <c r="I16" i="24" s="1"/>
  <c r="H15" i="24"/>
  <c r="H13" i="24"/>
  <c r="I13" i="24" s="1"/>
  <c r="H12" i="24"/>
  <c r="H9" i="24"/>
  <c r="I9" i="24" s="1"/>
  <c r="H8" i="24"/>
  <c r="I8" i="24" s="1"/>
  <c r="H7" i="24"/>
  <c r="U441" i="24"/>
  <c r="U440" i="24"/>
  <c r="U439" i="24"/>
  <c r="U438" i="24"/>
  <c r="U437" i="24"/>
  <c r="U436" i="24"/>
  <c r="U435" i="24"/>
  <c r="U434" i="24"/>
  <c r="U433" i="24"/>
  <c r="U432" i="24"/>
  <c r="U431" i="24"/>
  <c r="U430" i="24"/>
  <c r="U429" i="24"/>
  <c r="U428" i="24"/>
  <c r="U427" i="24"/>
  <c r="U426" i="24"/>
  <c r="U425" i="24"/>
  <c r="U424" i="24"/>
  <c r="U423" i="24"/>
  <c r="U422" i="24"/>
  <c r="U421" i="24"/>
  <c r="U420" i="24"/>
  <c r="U419" i="24"/>
  <c r="U418" i="24"/>
  <c r="U417" i="24"/>
  <c r="U410" i="24"/>
  <c r="U409" i="24"/>
  <c r="U408" i="24"/>
  <c r="U407" i="24"/>
  <c r="U406" i="24"/>
  <c r="U405" i="24"/>
  <c r="U404" i="24"/>
  <c r="U403" i="24"/>
  <c r="U402" i="24"/>
  <c r="U401" i="24"/>
  <c r="U400" i="24"/>
  <c r="U399" i="24"/>
  <c r="U398" i="24"/>
  <c r="U397" i="24"/>
  <c r="U396" i="24"/>
  <c r="U395" i="24"/>
  <c r="U393" i="24"/>
  <c r="U392" i="24"/>
  <c r="U391" i="24"/>
  <c r="U390" i="24"/>
  <c r="U389" i="24"/>
  <c r="U388" i="24"/>
  <c r="U387" i="24"/>
  <c r="U386" i="24"/>
  <c r="U385" i="24"/>
  <c r="U384" i="24"/>
  <c r="U383" i="24"/>
  <c r="U382" i="24"/>
  <c r="U381" i="24"/>
  <c r="U380" i="24"/>
  <c r="U379" i="24"/>
  <c r="U378" i="24"/>
  <c r="U377" i="24"/>
  <c r="U376" i="24"/>
  <c r="U375" i="24"/>
  <c r="U374" i="24"/>
  <c r="U372" i="24"/>
  <c r="U371" i="24"/>
  <c r="U370" i="24"/>
  <c r="U369" i="24"/>
  <c r="U368" i="24"/>
  <c r="U367" i="24"/>
  <c r="U366" i="24"/>
  <c r="U365" i="24"/>
  <c r="U364" i="24"/>
  <c r="U363" i="24"/>
  <c r="U362" i="24"/>
  <c r="U361" i="24"/>
  <c r="U360" i="24"/>
  <c r="U359" i="24"/>
  <c r="U358" i="24"/>
  <c r="T351" i="24"/>
  <c r="U351" i="24" s="1"/>
  <c r="U350" i="24"/>
  <c r="U346" i="24"/>
  <c r="U345" i="24"/>
  <c r="U344" i="24"/>
  <c r="U343" i="24"/>
  <c r="U342" i="24"/>
  <c r="U341" i="24"/>
  <c r="U340" i="24"/>
  <c r="U339" i="24"/>
  <c r="U336" i="24"/>
  <c r="U334" i="24"/>
  <c r="U333" i="24"/>
  <c r="U332" i="24"/>
  <c r="U331" i="24"/>
  <c r="U330" i="24"/>
  <c r="U327" i="24"/>
  <c r="U326" i="24"/>
  <c r="U324" i="24"/>
  <c r="U323" i="24"/>
  <c r="U322" i="24"/>
  <c r="U321" i="24"/>
  <c r="U320" i="24"/>
  <c r="U319" i="24"/>
  <c r="U318" i="24"/>
  <c r="U317" i="24"/>
  <c r="U314" i="24"/>
  <c r="U313" i="24"/>
  <c r="U312" i="24"/>
  <c r="U311" i="24"/>
  <c r="U310" i="24"/>
  <c r="U309" i="24"/>
  <c r="U308" i="24"/>
  <c r="U307" i="24"/>
  <c r="U306" i="24"/>
  <c r="U304" i="24"/>
  <c r="U303" i="24"/>
  <c r="U302" i="24"/>
  <c r="U301" i="24"/>
  <c r="U300" i="24"/>
  <c r="U299" i="24"/>
  <c r="U293" i="24"/>
  <c r="U292" i="24"/>
  <c r="U291" i="24"/>
  <c r="U290" i="24"/>
  <c r="U289" i="24"/>
  <c r="U288" i="24"/>
  <c r="U287" i="24"/>
  <c r="U286" i="24"/>
  <c r="U285" i="24"/>
  <c r="U284" i="24"/>
  <c r="U283" i="24"/>
  <c r="U282" i="24"/>
  <c r="U281" i="24"/>
  <c r="U280" i="24"/>
  <c r="U279" i="24"/>
  <c r="U278" i="24"/>
  <c r="U277" i="24"/>
  <c r="U276" i="24"/>
  <c r="U275" i="24"/>
  <c r="U274" i="24"/>
  <c r="U272" i="24"/>
  <c r="U271" i="24"/>
  <c r="U270" i="24"/>
  <c r="U269" i="24"/>
  <c r="U268" i="24"/>
  <c r="U267" i="24"/>
  <c r="U266" i="24"/>
  <c r="U265" i="24"/>
  <c r="U264" i="24"/>
  <c r="U263" i="24"/>
  <c r="U262" i="24"/>
  <c r="U261" i="24"/>
  <c r="U260" i="24"/>
  <c r="U259" i="24"/>
  <c r="U258" i="24"/>
  <c r="U257" i="24"/>
  <c r="U256" i="24"/>
  <c r="U255" i="24"/>
  <c r="U254" i="24"/>
  <c r="U253" i="24"/>
  <c r="U252" i="24"/>
  <c r="U251" i="24"/>
  <c r="U250" i="24"/>
  <c r="U249" i="24"/>
  <c r="U248" i="24"/>
  <c r="U247" i="24"/>
  <c r="U246" i="24"/>
  <c r="U245" i="24"/>
  <c r="U244" i="24"/>
  <c r="U243" i="24"/>
  <c r="U242" i="24"/>
  <c r="U241" i="24"/>
  <c r="U240" i="24"/>
  <c r="U239" i="24"/>
  <c r="U233" i="24"/>
  <c r="U232" i="24"/>
  <c r="U231" i="24"/>
  <c r="U230" i="24"/>
  <c r="U229" i="24"/>
  <c r="U228" i="24"/>
  <c r="U227" i="24"/>
  <c r="U226" i="24"/>
  <c r="U225" i="24"/>
  <c r="U224" i="24"/>
  <c r="U223" i="24"/>
  <c r="U222" i="24"/>
  <c r="U221" i="24"/>
  <c r="U220" i="24"/>
  <c r="U219" i="24"/>
  <c r="U218" i="24"/>
  <c r="U217" i="24"/>
  <c r="U216" i="24"/>
  <c r="U215" i="24"/>
  <c r="U214" i="24"/>
  <c r="U213" i="24"/>
  <c r="U212" i="24"/>
  <c r="U211" i="24"/>
  <c r="U210" i="24"/>
  <c r="U209" i="24"/>
  <c r="U203" i="24"/>
  <c r="U202" i="24"/>
  <c r="U201" i="24"/>
  <c r="U200" i="24"/>
  <c r="U199" i="24"/>
  <c r="U198" i="24"/>
  <c r="U197" i="24"/>
  <c r="U196" i="24"/>
  <c r="U195" i="24"/>
  <c r="U194" i="24"/>
  <c r="U193" i="24"/>
  <c r="U192" i="24"/>
  <c r="U191" i="24"/>
  <c r="U190" i="24"/>
  <c r="U189" i="24"/>
  <c r="U188" i="24"/>
  <c r="U187" i="24"/>
  <c r="U186" i="24"/>
  <c r="U185" i="24"/>
  <c r="U184" i="24"/>
  <c r="U183" i="24"/>
  <c r="U182" i="24"/>
  <c r="U181" i="24"/>
  <c r="U180" i="24"/>
  <c r="U179" i="24"/>
  <c r="U178" i="24"/>
  <c r="U177" i="24"/>
  <c r="U176" i="24"/>
  <c r="U175" i="24"/>
  <c r="U174" i="24"/>
  <c r="U173" i="24"/>
  <c r="U172" i="24"/>
  <c r="U171" i="24"/>
  <c r="U170" i="24"/>
  <c r="U169" i="24"/>
  <c r="U168" i="24"/>
  <c r="U167" i="24"/>
  <c r="U166" i="24"/>
  <c r="U165" i="24"/>
  <c r="U164" i="24"/>
  <c r="U163" i="24"/>
  <c r="U162" i="24"/>
  <c r="U161" i="24"/>
  <c r="U160" i="24"/>
  <c r="U159" i="24"/>
  <c r="U158" i="24"/>
  <c r="U157" i="24"/>
  <c r="U156" i="24"/>
  <c r="U155" i="24"/>
  <c r="U154" i="24"/>
  <c r="U153" i="24"/>
  <c r="U152" i="24"/>
  <c r="U151" i="24"/>
  <c r="U150" i="24"/>
  <c r="U149" i="24"/>
  <c r="U148" i="24"/>
  <c r="U147" i="24"/>
  <c r="U146" i="24"/>
  <c r="U145" i="24"/>
  <c r="U144" i="24"/>
  <c r="U143" i="24"/>
  <c r="U142" i="24"/>
  <c r="U141" i="24"/>
  <c r="U140" i="24"/>
  <c r="U139" i="24"/>
  <c r="U138" i="24"/>
  <c r="U137" i="24"/>
  <c r="U136" i="24"/>
  <c r="U135" i="24"/>
  <c r="U134" i="24"/>
  <c r="U133" i="24"/>
  <c r="U132" i="24"/>
  <c r="U131" i="24"/>
  <c r="U130" i="24"/>
  <c r="U129" i="24"/>
  <c r="U128" i="24"/>
  <c r="U127" i="24"/>
  <c r="U121" i="24"/>
  <c r="U120" i="24"/>
  <c r="U119" i="24"/>
  <c r="U118" i="24"/>
  <c r="U117" i="24"/>
  <c r="U116" i="24"/>
  <c r="U115" i="24"/>
  <c r="U114" i="24"/>
  <c r="U113" i="24"/>
  <c r="U112" i="24"/>
  <c r="U111" i="24"/>
  <c r="U110" i="24"/>
  <c r="U109" i="24"/>
  <c r="U108" i="24"/>
  <c r="U107" i="24"/>
  <c r="U106" i="24"/>
  <c r="U105" i="24"/>
  <c r="U104" i="24"/>
  <c r="U103" i="24"/>
  <c r="U102" i="24"/>
  <c r="U101" i="24"/>
  <c r="U100" i="24"/>
  <c r="U99" i="24"/>
  <c r="U98" i="24"/>
  <c r="U97" i="24"/>
  <c r="U96" i="24"/>
  <c r="U95" i="24"/>
  <c r="U94" i="24"/>
  <c r="U93" i="24"/>
  <c r="U92" i="24"/>
  <c r="U91" i="24"/>
  <c r="U90" i="24"/>
  <c r="U89" i="24"/>
  <c r="U88" i="24"/>
  <c r="U87" i="24"/>
  <c r="U86" i="24"/>
  <c r="U85" i="24"/>
  <c r="U84" i="24"/>
  <c r="U83" i="24"/>
  <c r="U81" i="24"/>
  <c r="U80" i="24"/>
  <c r="U79" i="24"/>
  <c r="U72" i="24"/>
  <c r="U70" i="24"/>
  <c r="U69" i="24"/>
  <c r="U66" i="24"/>
  <c r="U65" i="24"/>
  <c r="U63" i="24"/>
  <c r="U59" i="24"/>
  <c r="U57" i="24"/>
  <c r="U56" i="24"/>
  <c r="U54" i="24"/>
  <c r="U52" i="24"/>
  <c r="U51" i="24"/>
  <c r="U48" i="24"/>
  <c r="U46" i="24"/>
  <c r="U45" i="24"/>
  <c r="U42" i="24"/>
  <c r="U41" i="24"/>
  <c r="U36" i="24"/>
  <c r="U34" i="24"/>
  <c r="U33" i="24"/>
  <c r="U30" i="24"/>
  <c r="T29" i="24"/>
  <c r="U29" i="24" s="1"/>
  <c r="U28" i="24"/>
  <c r="U23" i="24"/>
  <c r="U21" i="24"/>
  <c r="U17" i="24"/>
  <c r="U16" i="24"/>
  <c r="U12" i="24"/>
  <c r="U9" i="24"/>
  <c r="Q441" i="24"/>
  <c r="Q440" i="24"/>
  <c r="Q439" i="24"/>
  <c r="Q438" i="24"/>
  <c r="Q437" i="24"/>
  <c r="Q436" i="24"/>
  <c r="Q435" i="24"/>
  <c r="Q434" i="24"/>
  <c r="Q433" i="24"/>
  <c r="Q432" i="24"/>
  <c r="Q431" i="24"/>
  <c r="Q430" i="24"/>
  <c r="Q429" i="24"/>
  <c r="Q428" i="24"/>
  <c r="Q427" i="24"/>
  <c r="Q426" i="24"/>
  <c r="Q425" i="24"/>
  <c r="Q424" i="24"/>
  <c r="Q423" i="24"/>
  <c r="Q422" i="24"/>
  <c r="Q421" i="24"/>
  <c r="Q420" i="24"/>
  <c r="Q419" i="24"/>
  <c r="Q418" i="24"/>
  <c r="Q417" i="24"/>
  <c r="Q410" i="24"/>
  <c r="Q409" i="24"/>
  <c r="Q408" i="24"/>
  <c r="Q407" i="24"/>
  <c r="Q406" i="24"/>
  <c r="Q405" i="24"/>
  <c r="Q404" i="24"/>
  <c r="Q403" i="24"/>
  <c r="Q402" i="24"/>
  <c r="Q401" i="24"/>
  <c r="Q400" i="24"/>
  <c r="Q399" i="24"/>
  <c r="Q398" i="24"/>
  <c r="Q397" i="24"/>
  <c r="Q396" i="24"/>
  <c r="Q395" i="24"/>
  <c r="Q393" i="24"/>
  <c r="Q392" i="24"/>
  <c r="Q391" i="24"/>
  <c r="Q390" i="24"/>
  <c r="Q389" i="24"/>
  <c r="Q388" i="24"/>
  <c r="Q387" i="24"/>
  <c r="Q386" i="24"/>
  <c r="Q385" i="24"/>
  <c r="Q384" i="24"/>
  <c r="Q383" i="24"/>
  <c r="Q382" i="24"/>
  <c r="Q381" i="24"/>
  <c r="Q380" i="24"/>
  <c r="Q379" i="24"/>
  <c r="Q378" i="24"/>
  <c r="Q377" i="24"/>
  <c r="Q376" i="24"/>
  <c r="Q375" i="24"/>
  <c r="Q374" i="24"/>
  <c r="Q372" i="24"/>
  <c r="Q371" i="24"/>
  <c r="Q370" i="24"/>
  <c r="Q369" i="24"/>
  <c r="Q368" i="24"/>
  <c r="Q367" i="24"/>
  <c r="Q366" i="24"/>
  <c r="Q365" i="24"/>
  <c r="Q364" i="24"/>
  <c r="Q363" i="24"/>
  <c r="Q362" i="24"/>
  <c r="Q361" i="24"/>
  <c r="Q360" i="24"/>
  <c r="Q359" i="24"/>
  <c r="Q358" i="24"/>
  <c r="P351" i="24"/>
  <c r="Q346" i="24"/>
  <c r="Q345" i="24"/>
  <c r="Q344" i="24"/>
  <c r="Q343" i="24"/>
  <c r="Q342" i="24"/>
  <c r="Q341" i="24"/>
  <c r="Q340" i="24"/>
  <c r="Q339" i="24"/>
  <c r="P337" i="24"/>
  <c r="Q334" i="24"/>
  <c r="Q333" i="24"/>
  <c r="Q332" i="24"/>
  <c r="Q331" i="24"/>
  <c r="P335" i="24"/>
  <c r="Q335" i="24" s="1"/>
  <c r="Q327" i="24"/>
  <c r="Q326" i="24"/>
  <c r="Q324" i="24"/>
  <c r="Q323" i="24"/>
  <c r="Q322" i="24"/>
  <c r="Q321" i="24"/>
  <c r="Q320" i="24"/>
  <c r="Q319" i="24"/>
  <c r="Q318" i="24"/>
  <c r="Q317" i="24"/>
  <c r="Q314" i="24"/>
  <c r="Q313" i="24"/>
  <c r="Q312" i="24"/>
  <c r="Q311" i="24"/>
  <c r="Q310" i="24"/>
  <c r="Q309" i="24"/>
  <c r="Q308" i="24"/>
  <c r="Q307" i="24"/>
  <c r="Q306" i="24"/>
  <c r="Q304" i="24"/>
  <c r="Q303" i="24"/>
  <c r="Q302" i="24"/>
  <c r="Q301" i="24"/>
  <c r="Q300" i="24"/>
  <c r="Q299" i="24"/>
  <c r="Q293" i="24"/>
  <c r="Q292" i="24"/>
  <c r="Q291" i="24"/>
  <c r="Q290" i="24"/>
  <c r="Q289" i="24"/>
  <c r="Q288" i="24"/>
  <c r="Q287" i="24"/>
  <c r="Q286" i="24"/>
  <c r="Q285" i="24"/>
  <c r="Q284" i="24"/>
  <c r="Q283" i="24"/>
  <c r="Q282" i="24"/>
  <c r="Q281" i="24"/>
  <c r="Q280" i="24"/>
  <c r="Q279" i="24"/>
  <c r="Q278" i="24"/>
  <c r="Q277" i="24"/>
  <c r="Q276" i="24"/>
  <c r="Q275" i="24"/>
  <c r="Q274" i="24"/>
  <c r="Q272" i="24"/>
  <c r="Q271" i="24"/>
  <c r="Q270" i="24"/>
  <c r="Q269" i="24"/>
  <c r="Q268" i="24"/>
  <c r="Q267" i="24"/>
  <c r="Q266" i="24"/>
  <c r="Q265" i="24"/>
  <c r="Q264" i="24"/>
  <c r="Q263" i="24"/>
  <c r="Q262" i="24"/>
  <c r="Q261" i="24"/>
  <c r="Q260" i="24"/>
  <c r="Q259" i="24"/>
  <c r="Q258" i="24"/>
  <c r="Q257" i="24"/>
  <c r="Q256" i="24"/>
  <c r="Q255" i="24"/>
  <c r="Q254" i="24"/>
  <c r="Q253" i="24"/>
  <c r="Q252" i="24"/>
  <c r="Q251" i="24"/>
  <c r="Q250" i="24"/>
  <c r="Q249" i="24"/>
  <c r="Q248" i="24"/>
  <c r="Q247" i="24"/>
  <c r="Q246" i="24"/>
  <c r="Q245" i="24"/>
  <c r="Q244" i="24"/>
  <c r="Q243" i="24"/>
  <c r="Q242" i="24"/>
  <c r="Q241" i="24"/>
  <c r="Q240" i="24"/>
  <c r="Q239" i="24"/>
  <c r="Q233" i="24"/>
  <c r="Q232" i="24"/>
  <c r="Q231" i="24"/>
  <c r="Q230" i="24"/>
  <c r="Q229" i="24"/>
  <c r="Q228" i="24"/>
  <c r="Q227" i="24"/>
  <c r="Q226" i="24"/>
  <c r="Q225" i="24"/>
  <c r="Q224" i="24"/>
  <c r="Q223" i="24"/>
  <c r="Q222" i="24"/>
  <c r="Q221" i="24"/>
  <c r="Q220" i="24"/>
  <c r="Q219" i="24"/>
  <c r="Q218" i="24"/>
  <c r="Q217" i="24"/>
  <c r="Q216" i="24"/>
  <c r="Q215" i="24"/>
  <c r="Q214" i="24"/>
  <c r="Q213" i="24"/>
  <c r="Q212" i="24"/>
  <c r="Q211" i="24"/>
  <c r="Q210" i="24"/>
  <c r="Q209" i="24"/>
  <c r="Q203" i="24"/>
  <c r="Q202" i="24"/>
  <c r="Q201" i="24"/>
  <c r="Q200" i="24"/>
  <c r="Q199" i="24"/>
  <c r="Q198" i="24"/>
  <c r="Q197" i="24"/>
  <c r="Q196" i="24"/>
  <c r="Q195" i="24"/>
  <c r="Q194" i="24"/>
  <c r="Q193" i="24"/>
  <c r="Q192" i="24"/>
  <c r="Q191" i="24"/>
  <c r="Q190" i="24"/>
  <c r="Q189" i="24"/>
  <c r="Q188" i="24"/>
  <c r="Q187" i="24"/>
  <c r="Q186" i="24"/>
  <c r="Q185" i="24"/>
  <c r="Q184" i="24"/>
  <c r="Q183" i="24"/>
  <c r="Q182" i="24"/>
  <c r="Q181" i="24"/>
  <c r="Q180" i="24"/>
  <c r="Q179" i="24"/>
  <c r="Q178" i="24"/>
  <c r="Q177" i="24"/>
  <c r="Q176" i="24"/>
  <c r="Q175" i="24"/>
  <c r="Q174" i="24"/>
  <c r="Q173" i="24"/>
  <c r="Q172" i="24"/>
  <c r="Q171" i="24"/>
  <c r="Q170" i="24"/>
  <c r="Q169" i="24"/>
  <c r="Q168" i="24"/>
  <c r="Q167" i="24"/>
  <c r="Q166" i="24"/>
  <c r="Q165" i="24"/>
  <c r="Q164" i="24"/>
  <c r="Q163" i="24"/>
  <c r="Q162" i="24"/>
  <c r="Q161" i="24"/>
  <c r="Q160" i="24"/>
  <c r="Q159" i="24"/>
  <c r="Q158" i="24"/>
  <c r="Q157" i="24"/>
  <c r="Q156" i="24"/>
  <c r="Q155" i="24"/>
  <c r="Q154" i="24"/>
  <c r="Q153" i="24"/>
  <c r="Q152" i="24"/>
  <c r="Q151" i="24"/>
  <c r="Q150" i="24"/>
  <c r="Q149" i="24"/>
  <c r="Q148" i="24"/>
  <c r="Q147" i="24"/>
  <c r="Q146" i="24"/>
  <c r="Q145" i="24"/>
  <c r="Q144" i="24"/>
  <c r="Q143" i="24"/>
  <c r="Q142" i="24"/>
  <c r="Q141" i="24"/>
  <c r="Q140" i="24"/>
  <c r="Q139" i="24"/>
  <c r="Q138" i="24"/>
  <c r="Q137" i="24"/>
  <c r="Q136" i="24"/>
  <c r="Q135" i="24"/>
  <c r="Q134" i="24"/>
  <c r="Q133" i="24"/>
  <c r="Q132" i="24"/>
  <c r="Q131" i="24"/>
  <c r="Q130" i="24"/>
  <c r="Q129" i="24"/>
  <c r="Q128" i="24"/>
  <c r="Q127" i="24"/>
  <c r="Q121" i="24"/>
  <c r="Q120" i="24"/>
  <c r="Q119" i="24"/>
  <c r="Q118" i="24"/>
  <c r="Q117" i="24"/>
  <c r="Q116" i="24"/>
  <c r="Q115" i="24"/>
  <c r="Q114" i="24"/>
  <c r="Q113" i="24"/>
  <c r="Q112" i="24"/>
  <c r="Q111" i="24"/>
  <c r="Q110" i="24"/>
  <c r="Q109" i="24"/>
  <c r="Q108" i="24"/>
  <c r="Q107" i="24"/>
  <c r="Q106" i="24"/>
  <c r="Q105" i="24"/>
  <c r="Q104" i="24"/>
  <c r="Q103" i="24"/>
  <c r="Q102" i="24"/>
  <c r="Q101" i="24"/>
  <c r="Q100" i="24"/>
  <c r="Q99" i="24"/>
  <c r="Q98" i="24"/>
  <c r="Q97" i="24"/>
  <c r="Q96" i="24"/>
  <c r="Q95" i="24"/>
  <c r="Q94" i="24"/>
  <c r="Q93" i="24"/>
  <c r="Q92" i="24"/>
  <c r="Q91" i="24"/>
  <c r="Q90" i="24"/>
  <c r="Q89" i="24"/>
  <c r="Q88" i="24"/>
  <c r="Q87" i="24"/>
  <c r="Q86" i="24"/>
  <c r="Q85" i="24"/>
  <c r="Q84" i="24"/>
  <c r="Q83" i="24"/>
  <c r="Q82" i="24"/>
  <c r="Q81" i="24"/>
  <c r="Q80" i="24"/>
  <c r="Q79" i="24"/>
  <c r="Q78" i="24"/>
  <c r="Q72" i="24"/>
  <c r="Q70" i="24"/>
  <c r="Q67" i="24"/>
  <c r="Q66" i="24"/>
  <c r="Q63" i="24"/>
  <c r="P60" i="24"/>
  <c r="Q60" i="24" s="1"/>
  <c r="Q57" i="24"/>
  <c r="Q56" i="24"/>
  <c r="Q54" i="24"/>
  <c r="Q52" i="24"/>
  <c r="Q48" i="24"/>
  <c r="Q46" i="24"/>
  <c r="Q43" i="24"/>
  <c r="Q42" i="24"/>
  <c r="Q41" i="24"/>
  <c r="Q40" i="24"/>
  <c r="Q37" i="24"/>
  <c r="Q36" i="24"/>
  <c r="Q34" i="24"/>
  <c r="Q30" i="24"/>
  <c r="Q28" i="24"/>
  <c r="P24" i="24"/>
  <c r="Q24" i="24" s="1"/>
  <c r="Q21" i="24"/>
  <c r="Q20" i="24"/>
  <c r="Q16" i="24"/>
  <c r="Q12" i="24"/>
  <c r="Q9" i="24"/>
  <c r="M441" i="24"/>
  <c r="M440" i="24"/>
  <c r="M439" i="24"/>
  <c r="M438" i="24"/>
  <c r="M437" i="24"/>
  <c r="M436" i="24"/>
  <c r="M435" i="24"/>
  <c r="M434" i="24"/>
  <c r="M433" i="24"/>
  <c r="M432" i="24"/>
  <c r="M431" i="24"/>
  <c r="M430" i="24"/>
  <c r="M429" i="24"/>
  <c r="M428" i="24"/>
  <c r="M427" i="24"/>
  <c r="M426" i="24"/>
  <c r="M425" i="24"/>
  <c r="M424" i="24"/>
  <c r="M423" i="24"/>
  <c r="M422" i="24"/>
  <c r="M421" i="24"/>
  <c r="M420" i="24"/>
  <c r="M419" i="24"/>
  <c r="M418" i="24"/>
  <c r="M417" i="24"/>
  <c r="M410" i="24"/>
  <c r="M409" i="24"/>
  <c r="M408" i="24"/>
  <c r="M407" i="24"/>
  <c r="M406" i="24"/>
  <c r="M405" i="24"/>
  <c r="M404" i="24"/>
  <c r="M403" i="24"/>
  <c r="M402" i="24"/>
  <c r="M401" i="24"/>
  <c r="M400" i="24"/>
  <c r="M399" i="24"/>
  <c r="M398" i="24"/>
  <c r="M397" i="24"/>
  <c r="M396" i="24"/>
  <c r="M395" i="24"/>
  <c r="M393" i="24"/>
  <c r="M392" i="24"/>
  <c r="M391" i="24"/>
  <c r="M390" i="24"/>
  <c r="M389" i="24"/>
  <c r="M388" i="24"/>
  <c r="M387" i="24"/>
  <c r="M386" i="24"/>
  <c r="M385" i="24"/>
  <c r="M384" i="24"/>
  <c r="M383" i="24"/>
  <c r="M382" i="24"/>
  <c r="M381" i="24"/>
  <c r="M380" i="24"/>
  <c r="M379" i="24"/>
  <c r="M378" i="24"/>
  <c r="M377" i="24"/>
  <c r="M376" i="24"/>
  <c r="M375" i="24"/>
  <c r="M374" i="24"/>
  <c r="M372" i="24"/>
  <c r="M371" i="24"/>
  <c r="M370" i="24"/>
  <c r="M369" i="24"/>
  <c r="M368" i="24"/>
  <c r="M367" i="24"/>
  <c r="M366" i="24"/>
  <c r="M365" i="24"/>
  <c r="M364" i="24"/>
  <c r="M363" i="24"/>
  <c r="M362" i="24"/>
  <c r="M361" i="24"/>
  <c r="M360" i="24"/>
  <c r="M359" i="24"/>
  <c r="M358" i="24"/>
  <c r="L351" i="24"/>
  <c r="M351" i="24" s="1"/>
  <c r="M350" i="24"/>
  <c r="M346" i="24"/>
  <c r="M345" i="24"/>
  <c r="M344" i="24"/>
  <c r="M343" i="24"/>
  <c r="M342" i="24"/>
  <c r="M341" i="24"/>
  <c r="M340" i="24"/>
  <c r="M339" i="24"/>
  <c r="M336" i="24"/>
  <c r="M334" i="24"/>
  <c r="M333" i="24"/>
  <c r="M332" i="24"/>
  <c r="M331" i="24"/>
  <c r="M330" i="24"/>
  <c r="L328" i="24"/>
  <c r="M328" i="24" s="1"/>
  <c r="M327" i="24"/>
  <c r="M326" i="24"/>
  <c r="M324" i="24"/>
  <c r="M323" i="24"/>
  <c r="M322" i="24"/>
  <c r="M321" i="24"/>
  <c r="M320" i="24"/>
  <c r="M319" i="24"/>
  <c r="M318" i="24"/>
  <c r="M317" i="24"/>
  <c r="M314" i="24"/>
  <c r="M313" i="24"/>
  <c r="M312" i="24"/>
  <c r="M311" i="24"/>
  <c r="M310" i="24"/>
  <c r="M309" i="24"/>
  <c r="M308" i="24"/>
  <c r="M307" i="24"/>
  <c r="M306" i="24"/>
  <c r="M304" i="24"/>
  <c r="M303" i="24"/>
  <c r="M302" i="24"/>
  <c r="M301" i="24"/>
  <c r="M300" i="24"/>
  <c r="M299" i="24"/>
  <c r="M293" i="24"/>
  <c r="M292" i="24"/>
  <c r="M291" i="24"/>
  <c r="M290" i="24"/>
  <c r="M289" i="24"/>
  <c r="M288" i="24"/>
  <c r="M287" i="24"/>
  <c r="M286" i="24"/>
  <c r="M285" i="24"/>
  <c r="M284" i="24"/>
  <c r="M283" i="24"/>
  <c r="M282" i="24"/>
  <c r="M281" i="24"/>
  <c r="M280" i="24"/>
  <c r="M279" i="24"/>
  <c r="M278" i="24"/>
  <c r="M277" i="24"/>
  <c r="M276" i="24"/>
  <c r="M275" i="24"/>
  <c r="M274" i="24"/>
  <c r="M272" i="24"/>
  <c r="M271" i="24"/>
  <c r="M270" i="24"/>
  <c r="M269" i="24"/>
  <c r="M268" i="24"/>
  <c r="M267" i="24"/>
  <c r="M266" i="24"/>
  <c r="M265" i="24"/>
  <c r="M264" i="24"/>
  <c r="M263" i="24"/>
  <c r="M262" i="24"/>
  <c r="M261" i="24"/>
  <c r="M260" i="24"/>
  <c r="M259" i="24"/>
  <c r="M258" i="24"/>
  <c r="M257" i="24"/>
  <c r="M256" i="24"/>
  <c r="M255" i="24"/>
  <c r="M254" i="24"/>
  <c r="M253" i="24"/>
  <c r="M252" i="24"/>
  <c r="M251" i="24"/>
  <c r="M250" i="24"/>
  <c r="M249" i="24"/>
  <c r="M248" i="24"/>
  <c r="M247" i="24"/>
  <c r="M246" i="24"/>
  <c r="M245" i="24"/>
  <c r="M244" i="24"/>
  <c r="M243" i="24"/>
  <c r="M242" i="24"/>
  <c r="M241" i="24"/>
  <c r="M240" i="24"/>
  <c r="M239" i="24"/>
  <c r="M233" i="24"/>
  <c r="M232" i="24"/>
  <c r="M231" i="24"/>
  <c r="M230" i="24"/>
  <c r="M229" i="24"/>
  <c r="M228" i="24"/>
  <c r="M227" i="24"/>
  <c r="M226" i="24"/>
  <c r="M225" i="24"/>
  <c r="M224" i="24"/>
  <c r="M223" i="24"/>
  <c r="M222" i="24"/>
  <c r="M221" i="24"/>
  <c r="M220" i="24"/>
  <c r="M219" i="24"/>
  <c r="M218" i="24"/>
  <c r="M217" i="24"/>
  <c r="M216" i="24"/>
  <c r="M215" i="24"/>
  <c r="M214" i="24"/>
  <c r="M213" i="24"/>
  <c r="M212" i="24"/>
  <c r="M211" i="24"/>
  <c r="M210" i="24"/>
  <c r="M209" i="24"/>
  <c r="M203" i="24"/>
  <c r="M202" i="24"/>
  <c r="M201" i="24"/>
  <c r="M200" i="24"/>
  <c r="M199" i="24"/>
  <c r="M198" i="24"/>
  <c r="M197" i="24"/>
  <c r="M196" i="24"/>
  <c r="M195" i="24"/>
  <c r="M194" i="24"/>
  <c r="M193" i="24"/>
  <c r="M192" i="24"/>
  <c r="M191" i="24"/>
  <c r="M190" i="24"/>
  <c r="M189" i="24"/>
  <c r="M188" i="24"/>
  <c r="M187" i="24"/>
  <c r="M186" i="24"/>
  <c r="M185" i="24"/>
  <c r="M184" i="24"/>
  <c r="M183" i="24"/>
  <c r="M182" i="24"/>
  <c r="M181" i="24"/>
  <c r="M180" i="24"/>
  <c r="M179" i="24"/>
  <c r="M178" i="24"/>
  <c r="M177" i="24"/>
  <c r="M176" i="24"/>
  <c r="M175" i="24"/>
  <c r="M174" i="24"/>
  <c r="M173" i="24"/>
  <c r="M172" i="24"/>
  <c r="M171" i="24"/>
  <c r="M170" i="24"/>
  <c r="M169" i="24"/>
  <c r="M168" i="24"/>
  <c r="M167" i="24"/>
  <c r="M166" i="24"/>
  <c r="M165" i="24"/>
  <c r="M164" i="24"/>
  <c r="M163" i="24"/>
  <c r="M162" i="24"/>
  <c r="M161" i="24"/>
  <c r="M160" i="24"/>
  <c r="M159" i="24"/>
  <c r="M158" i="24"/>
  <c r="M157" i="24"/>
  <c r="M156" i="24"/>
  <c r="M155" i="24"/>
  <c r="M154" i="24"/>
  <c r="M153" i="24"/>
  <c r="M152" i="24"/>
  <c r="M151" i="24"/>
  <c r="M150" i="24"/>
  <c r="M149" i="24"/>
  <c r="M148" i="24"/>
  <c r="M147" i="24"/>
  <c r="M146" i="24"/>
  <c r="M145" i="24"/>
  <c r="M144" i="24"/>
  <c r="M143" i="24"/>
  <c r="M142" i="24"/>
  <c r="M141" i="24"/>
  <c r="M140" i="24"/>
  <c r="M139" i="24"/>
  <c r="M138" i="24"/>
  <c r="M137" i="24"/>
  <c r="M136" i="24"/>
  <c r="M135" i="24"/>
  <c r="M134" i="24"/>
  <c r="M133" i="24"/>
  <c r="M132" i="24"/>
  <c r="M131" i="24"/>
  <c r="M130" i="24"/>
  <c r="M129" i="24"/>
  <c r="M128" i="24"/>
  <c r="M127" i="24"/>
  <c r="M121" i="24"/>
  <c r="M120" i="24"/>
  <c r="M119" i="24"/>
  <c r="M118" i="24"/>
  <c r="M117" i="24"/>
  <c r="M116" i="24"/>
  <c r="M115" i="24"/>
  <c r="M114" i="24"/>
  <c r="M113" i="24"/>
  <c r="M112" i="24"/>
  <c r="M111" i="24"/>
  <c r="M110" i="24"/>
  <c r="M109" i="24"/>
  <c r="M108" i="24"/>
  <c r="M107" i="24"/>
  <c r="M106" i="24"/>
  <c r="M105" i="24"/>
  <c r="M104" i="24"/>
  <c r="M103" i="24"/>
  <c r="M102" i="24"/>
  <c r="M101" i="24"/>
  <c r="M100" i="24"/>
  <c r="M99" i="24"/>
  <c r="M98" i="24"/>
  <c r="M97" i="24"/>
  <c r="M96" i="24"/>
  <c r="M95" i="24"/>
  <c r="M94" i="24"/>
  <c r="M93" i="24"/>
  <c r="M92" i="24"/>
  <c r="M91" i="24"/>
  <c r="M90" i="24"/>
  <c r="M89" i="24"/>
  <c r="M88" i="24"/>
  <c r="M87" i="24"/>
  <c r="M86" i="24"/>
  <c r="M85" i="24"/>
  <c r="M84" i="24"/>
  <c r="M83" i="24"/>
  <c r="M82" i="24"/>
  <c r="M81" i="24"/>
  <c r="M80" i="24"/>
  <c r="M79" i="24"/>
  <c r="M78" i="24"/>
  <c r="M72" i="24"/>
  <c r="M70" i="24"/>
  <c r="M69" i="24"/>
  <c r="M67" i="24"/>
  <c r="M66" i="24"/>
  <c r="M65" i="24"/>
  <c r="M63" i="24"/>
  <c r="M61" i="24"/>
  <c r="L60" i="24"/>
  <c r="M60" i="24" s="1"/>
  <c r="M57" i="24"/>
  <c r="M56" i="24"/>
  <c r="M55" i="24"/>
  <c r="M54" i="24"/>
  <c r="L53" i="24"/>
  <c r="M53" i="24" s="1"/>
  <c r="M52" i="24"/>
  <c r="M51" i="24"/>
  <c r="M48" i="24"/>
  <c r="M46" i="24"/>
  <c r="M43" i="24"/>
  <c r="M42" i="24"/>
  <c r="M41" i="24"/>
  <c r="M40" i="24"/>
  <c r="M36" i="24"/>
  <c r="M34" i="24"/>
  <c r="M33" i="24"/>
  <c r="M30" i="24"/>
  <c r="L29" i="24"/>
  <c r="M29" i="24" s="1"/>
  <c r="M28" i="24"/>
  <c r="M27" i="24"/>
  <c r="L24" i="24"/>
  <c r="M24" i="24" s="1"/>
  <c r="M23" i="24"/>
  <c r="M21" i="24"/>
  <c r="M20" i="24"/>
  <c r="M17" i="24"/>
  <c r="M16" i="24"/>
  <c r="M12" i="24"/>
  <c r="M9" i="24"/>
  <c r="I441" i="24"/>
  <c r="I440" i="24"/>
  <c r="I439" i="24"/>
  <c r="I438" i="24"/>
  <c r="I437" i="24"/>
  <c r="I436" i="24"/>
  <c r="I435" i="24"/>
  <c r="I434" i="24"/>
  <c r="I433" i="24"/>
  <c r="I432" i="24"/>
  <c r="I431" i="24"/>
  <c r="I430" i="24"/>
  <c r="I429" i="24"/>
  <c r="I428" i="24"/>
  <c r="I427" i="24"/>
  <c r="I426" i="24"/>
  <c r="I425" i="24"/>
  <c r="I424" i="24"/>
  <c r="I423" i="24"/>
  <c r="I422" i="24"/>
  <c r="I421" i="24"/>
  <c r="I420" i="24"/>
  <c r="I419" i="24"/>
  <c r="I418" i="24"/>
  <c r="I417" i="24"/>
  <c r="I410" i="24"/>
  <c r="I409" i="24"/>
  <c r="I408" i="24"/>
  <c r="I407" i="24"/>
  <c r="I406" i="24"/>
  <c r="I405" i="24"/>
  <c r="I404" i="24"/>
  <c r="I403" i="24"/>
  <c r="I402" i="24"/>
  <c r="I401" i="24"/>
  <c r="I400" i="24"/>
  <c r="I399" i="24"/>
  <c r="I398" i="24"/>
  <c r="I397" i="24"/>
  <c r="I396" i="24"/>
  <c r="I395" i="24"/>
  <c r="I393" i="24"/>
  <c r="I392" i="24"/>
  <c r="I391" i="24"/>
  <c r="I390" i="24"/>
  <c r="I389" i="24"/>
  <c r="I388" i="24"/>
  <c r="I387" i="24"/>
  <c r="I386" i="24"/>
  <c r="I385" i="24"/>
  <c r="I384" i="24"/>
  <c r="I383" i="24"/>
  <c r="I382" i="24"/>
  <c r="I381" i="24"/>
  <c r="I380" i="24"/>
  <c r="I379" i="24"/>
  <c r="I378" i="24"/>
  <c r="I377" i="24"/>
  <c r="I376" i="24"/>
  <c r="I375" i="24"/>
  <c r="I374" i="24"/>
  <c r="I372" i="24"/>
  <c r="I371" i="24"/>
  <c r="I370" i="24"/>
  <c r="I369" i="24"/>
  <c r="I368" i="24"/>
  <c r="I367" i="24"/>
  <c r="I366" i="24"/>
  <c r="I365" i="24"/>
  <c r="I364" i="24"/>
  <c r="I363" i="24"/>
  <c r="I362" i="24"/>
  <c r="I361" i="24"/>
  <c r="I360" i="24"/>
  <c r="I359" i="24"/>
  <c r="I358" i="24"/>
  <c r="I350" i="24"/>
  <c r="I346" i="24"/>
  <c r="I345" i="24"/>
  <c r="I344" i="24"/>
  <c r="I343" i="24"/>
  <c r="I342" i="24"/>
  <c r="I341" i="24"/>
  <c r="I340" i="24"/>
  <c r="I339" i="24"/>
  <c r="H337" i="24"/>
  <c r="I337" i="24" s="1"/>
  <c r="I336" i="24"/>
  <c r="I334" i="24"/>
  <c r="I333" i="24"/>
  <c r="I332" i="24"/>
  <c r="I330" i="24"/>
  <c r="I327" i="24"/>
  <c r="I326" i="24"/>
  <c r="I323" i="24"/>
  <c r="I322" i="24"/>
  <c r="I321" i="24"/>
  <c r="I319" i="24"/>
  <c r="I318" i="24"/>
  <c r="I317" i="24"/>
  <c r="I313" i="24"/>
  <c r="I312" i="24"/>
  <c r="I311" i="24"/>
  <c r="I309" i="24"/>
  <c r="I308" i="24"/>
  <c r="I307" i="24"/>
  <c r="I304" i="24"/>
  <c r="I303" i="24"/>
  <c r="I302" i="24"/>
  <c r="I300" i="24"/>
  <c r="I293" i="24"/>
  <c r="I292" i="24"/>
  <c r="I291" i="24"/>
  <c r="I290" i="24"/>
  <c r="I289" i="24"/>
  <c r="I288" i="24"/>
  <c r="I287" i="24"/>
  <c r="I286" i="24"/>
  <c r="I285" i="24"/>
  <c r="I284" i="24"/>
  <c r="I283" i="24"/>
  <c r="I282" i="24"/>
  <c r="I281" i="24"/>
  <c r="I280" i="24"/>
  <c r="I279" i="24"/>
  <c r="I278" i="24"/>
  <c r="I277" i="24"/>
  <c r="I276" i="24"/>
  <c r="I275" i="24"/>
  <c r="I274" i="24"/>
  <c r="I272" i="24"/>
  <c r="I271" i="24"/>
  <c r="I270" i="24"/>
  <c r="I269" i="24"/>
  <c r="I268" i="24"/>
  <c r="I267" i="24"/>
  <c r="I266" i="24"/>
  <c r="I265" i="24"/>
  <c r="I264" i="24"/>
  <c r="I262" i="24"/>
  <c r="I260" i="24"/>
  <c r="I258" i="24"/>
  <c r="I256" i="24"/>
  <c r="I254" i="24"/>
  <c r="I253" i="24"/>
  <c r="I252" i="24"/>
  <c r="I250" i="24"/>
  <c r="I249" i="24"/>
  <c r="I248" i="24"/>
  <c r="I246" i="24"/>
  <c r="I244" i="24"/>
  <c r="I242" i="24"/>
  <c r="I240" i="24"/>
  <c r="I233" i="24"/>
  <c r="I232" i="24"/>
  <c r="I231" i="24"/>
  <c r="I229" i="24"/>
  <c r="I228" i="24"/>
  <c r="I227" i="24"/>
  <c r="I225" i="24"/>
  <c r="I223" i="24"/>
  <c r="I221" i="24"/>
  <c r="I219" i="24"/>
  <c r="I217" i="24"/>
  <c r="I216" i="24"/>
  <c r="I215" i="24"/>
  <c r="I213" i="24"/>
  <c r="I212" i="24"/>
  <c r="I211" i="24"/>
  <c r="I209" i="24"/>
  <c r="I202" i="24"/>
  <c r="I200" i="24"/>
  <c r="I198" i="24"/>
  <c r="I196" i="24"/>
  <c r="I194" i="24"/>
  <c r="I192" i="24"/>
  <c r="I190" i="24"/>
  <c r="I188" i="24"/>
  <c r="I186" i="24"/>
  <c r="I184" i="24"/>
  <c r="I182" i="24"/>
  <c r="I180" i="24"/>
  <c r="I179" i="24"/>
  <c r="I178" i="24"/>
  <c r="I176" i="24"/>
  <c r="I175" i="24"/>
  <c r="I174" i="24"/>
  <c r="I172" i="24"/>
  <c r="I170" i="24"/>
  <c r="I168" i="24"/>
  <c r="I166" i="24"/>
  <c r="I164" i="24"/>
  <c r="I162" i="24"/>
  <c r="I160" i="24"/>
  <c r="I158" i="24"/>
  <c r="I154" i="24"/>
  <c r="I152" i="24"/>
  <c r="I150" i="24"/>
  <c r="I146" i="24"/>
  <c r="I142" i="24"/>
  <c r="I138" i="24"/>
  <c r="I134" i="24"/>
  <c r="I132" i="24"/>
  <c r="I130" i="24"/>
  <c r="I121" i="24"/>
  <c r="I117" i="24"/>
  <c r="I115" i="24"/>
  <c r="I113" i="24"/>
  <c r="I109" i="24"/>
  <c r="I105" i="24"/>
  <c r="I101" i="24"/>
  <c r="I97" i="24"/>
  <c r="I95" i="24"/>
  <c r="I93" i="24"/>
  <c r="I89" i="24"/>
  <c r="I85" i="24"/>
  <c r="I81" i="24"/>
  <c r="I72" i="24"/>
  <c r="I66" i="24"/>
  <c r="I63" i="24"/>
  <c r="H60" i="24"/>
  <c r="I60" i="24" s="1"/>
  <c r="I54" i="24"/>
  <c r="I48" i="24"/>
  <c r="I46" i="24"/>
  <c r="I42" i="24"/>
  <c r="I36" i="24"/>
  <c r="I30" i="24"/>
  <c r="H24" i="24"/>
  <c r="I24" i="24" s="1"/>
  <c r="I21" i="24"/>
  <c r="I17" i="24"/>
  <c r="I12" i="24"/>
  <c r="D90" i="24"/>
  <c r="E90" i="24" s="1"/>
  <c r="D72" i="24"/>
  <c r="E72" i="24" s="1"/>
  <c r="B412" i="24"/>
  <c r="B73" i="24"/>
  <c r="B74" i="24"/>
  <c r="B75" i="24"/>
  <c r="B76" i="24"/>
  <c r="B77" i="24"/>
  <c r="B78" i="24"/>
  <c r="D78" i="24" s="1"/>
  <c r="E78" i="24" s="1"/>
  <c r="B79" i="24"/>
  <c r="D79" i="24" s="1"/>
  <c r="E79" i="24" s="1"/>
  <c r="B80" i="24"/>
  <c r="D80" i="24" s="1"/>
  <c r="E80" i="24" s="1"/>
  <c r="B81" i="24"/>
  <c r="D81" i="24" s="1"/>
  <c r="E81" i="24" s="1"/>
  <c r="B82" i="24"/>
  <c r="D82" i="24" s="1"/>
  <c r="E82" i="24" s="1"/>
  <c r="B83" i="24"/>
  <c r="D83" i="24" s="1"/>
  <c r="E83" i="24" s="1"/>
  <c r="B84" i="24"/>
  <c r="D84" i="24" s="1"/>
  <c r="E84" i="24" s="1"/>
  <c r="B85" i="24"/>
  <c r="D85" i="24" s="1"/>
  <c r="E85" i="24" s="1"/>
  <c r="B86" i="24"/>
  <c r="D86" i="24" s="1"/>
  <c r="E86" i="24" s="1"/>
  <c r="B87" i="24"/>
  <c r="D87" i="24" s="1"/>
  <c r="E87" i="24" s="1"/>
  <c r="B88" i="24"/>
  <c r="D88" i="24" s="1"/>
  <c r="E88" i="24" s="1"/>
  <c r="B89" i="24"/>
  <c r="D89" i="24" s="1"/>
  <c r="E89" i="24" s="1"/>
  <c r="B90" i="24"/>
  <c r="B91" i="24"/>
  <c r="D91" i="24" s="1"/>
  <c r="E91" i="24" s="1"/>
  <c r="B92" i="24"/>
  <c r="D92" i="24" s="1"/>
  <c r="E92" i="24" s="1"/>
  <c r="B93" i="24"/>
  <c r="D93" i="24" s="1"/>
  <c r="E93" i="24" s="1"/>
  <c r="B94" i="24"/>
  <c r="D94" i="24" s="1"/>
  <c r="E94" i="24" s="1"/>
  <c r="B95" i="24"/>
  <c r="D95" i="24" s="1"/>
  <c r="E95" i="24" s="1"/>
  <c r="B96" i="24"/>
  <c r="D96" i="24" s="1"/>
  <c r="E96" i="24" s="1"/>
  <c r="B97" i="24"/>
  <c r="D97" i="24" s="1"/>
  <c r="E97" i="24" s="1"/>
  <c r="B98" i="24"/>
  <c r="D98" i="24" s="1"/>
  <c r="E98" i="24" s="1"/>
  <c r="B99" i="24"/>
  <c r="D99" i="24" s="1"/>
  <c r="E99" i="24" s="1"/>
  <c r="B100" i="24"/>
  <c r="D100" i="24" s="1"/>
  <c r="E100" i="24" s="1"/>
  <c r="B101" i="24"/>
  <c r="D101" i="24" s="1"/>
  <c r="E101" i="24" s="1"/>
  <c r="B102" i="24"/>
  <c r="D102" i="24" s="1"/>
  <c r="E102" i="24" s="1"/>
  <c r="B103" i="24"/>
  <c r="D103" i="24" s="1"/>
  <c r="E103" i="24" s="1"/>
  <c r="B104" i="24"/>
  <c r="D104" i="24" s="1"/>
  <c r="E104" i="24" s="1"/>
  <c r="B105" i="24"/>
  <c r="D105" i="24" s="1"/>
  <c r="E105" i="24" s="1"/>
  <c r="B106" i="24"/>
  <c r="D106" i="24" s="1"/>
  <c r="E106" i="24" s="1"/>
  <c r="B107" i="24"/>
  <c r="D107" i="24" s="1"/>
  <c r="E107" i="24" s="1"/>
  <c r="B108" i="24"/>
  <c r="D108" i="24" s="1"/>
  <c r="E108" i="24" s="1"/>
  <c r="B109" i="24"/>
  <c r="D109" i="24" s="1"/>
  <c r="E109" i="24" s="1"/>
  <c r="B110" i="24"/>
  <c r="D110" i="24" s="1"/>
  <c r="E110" i="24" s="1"/>
  <c r="B111" i="24"/>
  <c r="D111" i="24" s="1"/>
  <c r="E111" i="24" s="1"/>
  <c r="B112" i="24"/>
  <c r="D112" i="24" s="1"/>
  <c r="E112" i="24" s="1"/>
  <c r="B113" i="24"/>
  <c r="D113" i="24" s="1"/>
  <c r="E113" i="24" s="1"/>
  <c r="B114" i="24"/>
  <c r="D114" i="24" s="1"/>
  <c r="E114" i="24" s="1"/>
  <c r="B115" i="24"/>
  <c r="D115" i="24" s="1"/>
  <c r="E115" i="24" s="1"/>
  <c r="B116" i="24"/>
  <c r="D116" i="24" s="1"/>
  <c r="E116" i="24" s="1"/>
  <c r="B117" i="24"/>
  <c r="D117" i="24" s="1"/>
  <c r="E117" i="24" s="1"/>
  <c r="B118" i="24"/>
  <c r="D118" i="24" s="1"/>
  <c r="E118" i="24" s="1"/>
  <c r="B119" i="24"/>
  <c r="D119" i="24" s="1"/>
  <c r="E119" i="24" s="1"/>
  <c r="B120" i="24"/>
  <c r="D120" i="24" s="1"/>
  <c r="E120" i="24" s="1"/>
  <c r="B121" i="24"/>
  <c r="D121" i="24" s="1"/>
  <c r="E121" i="24" s="1"/>
  <c r="B122" i="24"/>
  <c r="B123" i="24"/>
  <c r="B124" i="24"/>
  <c r="B125" i="24"/>
  <c r="B126" i="24"/>
  <c r="B127" i="24"/>
  <c r="D127" i="24" s="1"/>
  <c r="E127" i="24" s="1"/>
  <c r="B128" i="24"/>
  <c r="D128" i="24" s="1"/>
  <c r="E128" i="24" s="1"/>
  <c r="B129" i="24"/>
  <c r="D129" i="24" s="1"/>
  <c r="E129" i="24" s="1"/>
  <c r="B130" i="24"/>
  <c r="D130" i="24" s="1"/>
  <c r="E130" i="24" s="1"/>
  <c r="B131" i="24"/>
  <c r="D131" i="24" s="1"/>
  <c r="E131" i="24" s="1"/>
  <c r="B132" i="24"/>
  <c r="D132" i="24" s="1"/>
  <c r="E132" i="24" s="1"/>
  <c r="B133" i="24"/>
  <c r="D133" i="24" s="1"/>
  <c r="E133" i="24" s="1"/>
  <c r="B134" i="24"/>
  <c r="D134" i="24" s="1"/>
  <c r="E134" i="24" s="1"/>
  <c r="B135" i="24"/>
  <c r="D135" i="24" s="1"/>
  <c r="E135" i="24" s="1"/>
  <c r="B136" i="24"/>
  <c r="D136" i="24" s="1"/>
  <c r="E136" i="24" s="1"/>
  <c r="B137" i="24"/>
  <c r="D137" i="24" s="1"/>
  <c r="E137" i="24" s="1"/>
  <c r="B138" i="24"/>
  <c r="D138" i="24" s="1"/>
  <c r="E138" i="24" s="1"/>
  <c r="B139" i="24"/>
  <c r="D139" i="24" s="1"/>
  <c r="E139" i="24" s="1"/>
  <c r="B140" i="24"/>
  <c r="D140" i="24" s="1"/>
  <c r="E140" i="24" s="1"/>
  <c r="B141" i="24"/>
  <c r="D141" i="24" s="1"/>
  <c r="E141" i="24" s="1"/>
  <c r="B142" i="24"/>
  <c r="D142" i="24" s="1"/>
  <c r="E142" i="24" s="1"/>
  <c r="B143" i="24"/>
  <c r="D143" i="24" s="1"/>
  <c r="E143" i="24" s="1"/>
  <c r="B144" i="24"/>
  <c r="D144" i="24" s="1"/>
  <c r="E144" i="24" s="1"/>
  <c r="B145" i="24"/>
  <c r="D145" i="24" s="1"/>
  <c r="E145" i="24" s="1"/>
  <c r="B146" i="24"/>
  <c r="D146" i="24" s="1"/>
  <c r="E146" i="24" s="1"/>
  <c r="B147" i="24"/>
  <c r="D147" i="24" s="1"/>
  <c r="E147" i="24" s="1"/>
  <c r="B148" i="24"/>
  <c r="D148" i="24" s="1"/>
  <c r="E148" i="24" s="1"/>
  <c r="B149" i="24"/>
  <c r="D149" i="24" s="1"/>
  <c r="E149" i="24" s="1"/>
  <c r="B150" i="24"/>
  <c r="D150" i="24" s="1"/>
  <c r="E150" i="24" s="1"/>
  <c r="B151" i="24"/>
  <c r="D151" i="24" s="1"/>
  <c r="E151" i="24" s="1"/>
  <c r="B152" i="24"/>
  <c r="D152" i="24" s="1"/>
  <c r="E152" i="24" s="1"/>
  <c r="B153" i="24"/>
  <c r="D153" i="24" s="1"/>
  <c r="E153" i="24" s="1"/>
  <c r="B154" i="24"/>
  <c r="D154" i="24" s="1"/>
  <c r="E154" i="24" s="1"/>
  <c r="B155" i="24"/>
  <c r="D155" i="24" s="1"/>
  <c r="E155" i="24" s="1"/>
  <c r="B156" i="24"/>
  <c r="D156" i="24" s="1"/>
  <c r="E156" i="24" s="1"/>
  <c r="B157" i="24"/>
  <c r="D157" i="24" s="1"/>
  <c r="E157" i="24" s="1"/>
  <c r="B158" i="24"/>
  <c r="D158" i="24" s="1"/>
  <c r="E158" i="24" s="1"/>
  <c r="B159" i="24"/>
  <c r="D159" i="24" s="1"/>
  <c r="E159" i="24" s="1"/>
  <c r="B160" i="24"/>
  <c r="D160" i="24" s="1"/>
  <c r="E160" i="24" s="1"/>
  <c r="B161" i="24"/>
  <c r="D161" i="24" s="1"/>
  <c r="E161" i="24" s="1"/>
  <c r="B162" i="24"/>
  <c r="D162" i="24" s="1"/>
  <c r="E162" i="24" s="1"/>
  <c r="B163" i="24"/>
  <c r="D163" i="24" s="1"/>
  <c r="E163" i="24" s="1"/>
  <c r="B164" i="24"/>
  <c r="D164" i="24" s="1"/>
  <c r="E164" i="24" s="1"/>
  <c r="B165" i="24"/>
  <c r="D165" i="24" s="1"/>
  <c r="E165" i="24" s="1"/>
  <c r="B166" i="24"/>
  <c r="D166" i="24" s="1"/>
  <c r="E166" i="24" s="1"/>
  <c r="B167" i="24"/>
  <c r="D167" i="24" s="1"/>
  <c r="E167" i="24" s="1"/>
  <c r="B168" i="24"/>
  <c r="D168" i="24" s="1"/>
  <c r="E168" i="24" s="1"/>
  <c r="B169" i="24"/>
  <c r="D169" i="24" s="1"/>
  <c r="E169" i="24" s="1"/>
  <c r="B170" i="24"/>
  <c r="D170" i="24" s="1"/>
  <c r="E170" i="24" s="1"/>
  <c r="B171" i="24"/>
  <c r="D171" i="24" s="1"/>
  <c r="E171" i="24" s="1"/>
  <c r="B172" i="24"/>
  <c r="D172" i="24" s="1"/>
  <c r="E172" i="24" s="1"/>
  <c r="B173" i="24"/>
  <c r="D173" i="24" s="1"/>
  <c r="E173" i="24" s="1"/>
  <c r="B174" i="24"/>
  <c r="D174" i="24" s="1"/>
  <c r="E174" i="24" s="1"/>
  <c r="B175" i="24"/>
  <c r="D175" i="24" s="1"/>
  <c r="E175" i="24" s="1"/>
  <c r="B176" i="24"/>
  <c r="D176" i="24" s="1"/>
  <c r="E176" i="24" s="1"/>
  <c r="B177" i="24"/>
  <c r="D177" i="24" s="1"/>
  <c r="E177" i="24" s="1"/>
  <c r="B178" i="24"/>
  <c r="D178" i="24" s="1"/>
  <c r="E178" i="24" s="1"/>
  <c r="B179" i="24"/>
  <c r="D179" i="24" s="1"/>
  <c r="E179" i="24" s="1"/>
  <c r="B180" i="24"/>
  <c r="D180" i="24" s="1"/>
  <c r="E180" i="24" s="1"/>
  <c r="B181" i="24"/>
  <c r="D181" i="24" s="1"/>
  <c r="E181" i="24" s="1"/>
  <c r="B182" i="24"/>
  <c r="D182" i="24" s="1"/>
  <c r="E182" i="24" s="1"/>
  <c r="B183" i="24"/>
  <c r="D183" i="24" s="1"/>
  <c r="E183" i="24" s="1"/>
  <c r="B184" i="24"/>
  <c r="D184" i="24" s="1"/>
  <c r="E184" i="24" s="1"/>
  <c r="B185" i="24"/>
  <c r="D185" i="24" s="1"/>
  <c r="E185" i="24" s="1"/>
  <c r="B186" i="24"/>
  <c r="D186" i="24" s="1"/>
  <c r="E186" i="24" s="1"/>
  <c r="B187" i="24"/>
  <c r="D187" i="24" s="1"/>
  <c r="E187" i="24" s="1"/>
  <c r="B188" i="24"/>
  <c r="D188" i="24" s="1"/>
  <c r="E188" i="24" s="1"/>
  <c r="B189" i="24"/>
  <c r="D189" i="24" s="1"/>
  <c r="E189" i="24" s="1"/>
  <c r="B190" i="24"/>
  <c r="D190" i="24" s="1"/>
  <c r="E190" i="24" s="1"/>
  <c r="B191" i="24"/>
  <c r="D191" i="24" s="1"/>
  <c r="E191" i="24" s="1"/>
  <c r="B192" i="24"/>
  <c r="D192" i="24" s="1"/>
  <c r="E192" i="24" s="1"/>
  <c r="B193" i="24"/>
  <c r="D193" i="24" s="1"/>
  <c r="E193" i="24" s="1"/>
  <c r="B194" i="24"/>
  <c r="D194" i="24" s="1"/>
  <c r="E194" i="24" s="1"/>
  <c r="B195" i="24"/>
  <c r="D195" i="24" s="1"/>
  <c r="E195" i="24" s="1"/>
  <c r="B196" i="24"/>
  <c r="D196" i="24" s="1"/>
  <c r="E196" i="24" s="1"/>
  <c r="B197" i="24"/>
  <c r="D197" i="24" s="1"/>
  <c r="E197" i="24" s="1"/>
  <c r="B198" i="24"/>
  <c r="D198" i="24" s="1"/>
  <c r="E198" i="24" s="1"/>
  <c r="B199" i="24"/>
  <c r="D199" i="24" s="1"/>
  <c r="E199" i="24" s="1"/>
  <c r="B200" i="24"/>
  <c r="D200" i="24" s="1"/>
  <c r="E200" i="24" s="1"/>
  <c r="B201" i="24"/>
  <c r="D201" i="24" s="1"/>
  <c r="E201" i="24" s="1"/>
  <c r="B202" i="24"/>
  <c r="D202" i="24" s="1"/>
  <c r="E202" i="24" s="1"/>
  <c r="B203" i="24"/>
  <c r="D203" i="24" s="1"/>
  <c r="E203" i="24" s="1"/>
  <c r="B204" i="24"/>
  <c r="B205" i="24"/>
  <c r="B206" i="24"/>
  <c r="B207" i="24"/>
  <c r="B208" i="24"/>
  <c r="B209" i="24"/>
  <c r="D209" i="24" s="1"/>
  <c r="E209" i="24" s="1"/>
  <c r="B210" i="24"/>
  <c r="D210" i="24" s="1"/>
  <c r="E210" i="24" s="1"/>
  <c r="B211" i="24"/>
  <c r="D211" i="24" s="1"/>
  <c r="E211" i="24" s="1"/>
  <c r="B212" i="24"/>
  <c r="D212" i="24" s="1"/>
  <c r="E212" i="24" s="1"/>
  <c r="B213" i="24"/>
  <c r="D213" i="24" s="1"/>
  <c r="E213" i="24" s="1"/>
  <c r="B214" i="24"/>
  <c r="D214" i="24" s="1"/>
  <c r="E214" i="24" s="1"/>
  <c r="B215" i="24"/>
  <c r="D215" i="24" s="1"/>
  <c r="E215" i="24" s="1"/>
  <c r="B216" i="24"/>
  <c r="D216" i="24" s="1"/>
  <c r="E216" i="24" s="1"/>
  <c r="B217" i="24"/>
  <c r="D217" i="24" s="1"/>
  <c r="E217" i="24" s="1"/>
  <c r="B218" i="24"/>
  <c r="D218" i="24" s="1"/>
  <c r="E218" i="24" s="1"/>
  <c r="B219" i="24"/>
  <c r="D219" i="24" s="1"/>
  <c r="E219" i="24" s="1"/>
  <c r="B220" i="24"/>
  <c r="D220" i="24" s="1"/>
  <c r="E220" i="24" s="1"/>
  <c r="B221" i="24"/>
  <c r="D221" i="24" s="1"/>
  <c r="E221" i="24" s="1"/>
  <c r="B222" i="24"/>
  <c r="D222" i="24" s="1"/>
  <c r="E222" i="24" s="1"/>
  <c r="B223" i="24"/>
  <c r="D223" i="24" s="1"/>
  <c r="E223" i="24" s="1"/>
  <c r="B224" i="24"/>
  <c r="D224" i="24" s="1"/>
  <c r="E224" i="24" s="1"/>
  <c r="B225" i="24"/>
  <c r="D225" i="24" s="1"/>
  <c r="E225" i="24" s="1"/>
  <c r="B226" i="24"/>
  <c r="D226" i="24" s="1"/>
  <c r="E226" i="24" s="1"/>
  <c r="B227" i="24"/>
  <c r="D227" i="24" s="1"/>
  <c r="E227" i="24" s="1"/>
  <c r="B228" i="24"/>
  <c r="D228" i="24" s="1"/>
  <c r="E228" i="24" s="1"/>
  <c r="B229" i="24"/>
  <c r="D229" i="24" s="1"/>
  <c r="E229" i="24" s="1"/>
  <c r="B230" i="24"/>
  <c r="D230" i="24" s="1"/>
  <c r="E230" i="24" s="1"/>
  <c r="B231" i="24"/>
  <c r="D231" i="24" s="1"/>
  <c r="E231" i="24" s="1"/>
  <c r="B232" i="24"/>
  <c r="D232" i="24" s="1"/>
  <c r="E232" i="24" s="1"/>
  <c r="B233" i="24"/>
  <c r="D233" i="24" s="1"/>
  <c r="E233" i="24" s="1"/>
  <c r="B234" i="24"/>
  <c r="B235" i="24"/>
  <c r="B236" i="24"/>
  <c r="B237" i="24"/>
  <c r="B238" i="24"/>
  <c r="B239" i="24"/>
  <c r="D239" i="24" s="1"/>
  <c r="E239" i="24" s="1"/>
  <c r="B240" i="24"/>
  <c r="D240" i="24" s="1"/>
  <c r="E240" i="24" s="1"/>
  <c r="B241" i="24"/>
  <c r="D241" i="24" s="1"/>
  <c r="E241" i="24" s="1"/>
  <c r="B242" i="24"/>
  <c r="D242" i="24" s="1"/>
  <c r="E242" i="24" s="1"/>
  <c r="B243" i="24"/>
  <c r="D243" i="24" s="1"/>
  <c r="E243" i="24" s="1"/>
  <c r="B244" i="24"/>
  <c r="D244" i="24" s="1"/>
  <c r="E244" i="24" s="1"/>
  <c r="B245" i="24"/>
  <c r="D245" i="24" s="1"/>
  <c r="E245" i="24" s="1"/>
  <c r="B246" i="24"/>
  <c r="D246" i="24" s="1"/>
  <c r="E246" i="24" s="1"/>
  <c r="B247" i="24"/>
  <c r="D247" i="24" s="1"/>
  <c r="E247" i="24" s="1"/>
  <c r="B248" i="24"/>
  <c r="D248" i="24" s="1"/>
  <c r="E248" i="24" s="1"/>
  <c r="B249" i="24"/>
  <c r="D249" i="24" s="1"/>
  <c r="E249" i="24" s="1"/>
  <c r="B250" i="24"/>
  <c r="D250" i="24" s="1"/>
  <c r="E250" i="24" s="1"/>
  <c r="B251" i="24"/>
  <c r="D251" i="24" s="1"/>
  <c r="E251" i="24" s="1"/>
  <c r="B252" i="24"/>
  <c r="D252" i="24" s="1"/>
  <c r="E252" i="24" s="1"/>
  <c r="B253" i="24"/>
  <c r="D253" i="24" s="1"/>
  <c r="E253" i="24" s="1"/>
  <c r="B254" i="24"/>
  <c r="D254" i="24" s="1"/>
  <c r="E254" i="24" s="1"/>
  <c r="B255" i="24"/>
  <c r="D255" i="24" s="1"/>
  <c r="E255" i="24" s="1"/>
  <c r="B256" i="24"/>
  <c r="D256" i="24" s="1"/>
  <c r="E256" i="24" s="1"/>
  <c r="B257" i="24"/>
  <c r="D257" i="24" s="1"/>
  <c r="E257" i="24" s="1"/>
  <c r="B258" i="24"/>
  <c r="D258" i="24" s="1"/>
  <c r="E258" i="24" s="1"/>
  <c r="B259" i="24"/>
  <c r="D259" i="24" s="1"/>
  <c r="E259" i="24" s="1"/>
  <c r="B260" i="24"/>
  <c r="D260" i="24" s="1"/>
  <c r="E260" i="24" s="1"/>
  <c r="B261" i="24"/>
  <c r="D261" i="24" s="1"/>
  <c r="E261" i="24" s="1"/>
  <c r="B262" i="24"/>
  <c r="D262" i="24" s="1"/>
  <c r="E262" i="24" s="1"/>
  <c r="B263" i="24"/>
  <c r="D263" i="24" s="1"/>
  <c r="E263" i="24" s="1"/>
  <c r="B264" i="24"/>
  <c r="D264" i="24" s="1"/>
  <c r="E264" i="24" s="1"/>
  <c r="B265" i="24"/>
  <c r="D265" i="24" s="1"/>
  <c r="B266" i="24"/>
  <c r="D266" i="24" s="1"/>
  <c r="E266" i="24" s="1"/>
  <c r="B267" i="24"/>
  <c r="D267" i="24" s="1"/>
  <c r="E267" i="24" s="1"/>
  <c r="B268" i="24"/>
  <c r="D268" i="24" s="1"/>
  <c r="E268" i="24" s="1"/>
  <c r="B269" i="24"/>
  <c r="D269" i="24" s="1"/>
  <c r="E269" i="24" s="1"/>
  <c r="B270" i="24"/>
  <c r="D270" i="24" s="1"/>
  <c r="E270" i="24" s="1"/>
  <c r="B271" i="24"/>
  <c r="D271" i="24" s="1"/>
  <c r="E271" i="24" s="1"/>
  <c r="B272" i="24"/>
  <c r="D272" i="24" s="1"/>
  <c r="E272" i="24" s="1"/>
  <c r="B273" i="24"/>
  <c r="B274" i="24"/>
  <c r="D274" i="24" s="1"/>
  <c r="E274" i="24" s="1"/>
  <c r="B275" i="24"/>
  <c r="D275" i="24" s="1"/>
  <c r="E275" i="24" s="1"/>
  <c r="B276" i="24"/>
  <c r="D276" i="24" s="1"/>
  <c r="E276" i="24" s="1"/>
  <c r="B277" i="24"/>
  <c r="D277" i="24" s="1"/>
  <c r="E277" i="24" s="1"/>
  <c r="B278" i="24"/>
  <c r="D278" i="24" s="1"/>
  <c r="E278" i="24" s="1"/>
  <c r="B279" i="24"/>
  <c r="D279" i="24" s="1"/>
  <c r="E279" i="24" s="1"/>
  <c r="B280" i="24"/>
  <c r="D280" i="24" s="1"/>
  <c r="E280" i="24" s="1"/>
  <c r="B281" i="24"/>
  <c r="D281" i="24" s="1"/>
  <c r="E281" i="24" s="1"/>
  <c r="B282" i="24"/>
  <c r="D282" i="24" s="1"/>
  <c r="E282" i="24" s="1"/>
  <c r="B283" i="24"/>
  <c r="D283" i="24" s="1"/>
  <c r="E283" i="24" s="1"/>
  <c r="B284" i="24"/>
  <c r="D284" i="24" s="1"/>
  <c r="E284" i="24" s="1"/>
  <c r="B285" i="24"/>
  <c r="D285" i="24" s="1"/>
  <c r="E285" i="24" s="1"/>
  <c r="B286" i="24"/>
  <c r="D286" i="24" s="1"/>
  <c r="E286" i="24" s="1"/>
  <c r="B287" i="24"/>
  <c r="D287" i="24" s="1"/>
  <c r="E287" i="24" s="1"/>
  <c r="B288" i="24"/>
  <c r="D288" i="24" s="1"/>
  <c r="E288" i="24" s="1"/>
  <c r="B289" i="24"/>
  <c r="D289" i="24" s="1"/>
  <c r="E289" i="24" s="1"/>
  <c r="B290" i="24"/>
  <c r="D290" i="24" s="1"/>
  <c r="E290" i="24" s="1"/>
  <c r="B291" i="24"/>
  <c r="D291" i="24" s="1"/>
  <c r="E291" i="24" s="1"/>
  <c r="B292" i="24"/>
  <c r="D292" i="24" s="1"/>
  <c r="E292" i="24" s="1"/>
  <c r="B293" i="24"/>
  <c r="D293" i="24" s="1"/>
  <c r="E293" i="24" s="1"/>
  <c r="B294" i="24"/>
  <c r="B295" i="24"/>
  <c r="B296" i="24"/>
  <c r="B297" i="24"/>
  <c r="B298" i="24"/>
  <c r="B299" i="24"/>
  <c r="D299" i="24" s="1"/>
  <c r="B300" i="24"/>
  <c r="D300" i="24" s="1"/>
  <c r="E300" i="24" s="1"/>
  <c r="B301" i="24"/>
  <c r="D301" i="24" s="1"/>
  <c r="E301" i="24" s="1"/>
  <c r="B302" i="24"/>
  <c r="D302" i="24" s="1"/>
  <c r="E302" i="24" s="1"/>
  <c r="B303" i="24"/>
  <c r="D303" i="24" s="1"/>
  <c r="E303" i="24" s="1"/>
  <c r="B304" i="24"/>
  <c r="D304" i="24" s="1"/>
  <c r="E304" i="24" s="1"/>
  <c r="B305" i="24"/>
  <c r="B306" i="24"/>
  <c r="D306" i="24" s="1"/>
  <c r="B307" i="24"/>
  <c r="D307" i="24" s="1"/>
  <c r="E307" i="24" s="1"/>
  <c r="B308" i="24"/>
  <c r="D308" i="24" s="1"/>
  <c r="E308" i="24" s="1"/>
  <c r="B309" i="24"/>
  <c r="D309" i="24" s="1"/>
  <c r="E309" i="24" s="1"/>
  <c r="B310" i="24"/>
  <c r="D310" i="24" s="1"/>
  <c r="E310" i="24" s="1"/>
  <c r="B311" i="24"/>
  <c r="D311" i="24" s="1"/>
  <c r="E311" i="24" s="1"/>
  <c r="B312" i="24"/>
  <c r="D312" i="24" s="1"/>
  <c r="E312" i="24" s="1"/>
  <c r="B313" i="24"/>
  <c r="D313" i="24" s="1"/>
  <c r="E313" i="24" s="1"/>
  <c r="B314" i="24"/>
  <c r="D314" i="24" s="1"/>
  <c r="E314" i="24" s="1"/>
  <c r="B315" i="24"/>
  <c r="B316" i="24"/>
  <c r="B317" i="24"/>
  <c r="D317" i="24" s="1"/>
  <c r="B318" i="24"/>
  <c r="D318" i="24" s="1"/>
  <c r="E318" i="24" s="1"/>
  <c r="B319" i="24"/>
  <c r="D319" i="24" s="1"/>
  <c r="E319" i="24" s="1"/>
  <c r="B320" i="24"/>
  <c r="D320" i="24" s="1"/>
  <c r="E320" i="24" s="1"/>
  <c r="B321" i="24"/>
  <c r="D321" i="24" s="1"/>
  <c r="E321" i="24" s="1"/>
  <c r="B322" i="24"/>
  <c r="D322" i="24" s="1"/>
  <c r="E322" i="24" s="1"/>
  <c r="B323" i="24"/>
  <c r="D323" i="24" s="1"/>
  <c r="E323" i="24" s="1"/>
  <c r="B324" i="24"/>
  <c r="D324" i="24" s="1"/>
  <c r="E324" i="24" s="1"/>
  <c r="B325" i="24"/>
  <c r="B326" i="24"/>
  <c r="D326" i="24" s="1"/>
  <c r="B327" i="24"/>
  <c r="D327" i="24" s="1"/>
  <c r="E327" i="24" s="1"/>
  <c r="B328" i="24"/>
  <c r="B329" i="24"/>
  <c r="B330" i="24"/>
  <c r="D330" i="24" s="1"/>
  <c r="B331" i="24"/>
  <c r="D331" i="24" s="1"/>
  <c r="E331" i="24" s="1"/>
  <c r="B332" i="24"/>
  <c r="D332" i="24" s="1"/>
  <c r="E332" i="24" s="1"/>
  <c r="B333" i="24"/>
  <c r="D333" i="24" s="1"/>
  <c r="E333" i="24" s="1"/>
  <c r="B334" i="24"/>
  <c r="D334" i="24" s="1"/>
  <c r="E334" i="24" s="1"/>
  <c r="B335" i="24"/>
  <c r="B336" i="24"/>
  <c r="D336" i="24" s="1"/>
  <c r="B337" i="24"/>
  <c r="B338" i="24"/>
  <c r="B339" i="24"/>
  <c r="D339" i="24" s="1"/>
  <c r="B340" i="24"/>
  <c r="D340" i="24" s="1"/>
  <c r="E340" i="24" s="1"/>
  <c r="B341" i="24"/>
  <c r="D341" i="24" s="1"/>
  <c r="E341" i="24" s="1"/>
  <c r="B342" i="24"/>
  <c r="D342" i="24" s="1"/>
  <c r="E342" i="24" s="1"/>
  <c r="B343" i="24"/>
  <c r="D343" i="24" s="1"/>
  <c r="E343" i="24" s="1"/>
  <c r="B344" i="24"/>
  <c r="D344" i="24" s="1"/>
  <c r="E344" i="24" s="1"/>
  <c r="B345" i="24"/>
  <c r="D345" i="24" s="1"/>
  <c r="E345" i="24" s="1"/>
  <c r="B346" i="24"/>
  <c r="D346" i="24" s="1"/>
  <c r="E346" i="24" s="1"/>
  <c r="B347" i="24"/>
  <c r="B348" i="24"/>
  <c r="B349" i="24"/>
  <c r="B350" i="24"/>
  <c r="D350" i="24" s="1"/>
  <c r="B351" i="24"/>
  <c r="B352" i="24"/>
  <c r="B353" i="24"/>
  <c r="B354" i="24"/>
  <c r="B355" i="24"/>
  <c r="B356" i="24"/>
  <c r="B357" i="24"/>
  <c r="B358" i="24"/>
  <c r="D358" i="24" s="1"/>
  <c r="E358" i="24" s="1"/>
  <c r="B359" i="24"/>
  <c r="D359" i="24" s="1"/>
  <c r="E359" i="24" s="1"/>
  <c r="B360" i="24"/>
  <c r="D360" i="24" s="1"/>
  <c r="E360" i="24" s="1"/>
  <c r="B361" i="24"/>
  <c r="D361" i="24" s="1"/>
  <c r="E361" i="24" s="1"/>
  <c r="B362" i="24"/>
  <c r="D362" i="24" s="1"/>
  <c r="B363" i="24"/>
  <c r="D363" i="24" s="1"/>
  <c r="E363" i="24" s="1"/>
  <c r="B364" i="24"/>
  <c r="D364" i="24" s="1"/>
  <c r="E364" i="24" s="1"/>
  <c r="B365" i="24"/>
  <c r="D365" i="24" s="1"/>
  <c r="E365" i="24" s="1"/>
  <c r="B366" i="24"/>
  <c r="D366" i="24" s="1"/>
  <c r="E366" i="24" s="1"/>
  <c r="B367" i="24"/>
  <c r="D367" i="24" s="1"/>
  <c r="E367" i="24" s="1"/>
  <c r="B368" i="24"/>
  <c r="D368" i="24" s="1"/>
  <c r="E368" i="24" s="1"/>
  <c r="B369" i="24"/>
  <c r="D369" i="24" s="1"/>
  <c r="E369" i="24" s="1"/>
  <c r="B370" i="24"/>
  <c r="D370" i="24" s="1"/>
  <c r="E370" i="24" s="1"/>
  <c r="B371" i="24"/>
  <c r="D371" i="24" s="1"/>
  <c r="E371" i="24" s="1"/>
  <c r="B372" i="24"/>
  <c r="D372" i="24" s="1"/>
  <c r="E372" i="24" s="1"/>
  <c r="B373" i="24"/>
  <c r="B374" i="24"/>
  <c r="D374" i="24" s="1"/>
  <c r="E374" i="24" s="1"/>
  <c r="B375" i="24"/>
  <c r="D375" i="24" s="1"/>
  <c r="E375" i="24" s="1"/>
  <c r="B376" i="24"/>
  <c r="D376" i="24" s="1"/>
  <c r="E376" i="24" s="1"/>
  <c r="B377" i="24"/>
  <c r="D377" i="24" s="1"/>
  <c r="E377" i="24" s="1"/>
  <c r="B378" i="24"/>
  <c r="D378" i="24" s="1"/>
  <c r="B379" i="24"/>
  <c r="D379" i="24" s="1"/>
  <c r="E379" i="24" s="1"/>
  <c r="B380" i="24"/>
  <c r="D380" i="24" s="1"/>
  <c r="E380" i="24" s="1"/>
  <c r="B381" i="24"/>
  <c r="D381" i="24" s="1"/>
  <c r="E381" i="24" s="1"/>
  <c r="B382" i="24"/>
  <c r="D382" i="24" s="1"/>
  <c r="E382" i="24" s="1"/>
  <c r="B383" i="24"/>
  <c r="D383" i="24" s="1"/>
  <c r="E383" i="24" s="1"/>
  <c r="B384" i="24"/>
  <c r="D384" i="24" s="1"/>
  <c r="E384" i="24" s="1"/>
  <c r="B385" i="24"/>
  <c r="D385" i="24" s="1"/>
  <c r="E385" i="24" s="1"/>
  <c r="B386" i="24"/>
  <c r="D386" i="24" s="1"/>
  <c r="E386" i="24" s="1"/>
  <c r="B387" i="24"/>
  <c r="D387" i="24" s="1"/>
  <c r="E387" i="24" s="1"/>
  <c r="B388" i="24"/>
  <c r="D388" i="24" s="1"/>
  <c r="E388" i="24" s="1"/>
  <c r="B389" i="24"/>
  <c r="D389" i="24" s="1"/>
  <c r="E389" i="24" s="1"/>
  <c r="B390" i="24"/>
  <c r="D390" i="24" s="1"/>
  <c r="E390" i="24" s="1"/>
  <c r="B391" i="24"/>
  <c r="D391" i="24" s="1"/>
  <c r="E391" i="24" s="1"/>
  <c r="B392" i="24"/>
  <c r="D392" i="24" s="1"/>
  <c r="E392" i="24" s="1"/>
  <c r="B393" i="24"/>
  <c r="D393" i="24" s="1"/>
  <c r="E393" i="24" s="1"/>
  <c r="B394" i="24"/>
  <c r="B395" i="24"/>
  <c r="D395" i="24" s="1"/>
  <c r="E395" i="24" s="1"/>
  <c r="B396" i="24"/>
  <c r="D396" i="24" s="1"/>
  <c r="E396" i="24" s="1"/>
  <c r="B397" i="24"/>
  <c r="D397" i="24" s="1"/>
  <c r="E397" i="24" s="1"/>
  <c r="B398" i="24"/>
  <c r="D398" i="24" s="1"/>
  <c r="E398" i="24" s="1"/>
  <c r="B399" i="24"/>
  <c r="D399" i="24" s="1"/>
  <c r="E399" i="24" s="1"/>
  <c r="B400" i="24"/>
  <c r="D400" i="24" s="1"/>
  <c r="E400" i="24" s="1"/>
  <c r="B401" i="24"/>
  <c r="D401" i="24" s="1"/>
  <c r="E401" i="24" s="1"/>
  <c r="B402" i="24"/>
  <c r="D402" i="24" s="1"/>
  <c r="E402" i="24" s="1"/>
  <c r="B403" i="24"/>
  <c r="D403" i="24" s="1"/>
  <c r="E403" i="24" s="1"/>
  <c r="B404" i="24"/>
  <c r="D404" i="24" s="1"/>
  <c r="E404" i="24" s="1"/>
  <c r="B405" i="24"/>
  <c r="D405" i="24" s="1"/>
  <c r="E405" i="24" s="1"/>
  <c r="B406" i="24"/>
  <c r="D406" i="24" s="1"/>
  <c r="E406" i="24" s="1"/>
  <c r="B407" i="24"/>
  <c r="D407" i="24" s="1"/>
  <c r="E407" i="24" s="1"/>
  <c r="B408" i="24"/>
  <c r="D408" i="24" s="1"/>
  <c r="E408" i="24" s="1"/>
  <c r="B409" i="24"/>
  <c r="D409" i="24" s="1"/>
  <c r="E409" i="24" s="1"/>
  <c r="B410" i="24"/>
  <c r="D410" i="24" s="1"/>
  <c r="E410" i="24" s="1"/>
  <c r="B411" i="24"/>
  <c r="B413" i="24"/>
  <c r="B414" i="24"/>
  <c r="B415" i="24"/>
  <c r="B416" i="24"/>
  <c r="B417" i="24"/>
  <c r="D417" i="24" s="1"/>
  <c r="E417" i="24" s="1"/>
  <c r="B418" i="24"/>
  <c r="D418" i="24" s="1"/>
  <c r="E418" i="24" s="1"/>
  <c r="B419" i="24"/>
  <c r="D419" i="24" s="1"/>
  <c r="E419" i="24" s="1"/>
  <c r="B420" i="24"/>
  <c r="D420" i="24" s="1"/>
  <c r="E420" i="24" s="1"/>
  <c r="B421" i="24"/>
  <c r="D421" i="24" s="1"/>
  <c r="E421" i="24" s="1"/>
  <c r="B422" i="24"/>
  <c r="D422" i="24" s="1"/>
  <c r="E422" i="24" s="1"/>
  <c r="B423" i="24"/>
  <c r="D423" i="24" s="1"/>
  <c r="E423" i="24" s="1"/>
  <c r="B424" i="24"/>
  <c r="D424" i="24" s="1"/>
  <c r="E424" i="24" s="1"/>
  <c r="B425" i="24"/>
  <c r="D425" i="24" s="1"/>
  <c r="E425" i="24" s="1"/>
  <c r="B426" i="24"/>
  <c r="D426" i="24" s="1"/>
  <c r="E426" i="24" s="1"/>
  <c r="B427" i="24"/>
  <c r="D427" i="24" s="1"/>
  <c r="E427" i="24" s="1"/>
  <c r="B428" i="24"/>
  <c r="D428" i="24" s="1"/>
  <c r="E428" i="24" s="1"/>
  <c r="B429" i="24"/>
  <c r="D429" i="24" s="1"/>
  <c r="E429" i="24" s="1"/>
  <c r="B430" i="24"/>
  <c r="D430" i="24" s="1"/>
  <c r="E430" i="24" s="1"/>
  <c r="B431" i="24"/>
  <c r="D431" i="24" s="1"/>
  <c r="E431" i="24" s="1"/>
  <c r="B432" i="24"/>
  <c r="D432" i="24" s="1"/>
  <c r="E432" i="24" s="1"/>
  <c r="B433" i="24"/>
  <c r="D433" i="24" s="1"/>
  <c r="E433" i="24" s="1"/>
  <c r="B434" i="24"/>
  <c r="D434" i="24" s="1"/>
  <c r="E434" i="24" s="1"/>
  <c r="B435" i="24"/>
  <c r="D435" i="24" s="1"/>
  <c r="E435" i="24" s="1"/>
  <c r="B436" i="24"/>
  <c r="D436" i="24" s="1"/>
  <c r="E436" i="24" s="1"/>
  <c r="B437" i="24"/>
  <c r="D437" i="24" s="1"/>
  <c r="E437" i="24" s="1"/>
  <c r="B438" i="24"/>
  <c r="D438" i="24" s="1"/>
  <c r="E438" i="24" s="1"/>
  <c r="B439" i="24"/>
  <c r="D439" i="24" s="1"/>
  <c r="E439" i="24" s="1"/>
  <c r="B440" i="24"/>
  <c r="D440" i="24" s="1"/>
  <c r="E440" i="24" s="1"/>
  <c r="B441" i="24"/>
  <c r="D441" i="24" s="1"/>
  <c r="E441" i="24" s="1"/>
  <c r="B8" i="24"/>
  <c r="D8" i="24" s="1"/>
  <c r="E8" i="24" s="1"/>
  <c r="B9" i="24"/>
  <c r="D9" i="24" s="1"/>
  <c r="E9" i="24" s="1"/>
  <c r="B10" i="24"/>
  <c r="B11" i="24"/>
  <c r="B12" i="24"/>
  <c r="D12" i="24" s="1"/>
  <c r="E12" i="24" s="1"/>
  <c r="B13" i="24"/>
  <c r="D13" i="24" s="1"/>
  <c r="E13" i="24" s="1"/>
  <c r="B14" i="24"/>
  <c r="B15" i="24"/>
  <c r="D15" i="24" s="1"/>
  <c r="E15" i="24" s="1"/>
  <c r="B16" i="24"/>
  <c r="D16" i="24" s="1"/>
  <c r="E16" i="24" s="1"/>
  <c r="B17" i="24"/>
  <c r="D17" i="24" s="1"/>
  <c r="E17" i="24" s="1"/>
  <c r="B18" i="24"/>
  <c r="B19" i="24"/>
  <c r="D19" i="24" s="1"/>
  <c r="E19" i="24" s="1"/>
  <c r="B20" i="24"/>
  <c r="D20" i="24" s="1"/>
  <c r="E20" i="24" s="1"/>
  <c r="B21" i="24"/>
  <c r="D21" i="24" s="1"/>
  <c r="E21" i="24" s="1"/>
  <c r="B22" i="24"/>
  <c r="B23" i="24"/>
  <c r="D23" i="24" s="1"/>
  <c r="D24" i="24" s="1"/>
  <c r="E24" i="24" s="1"/>
  <c r="B24" i="24"/>
  <c r="B25" i="24"/>
  <c r="D25" i="24" s="1"/>
  <c r="E25" i="24" s="1"/>
  <c r="B26" i="24"/>
  <c r="B27" i="24"/>
  <c r="D27" i="24" s="1"/>
  <c r="E27" i="24" s="1"/>
  <c r="B28" i="24"/>
  <c r="D28" i="24" s="1"/>
  <c r="E28" i="24" s="1"/>
  <c r="B29" i="24"/>
  <c r="B30" i="24"/>
  <c r="D30" i="24" s="1"/>
  <c r="E30" i="24" s="1"/>
  <c r="B31" i="24"/>
  <c r="D31" i="24" s="1"/>
  <c r="E31" i="24" s="1"/>
  <c r="B32" i="24"/>
  <c r="B33" i="24"/>
  <c r="D33" i="24" s="1"/>
  <c r="E33" i="24" s="1"/>
  <c r="B34" i="24"/>
  <c r="D34" i="24" s="1"/>
  <c r="E34" i="24" s="1"/>
  <c r="B35" i="24"/>
  <c r="B36" i="24"/>
  <c r="D36" i="24" s="1"/>
  <c r="E36" i="24" s="1"/>
  <c r="B37" i="24"/>
  <c r="D37" i="24" s="1"/>
  <c r="E37" i="24" s="1"/>
  <c r="B38" i="24"/>
  <c r="B39" i="24"/>
  <c r="B40" i="24"/>
  <c r="D40" i="24" s="1"/>
  <c r="E40" i="24" s="1"/>
  <c r="B41" i="24"/>
  <c r="D41" i="24" s="1"/>
  <c r="E41" i="24" s="1"/>
  <c r="B42" i="24"/>
  <c r="D42" i="24" s="1"/>
  <c r="E42" i="24" s="1"/>
  <c r="B43" i="24"/>
  <c r="D43" i="24" s="1"/>
  <c r="E43" i="24" s="1"/>
  <c r="B44" i="24"/>
  <c r="B45" i="24"/>
  <c r="D45" i="24" s="1"/>
  <c r="E45" i="24" s="1"/>
  <c r="B46" i="24"/>
  <c r="D46" i="24" s="1"/>
  <c r="E46" i="24" s="1"/>
  <c r="B47" i="24"/>
  <c r="B48" i="24"/>
  <c r="D48" i="24" s="1"/>
  <c r="E48" i="24" s="1"/>
  <c r="B49" i="24"/>
  <c r="D49" i="24" s="1"/>
  <c r="E49" i="24" s="1"/>
  <c r="B50" i="24"/>
  <c r="B51" i="24"/>
  <c r="D51" i="24" s="1"/>
  <c r="E51" i="24" s="1"/>
  <c r="B52" i="24"/>
  <c r="D52" i="24" s="1"/>
  <c r="E52" i="24" s="1"/>
  <c r="B53" i="24"/>
  <c r="B54" i="24"/>
  <c r="D54" i="24" s="1"/>
  <c r="E54" i="24" s="1"/>
  <c r="B55" i="24"/>
  <c r="D55" i="24" s="1"/>
  <c r="E55" i="24" s="1"/>
  <c r="B56" i="24"/>
  <c r="D56" i="24" s="1"/>
  <c r="E56" i="24" s="1"/>
  <c r="B57" i="24"/>
  <c r="D57" i="24" s="1"/>
  <c r="E57" i="24" s="1"/>
  <c r="B58" i="24"/>
  <c r="B59" i="24"/>
  <c r="D59" i="24" s="1"/>
  <c r="E59" i="24" s="1"/>
  <c r="B60" i="24"/>
  <c r="B61" i="24"/>
  <c r="D61" i="24" s="1"/>
  <c r="E61" i="24" s="1"/>
  <c r="B62" i="24"/>
  <c r="B63" i="24"/>
  <c r="D63" i="24" s="1"/>
  <c r="E63" i="24" s="1"/>
  <c r="B64" i="24"/>
  <c r="B65" i="24"/>
  <c r="D65" i="24" s="1"/>
  <c r="E65" i="24" s="1"/>
  <c r="B66" i="24"/>
  <c r="D66" i="24" s="1"/>
  <c r="E66" i="24" s="1"/>
  <c r="B67" i="24"/>
  <c r="D67" i="24" s="1"/>
  <c r="E67" i="24" s="1"/>
  <c r="B68" i="24"/>
  <c r="B69" i="24"/>
  <c r="D69" i="24" s="1"/>
  <c r="E69" i="24" s="1"/>
  <c r="B70" i="24"/>
  <c r="D70" i="24" s="1"/>
  <c r="E70" i="24" s="1"/>
  <c r="B71" i="24"/>
  <c r="B72" i="24"/>
  <c r="B7" i="24"/>
  <c r="D7" i="24" s="1"/>
  <c r="X3541" i="21"/>
  <c r="W3541" i="21"/>
  <c r="V3541" i="21"/>
  <c r="U3541" i="21"/>
  <c r="T3541" i="21"/>
  <c r="R3541" i="21"/>
  <c r="K3541" i="21"/>
  <c r="D3541" i="21"/>
  <c r="X3540" i="21"/>
  <c r="W3540" i="21"/>
  <c r="V3540" i="21"/>
  <c r="U3540" i="21"/>
  <c r="T3540" i="21"/>
  <c r="R3540" i="21"/>
  <c r="K3540" i="21"/>
  <c r="D3540" i="21"/>
  <c r="X3539" i="21"/>
  <c r="W3539" i="21"/>
  <c r="V3539" i="21"/>
  <c r="U3539" i="21"/>
  <c r="T3539" i="21"/>
  <c r="R3539" i="21"/>
  <c r="K3539" i="21"/>
  <c r="D3539" i="21"/>
  <c r="X3538" i="21"/>
  <c r="W3538" i="21"/>
  <c r="V3538" i="21"/>
  <c r="U3538" i="21"/>
  <c r="T3538" i="21"/>
  <c r="R3538" i="21"/>
  <c r="K3538" i="21"/>
  <c r="D3538" i="21"/>
  <c r="X3537" i="21"/>
  <c r="W3537" i="21"/>
  <c r="V3537" i="21"/>
  <c r="U3537" i="21"/>
  <c r="T3537" i="21"/>
  <c r="R3537" i="21"/>
  <c r="K3537" i="21"/>
  <c r="D3537" i="21"/>
  <c r="X3536" i="21"/>
  <c r="W3536" i="21"/>
  <c r="V3536" i="21"/>
  <c r="U3536" i="21"/>
  <c r="T3536" i="21"/>
  <c r="R3536" i="21"/>
  <c r="K3536" i="21"/>
  <c r="D3536" i="21"/>
  <c r="X3535" i="21"/>
  <c r="W3535" i="21"/>
  <c r="V3535" i="21"/>
  <c r="U3535" i="21"/>
  <c r="T3535" i="21"/>
  <c r="R3535" i="21"/>
  <c r="K3535" i="21"/>
  <c r="D3535" i="21"/>
  <c r="X3534" i="21"/>
  <c r="W3534" i="21"/>
  <c r="V3534" i="21"/>
  <c r="U3534" i="21"/>
  <c r="T3534" i="21"/>
  <c r="R3534" i="21"/>
  <c r="K3534" i="21"/>
  <c r="D3534" i="21"/>
  <c r="X3533" i="21"/>
  <c r="W3533" i="21"/>
  <c r="V3533" i="21"/>
  <c r="U3533" i="21"/>
  <c r="T3533" i="21"/>
  <c r="R3533" i="21"/>
  <c r="K3533" i="21"/>
  <c r="D3533" i="21"/>
  <c r="X3532" i="21"/>
  <c r="W3532" i="21"/>
  <c r="V3532" i="21"/>
  <c r="U3532" i="21"/>
  <c r="T3532" i="21"/>
  <c r="R3532" i="21"/>
  <c r="K3532" i="21"/>
  <c r="D3532" i="21"/>
  <c r="X3531" i="21"/>
  <c r="W3531" i="21"/>
  <c r="V3531" i="21"/>
  <c r="U3531" i="21"/>
  <c r="T3531" i="21"/>
  <c r="R3531" i="21"/>
  <c r="K3531" i="21"/>
  <c r="D3531" i="21"/>
  <c r="X3530" i="21"/>
  <c r="W3530" i="21"/>
  <c r="V3530" i="21"/>
  <c r="U3530" i="21"/>
  <c r="T3530" i="21"/>
  <c r="R3530" i="21"/>
  <c r="K3530" i="21"/>
  <c r="D3530" i="21"/>
  <c r="X3529" i="21"/>
  <c r="W3529" i="21"/>
  <c r="V3529" i="21"/>
  <c r="U3529" i="21"/>
  <c r="T3529" i="21"/>
  <c r="R3529" i="21"/>
  <c r="K3529" i="21"/>
  <c r="D3529" i="21"/>
  <c r="X3528" i="21"/>
  <c r="W3528" i="21"/>
  <c r="V3528" i="21"/>
  <c r="U3528" i="21"/>
  <c r="T3528" i="21"/>
  <c r="R3528" i="21"/>
  <c r="K3528" i="21"/>
  <c r="D3528" i="21"/>
  <c r="X3527" i="21"/>
  <c r="W3527" i="21"/>
  <c r="V3527" i="21"/>
  <c r="U3527" i="21"/>
  <c r="T3527" i="21"/>
  <c r="R3527" i="21"/>
  <c r="K3527" i="21"/>
  <c r="D3527" i="21"/>
  <c r="X3526" i="21"/>
  <c r="W3526" i="21"/>
  <c r="V3526" i="21"/>
  <c r="U3526" i="21"/>
  <c r="T3526" i="21"/>
  <c r="R3526" i="21"/>
  <c r="K3526" i="21"/>
  <c r="D3526" i="21"/>
  <c r="X3525" i="21"/>
  <c r="W3525" i="21"/>
  <c r="V3525" i="21"/>
  <c r="U3525" i="21"/>
  <c r="T3525" i="21"/>
  <c r="R3525" i="21"/>
  <c r="K3525" i="21"/>
  <c r="D3525" i="21"/>
  <c r="X3524" i="21"/>
  <c r="W3524" i="21"/>
  <c r="V3524" i="21"/>
  <c r="U3524" i="21"/>
  <c r="T3524" i="21"/>
  <c r="R3524" i="21"/>
  <c r="K3524" i="21"/>
  <c r="D3524" i="21"/>
  <c r="X3523" i="21"/>
  <c r="W3523" i="21"/>
  <c r="V3523" i="21"/>
  <c r="U3523" i="21"/>
  <c r="T3523" i="21"/>
  <c r="R3523" i="21"/>
  <c r="K3523" i="21"/>
  <c r="D3523" i="21"/>
  <c r="X3522" i="21"/>
  <c r="W3522" i="21"/>
  <c r="V3522" i="21"/>
  <c r="U3522" i="21"/>
  <c r="T3522" i="21"/>
  <c r="R3522" i="21"/>
  <c r="K3522" i="21"/>
  <c r="D3522" i="21"/>
  <c r="X3521" i="21"/>
  <c r="W3521" i="21"/>
  <c r="V3521" i="21"/>
  <c r="U3521" i="21"/>
  <c r="T3521" i="21"/>
  <c r="R3521" i="21"/>
  <c r="K3521" i="21"/>
  <c r="D3521" i="21"/>
  <c r="X3520" i="21"/>
  <c r="W3520" i="21"/>
  <c r="V3520" i="21"/>
  <c r="U3520" i="21"/>
  <c r="T3520" i="21"/>
  <c r="R3520" i="21"/>
  <c r="K3520" i="21"/>
  <c r="D3520" i="21"/>
  <c r="X3519" i="21"/>
  <c r="W3519" i="21"/>
  <c r="V3519" i="21"/>
  <c r="U3519" i="21"/>
  <c r="T3519" i="21"/>
  <c r="R3519" i="21"/>
  <c r="K3519" i="21"/>
  <c r="D3519" i="21"/>
  <c r="X3518" i="21"/>
  <c r="W3518" i="21"/>
  <c r="V3518" i="21"/>
  <c r="U3518" i="21"/>
  <c r="T3518" i="21"/>
  <c r="R3518" i="21"/>
  <c r="K3518" i="21"/>
  <c r="D3518" i="21"/>
  <c r="X3517" i="21"/>
  <c r="W3517" i="21"/>
  <c r="V3517" i="21"/>
  <c r="U3517" i="21"/>
  <c r="T3517" i="21"/>
  <c r="R3517" i="21"/>
  <c r="K3517" i="21"/>
  <c r="D3517" i="21"/>
  <c r="X3516" i="21"/>
  <c r="W3516" i="21"/>
  <c r="V3516" i="21"/>
  <c r="U3516" i="21"/>
  <c r="T3516" i="21"/>
  <c r="R3516" i="21"/>
  <c r="K3516" i="21"/>
  <c r="D3516" i="21"/>
  <c r="X3515" i="21"/>
  <c r="W3515" i="21"/>
  <c r="V3515" i="21"/>
  <c r="U3515" i="21"/>
  <c r="T3515" i="21"/>
  <c r="R3515" i="21"/>
  <c r="K3515" i="21"/>
  <c r="D3515" i="21"/>
  <c r="X3514" i="21"/>
  <c r="W3514" i="21"/>
  <c r="V3514" i="21"/>
  <c r="U3514" i="21"/>
  <c r="T3514" i="21"/>
  <c r="R3514" i="21"/>
  <c r="K3514" i="21"/>
  <c r="D3514" i="21"/>
  <c r="X3513" i="21"/>
  <c r="W3513" i="21"/>
  <c r="V3513" i="21"/>
  <c r="U3513" i="21"/>
  <c r="T3513" i="21"/>
  <c r="R3513" i="21"/>
  <c r="K3513" i="21"/>
  <c r="D3513" i="21"/>
  <c r="X3512" i="21"/>
  <c r="W3512" i="21"/>
  <c r="V3512" i="21"/>
  <c r="U3512" i="21"/>
  <c r="T3512" i="21"/>
  <c r="R3512" i="21"/>
  <c r="K3512" i="21"/>
  <c r="D3512" i="21"/>
  <c r="X3511" i="21"/>
  <c r="W3511" i="21"/>
  <c r="V3511" i="21"/>
  <c r="U3511" i="21"/>
  <c r="T3511" i="21"/>
  <c r="R3511" i="21"/>
  <c r="K3511" i="21"/>
  <c r="D3511" i="21"/>
  <c r="X3510" i="21"/>
  <c r="W3510" i="21"/>
  <c r="V3510" i="21"/>
  <c r="U3510" i="21"/>
  <c r="T3510" i="21"/>
  <c r="R3510" i="21"/>
  <c r="K3510" i="21"/>
  <c r="D3510" i="21"/>
  <c r="X3509" i="21"/>
  <c r="W3509" i="21"/>
  <c r="V3509" i="21"/>
  <c r="U3509" i="21"/>
  <c r="T3509" i="21"/>
  <c r="R3509" i="21"/>
  <c r="K3509" i="21"/>
  <c r="D3509" i="21"/>
  <c r="X3508" i="21"/>
  <c r="W3508" i="21"/>
  <c r="V3508" i="21"/>
  <c r="U3508" i="21"/>
  <c r="T3508" i="21"/>
  <c r="R3508" i="21"/>
  <c r="K3508" i="21"/>
  <c r="D3508" i="21"/>
  <c r="X3507" i="21"/>
  <c r="W3507" i="21"/>
  <c r="V3507" i="21"/>
  <c r="U3507" i="21"/>
  <c r="T3507" i="21"/>
  <c r="R3507" i="21"/>
  <c r="K3507" i="21"/>
  <c r="D3507" i="21"/>
  <c r="X3506" i="21"/>
  <c r="W3506" i="21"/>
  <c r="V3506" i="21"/>
  <c r="U3506" i="21"/>
  <c r="T3506" i="21"/>
  <c r="R3506" i="21"/>
  <c r="K3506" i="21"/>
  <c r="D3506" i="21"/>
  <c r="X3505" i="21"/>
  <c r="W3505" i="21"/>
  <c r="V3505" i="21"/>
  <c r="U3505" i="21"/>
  <c r="T3505" i="21"/>
  <c r="R3505" i="21"/>
  <c r="K3505" i="21"/>
  <c r="D3505" i="21"/>
  <c r="X3504" i="21"/>
  <c r="W3504" i="21"/>
  <c r="V3504" i="21"/>
  <c r="U3504" i="21"/>
  <c r="T3504" i="21"/>
  <c r="R3504" i="21"/>
  <c r="K3504" i="21"/>
  <c r="D3504" i="21"/>
  <c r="X3503" i="21"/>
  <c r="W3503" i="21"/>
  <c r="V3503" i="21"/>
  <c r="U3503" i="21"/>
  <c r="T3503" i="21"/>
  <c r="R3503" i="21"/>
  <c r="K3503" i="21"/>
  <c r="D3503" i="21"/>
  <c r="X3502" i="21"/>
  <c r="W3502" i="21"/>
  <c r="V3502" i="21"/>
  <c r="U3502" i="21"/>
  <c r="T3502" i="21"/>
  <c r="R3502" i="21"/>
  <c r="K3502" i="21"/>
  <c r="D3502" i="21"/>
  <c r="X3501" i="21"/>
  <c r="W3501" i="21"/>
  <c r="V3501" i="21"/>
  <c r="U3501" i="21"/>
  <c r="T3501" i="21"/>
  <c r="R3501" i="21"/>
  <c r="K3501" i="21"/>
  <c r="D3501" i="21"/>
  <c r="X3500" i="21"/>
  <c r="W3500" i="21"/>
  <c r="V3500" i="21"/>
  <c r="U3500" i="21"/>
  <c r="T3500" i="21"/>
  <c r="R3500" i="21"/>
  <c r="K3500" i="21"/>
  <c r="D3500" i="21"/>
  <c r="X3499" i="21"/>
  <c r="W3499" i="21"/>
  <c r="V3499" i="21"/>
  <c r="U3499" i="21"/>
  <c r="T3499" i="21"/>
  <c r="R3499" i="21"/>
  <c r="K3499" i="21"/>
  <c r="D3499" i="21"/>
  <c r="X3498" i="21"/>
  <c r="W3498" i="21"/>
  <c r="V3498" i="21"/>
  <c r="U3498" i="21"/>
  <c r="T3498" i="21"/>
  <c r="R3498" i="21"/>
  <c r="K3498" i="21"/>
  <c r="D3498" i="21"/>
  <c r="X3497" i="21"/>
  <c r="W3497" i="21"/>
  <c r="V3497" i="21"/>
  <c r="U3497" i="21"/>
  <c r="T3497" i="21"/>
  <c r="R3497" i="21"/>
  <c r="K3497" i="21"/>
  <c r="D3497" i="21"/>
  <c r="X3496" i="21"/>
  <c r="W3496" i="21"/>
  <c r="V3496" i="21"/>
  <c r="U3496" i="21"/>
  <c r="T3496" i="21"/>
  <c r="R3496" i="21"/>
  <c r="K3496" i="21"/>
  <c r="D3496" i="21"/>
  <c r="X3495" i="21"/>
  <c r="W3495" i="21"/>
  <c r="V3495" i="21"/>
  <c r="U3495" i="21"/>
  <c r="T3495" i="21"/>
  <c r="R3495" i="21"/>
  <c r="K3495" i="21"/>
  <c r="D3495" i="21"/>
  <c r="X3494" i="21"/>
  <c r="W3494" i="21"/>
  <c r="V3494" i="21"/>
  <c r="U3494" i="21"/>
  <c r="T3494" i="21"/>
  <c r="R3494" i="21"/>
  <c r="K3494" i="21"/>
  <c r="D3494" i="21"/>
  <c r="X3493" i="21"/>
  <c r="W3493" i="21"/>
  <c r="V3493" i="21"/>
  <c r="U3493" i="21"/>
  <c r="T3493" i="21"/>
  <c r="R3493" i="21"/>
  <c r="K3493" i="21"/>
  <c r="D3493" i="21"/>
  <c r="X3492" i="21"/>
  <c r="W3492" i="21"/>
  <c r="V3492" i="21"/>
  <c r="U3492" i="21"/>
  <c r="T3492" i="21"/>
  <c r="R3492" i="21"/>
  <c r="K3492" i="21"/>
  <c r="D3492" i="21"/>
  <c r="X3491" i="21"/>
  <c r="W3491" i="21"/>
  <c r="V3491" i="21"/>
  <c r="U3491" i="21"/>
  <c r="T3491" i="21"/>
  <c r="R3491" i="21"/>
  <c r="K3491" i="21"/>
  <c r="D3491" i="21"/>
  <c r="X3490" i="21"/>
  <c r="W3490" i="21"/>
  <c r="V3490" i="21"/>
  <c r="U3490" i="21"/>
  <c r="T3490" i="21"/>
  <c r="R3490" i="21"/>
  <c r="K3490" i="21"/>
  <c r="D3490" i="21"/>
  <c r="X3489" i="21"/>
  <c r="W3489" i="21"/>
  <c r="V3489" i="21"/>
  <c r="U3489" i="21"/>
  <c r="T3489" i="21"/>
  <c r="R3489" i="21"/>
  <c r="K3489" i="21"/>
  <c r="D3489" i="21"/>
  <c r="X3488" i="21"/>
  <c r="W3488" i="21"/>
  <c r="V3488" i="21"/>
  <c r="U3488" i="21"/>
  <c r="T3488" i="21"/>
  <c r="R3488" i="21"/>
  <c r="K3488" i="21"/>
  <c r="D3488" i="21"/>
  <c r="X3487" i="21"/>
  <c r="W3487" i="21"/>
  <c r="V3487" i="21"/>
  <c r="U3487" i="21"/>
  <c r="T3487" i="21"/>
  <c r="R3487" i="21"/>
  <c r="K3487" i="21"/>
  <c r="D3487" i="21"/>
  <c r="X3486" i="21"/>
  <c r="W3486" i="21"/>
  <c r="V3486" i="21"/>
  <c r="U3486" i="21"/>
  <c r="T3486" i="21"/>
  <c r="R3486" i="21"/>
  <c r="K3486" i="21"/>
  <c r="D3486" i="21"/>
  <c r="X3485" i="21"/>
  <c r="W3485" i="21"/>
  <c r="V3485" i="21"/>
  <c r="U3485" i="21"/>
  <c r="T3485" i="21"/>
  <c r="R3485" i="21"/>
  <c r="K3485" i="21"/>
  <c r="D3485" i="21"/>
  <c r="X3484" i="21"/>
  <c r="W3484" i="21"/>
  <c r="V3484" i="21"/>
  <c r="U3484" i="21"/>
  <c r="T3484" i="21"/>
  <c r="R3484" i="21"/>
  <c r="K3484" i="21"/>
  <c r="D3484" i="21"/>
  <c r="X3483" i="21"/>
  <c r="W3483" i="21"/>
  <c r="V3483" i="21"/>
  <c r="U3483" i="21"/>
  <c r="T3483" i="21"/>
  <c r="R3483" i="21"/>
  <c r="K3483" i="21"/>
  <c r="D3483" i="21"/>
  <c r="X3482" i="21"/>
  <c r="W3482" i="21"/>
  <c r="V3482" i="21"/>
  <c r="U3482" i="21"/>
  <c r="T3482" i="21"/>
  <c r="R3482" i="21"/>
  <c r="K3482" i="21"/>
  <c r="D3482" i="21"/>
  <c r="X3481" i="21"/>
  <c r="W3481" i="21"/>
  <c r="V3481" i="21"/>
  <c r="U3481" i="21"/>
  <c r="T3481" i="21"/>
  <c r="R3481" i="21"/>
  <c r="K3481" i="21"/>
  <c r="D3481" i="21"/>
  <c r="X3480" i="21"/>
  <c r="W3480" i="21"/>
  <c r="V3480" i="21"/>
  <c r="U3480" i="21"/>
  <c r="T3480" i="21"/>
  <c r="R3480" i="21"/>
  <c r="K3480" i="21"/>
  <c r="D3480" i="21"/>
  <c r="X3479" i="21"/>
  <c r="W3479" i="21"/>
  <c r="V3479" i="21"/>
  <c r="U3479" i="21"/>
  <c r="T3479" i="21"/>
  <c r="R3479" i="21"/>
  <c r="K3479" i="21"/>
  <c r="D3479" i="21"/>
  <c r="X3478" i="21"/>
  <c r="W3478" i="21"/>
  <c r="V3478" i="21"/>
  <c r="U3478" i="21"/>
  <c r="T3478" i="21"/>
  <c r="R3478" i="21"/>
  <c r="K3478" i="21"/>
  <c r="D3478" i="21"/>
  <c r="X3477" i="21"/>
  <c r="W3477" i="21"/>
  <c r="V3477" i="21"/>
  <c r="U3477" i="21"/>
  <c r="T3477" i="21"/>
  <c r="R3477" i="21"/>
  <c r="K3477" i="21"/>
  <c r="D3477" i="21"/>
  <c r="X3476" i="21"/>
  <c r="W3476" i="21"/>
  <c r="V3476" i="21"/>
  <c r="U3476" i="21"/>
  <c r="T3476" i="21"/>
  <c r="R3476" i="21"/>
  <c r="K3476" i="21"/>
  <c r="D3476" i="21"/>
  <c r="X3475" i="21"/>
  <c r="W3475" i="21"/>
  <c r="V3475" i="21"/>
  <c r="U3475" i="21"/>
  <c r="T3475" i="21"/>
  <c r="R3475" i="21"/>
  <c r="K3475" i="21"/>
  <c r="D3475" i="21"/>
  <c r="X3474" i="21"/>
  <c r="W3474" i="21"/>
  <c r="V3474" i="21"/>
  <c r="U3474" i="21"/>
  <c r="T3474" i="21"/>
  <c r="R3474" i="21"/>
  <c r="K3474" i="21"/>
  <c r="D3474" i="21"/>
  <c r="X3473" i="21"/>
  <c r="W3473" i="21"/>
  <c r="V3473" i="21"/>
  <c r="U3473" i="21"/>
  <c r="T3473" i="21"/>
  <c r="R3473" i="21"/>
  <c r="K3473" i="21"/>
  <c r="D3473" i="21"/>
  <c r="X3472" i="21"/>
  <c r="W3472" i="21"/>
  <c r="V3472" i="21"/>
  <c r="U3472" i="21"/>
  <c r="T3472" i="21"/>
  <c r="R3472" i="21"/>
  <c r="K3472" i="21"/>
  <c r="D3472" i="21"/>
  <c r="X3471" i="21"/>
  <c r="W3471" i="21"/>
  <c r="V3471" i="21"/>
  <c r="U3471" i="21"/>
  <c r="T3471" i="21"/>
  <c r="R3471" i="21"/>
  <c r="K3471" i="21"/>
  <c r="D3471" i="21"/>
  <c r="X3470" i="21"/>
  <c r="W3470" i="21"/>
  <c r="V3470" i="21"/>
  <c r="U3470" i="21"/>
  <c r="T3470" i="21"/>
  <c r="R3470" i="21"/>
  <c r="K3470" i="21"/>
  <c r="D3470" i="21"/>
  <c r="X3469" i="21"/>
  <c r="W3469" i="21"/>
  <c r="V3469" i="21"/>
  <c r="U3469" i="21"/>
  <c r="T3469" i="21"/>
  <c r="R3469" i="21"/>
  <c r="K3469" i="21"/>
  <c r="D3469" i="21"/>
  <c r="X3468" i="21"/>
  <c r="W3468" i="21"/>
  <c r="V3468" i="21"/>
  <c r="U3468" i="21"/>
  <c r="T3468" i="21"/>
  <c r="R3468" i="21"/>
  <c r="K3468" i="21"/>
  <c r="D3468" i="21"/>
  <c r="X3467" i="21"/>
  <c r="W3467" i="21"/>
  <c r="V3467" i="21"/>
  <c r="U3467" i="21"/>
  <c r="T3467" i="21"/>
  <c r="R3467" i="21"/>
  <c r="K3467" i="21"/>
  <c r="D3467" i="21"/>
  <c r="X3466" i="21"/>
  <c r="W3466" i="21"/>
  <c r="V3466" i="21"/>
  <c r="U3466" i="21"/>
  <c r="T3466" i="21"/>
  <c r="R3466" i="21"/>
  <c r="K3466" i="21"/>
  <c r="D3466" i="21"/>
  <c r="X3465" i="21"/>
  <c r="W3465" i="21"/>
  <c r="V3465" i="21"/>
  <c r="U3465" i="21"/>
  <c r="T3465" i="21"/>
  <c r="R3465" i="21"/>
  <c r="K3465" i="21"/>
  <c r="D3465" i="21"/>
  <c r="X3464" i="21"/>
  <c r="W3464" i="21"/>
  <c r="V3464" i="21"/>
  <c r="U3464" i="21"/>
  <c r="T3464" i="21"/>
  <c r="R3464" i="21"/>
  <c r="K3464" i="21"/>
  <c r="D3464" i="21"/>
  <c r="X3463" i="21"/>
  <c r="W3463" i="21"/>
  <c r="V3463" i="21"/>
  <c r="U3463" i="21"/>
  <c r="T3463" i="21"/>
  <c r="R3463" i="21"/>
  <c r="K3463" i="21"/>
  <c r="D3463" i="21"/>
  <c r="X3462" i="21"/>
  <c r="W3462" i="21"/>
  <c r="V3462" i="21"/>
  <c r="U3462" i="21"/>
  <c r="T3462" i="21"/>
  <c r="R3462" i="21"/>
  <c r="K3462" i="21"/>
  <c r="D3462" i="21"/>
  <c r="X3461" i="21"/>
  <c r="W3461" i="21"/>
  <c r="V3461" i="21"/>
  <c r="U3461" i="21"/>
  <c r="T3461" i="21"/>
  <c r="R3461" i="21"/>
  <c r="K3461" i="21"/>
  <c r="D3461" i="21"/>
  <c r="X3460" i="21"/>
  <c r="W3460" i="21"/>
  <c r="V3460" i="21"/>
  <c r="U3460" i="21"/>
  <c r="T3460" i="21"/>
  <c r="R3460" i="21"/>
  <c r="K3460" i="21"/>
  <c r="D3460" i="21"/>
  <c r="X3459" i="21"/>
  <c r="W3459" i="21"/>
  <c r="V3459" i="21"/>
  <c r="U3459" i="21"/>
  <c r="T3459" i="21"/>
  <c r="R3459" i="21"/>
  <c r="K3459" i="21"/>
  <c r="D3459" i="21"/>
  <c r="X3458" i="21"/>
  <c r="W3458" i="21"/>
  <c r="V3458" i="21"/>
  <c r="U3458" i="21"/>
  <c r="T3458" i="21"/>
  <c r="R3458" i="21"/>
  <c r="K3458" i="21"/>
  <c r="D3458" i="21"/>
  <c r="X3457" i="21"/>
  <c r="W3457" i="21"/>
  <c r="V3457" i="21"/>
  <c r="U3457" i="21"/>
  <c r="T3457" i="21"/>
  <c r="R3457" i="21"/>
  <c r="K3457" i="21"/>
  <c r="D3457" i="21"/>
  <c r="X3456" i="21"/>
  <c r="W3456" i="21"/>
  <c r="V3456" i="21"/>
  <c r="U3456" i="21"/>
  <c r="T3456" i="21"/>
  <c r="R3456" i="21"/>
  <c r="K3456" i="21"/>
  <c r="D3456" i="21"/>
  <c r="X3455" i="21"/>
  <c r="W3455" i="21"/>
  <c r="V3455" i="21"/>
  <c r="U3455" i="21"/>
  <c r="T3455" i="21"/>
  <c r="R3455" i="21"/>
  <c r="K3455" i="21"/>
  <c r="D3455" i="21"/>
  <c r="X3454" i="21"/>
  <c r="W3454" i="21"/>
  <c r="V3454" i="21"/>
  <c r="U3454" i="21"/>
  <c r="T3454" i="21"/>
  <c r="R3454" i="21"/>
  <c r="K3454" i="21"/>
  <c r="D3454" i="21"/>
  <c r="X3453" i="21"/>
  <c r="W3453" i="21"/>
  <c r="V3453" i="21"/>
  <c r="U3453" i="21"/>
  <c r="T3453" i="21"/>
  <c r="R3453" i="21"/>
  <c r="K3453" i="21"/>
  <c r="D3453" i="21"/>
  <c r="X3452" i="21"/>
  <c r="W3452" i="21"/>
  <c r="V3452" i="21"/>
  <c r="U3452" i="21"/>
  <c r="T3452" i="21"/>
  <c r="R3452" i="21"/>
  <c r="K3452" i="21"/>
  <c r="D3452" i="21"/>
  <c r="X3451" i="21"/>
  <c r="W3451" i="21"/>
  <c r="V3451" i="21"/>
  <c r="U3451" i="21"/>
  <c r="T3451" i="21"/>
  <c r="R3451" i="21"/>
  <c r="K3451" i="21"/>
  <c r="D3451" i="21"/>
  <c r="X3450" i="21"/>
  <c r="W3450" i="21"/>
  <c r="V3450" i="21"/>
  <c r="U3450" i="21"/>
  <c r="T3450" i="21"/>
  <c r="R3450" i="21"/>
  <c r="K3450" i="21"/>
  <c r="D3450" i="21"/>
  <c r="X3449" i="21"/>
  <c r="W3449" i="21"/>
  <c r="V3449" i="21"/>
  <c r="U3449" i="21"/>
  <c r="T3449" i="21"/>
  <c r="R3449" i="21"/>
  <c r="K3449" i="21"/>
  <c r="D3449" i="21"/>
  <c r="X3448" i="21"/>
  <c r="W3448" i="21"/>
  <c r="V3448" i="21"/>
  <c r="U3448" i="21"/>
  <c r="T3448" i="21"/>
  <c r="R3448" i="21"/>
  <c r="K3448" i="21"/>
  <c r="D3448" i="21"/>
  <c r="X3447" i="21"/>
  <c r="W3447" i="21"/>
  <c r="V3447" i="21"/>
  <c r="U3447" i="21"/>
  <c r="T3447" i="21"/>
  <c r="R3447" i="21"/>
  <c r="K3447" i="21"/>
  <c r="D3447" i="21"/>
  <c r="X3446" i="21"/>
  <c r="W3446" i="21"/>
  <c r="V3446" i="21"/>
  <c r="U3446" i="21"/>
  <c r="T3446" i="21"/>
  <c r="R3446" i="21"/>
  <c r="K3446" i="21"/>
  <c r="D3446" i="21"/>
  <c r="X3445" i="21"/>
  <c r="W3445" i="21"/>
  <c r="V3445" i="21"/>
  <c r="U3445" i="21"/>
  <c r="T3445" i="21"/>
  <c r="R3445" i="21"/>
  <c r="K3445" i="21"/>
  <c r="D3445" i="21"/>
  <c r="X3444" i="21"/>
  <c r="W3444" i="21"/>
  <c r="V3444" i="21"/>
  <c r="U3444" i="21"/>
  <c r="T3444" i="21"/>
  <c r="R3444" i="21"/>
  <c r="K3444" i="21"/>
  <c r="D3444" i="21"/>
  <c r="X3443" i="21"/>
  <c r="W3443" i="21"/>
  <c r="V3443" i="21"/>
  <c r="U3443" i="21"/>
  <c r="T3443" i="21"/>
  <c r="R3443" i="21"/>
  <c r="K3443" i="21"/>
  <c r="D3443" i="21"/>
  <c r="X3442" i="21"/>
  <c r="W3442" i="21"/>
  <c r="V3442" i="21"/>
  <c r="U3442" i="21"/>
  <c r="T3442" i="21"/>
  <c r="R3442" i="21"/>
  <c r="K3442" i="21"/>
  <c r="D3442" i="21"/>
  <c r="X3441" i="21"/>
  <c r="W3441" i="21"/>
  <c r="V3441" i="21"/>
  <c r="U3441" i="21"/>
  <c r="T3441" i="21"/>
  <c r="R3441" i="21"/>
  <c r="K3441" i="21"/>
  <c r="D3441" i="21"/>
  <c r="X3440" i="21"/>
  <c r="W3440" i="21"/>
  <c r="V3440" i="21"/>
  <c r="U3440" i="21"/>
  <c r="T3440" i="21"/>
  <c r="R3440" i="21"/>
  <c r="K3440" i="21"/>
  <c r="D3440" i="21"/>
  <c r="X3439" i="21"/>
  <c r="W3439" i="21"/>
  <c r="V3439" i="21"/>
  <c r="U3439" i="21"/>
  <c r="T3439" i="21"/>
  <c r="R3439" i="21"/>
  <c r="K3439" i="21"/>
  <c r="D3439" i="21"/>
  <c r="X3438" i="21"/>
  <c r="W3438" i="21"/>
  <c r="V3438" i="21"/>
  <c r="U3438" i="21"/>
  <c r="T3438" i="21"/>
  <c r="R3438" i="21"/>
  <c r="K3438" i="21"/>
  <c r="D3438" i="21"/>
  <c r="X3437" i="21"/>
  <c r="W3437" i="21"/>
  <c r="V3437" i="21"/>
  <c r="U3437" i="21"/>
  <c r="T3437" i="21"/>
  <c r="R3437" i="21"/>
  <c r="K3437" i="21"/>
  <c r="D3437" i="21"/>
  <c r="X3436" i="21"/>
  <c r="W3436" i="21"/>
  <c r="V3436" i="21"/>
  <c r="U3436" i="21"/>
  <c r="T3436" i="21"/>
  <c r="R3436" i="21"/>
  <c r="K3436" i="21"/>
  <c r="D3436" i="21"/>
  <c r="X3435" i="21"/>
  <c r="W3435" i="21"/>
  <c r="V3435" i="21"/>
  <c r="U3435" i="21"/>
  <c r="T3435" i="21"/>
  <c r="R3435" i="21"/>
  <c r="K3435" i="21"/>
  <c r="D3435" i="21"/>
  <c r="X3434" i="21"/>
  <c r="W3434" i="21"/>
  <c r="V3434" i="21"/>
  <c r="U3434" i="21"/>
  <c r="T3434" i="21"/>
  <c r="R3434" i="21"/>
  <c r="K3434" i="21"/>
  <c r="D3434" i="21"/>
  <c r="X3433" i="21"/>
  <c r="W3433" i="21"/>
  <c r="V3433" i="21"/>
  <c r="U3433" i="21"/>
  <c r="T3433" i="21"/>
  <c r="R3433" i="21"/>
  <c r="K3433" i="21"/>
  <c r="D3433" i="21"/>
  <c r="X3432" i="21"/>
  <c r="W3432" i="21"/>
  <c r="V3432" i="21"/>
  <c r="U3432" i="21"/>
  <c r="T3432" i="21"/>
  <c r="R3432" i="21"/>
  <c r="K3432" i="21"/>
  <c r="D3432" i="21"/>
  <c r="X3431" i="21"/>
  <c r="W3431" i="21"/>
  <c r="V3431" i="21"/>
  <c r="U3431" i="21"/>
  <c r="T3431" i="21"/>
  <c r="R3431" i="21"/>
  <c r="K3431" i="21"/>
  <c r="D3431" i="21"/>
  <c r="X3430" i="21"/>
  <c r="W3430" i="21"/>
  <c r="V3430" i="21"/>
  <c r="U3430" i="21"/>
  <c r="T3430" i="21"/>
  <c r="R3430" i="21"/>
  <c r="K3430" i="21"/>
  <c r="D3430" i="21"/>
  <c r="X3429" i="21"/>
  <c r="W3429" i="21"/>
  <c r="V3429" i="21"/>
  <c r="U3429" i="21"/>
  <c r="T3429" i="21"/>
  <c r="R3429" i="21"/>
  <c r="K3429" i="21"/>
  <c r="D3429" i="21"/>
  <c r="X3428" i="21"/>
  <c r="W3428" i="21"/>
  <c r="V3428" i="21"/>
  <c r="U3428" i="21"/>
  <c r="T3428" i="21"/>
  <c r="R3428" i="21"/>
  <c r="K3428" i="21"/>
  <c r="D3428" i="21"/>
  <c r="X3427" i="21"/>
  <c r="W3427" i="21"/>
  <c r="V3427" i="21"/>
  <c r="U3427" i="21"/>
  <c r="T3427" i="21"/>
  <c r="R3427" i="21"/>
  <c r="K3427" i="21"/>
  <c r="D3427" i="21"/>
  <c r="X3426" i="21"/>
  <c r="W3426" i="21"/>
  <c r="V3426" i="21"/>
  <c r="U3426" i="21"/>
  <c r="T3426" i="21"/>
  <c r="R3426" i="21"/>
  <c r="K3426" i="21"/>
  <c r="D3426" i="21"/>
  <c r="X3425" i="21"/>
  <c r="W3425" i="21"/>
  <c r="V3425" i="21"/>
  <c r="U3425" i="21"/>
  <c r="T3425" i="21"/>
  <c r="R3425" i="21"/>
  <c r="K3425" i="21"/>
  <c r="D3425" i="21"/>
  <c r="X3424" i="21"/>
  <c r="W3424" i="21"/>
  <c r="V3424" i="21"/>
  <c r="U3424" i="21"/>
  <c r="T3424" i="21"/>
  <c r="R3424" i="21"/>
  <c r="K3424" i="21"/>
  <c r="D3424" i="21"/>
  <c r="X3423" i="21"/>
  <c r="W3423" i="21"/>
  <c r="V3423" i="21"/>
  <c r="U3423" i="21"/>
  <c r="T3423" i="21"/>
  <c r="R3423" i="21"/>
  <c r="K3423" i="21"/>
  <c r="D3423" i="21"/>
  <c r="X3422" i="21"/>
  <c r="W3422" i="21"/>
  <c r="V3422" i="21"/>
  <c r="U3422" i="21"/>
  <c r="T3422" i="21"/>
  <c r="R3422" i="21"/>
  <c r="K3422" i="21"/>
  <c r="D3422" i="21"/>
  <c r="X3421" i="21"/>
  <c r="W3421" i="21"/>
  <c r="V3421" i="21"/>
  <c r="U3421" i="21"/>
  <c r="T3421" i="21"/>
  <c r="R3421" i="21"/>
  <c r="K3421" i="21"/>
  <c r="D3421" i="21"/>
  <c r="X3420" i="21"/>
  <c r="W3420" i="21"/>
  <c r="V3420" i="21"/>
  <c r="U3420" i="21"/>
  <c r="T3420" i="21"/>
  <c r="R3420" i="21"/>
  <c r="K3420" i="21"/>
  <c r="D3420" i="21"/>
  <c r="X3419" i="21"/>
  <c r="W3419" i="21"/>
  <c r="V3419" i="21"/>
  <c r="U3419" i="21"/>
  <c r="T3419" i="21"/>
  <c r="R3419" i="21"/>
  <c r="K3419" i="21"/>
  <c r="D3419" i="21"/>
  <c r="X3418" i="21"/>
  <c r="W3418" i="21"/>
  <c r="V3418" i="21"/>
  <c r="U3418" i="21"/>
  <c r="T3418" i="21"/>
  <c r="R3418" i="21"/>
  <c r="K3418" i="21"/>
  <c r="D3418" i="21"/>
  <c r="X3417" i="21"/>
  <c r="W3417" i="21"/>
  <c r="V3417" i="21"/>
  <c r="U3417" i="21"/>
  <c r="T3417" i="21"/>
  <c r="R3417" i="21"/>
  <c r="K3417" i="21"/>
  <c r="D3417" i="21"/>
  <c r="X3416" i="21"/>
  <c r="W3416" i="21"/>
  <c r="V3416" i="21"/>
  <c r="U3416" i="21"/>
  <c r="T3416" i="21"/>
  <c r="R3416" i="21"/>
  <c r="K3416" i="21"/>
  <c r="D3416" i="21"/>
  <c r="X3415" i="21"/>
  <c r="W3415" i="21"/>
  <c r="V3415" i="21"/>
  <c r="U3415" i="21"/>
  <c r="T3415" i="21"/>
  <c r="R3415" i="21"/>
  <c r="K3415" i="21"/>
  <c r="D3415" i="21"/>
  <c r="X3414" i="21"/>
  <c r="W3414" i="21"/>
  <c r="V3414" i="21"/>
  <c r="U3414" i="21"/>
  <c r="T3414" i="21"/>
  <c r="R3414" i="21"/>
  <c r="K3414" i="21"/>
  <c r="D3414" i="21"/>
  <c r="X3413" i="21"/>
  <c r="W3413" i="21"/>
  <c r="V3413" i="21"/>
  <c r="U3413" i="21"/>
  <c r="T3413" i="21"/>
  <c r="R3413" i="21"/>
  <c r="K3413" i="21"/>
  <c r="D3413" i="21"/>
  <c r="X3412" i="21"/>
  <c r="W3412" i="21"/>
  <c r="V3412" i="21"/>
  <c r="U3412" i="21"/>
  <c r="T3412" i="21"/>
  <c r="R3412" i="21"/>
  <c r="K3412" i="21"/>
  <c r="D3412" i="21"/>
  <c r="X3411" i="21"/>
  <c r="W3411" i="21"/>
  <c r="V3411" i="21"/>
  <c r="U3411" i="21"/>
  <c r="T3411" i="21"/>
  <c r="R3411" i="21"/>
  <c r="K3411" i="21"/>
  <c r="D3411" i="21"/>
  <c r="X3410" i="21"/>
  <c r="W3410" i="21"/>
  <c r="V3410" i="21"/>
  <c r="U3410" i="21"/>
  <c r="T3410" i="21"/>
  <c r="R3410" i="21"/>
  <c r="K3410" i="21"/>
  <c r="D3410" i="21"/>
  <c r="X3409" i="21"/>
  <c r="W3409" i="21"/>
  <c r="V3409" i="21"/>
  <c r="U3409" i="21"/>
  <c r="T3409" i="21"/>
  <c r="R3409" i="21"/>
  <c r="K3409" i="21"/>
  <c r="D3409" i="21"/>
  <c r="X3408" i="21"/>
  <c r="W3408" i="21"/>
  <c r="V3408" i="21"/>
  <c r="U3408" i="21"/>
  <c r="T3408" i="21"/>
  <c r="R3408" i="21"/>
  <c r="K3408" i="21"/>
  <c r="D3408" i="21"/>
  <c r="X3407" i="21"/>
  <c r="W3407" i="21"/>
  <c r="V3407" i="21"/>
  <c r="U3407" i="21"/>
  <c r="T3407" i="21"/>
  <c r="R3407" i="21"/>
  <c r="K3407" i="21"/>
  <c r="D3407" i="21"/>
  <c r="X3406" i="21"/>
  <c r="W3406" i="21"/>
  <c r="V3406" i="21"/>
  <c r="U3406" i="21"/>
  <c r="T3406" i="21"/>
  <c r="R3406" i="21"/>
  <c r="K3406" i="21"/>
  <c r="D3406" i="21"/>
  <c r="X3405" i="21"/>
  <c r="W3405" i="21"/>
  <c r="V3405" i="21"/>
  <c r="U3405" i="21"/>
  <c r="T3405" i="21"/>
  <c r="R3405" i="21"/>
  <c r="K3405" i="21"/>
  <c r="D3405" i="21"/>
  <c r="X3404" i="21"/>
  <c r="W3404" i="21"/>
  <c r="V3404" i="21"/>
  <c r="U3404" i="21"/>
  <c r="T3404" i="21"/>
  <c r="R3404" i="21"/>
  <c r="K3404" i="21"/>
  <c r="D3404" i="21"/>
  <c r="X3403" i="21"/>
  <c r="W3403" i="21"/>
  <c r="V3403" i="21"/>
  <c r="U3403" i="21"/>
  <c r="T3403" i="21"/>
  <c r="R3403" i="21"/>
  <c r="K3403" i="21"/>
  <c r="D3403" i="21"/>
  <c r="X3402" i="21"/>
  <c r="W3402" i="21"/>
  <c r="V3402" i="21"/>
  <c r="U3402" i="21"/>
  <c r="T3402" i="21"/>
  <c r="R3402" i="21"/>
  <c r="K3402" i="21"/>
  <c r="D3402" i="21"/>
  <c r="X3401" i="21"/>
  <c r="W3401" i="21"/>
  <c r="V3401" i="21"/>
  <c r="U3401" i="21"/>
  <c r="T3401" i="21"/>
  <c r="R3401" i="21"/>
  <c r="K3401" i="21"/>
  <c r="D3401" i="21"/>
  <c r="X3400" i="21"/>
  <c r="W3400" i="21"/>
  <c r="V3400" i="21"/>
  <c r="U3400" i="21"/>
  <c r="T3400" i="21"/>
  <c r="R3400" i="21"/>
  <c r="K3400" i="21"/>
  <c r="D3400" i="21"/>
  <c r="X3399" i="21"/>
  <c r="W3399" i="21"/>
  <c r="V3399" i="21"/>
  <c r="U3399" i="21"/>
  <c r="T3399" i="21"/>
  <c r="R3399" i="21"/>
  <c r="K3399" i="21"/>
  <c r="D3399" i="21"/>
  <c r="X3398" i="21"/>
  <c r="W3398" i="21"/>
  <c r="V3398" i="21"/>
  <c r="U3398" i="21"/>
  <c r="T3398" i="21"/>
  <c r="R3398" i="21"/>
  <c r="K3398" i="21"/>
  <c r="D3398" i="21"/>
  <c r="X3397" i="21"/>
  <c r="W3397" i="21"/>
  <c r="V3397" i="21"/>
  <c r="U3397" i="21"/>
  <c r="T3397" i="21"/>
  <c r="R3397" i="21"/>
  <c r="K3397" i="21"/>
  <c r="D3397" i="21"/>
  <c r="X3396" i="21"/>
  <c r="W3396" i="21"/>
  <c r="V3396" i="21"/>
  <c r="U3396" i="21"/>
  <c r="T3396" i="21"/>
  <c r="R3396" i="21"/>
  <c r="K3396" i="21"/>
  <c r="D3396" i="21"/>
  <c r="X3395" i="21"/>
  <c r="W3395" i="21"/>
  <c r="V3395" i="21"/>
  <c r="U3395" i="21"/>
  <c r="T3395" i="21"/>
  <c r="R3395" i="21"/>
  <c r="K3395" i="21"/>
  <c r="D3395" i="21"/>
  <c r="X3394" i="21"/>
  <c r="W3394" i="21"/>
  <c r="V3394" i="21"/>
  <c r="U3394" i="21"/>
  <c r="T3394" i="21"/>
  <c r="R3394" i="21"/>
  <c r="K3394" i="21"/>
  <c r="D3394" i="21"/>
  <c r="X3393" i="21"/>
  <c r="W3393" i="21"/>
  <c r="V3393" i="21"/>
  <c r="U3393" i="21"/>
  <c r="T3393" i="21"/>
  <c r="R3393" i="21"/>
  <c r="K3393" i="21"/>
  <c r="D3393" i="21"/>
  <c r="X3392" i="21"/>
  <c r="W3392" i="21"/>
  <c r="V3392" i="21"/>
  <c r="U3392" i="21"/>
  <c r="T3392" i="21"/>
  <c r="R3392" i="21"/>
  <c r="K3392" i="21"/>
  <c r="D3392" i="21"/>
  <c r="X3391" i="21"/>
  <c r="W3391" i="21"/>
  <c r="V3391" i="21"/>
  <c r="U3391" i="21"/>
  <c r="T3391" i="21"/>
  <c r="R3391" i="21"/>
  <c r="K3391" i="21"/>
  <c r="D3391" i="21"/>
  <c r="X3390" i="21"/>
  <c r="W3390" i="21"/>
  <c r="V3390" i="21"/>
  <c r="U3390" i="21"/>
  <c r="T3390" i="21"/>
  <c r="R3390" i="21"/>
  <c r="K3390" i="21"/>
  <c r="D3390" i="21"/>
  <c r="X3389" i="21"/>
  <c r="W3389" i="21"/>
  <c r="V3389" i="21"/>
  <c r="U3389" i="21"/>
  <c r="T3389" i="21"/>
  <c r="R3389" i="21"/>
  <c r="K3389" i="21"/>
  <c r="D3389" i="21"/>
  <c r="X3388" i="21"/>
  <c r="W3388" i="21"/>
  <c r="V3388" i="21"/>
  <c r="U3388" i="21"/>
  <c r="T3388" i="21"/>
  <c r="R3388" i="21"/>
  <c r="K3388" i="21"/>
  <c r="D3388" i="21"/>
  <c r="X3387" i="21"/>
  <c r="W3387" i="21"/>
  <c r="V3387" i="21"/>
  <c r="U3387" i="21"/>
  <c r="T3387" i="21"/>
  <c r="R3387" i="21"/>
  <c r="K3387" i="21"/>
  <c r="D3387" i="21"/>
  <c r="X3386" i="21"/>
  <c r="W3386" i="21"/>
  <c r="V3386" i="21"/>
  <c r="U3386" i="21"/>
  <c r="T3386" i="21"/>
  <c r="R3386" i="21"/>
  <c r="K3386" i="21"/>
  <c r="D3386" i="21"/>
  <c r="X3385" i="21"/>
  <c r="W3385" i="21"/>
  <c r="V3385" i="21"/>
  <c r="U3385" i="21"/>
  <c r="T3385" i="21"/>
  <c r="R3385" i="21"/>
  <c r="K3385" i="21"/>
  <c r="D3385" i="21"/>
  <c r="X3384" i="21"/>
  <c r="W3384" i="21"/>
  <c r="V3384" i="21"/>
  <c r="U3384" i="21"/>
  <c r="T3384" i="21"/>
  <c r="R3384" i="21"/>
  <c r="K3384" i="21"/>
  <c r="D3384" i="21"/>
  <c r="X3383" i="21"/>
  <c r="W3383" i="21"/>
  <c r="V3383" i="21"/>
  <c r="U3383" i="21"/>
  <c r="T3383" i="21"/>
  <c r="R3383" i="21"/>
  <c r="K3383" i="21"/>
  <c r="D3383" i="21"/>
  <c r="X3382" i="21"/>
  <c r="W3382" i="21"/>
  <c r="V3382" i="21"/>
  <c r="U3382" i="21"/>
  <c r="T3382" i="21"/>
  <c r="R3382" i="21"/>
  <c r="K3382" i="21"/>
  <c r="D3382" i="21"/>
  <c r="X3381" i="21"/>
  <c r="W3381" i="21"/>
  <c r="V3381" i="21"/>
  <c r="U3381" i="21"/>
  <c r="T3381" i="21"/>
  <c r="R3381" i="21"/>
  <c r="K3381" i="21"/>
  <c r="D3381" i="21"/>
  <c r="X3380" i="21"/>
  <c r="W3380" i="21"/>
  <c r="V3380" i="21"/>
  <c r="U3380" i="21"/>
  <c r="T3380" i="21"/>
  <c r="R3380" i="21"/>
  <c r="K3380" i="21"/>
  <c r="D3380" i="21"/>
  <c r="X3379" i="21"/>
  <c r="W3379" i="21"/>
  <c r="V3379" i="21"/>
  <c r="U3379" i="21"/>
  <c r="T3379" i="21"/>
  <c r="R3379" i="21"/>
  <c r="K3379" i="21"/>
  <c r="D3379" i="21"/>
  <c r="X3378" i="21"/>
  <c r="W3378" i="21"/>
  <c r="V3378" i="21"/>
  <c r="U3378" i="21"/>
  <c r="T3378" i="21"/>
  <c r="R3378" i="21"/>
  <c r="K3378" i="21"/>
  <c r="D3378" i="21"/>
  <c r="X3377" i="21"/>
  <c r="W3377" i="21"/>
  <c r="V3377" i="21"/>
  <c r="U3377" i="21"/>
  <c r="T3377" i="21"/>
  <c r="R3377" i="21"/>
  <c r="K3377" i="21"/>
  <c r="D3377" i="21"/>
  <c r="X3376" i="21"/>
  <c r="W3376" i="21"/>
  <c r="V3376" i="21"/>
  <c r="U3376" i="21"/>
  <c r="T3376" i="21"/>
  <c r="R3376" i="21"/>
  <c r="K3376" i="21"/>
  <c r="D3376" i="21"/>
  <c r="X3375" i="21"/>
  <c r="W3375" i="21"/>
  <c r="V3375" i="21"/>
  <c r="U3375" i="21"/>
  <c r="T3375" i="21"/>
  <c r="R3375" i="21"/>
  <c r="K3375" i="21"/>
  <c r="D3375" i="21"/>
  <c r="X3374" i="21"/>
  <c r="W3374" i="21"/>
  <c r="V3374" i="21"/>
  <c r="U3374" i="21"/>
  <c r="T3374" i="21"/>
  <c r="R3374" i="21"/>
  <c r="K3374" i="21"/>
  <c r="D3374" i="21"/>
  <c r="X3373" i="21"/>
  <c r="W3373" i="21"/>
  <c r="V3373" i="21"/>
  <c r="U3373" i="21"/>
  <c r="T3373" i="21"/>
  <c r="R3373" i="21"/>
  <c r="K3373" i="21"/>
  <c r="D3373" i="21"/>
  <c r="X3372" i="21"/>
  <c r="W3372" i="21"/>
  <c r="V3372" i="21"/>
  <c r="U3372" i="21"/>
  <c r="T3372" i="21"/>
  <c r="R3372" i="21"/>
  <c r="K3372" i="21"/>
  <c r="D3372" i="21"/>
  <c r="X3371" i="21"/>
  <c r="W3371" i="21"/>
  <c r="V3371" i="21"/>
  <c r="U3371" i="21"/>
  <c r="T3371" i="21"/>
  <c r="R3371" i="21"/>
  <c r="K3371" i="21"/>
  <c r="D3371" i="21"/>
  <c r="X3370" i="21"/>
  <c r="W3370" i="21"/>
  <c r="V3370" i="21"/>
  <c r="U3370" i="21"/>
  <c r="T3370" i="21"/>
  <c r="R3370" i="21"/>
  <c r="K3370" i="21"/>
  <c r="D3370" i="21"/>
  <c r="X3369" i="21"/>
  <c r="W3369" i="21"/>
  <c r="V3369" i="21"/>
  <c r="U3369" i="21"/>
  <c r="T3369" i="21"/>
  <c r="R3369" i="21"/>
  <c r="K3369" i="21"/>
  <c r="D3369" i="21"/>
  <c r="X3368" i="21"/>
  <c r="W3368" i="21"/>
  <c r="V3368" i="21"/>
  <c r="U3368" i="21"/>
  <c r="T3368" i="21"/>
  <c r="R3368" i="21"/>
  <c r="K3368" i="21"/>
  <c r="D3368" i="21"/>
  <c r="X3367" i="21"/>
  <c r="W3367" i="21"/>
  <c r="V3367" i="21"/>
  <c r="U3367" i="21"/>
  <c r="T3367" i="21"/>
  <c r="R3367" i="21"/>
  <c r="K3367" i="21"/>
  <c r="D3367" i="21"/>
  <c r="X3366" i="21"/>
  <c r="W3366" i="21"/>
  <c r="V3366" i="21"/>
  <c r="U3366" i="21"/>
  <c r="T3366" i="21"/>
  <c r="R3366" i="21"/>
  <c r="K3366" i="21"/>
  <c r="D3366" i="21"/>
  <c r="X3365" i="21"/>
  <c r="W3365" i="21"/>
  <c r="V3365" i="21"/>
  <c r="U3365" i="21"/>
  <c r="T3365" i="21"/>
  <c r="R3365" i="21"/>
  <c r="K3365" i="21"/>
  <c r="D3365" i="21"/>
  <c r="X3364" i="21"/>
  <c r="W3364" i="21"/>
  <c r="V3364" i="21"/>
  <c r="U3364" i="21"/>
  <c r="T3364" i="21"/>
  <c r="R3364" i="21"/>
  <c r="K3364" i="21"/>
  <c r="D3364" i="21"/>
  <c r="X3363" i="21"/>
  <c r="W3363" i="21"/>
  <c r="V3363" i="21"/>
  <c r="U3363" i="21"/>
  <c r="T3363" i="21"/>
  <c r="R3363" i="21"/>
  <c r="K3363" i="21"/>
  <c r="D3363" i="21"/>
  <c r="X3362" i="21"/>
  <c r="W3362" i="21"/>
  <c r="V3362" i="21"/>
  <c r="U3362" i="21"/>
  <c r="T3362" i="21"/>
  <c r="R3362" i="21"/>
  <c r="K3362" i="21"/>
  <c r="D3362" i="21"/>
  <c r="X3361" i="21"/>
  <c r="W3361" i="21"/>
  <c r="V3361" i="21"/>
  <c r="U3361" i="21"/>
  <c r="T3361" i="21"/>
  <c r="R3361" i="21"/>
  <c r="K3361" i="21"/>
  <c r="D3361" i="21"/>
  <c r="X3360" i="21"/>
  <c r="W3360" i="21"/>
  <c r="V3360" i="21"/>
  <c r="U3360" i="21"/>
  <c r="T3360" i="21"/>
  <c r="R3360" i="21"/>
  <c r="K3360" i="21"/>
  <c r="D3360" i="21"/>
  <c r="X3359" i="21"/>
  <c r="W3359" i="21"/>
  <c r="V3359" i="21"/>
  <c r="U3359" i="21"/>
  <c r="T3359" i="21"/>
  <c r="R3359" i="21"/>
  <c r="K3359" i="21"/>
  <c r="D3359" i="21"/>
  <c r="X3358" i="21"/>
  <c r="W3358" i="21"/>
  <c r="V3358" i="21"/>
  <c r="U3358" i="21"/>
  <c r="T3358" i="21"/>
  <c r="R3358" i="21"/>
  <c r="K3358" i="21"/>
  <c r="D3358" i="21"/>
  <c r="X3357" i="21"/>
  <c r="W3357" i="21"/>
  <c r="V3357" i="21"/>
  <c r="U3357" i="21"/>
  <c r="T3357" i="21"/>
  <c r="R3357" i="21"/>
  <c r="K3357" i="21"/>
  <c r="D3357" i="21"/>
  <c r="X3356" i="21"/>
  <c r="W3356" i="21"/>
  <c r="V3356" i="21"/>
  <c r="U3356" i="21"/>
  <c r="T3356" i="21"/>
  <c r="R3356" i="21"/>
  <c r="K3356" i="21"/>
  <c r="D3356" i="21"/>
  <c r="X3355" i="21"/>
  <c r="W3355" i="21"/>
  <c r="V3355" i="21"/>
  <c r="U3355" i="21"/>
  <c r="T3355" i="21"/>
  <c r="R3355" i="21"/>
  <c r="K3355" i="21"/>
  <c r="D3355" i="21"/>
  <c r="X3354" i="21"/>
  <c r="W3354" i="21"/>
  <c r="V3354" i="21"/>
  <c r="U3354" i="21"/>
  <c r="T3354" i="21"/>
  <c r="R3354" i="21"/>
  <c r="K3354" i="21"/>
  <c r="D3354" i="21"/>
  <c r="X3353" i="21"/>
  <c r="W3353" i="21"/>
  <c r="V3353" i="21"/>
  <c r="U3353" i="21"/>
  <c r="T3353" i="21"/>
  <c r="R3353" i="21"/>
  <c r="K3353" i="21"/>
  <c r="D3353" i="21"/>
  <c r="X3352" i="21"/>
  <c r="W3352" i="21"/>
  <c r="V3352" i="21"/>
  <c r="U3352" i="21"/>
  <c r="T3352" i="21"/>
  <c r="R3352" i="21"/>
  <c r="K3352" i="21"/>
  <c r="D3352" i="21"/>
  <c r="X3351" i="21"/>
  <c r="W3351" i="21"/>
  <c r="V3351" i="21"/>
  <c r="U3351" i="21"/>
  <c r="T3351" i="21"/>
  <c r="R3351" i="21"/>
  <c r="K3351" i="21"/>
  <c r="D3351" i="21"/>
  <c r="X3350" i="21"/>
  <c r="W3350" i="21"/>
  <c r="V3350" i="21"/>
  <c r="U3350" i="21"/>
  <c r="T3350" i="21"/>
  <c r="R3350" i="21"/>
  <c r="K3350" i="21"/>
  <c r="D3350" i="21"/>
  <c r="X3349" i="21"/>
  <c r="W3349" i="21"/>
  <c r="V3349" i="21"/>
  <c r="U3349" i="21"/>
  <c r="T3349" i="21"/>
  <c r="R3349" i="21"/>
  <c r="K3349" i="21"/>
  <c r="D3349" i="21"/>
  <c r="X3348" i="21"/>
  <c r="W3348" i="21"/>
  <c r="V3348" i="21"/>
  <c r="U3348" i="21"/>
  <c r="T3348" i="21"/>
  <c r="R3348" i="21"/>
  <c r="K3348" i="21"/>
  <c r="D3348" i="21"/>
  <c r="X3347" i="21"/>
  <c r="W3347" i="21"/>
  <c r="V3347" i="21"/>
  <c r="U3347" i="21"/>
  <c r="T3347" i="21"/>
  <c r="R3347" i="21"/>
  <c r="K3347" i="21"/>
  <c r="D3347" i="21"/>
  <c r="X3346" i="21"/>
  <c r="W3346" i="21"/>
  <c r="V3346" i="21"/>
  <c r="U3346" i="21"/>
  <c r="T3346" i="21"/>
  <c r="R3346" i="21"/>
  <c r="K3346" i="21"/>
  <c r="D3346" i="21"/>
  <c r="X3345" i="21"/>
  <c r="W3345" i="21"/>
  <c r="V3345" i="21"/>
  <c r="U3345" i="21"/>
  <c r="T3345" i="21"/>
  <c r="R3345" i="21"/>
  <c r="K3345" i="21"/>
  <c r="D3345" i="21"/>
  <c r="X3344" i="21"/>
  <c r="W3344" i="21"/>
  <c r="V3344" i="21"/>
  <c r="U3344" i="21"/>
  <c r="T3344" i="21"/>
  <c r="R3344" i="21"/>
  <c r="K3344" i="21"/>
  <c r="D3344" i="21"/>
  <c r="X3343" i="21"/>
  <c r="W3343" i="21"/>
  <c r="V3343" i="21"/>
  <c r="U3343" i="21"/>
  <c r="T3343" i="21"/>
  <c r="R3343" i="21"/>
  <c r="K3343" i="21"/>
  <c r="D3343" i="21"/>
  <c r="X3342" i="21"/>
  <c r="W3342" i="21"/>
  <c r="V3342" i="21"/>
  <c r="U3342" i="21"/>
  <c r="T3342" i="21"/>
  <c r="R3342" i="21"/>
  <c r="K3342" i="21"/>
  <c r="D3342" i="21"/>
  <c r="X3341" i="21"/>
  <c r="W3341" i="21"/>
  <c r="V3341" i="21"/>
  <c r="U3341" i="21"/>
  <c r="T3341" i="21"/>
  <c r="R3341" i="21"/>
  <c r="K3341" i="21"/>
  <c r="D3341" i="21"/>
  <c r="X3340" i="21"/>
  <c r="W3340" i="21"/>
  <c r="V3340" i="21"/>
  <c r="U3340" i="21"/>
  <c r="T3340" i="21"/>
  <c r="R3340" i="21"/>
  <c r="K3340" i="21"/>
  <c r="D3340" i="21"/>
  <c r="X3339" i="21"/>
  <c r="W3339" i="21"/>
  <c r="V3339" i="21"/>
  <c r="U3339" i="21"/>
  <c r="T3339" i="21"/>
  <c r="R3339" i="21"/>
  <c r="K3339" i="21"/>
  <c r="D3339" i="21"/>
  <c r="X3338" i="21"/>
  <c r="W3338" i="21"/>
  <c r="V3338" i="21"/>
  <c r="U3338" i="21"/>
  <c r="T3338" i="21"/>
  <c r="R3338" i="21"/>
  <c r="K3338" i="21"/>
  <c r="D3338" i="21"/>
  <c r="X3337" i="21"/>
  <c r="W3337" i="21"/>
  <c r="V3337" i="21"/>
  <c r="U3337" i="21"/>
  <c r="T3337" i="21"/>
  <c r="R3337" i="21"/>
  <c r="K3337" i="21"/>
  <c r="D3337" i="21"/>
  <c r="X3336" i="21"/>
  <c r="W3336" i="21"/>
  <c r="V3336" i="21"/>
  <c r="U3336" i="21"/>
  <c r="T3336" i="21"/>
  <c r="R3336" i="21"/>
  <c r="K3336" i="21"/>
  <c r="D3336" i="21"/>
  <c r="X3335" i="21"/>
  <c r="W3335" i="21"/>
  <c r="V3335" i="21"/>
  <c r="U3335" i="21"/>
  <c r="T3335" i="21"/>
  <c r="R3335" i="21"/>
  <c r="K3335" i="21"/>
  <c r="D3335" i="21"/>
  <c r="X3334" i="21"/>
  <c r="W3334" i="21"/>
  <c r="V3334" i="21"/>
  <c r="U3334" i="21"/>
  <c r="T3334" i="21"/>
  <c r="R3334" i="21"/>
  <c r="K3334" i="21"/>
  <c r="D3334" i="21"/>
  <c r="X3333" i="21"/>
  <c r="W3333" i="21"/>
  <c r="V3333" i="21"/>
  <c r="U3333" i="21"/>
  <c r="T3333" i="21"/>
  <c r="R3333" i="21"/>
  <c r="K3333" i="21"/>
  <c r="D3333" i="21"/>
  <c r="X3332" i="21"/>
  <c r="W3332" i="21"/>
  <c r="V3332" i="21"/>
  <c r="U3332" i="21"/>
  <c r="T3332" i="21"/>
  <c r="R3332" i="21"/>
  <c r="K3332" i="21"/>
  <c r="D3332" i="21"/>
  <c r="X3331" i="21"/>
  <c r="W3331" i="21"/>
  <c r="V3331" i="21"/>
  <c r="U3331" i="21"/>
  <c r="T3331" i="21"/>
  <c r="R3331" i="21"/>
  <c r="K3331" i="21"/>
  <c r="D3331" i="21"/>
  <c r="X3330" i="21"/>
  <c r="W3330" i="21"/>
  <c r="V3330" i="21"/>
  <c r="U3330" i="21"/>
  <c r="T3330" i="21"/>
  <c r="R3330" i="21"/>
  <c r="K3330" i="21"/>
  <c r="D3330" i="21"/>
  <c r="X3329" i="21"/>
  <c r="W3329" i="21"/>
  <c r="V3329" i="21"/>
  <c r="U3329" i="21"/>
  <c r="T3329" i="21"/>
  <c r="R3329" i="21"/>
  <c r="K3329" i="21"/>
  <c r="D3329" i="21"/>
  <c r="X3328" i="21"/>
  <c r="W3328" i="21"/>
  <c r="V3328" i="21"/>
  <c r="U3328" i="21"/>
  <c r="T3328" i="21"/>
  <c r="R3328" i="21"/>
  <c r="K3328" i="21"/>
  <c r="D3328" i="21"/>
  <c r="X3327" i="21"/>
  <c r="W3327" i="21"/>
  <c r="V3327" i="21"/>
  <c r="U3327" i="21"/>
  <c r="T3327" i="21"/>
  <c r="R3327" i="21"/>
  <c r="K3327" i="21"/>
  <c r="D3327" i="21"/>
  <c r="X3326" i="21"/>
  <c r="W3326" i="21"/>
  <c r="V3326" i="21"/>
  <c r="U3326" i="21"/>
  <c r="T3326" i="21"/>
  <c r="R3326" i="21"/>
  <c r="K3326" i="21"/>
  <c r="D3326" i="21"/>
  <c r="X3325" i="21"/>
  <c r="W3325" i="21"/>
  <c r="V3325" i="21"/>
  <c r="U3325" i="21"/>
  <c r="T3325" i="21"/>
  <c r="R3325" i="21"/>
  <c r="K3325" i="21"/>
  <c r="D3325" i="21"/>
  <c r="X3324" i="21"/>
  <c r="W3324" i="21"/>
  <c r="V3324" i="21"/>
  <c r="U3324" i="21"/>
  <c r="T3324" i="21"/>
  <c r="R3324" i="21"/>
  <c r="K3324" i="21"/>
  <c r="D3324" i="21"/>
  <c r="X3323" i="21"/>
  <c r="W3323" i="21"/>
  <c r="V3323" i="21"/>
  <c r="U3323" i="21"/>
  <c r="T3323" i="21"/>
  <c r="R3323" i="21"/>
  <c r="K3323" i="21"/>
  <c r="D3323" i="21"/>
  <c r="X3322" i="21"/>
  <c r="W3322" i="21"/>
  <c r="V3322" i="21"/>
  <c r="U3322" i="21"/>
  <c r="T3322" i="21"/>
  <c r="R3322" i="21"/>
  <c r="K3322" i="21"/>
  <c r="D3322" i="21"/>
  <c r="X3321" i="21"/>
  <c r="W3321" i="21"/>
  <c r="V3321" i="21"/>
  <c r="U3321" i="21"/>
  <c r="T3321" i="21"/>
  <c r="R3321" i="21"/>
  <c r="K3321" i="21"/>
  <c r="D3321" i="21"/>
  <c r="X3320" i="21"/>
  <c r="W3320" i="21"/>
  <c r="V3320" i="21"/>
  <c r="U3320" i="21"/>
  <c r="T3320" i="21"/>
  <c r="R3320" i="21"/>
  <c r="K3320" i="21"/>
  <c r="D3320" i="21"/>
  <c r="X3319" i="21"/>
  <c r="W3319" i="21"/>
  <c r="V3319" i="21"/>
  <c r="U3319" i="21"/>
  <c r="T3319" i="21"/>
  <c r="R3319" i="21"/>
  <c r="K3319" i="21"/>
  <c r="D3319" i="21"/>
  <c r="X3318" i="21"/>
  <c r="W3318" i="21"/>
  <c r="V3318" i="21"/>
  <c r="U3318" i="21"/>
  <c r="T3318" i="21"/>
  <c r="R3318" i="21"/>
  <c r="K3318" i="21"/>
  <c r="D3318" i="21"/>
  <c r="X3317" i="21"/>
  <c r="W3317" i="21"/>
  <c r="V3317" i="21"/>
  <c r="U3317" i="21"/>
  <c r="T3317" i="21"/>
  <c r="R3317" i="21"/>
  <c r="K3317" i="21"/>
  <c r="D3317" i="21"/>
  <c r="X3316" i="21"/>
  <c r="W3316" i="21"/>
  <c r="V3316" i="21"/>
  <c r="U3316" i="21"/>
  <c r="T3316" i="21"/>
  <c r="R3316" i="21"/>
  <c r="K3316" i="21"/>
  <c r="D3316" i="21"/>
  <c r="X3315" i="21"/>
  <c r="W3315" i="21"/>
  <c r="V3315" i="21"/>
  <c r="U3315" i="21"/>
  <c r="T3315" i="21"/>
  <c r="R3315" i="21"/>
  <c r="K3315" i="21"/>
  <c r="D3315" i="21"/>
  <c r="X3314" i="21"/>
  <c r="W3314" i="21"/>
  <c r="V3314" i="21"/>
  <c r="U3314" i="21"/>
  <c r="T3314" i="21"/>
  <c r="R3314" i="21"/>
  <c r="K3314" i="21"/>
  <c r="D3314" i="21"/>
  <c r="X3313" i="21"/>
  <c r="W3313" i="21"/>
  <c r="V3313" i="21"/>
  <c r="U3313" i="21"/>
  <c r="T3313" i="21"/>
  <c r="R3313" i="21"/>
  <c r="K3313" i="21"/>
  <c r="D3313" i="21"/>
  <c r="X3312" i="21"/>
  <c r="W3312" i="21"/>
  <c r="V3312" i="21"/>
  <c r="U3312" i="21"/>
  <c r="T3312" i="21"/>
  <c r="R3312" i="21"/>
  <c r="K3312" i="21"/>
  <c r="D3312" i="21"/>
  <c r="X3311" i="21"/>
  <c r="W3311" i="21"/>
  <c r="V3311" i="21"/>
  <c r="U3311" i="21"/>
  <c r="T3311" i="21"/>
  <c r="R3311" i="21"/>
  <c r="K3311" i="21"/>
  <c r="D3311" i="21"/>
  <c r="X3310" i="21"/>
  <c r="W3310" i="21"/>
  <c r="V3310" i="21"/>
  <c r="U3310" i="21"/>
  <c r="T3310" i="21"/>
  <c r="R3310" i="21"/>
  <c r="K3310" i="21"/>
  <c r="D3310" i="21"/>
  <c r="X3309" i="21"/>
  <c r="W3309" i="21"/>
  <c r="V3309" i="21"/>
  <c r="U3309" i="21"/>
  <c r="T3309" i="21"/>
  <c r="R3309" i="21"/>
  <c r="K3309" i="21"/>
  <c r="D3309" i="21"/>
  <c r="X3308" i="21"/>
  <c r="W3308" i="21"/>
  <c r="V3308" i="21"/>
  <c r="U3308" i="21"/>
  <c r="T3308" i="21"/>
  <c r="R3308" i="21"/>
  <c r="K3308" i="21"/>
  <c r="D3308" i="21"/>
  <c r="X3307" i="21"/>
  <c r="W3307" i="21"/>
  <c r="V3307" i="21"/>
  <c r="U3307" i="21"/>
  <c r="T3307" i="21"/>
  <c r="R3307" i="21"/>
  <c r="K3307" i="21"/>
  <c r="D3307" i="21"/>
  <c r="X3306" i="21"/>
  <c r="W3306" i="21"/>
  <c r="V3306" i="21"/>
  <c r="U3306" i="21"/>
  <c r="T3306" i="21"/>
  <c r="R3306" i="21"/>
  <c r="K3306" i="21"/>
  <c r="D3306" i="21"/>
  <c r="X3305" i="21"/>
  <c r="W3305" i="21"/>
  <c r="V3305" i="21"/>
  <c r="U3305" i="21"/>
  <c r="T3305" i="21"/>
  <c r="R3305" i="21"/>
  <c r="K3305" i="21"/>
  <c r="D3305" i="21"/>
  <c r="X3304" i="21"/>
  <c r="W3304" i="21"/>
  <c r="V3304" i="21"/>
  <c r="U3304" i="21"/>
  <c r="T3304" i="21"/>
  <c r="R3304" i="21"/>
  <c r="K3304" i="21"/>
  <c r="D3304" i="21"/>
  <c r="X3303" i="21"/>
  <c r="W3303" i="21"/>
  <c r="V3303" i="21"/>
  <c r="U3303" i="21"/>
  <c r="T3303" i="21"/>
  <c r="R3303" i="21"/>
  <c r="K3303" i="21"/>
  <c r="D3303" i="21"/>
  <c r="X3302" i="21"/>
  <c r="W3302" i="21"/>
  <c r="V3302" i="21"/>
  <c r="U3302" i="21"/>
  <c r="T3302" i="21"/>
  <c r="R3302" i="21"/>
  <c r="K3302" i="21"/>
  <c r="D3302" i="21"/>
  <c r="X3301" i="21"/>
  <c r="W3301" i="21"/>
  <c r="V3301" i="21"/>
  <c r="U3301" i="21"/>
  <c r="T3301" i="21"/>
  <c r="R3301" i="21"/>
  <c r="K3301" i="21"/>
  <c r="D3301" i="21"/>
  <c r="X3300" i="21"/>
  <c r="W3300" i="21"/>
  <c r="V3300" i="21"/>
  <c r="U3300" i="21"/>
  <c r="T3300" i="21"/>
  <c r="R3300" i="21"/>
  <c r="K3300" i="21"/>
  <c r="D3300" i="21"/>
  <c r="X3299" i="21"/>
  <c r="W3299" i="21"/>
  <c r="V3299" i="21"/>
  <c r="U3299" i="21"/>
  <c r="T3299" i="21"/>
  <c r="R3299" i="21"/>
  <c r="K3299" i="21"/>
  <c r="D3299" i="21"/>
  <c r="X3298" i="21"/>
  <c r="W3298" i="21"/>
  <c r="V3298" i="21"/>
  <c r="U3298" i="21"/>
  <c r="T3298" i="21"/>
  <c r="R3298" i="21"/>
  <c r="K3298" i="21"/>
  <c r="D3298" i="21"/>
  <c r="X3297" i="21"/>
  <c r="W3297" i="21"/>
  <c r="V3297" i="21"/>
  <c r="U3297" i="21"/>
  <c r="T3297" i="21"/>
  <c r="R3297" i="21"/>
  <c r="K3297" i="21"/>
  <c r="D3297" i="21"/>
  <c r="X3296" i="21"/>
  <c r="W3296" i="21"/>
  <c r="V3296" i="21"/>
  <c r="U3296" i="21"/>
  <c r="T3296" i="21"/>
  <c r="R3296" i="21"/>
  <c r="K3296" i="21"/>
  <c r="D3296" i="21"/>
  <c r="X3295" i="21"/>
  <c r="W3295" i="21"/>
  <c r="V3295" i="21"/>
  <c r="U3295" i="21"/>
  <c r="T3295" i="21"/>
  <c r="R3295" i="21"/>
  <c r="K3295" i="21"/>
  <c r="D3295" i="21"/>
  <c r="X3294" i="21"/>
  <c r="W3294" i="21"/>
  <c r="V3294" i="21"/>
  <c r="U3294" i="21"/>
  <c r="T3294" i="21"/>
  <c r="R3294" i="21"/>
  <c r="K3294" i="21"/>
  <c r="D3294" i="21"/>
  <c r="X3293" i="21"/>
  <c r="W3293" i="21"/>
  <c r="V3293" i="21"/>
  <c r="U3293" i="21"/>
  <c r="T3293" i="21"/>
  <c r="R3293" i="21"/>
  <c r="K3293" i="21"/>
  <c r="D3293" i="21"/>
  <c r="X3292" i="21"/>
  <c r="W3292" i="21"/>
  <c r="V3292" i="21"/>
  <c r="U3292" i="21"/>
  <c r="T3292" i="21"/>
  <c r="R3292" i="21"/>
  <c r="K3292" i="21"/>
  <c r="D3292" i="21"/>
  <c r="X3291" i="21"/>
  <c r="W3291" i="21"/>
  <c r="V3291" i="21"/>
  <c r="U3291" i="21"/>
  <c r="T3291" i="21"/>
  <c r="R3291" i="21"/>
  <c r="K3291" i="21"/>
  <c r="D3291" i="21"/>
  <c r="X3290" i="21"/>
  <c r="W3290" i="21"/>
  <c r="V3290" i="21"/>
  <c r="U3290" i="21"/>
  <c r="T3290" i="21"/>
  <c r="R3290" i="21"/>
  <c r="K3290" i="21"/>
  <c r="D3290" i="21"/>
  <c r="X3289" i="21"/>
  <c r="W3289" i="21"/>
  <c r="V3289" i="21"/>
  <c r="U3289" i="21"/>
  <c r="T3289" i="21"/>
  <c r="R3289" i="21"/>
  <c r="K3289" i="21"/>
  <c r="D3289" i="21"/>
  <c r="X3288" i="21"/>
  <c r="W3288" i="21"/>
  <c r="V3288" i="21"/>
  <c r="U3288" i="21"/>
  <c r="T3288" i="21"/>
  <c r="R3288" i="21"/>
  <c r="K3288" i="21"/>
  <c r="D3288" i="21"/>
  <c r="X3287" i="21"/>
  <c r="W3287" i="21"/>
  <c r="V3287" i="21"/>
  <c r="U3287" i="21"/>
  <c r="T3287" i="21"/>
  <c r="R3287" i="21"/>
  <c r="K3287" i="21"/>
  <c r="D3287" i="21"/>
  <c r="X3286" i="21"/>
  <c r="W3286" i="21"/>
  <c r="V3286" i="21"/>
  <c r="U3286" i="21"/>
  <c r="T3286" i="21"/>
  <c r="R3286" i="21"/>
  <c r="K3286" i="21"/>
  <c r="D3286" i="21"/>
  <c r="X3285" i="21"/>
  <c r="W3285" i="21"/>
  <c r="V3285" i="21"/>
  <c r="U3285" i="21"/>
  <c r="T3285" i="21"/>
  <c r="R3285" i="21"/>
  <c r="K3285" i="21"/>
  <c r="D3285" i="21"/>
  <c r="X3284" i="21"/>
  <c r="W3284" i="21"/>
  <c r="V3284" i="21"/>
  <c r="U3284" i="21"/>
  <c r="T3284" i="21"/>
  <c r="R3284" i="21"/>
  <c r="K3284" i="21"/>
  <c r="D3284" i="21"/>
  <c r="X3283" i="21"/>
  <c r="W3283" i="21"/>
  <c r="V3283" i="21"/>
  <c r="U3283" i="21"/>
  <c r="T3283" i="21"/>
  <c r="R3283" i="21"/>
  <c r="K3283" i="21"/>
  <c r="D3283" i="21"/>
  <c r="X3282" i="21"/>
  <c r="W3282" i="21"/>
  <c r="V3282" i="21"/>
  <c r="U3282" i="21"/>
  <c r="T3282" i="21"/>
  <c r="R3282" i="21"/>
  <c r="K3282" i="21"/>
  <c r="D3282" i="21"/>
  <c r="X3281" i="21"/>
  <c r="W3281" i="21"/>
  <c r="V3281" i="21"/>
  <c r="U3281" i="21"/>
  <c r="T3281" i="21"/>
  <c r="R3281" i="21"/>
  <c r="K3281" i="21"/>
  <c r="D3281" i="21"/>
  <c r="X3280" i="21"/>
  <c r="W3280" i="21"/>
  <c r="V3280" i="21"/>
  <c r="U3280" i="21"/>
  <c r="T3280" i="21"/>
  <c r="R3280" i="21"/>
  <c r="K3280" i="21"/>
  <c r="D3280" i="21"/>
  <c r="X3279" i="21"/>
  <c r="W3279" i="21"/>
  <c r="V3279" i="21"/>
  <c r="U3279" i="21"/>
  <c r="T3279" i="21"/>
  <c r="R3279" i="21"/>
  <c r="K3279" i="21"/>
  <c r="D3279" i="21"/>
  <c r="X3278" i="21"/>
  <c r="W3278" i="21"/>
  <c r="V3278" i="21"/>
  <c r="U3278" i="21"/>
  <c r="T3278" i="21"/>
  <c r="R3278" i="21"/>
  <c r="K3278" i="21"/>
  <c r="D3278" i="21"/>
  <c r="X3277" i="21"/>
  <c r="W3277" i="21"/>
  <c r="V3277" i="21"/>
  <c r="U3277" i="21"/>
  <c r="T3277" i="21"/>
  <c r="R3277" i="21"/>
  <c r="K3277" i="21"/>
  <c r="D3277" i="21"/>
  <c r="X3276" i="21"/>
  <c r="W3276" i="21"/>
  <c r="V3276" i="21"/>
  <c r="U3276" i="21"/>
  <c r="T3276" i="21"/>
  <c r="R3276" i="21"/>
  <c r="K3276" i="21"/>
  <c r="D3276" i="21"/>
  <c r="X3275" i="21"/>
  <c r="W3275" i="21"/>
  <c r="V3275" i="21"/>
  <c r="U3275" i="21"/>
  <c r="T3275" i="21"/>
  <c r="R3275" i="21"/>
  <c r="K3275" i="21"/>
  <c r="D3275" i="21"/>
  <c r="X3274" i="21"/>
  <c r="W3274" i="21"/>
  <c r="V3274" i="21"/>
  <c r="U3274" i="21"/>
  <c r="T3274" i="21"/>
  <c r="R3274" i="21"/>
  <c r="K3274" i="21"/>
  <c r="D3274" i="21"/>
  <c r="X3273" i="21"/>
  <c r="W3273" i="21"/>
  <c r="V3273" i="21"/>
  <c r="U3273" i="21"/>
  <c r="T3273" i="21"/>
  <c r="R3273" i="21"/>
  <c r="K3273" i="21"/>
  <c r="D3273" i="21"/>
  <c r="X3272" i="21"/>
  <c r="W3272" i="21"/>
  <c r="V3272" i="21"/>
  <c r="U3272" i="21"/>
  <c r="T3272" i="21"/>
  <c r="R3272" i="21"/>
  <c r="K3272" i="21"/>
  <c r="D3272" i="21"/>
  <c r="X3271" i="21"/>
  <c r="W3271" i="21"/>
  <c r="V3271" i="21"/>
  <c r="U3271" i="21"/>
  <c r="T3271" i="21"/>
  <c r="R3271" i="21"/>
  <c r="K3271" i="21"/>
  <c r="D3271" i="21"/>
  <c r="X3270" i="21"/>
  <c r="W3270" i="21"/>
  <c r="V3270" i="21"/>
  <c r="U3270" i="21"/>
  <c r="T3270" i="21"/>
  <c r="R3270" i="21"/>
  <c r="K3270" i="21"/>
  <c r="D3270" i="21"/>
  <c r="X3269" i="21"/>
  <c r="W3269" i="21"/>
  <c r="V3269" i="21"/>
  <c r="U3269" i="21"/>
  <c r="T3269" i="21"/>
  <c r="R3269" i="21"/>
  <c r="K3269" i="21"/>
  <c r="D3269" i="21"/>
  <c r="X3268" i="21"/>
  <c r="W3268" i="21"/>
  <c r="V3268" i="21"/>
  <c r="U3268" i="21"/>
  <c r="T3268" i="21"/>
  <c r="R3268" i="21"/>
  <c r="K3268" i="21"/>
  <c r="D3268" i="21"/>
  <c r="X3267" i="21"/>
  <c r="W3267" i="21"/>
  <c r="V3267" i="21"/>
  <c r="U3267" i="21"/>
  <c r="T3267" i="21"/>
  <c r="R3267" i="21"/>
  <c r="K3267" i="21"/>
  <c r="D3267" i="21"/>
  <c r="X3266" i="21"/>
  <c r="W3266" i="21"/>
  <c r="V3266" i="21"/>
  <c r="U3266" i="21"/>
  <c r="T3266" i="21"/>
  <c r="R3266" i="21"/>
  <c r="K3266" i="21"/>
  <c r="D3266" i="21"/>
  <c r="X3265" i="21"/>
  <c r="W3265" i="21"/>
  <c r="V3265" i="21"/>
  <c r="U3265" i="21"/>
  <c r="T3265" i="21"/>
  <c r="R3265" i="21"/>
  <c r="K3265" i="21"/>
  <c r="D3265" i="21"/>
  <c r="X3264" i="21"/>
  <c r="W3264" i="21"/>
  <c r="V3264" i="21"/>
  <c r="U3264" i="21"/>
  <c r="T3264" i="21"/>
  <c r="R3264" i="21"/>
  <c r="K3264" i="21"/>
  <c r="D3264" i="21"/>
  <c r="X3263" i="21"/>
  <c r="W3263" i="21"/>
  <c r="V3263" i="21"/>
  <c r="U3263" i="21"/>
  <c r="T3263" i="21"/>
  <c r="R3263" i="21"/>
  <c r="K3263" i="21"/>
  <c r="D3263" i="21"/>
  <c r="X3262" i="21"/>
  <c r="W3262" i="21"/>
  <c r="V3262" i="21"/>
  <c r="U3262" i="21"/>
  <c r="T3262" i="21"/>
  <c r="R3262" i="21"/>
  <c r="K3262" i="21"/>
  <c r="D3262" i="21"/>
  <c r="X3261" i="21"/>
  <c r="W3261" i="21"/>
  <c r="V3261" i="21"/>
  <c r="U3261" i="21"/>
  <c r="T3261" i="21"/>
  <c r="R3261" i="21"/>
  <c r="K3261" i="21"/>
  <c r="D3261" i="21"/>
  <c r="X3260" i="21"/>
  <c r="W3260" i="21"/>
  <c r="V3260" i="21"/>
  <c r="U3260" i="21"/>
  <c r="T3260" i="21"/>
  <c r="R3260" i="21"/>
  <c r="K3260" i="21"/>
  <c r="D3260" i="21"/>
  <c r="X3259" i="21"/>
  <c r="W3259" i="21"/>
  <c r="V3259" i="21"/>
  <c r="U3259" i="21"/>
  <c r="T3259" i="21"/>
  <c r="R3259" i="21"/>
  <c r="K3259" i="21"/>
  <c r="D3259" i="21"/>
  <c r="X3258" i="21"/>
  <c r="W3258" i="21"/>
  <c r="V3258" i="21"/>
  <c r="U3258" i="21"/>
  <c r="T3258" i="21"/>
  <c r="R3258" i="21"/>
  <c r="K3258" i="21"/>
  <c r="D3258" i="21"/>
  <c r="X3257" i="21"/>
  <c r="W3257" i="21"/>
  <c r="V3257" i="21"/>
  <c r="U3257" i="21"/>
  <c r="T3257" i="21"/>
  <c r="R3257" i="21"/>
  <c r="K3257" i="21"/>
  <c r="D3257" i="21"/>
  <c r="X3256" i="21"/>
  <c r="W3256" i="21"/>
  <c r="V3256" i="21"/>
  <c r="U3256" i="21"/>
  <c r="T3256" i="21"/>
  <c r="R3256" i="21"/>
  <c r="K3256" i="21"/>
  <c r="D3256" i="21"/>
  <c r="X3255" i="21"/>
  <c r="W3255" i="21"/>
  <c r="V3255" i="21"/>
  <c r="U3255" i="21"/>
  <c r="T3255" i="21"/>
  <c r="R3255" i="21"/>
  <c r="K3255" i="21"/>
  <c r="D3255" i="21"/>
  <c r="X3254" i="21"/>
  <c r="W3254" i="21"/>
  <c r="V3254" i="21"/>
  <c r="U3254" i="21"/>
  <c r="T3254" i="21"/>
  <c r="R3254" i="21"/>
  <c r="K3254" i="21"/>
  <c r="D3254" i="21"/>
  <c r="X3253" i="21"/>
  <c r="W3253" i="21"/>
  <c r="V3253" i="21"/>
  <c r="U3253" i="21"/>
  <c r="T3253" i="21"/>
  <c r="R3253" i="21"/>
  <c r="K3253" i="21"/>
  <c r="D3253" i="21"/>
  <c r="X3252" i="21"/>
  <c r="W3252" i="21"/>
  <c r="V3252" i="21"/>
  <c r="U3252" i="21"/>
  <c r="T3252" i="21"/>
  <c r="R3252" i="21"/>
  <c r="K3252" i="21"/>
  <c r="D3252" i="21"/>
  <c r="X3251" i="21"/>
  <c r="W3251" i="21"/>
  <c r="V3251" i="21"/>
  <c r="U3251" i="21"/>
  <c r="T3251" i="21"/>
  <c r="R3251" i="21"/>
  <c r="K3251" i="21"/>
  <c r="D3251" i="21"/>
  <c r="X3250" i="21"/>
  <c r="W3250" i="21"/>
  <c r="V3250" i="21"/>
  <c r="U3250" i="21"/>
  <c r="T3250" i="21"/>
  <c r="R3250" i="21"/>
  <c r="K3250" i="21"/>
  <c r="D3250" i="21"/>
  <c r="X3249" i="21"/>
  <c r="W3249" i="21"/>
  <c r="V3249" i="21"/>
  <c r="U3249" i="21"/>
  <c r="T3249" i="21"/>
  <c r="R3249" i="21"/>
  <c r="K3249" i="21"/>
  <c r="D3249" i="21"/>
  <c r="X3248" i="21"/>
  <c r="W3248" i="21"/>
  <c r="V3248" i="21"/>
  <c r="U3248" i="21"/>
  <c r="T3248" i="21"/>
  <c r="R3248" i="21"/>
  <c r="K3248" i="21"/>
  <c r="D3248" i="21"/>
  <c r="X3247" i="21"/>
  <c r="W3247" i="21"/>
  <c r="V3247" i="21"/>
  <c r="U3247" i="21"/>
  <c r="T3247" i="21"/>
  <c r="R3247" i="21"/>
  <c r="K3247" i="21"/>
  <c r="D3247" i="21"/>
  <c r="X3246" i="21"/>
  <c r="W3246" i="21"/>
  <c r="V3246" i="21"/>
  <c r="U3246" i="21"/>
  <c r="T3246" i="21"/>
  <c r="R3246" i="21"/>
  <c r="K3246" i="21"/>
  <c r="D3246" i="21"/>
  <c r="X3245" i="21"/>
  <c r="W3245" i="21"/>
  <c r="V3245" i="21"/>
  <c r="U3245" i="21"/>
  <c r="T3245" i="21"/>
  <c r="R3245" i="21"/>
  <c r="K3245" i="21"/>
  <c r="D3245" i="21"/>
  <c r="X3244" i="21"/>
  <c r="W3244" i="21"/>
  <c r="V3244" i="21"/>
  <c r="U3244" i="21"/>
  <c r="T3244" i="21"/>
  <c r="R3244" i="21"/>
  <c r="K3244" i="21"/>
  <c r="D3244" i="21"/>
  <c r="X3243" i="21"/>
  <c r="W3243" i="21"/>
  <c r="V3243" i="21"/>
  <c r="U3243" i="21"/>
  <c r="T3243" i="21"/>
  <c r="R3243" i="21"/>
  <c r="K3243" i="21"/>
  <c r="D3243" i="21"/>
  <c r="X3242" i="21"/>
  <c r="W3242" i="21"/>
  <c r="V3242" i="21"/>
  <c r="U3242" i="21"/>
  <c r="T3242" i="21"/>
  <c r="R3242" i="21"/>
  <c r="K3242" i="21"/>
  <c r="D3242" i="21"/>
  <c r="X3241" i="21"/>
  <c r="W3241" i="21"/>
  <c r="V3241" i="21"/>
  <c r="U3241" i="21"/>
  <c r="T3241" i="21"/>
  <c r="R3241" i="21"/>
  <c r="K3241" i="21"/>
  <c r="D3241" i="21"/>
  <c r="X3240" i="21"/>
  <c r="W3240" i="21"/>
  <c r="V3240" i="21"/>
  <c r="U3240" i="21"/>
  <c r="T3240" i="21"/>
  <c r="R3240" i="21"/>
  <c r="K3240" i="21"/>
  <c r="D3240" i="21"/>
  <c r="X3239" i="21"/>
  <c r="W3239" i="21"/>
  <c r="V3239" i="21"/>
  <c r="U3239" i="21"/>
  <c r="T3239" i="21"/>
  <c r="R3239" i="21"/>
  <c r="K3239" i="21"/>
  <c r="D3239" i="21"/>
  <c r="X3238" i="21"/>
  <c r="W3238" i="21"/>
  <c r="V3238" i="21"/>
  <c r="U3238" i="21"/>
  <c r="T3238" i="21"/>
  <c r="R3238" i="21"/>
  <c r="K3238" i="21"/>
  <c r="D3238" i="21"/>
  <c r="X3237" i="21"/>
  <c r="W3237" i="21"/>
  <c r="V3237" i="21"/>
  <c r="U3237" i="21"/>
  <c r="T3237" i="21"/>
  <c r="R3237" i="21"/>
  <c r="K3237" i="21"/>
  <c r="D3237" i="21"/>
  <c r="X3236" i="21"/>
  <c r="W3236" i="21"/>
  <c r="V3236" i="21"/>
  <c r="U3236" i="21"/>
  <c r="T3236" i="21"/>
  <c r="R3236" i="21"/>
  <c r="K3236" i="21"/>
  <c r="D3236" i="21"/>
  <c r="X3235" i="21"/>
  <c r="W3235" i="21"/>
  <c r="V3235" i="21"/>
  <c r="U3235" i="21"/>
  <c r="T3235" i="21"/>
  <c r="R3235" i="21"/>
  <c r="K3235" i="21"/>
  <c r="D3235" i="21"/>
  <c r="X3234" i="21"/>
  <c r="W3234" i="21"/>
  <c r="V3234" i="21"/>
  <c r="U3234" i="21"/>
  <c r="T3234" i="21"/>
  <c r="R3234" i="21"/>
  <c r="K3234" i="21"/>
  <c r="D3234" i="21"/>
  <c r="X3233" i="21"/>
  <c r="W3233" i="21"/>
  <c r="V3233" i="21"/>
  <c r="U3233" i="21"/>
  <c r="T3233" i="21"/>
  <c r="R3233" i="21"/>
  <c r="K3233" i="21"/>
  <c r="D3233" i="21"/>
  <c r="X3232" i="21"/>
  <c r="W3232" i="21"/>
  <c r="V3232" i="21"/>
  <c r="U3232" i="21"/>
  <c r="T3232" i="21"/>
  <c r="R3232" i="21"/>
  <c r="K3232" i="21"/>
  <c r="D3232" i="21"/>
  <c r="X3231" i="21"/>
  <c r="W3231" i="21"/>
  <c r="V3231" i="21"/>
  <c r="U3231" i="21"/>
  <c r="T3231" i="21"/>
  <c r="R3231" i="21"/>
  <c r="K3231" i="21"/>
  <c r="D3231" i="21"/>
  <c r="X3230" i="21"/>
  <c r="W3230" i="21"/>
  <c r="V3230" i="21"/>
  <c r="U3230" i="21"/>
  <c r="T3230" i="21"/>
  <c r="R3230" i="21"/>
  <c r="K3230" i="21"/>
  <c r="D3230" i="21"/>
  <c r="X3229" i="21"/>
  <c r="W3229" i="21"/>
  <c r="V3229" i="21"/>
  <c r="U3229" i="21"/>
  <c r="T3229" i="21"/>
  <c r="R3229" i="21"/>
  <c r="K3229" i="21"/>
  <c r="D3229" i="21"/>
  <c r="X3228" i="21"/>
  <c r="W3228" i="21"/>
  <c r="V3228" i="21"/>
  <c r="U3228" i="21"/>
  <c r="T3228" i="21"/>
  <c r="R3228" i="21"/>
  <c r="K3228" i="21"/>
  <c r="D3228" i="21"/>
  <c r="X3227" i="21"/>
  <c r="W3227" i="21"/>
  <c r="V3227" i="21"/>
  <c r="U3227" i="21"/>
  <c r="T3227" i="21"/>
  <c r="R3227" i="21"/>
  <c r="K3227" i="21"/>
  <c r="D3227" i="21"/>
  <c r="X3226" i="21"/>
  <c r="W3226" i="21"/>
  <c r="V3226" i="21"/>
  <c r="U3226" i="21"/>
  <c r="T3226" i="21"/>
  <c r="R3226" i="21"/>
  <c r="K3226" i="21"/>
  <c r="D3226" i="21"/>
  <c r="X3225" i="21"/>
  <c r="W3225" i="21"/>
  <c r="V3225" i="21"/>
  <c r="U3225" i="21"/>
  <c r="T3225" i="21"/>
  <c r="R3225" i="21"/>
  <c r="K3225" i="21"/>
  <c r="D3225" i="21"/>
  <c r="X3224" i="21"/>
  <c r="W3224" i="21"/>
  <c r="V3224" i="21"/>
  <c r="U3224" i="21"/>
  <c r="T3224" i="21"/>
  <c r="R3224" i="21"/>
  <c r="K3224" i="21"/>
  <c r="D3224" i="21"/>
  <c r="X3223" i="21"/>
  <c r="W3223" i="21"/>
  <c r="V3223" i="21"/>
  <c r="U3223" i="21"/>
  <c r="T3223" i="21"/>
  <c r="R3223" i="21"/>
  <c r="K3223" i="21"/>
  <c r="D3223" i="21"/>
  <c r="X3222" i="21"/>
  <c r="W3222" i="21"/>
  <c r="V3222" i="21"/>
  <c r="U3222" i="21"/>
  <c r="T3222" i="21"/>
  <c r="R3222" i="21"/>
  <c r="K3222" i="21"/>
  <c r="D3222" i="21"/>
  <c r="X3221" i="21"/>
  <c r="W3221" i="21"/>
  <c r="V3221" i="21"/>
  <c r="U3221" i="21"/>
  <c r="T3221" i="21"/>
  <c r="R3221" i="21"/>
  <c r="K3221" i="21"/>
  <c r="D3221" i="21"/>
  <c r="X3220" i="21"/>
  <c r="W3220" i="21"/>
  <c r="V3220" i="21"/>
  <c r="U3220" i="21"/>
  <c r="T3220" i="21"/>
  <c r="R3220" i="21"/>
  <c r="K3220" i="21"/>
  <c r="D3220" i="21"/>
  <c r="X3219" i="21"/>
  <c r="W3219" i="21"/>
  <c r="V3219" i="21"/>
  <c r="U3219" i="21"/>
  <c r="T3219" i="21"/>
  <c r="R3219" i="21"/>
  <c r="K3219" i="21"/>
  <c r="D3219" i="21"/>
  <c r="X3218" i="21"/>
  <c r="W3218" i="21"/>
  <c r="V3218" i="21"/>
  <c r="U3218" i="21"/>
  <c r="T3218" i="21"/>
  <c r="R3218" i="21"/>
  <c r="K3218" i="21"/>
  <c r="D3218" i="21"/>
  <c r="X3217" i="21"/>
  <c r="W3217" i="21"/>
  <c r="V3217" i="21"/>
  <c r="U3217" i="21"/>
  <c r="T3217" i="21"/>
  <c r="R3217" i="21"/>
  <c r="K3217" i="21"/>
  <c r="D3217" i="21"/>
  <c r="X3216" i="21"/>
  <c r="W3216" i="21"/>
  <c r="V3216" i="21"/>
  <c r="U3216" i="21"/>
  <c r="T3216" i="21"/>
  <c r="R3216" i="21"/>
  <c r="K3216" i="21"/>
  <c r="D3216" i="21"/>
  <c r="X3215" i="21"/>
  <c r="W3215" i="21"/>
  <c r="V3215" i="21"/>
  <c r="U3215" i="21"/>
  <c r="T3215" i="21"/>
  <c r="R3215" i="21"/>
  <c r="K3215" i="21"/>
  <c r="D3215" i="21"/>
  <c r="X3214" i="21"/>
  <c r="W3214" i="21"/>
  <c r="V3214" i="21"/>
  <c r="U3214" i="21"/>
  <c r="T3214" i="21"/>
  <c r="R3214" i="21"/>
  <c r="K3214" i="21"/>
  <c r="D3214" i="21"/>
  <c r="X3213" i="21"/>
  <c r="W3213" i="21"/>
  <c r="V3213" i="21"/>
  <c r="U3213" i="21"/>
  <c r="T3213" i="21"/>
  <c r="R3213" i="21"/>
  <c r="K3213" i="21"/>
  <c r="D3213" i="21"/>
  <c r="X3212" i="21"/>
  <c r="W3212" i="21"/>
  <c r="V3212" i="21"/>
  <c r="U3212" i="21"/>
  <c r="T3212" i="21"/>
  <c r="R3212" i="21"/>
  <c r="K3212" i="21"/>
  <c r="D3212" i="21"/>
  <c r="X3211" i="21"/>
  <c r="W3211" i="21"/>
  <c r="V3211" i="21"/>
  <c r="U3211" i="21"/>
  <c r="T3211" i="21"/>
  <c r="R3211" i="21"/>
  <c r="K3211" i="21"/>
  <c r="D3211" i="21"/>
  <c r="X3210" i="21"/>
  <c r="W3210" i="21"/>
  <c r="V3210" i="21"/>
  <c r="U3210" i="21"/>
  <c r="T3210" i="21"/>
  <c r="R3210" i="21"/>
  <c r="K3210" i="21"/>
  <c r="D3210" i="21"/>
  <c r="X3209" i="21"/>
  <c r="W3209" i="21"/>
  <c r="V3209" i="21"/>
  <c r="U3209" i="21"/>
  <c r="T3209" i="21"/>
  <c r="R3209" i="21"/>
  <c r="K3209" i="21"/>
  <c r="D3209" i="21"/>
  <c r="X3208" i="21"/>
  <c r="W3208" i="21"/>
  <c r="V3208" i="21"/>
  <c r="U3208" i="21"/>
  <c r="T3208" i="21"/>
  <c r="R3208" i="21"/>
  <c r="K3208" i="21"/>
  <c r="D3208" i="21"/>
  <c r="X3207" i="21"/>
  <c r="W3207" i="21"/>
  <c r="V3207" i="21"/>
  <c r="U3207" i="21"/>
  <c r="T3207" i="21"/>
  <c r="R3207" i="21"/>
  <c r="K3207" i="21"/>
  <c r="D3207" i="21"/>
  <c r="X3206" i="21"/>
  <c r="W3206" i="21"/>
  <c r="V3206" i="21"/>
  <c r="U3206" i="21"/>
  <c r="T3206" i="21"/>
  <c r="R3206" i="21"/>
  <c r="K3206" i="21"/>
  <c r="D3206" i="21"/>
  <c r="X3205" i="21"/>
  <c r="W3205" i="21"/>
  <c r="V3205" i="21"/>
  <c r="U3205" i="21"/>
  <c r="T3205" i="21"/>
  <c r="R3205" i="21"/>
  <c r="K3205" i="21"/>
  <c r="D3205" i="21"/>
  <c r="X3204" i="21"/>
  <c r="W3204" i="21"/>
  <c r="V3204" i="21"/>
  <c r="U3204" i="21"/>
  <c r="T3204" i="21"/>
  <c r="R3204" i="21"/>
  <c r="K3204" i="21"/>
  <c r="D3204" i="21"/>
  <c r="X3203" i="21"/>
  <c r="W3203" i="21"/>
  <c r="V3203" i="21"/>
  <c r="U3203" i="21"/>
  <c r="T3203" i="21"/>
  <c r="R3203" i="21"/>
  <c r="K3203" i="21"/>
  <c r="D3203" i="21"/>
  <c r="X3202" i="21"/>
  <c r="W3202" i="21"/>
  <c r="V3202" i="21"/>
  <c r="U3202" i="21"/>
  <c r="T3202" i="21"/>
  <c r="R3202" i="21"/>
  <c r="K3202" i="21"/>
  <c r="D3202" i="21"/>
  <c r="X3201" i="21"/>
  <c r="W3201" i="21"/>
  <c r="V3201" i="21"/>
  <c r="U3201" i="21"/>
  <c r="T3201" i="21"/>
  <c r="R3201" i="21"/>
  <c r="K3201" i="21"/>
  <c r="D3201" i="21"/>
  <c r="X3200" i="21"/>
  <c r="W3200" i="21"/>
  <c r="V3200" i="21"/>
  <c r="U3200" i="21"/>
  <c r="T3200" i="21"/>
  <c r="R3200" i="21"/>
  <c r="K3200" i="21"/>
  <c r="D3200" i="21"/>
  <c r="X3199" i="21"/>
  <c r="W3199" i="21"/>
  <c r="V3199" i="21"/>
  <c r="U3199" i="21"/>
  <c r="T3199" i="21"/>
  <c r="R3199" i="21"/>
  <c r="K3199" i="21"/>
  <c r="D3199" i="21"/>
  <c r="X3198" i="21"/>
  <c r="W3198" i="21"/>
  <c r="V3198" i="21"/>
  <c r="U3198" i="21"/>
  <c r="T3198" i="21"/>
  <c r="R3198" i="21"/>
  <c r="K3198" i="21"/>
  <c r="D3198" i="21"/>
  <c r="X3197" i="21"/>
  <c r="W3197" i="21"/>
  <c r="V3197" i="21"/>
  <c r="U3197" i="21"/>
  <c r="T3197" i="21"/>
  <c r="R3197" i="21"/>
  <c r="K3197" i="21"/>
  <c r="D3197" i="21"/>
  <c r="X3196" i="21"/>
  <c r="W3196" i="21"/>
  <c r="V3196" i="21"/>
  <c r="U3196" i="21"/>
  <c r="T3196" i="21"/>
  <c r="R3196" i="21"/>
  <c r="K3196" i="21"/>
  <c r="D3196" i="21"/>
  <c r="X3195" i="21"/>
  <c r="W3195" i="21"/>
  <c r="V3195" i="21"/>
  <c r="U3195" i="21"/>
  <c r="T3195" i="21"/>
  <c r="R3195" i="21"/>
  <c r="K3195" i="21"/>
  <c r="D3195" i="21"/>
  <c r="X3194" i="21"/>
  <c r="W3194" i="21"/>
  <c r="V3194" i="21"/>
  <c r="U3194" i="21"/>
  <c r="T3194" i="21"/>
  <c r="R3194" i="21"/>
  <c r="K3194" i="21"/>
  <c r="D3194" i="21"/>
  <c r="X3193" i="21"/>
  <c r="W3193" i="21"/>
  <c r="V3193" i="21"/>
  <c r="U3193" i="21"/>
  <c r="T3193" i="21"/>
  <c r="R3193" i="21"/>
  <c r="K3193" i="21"/>
  <c r="D3193" i="21"/>
  <c r="X3192" i="21"/>
  <c r="W3192" i="21"/>
  <c r="V3192" i="21"/>
  <c r="U3192" i="21"/>
  <c r="T3192" i="21"/>
  <c r="R3192" i="21"/>
  <c r="K3192" i="21"/>
  <c r="D3192" i="21"/>
  <c r="X3191" i="21"/>
  <c r="W3191" i="21"/>
  <c r="V3191" i="21"/>
  <c r="U3191" i="21"/>
  <c r="T3191" i="21"/>
  <c r="R3191" i="21"/>
  <c r="K3191" i="21"/>
  <c r="D3191" i="21"/>
  <c r="X3190" i="21"/>
  <c r="W3190" i="21"/>
  <c r="V3190" i="21"/>
  <c r="U3190" i="21"/>
  <c r="T3190" i="21"/>
  <c r="R3190" i="21"/>
  <c r="K3190" i="21"/>
  <c r="D3190" i="21"/>
  <c r="X3189" i="21"/>
  <c r="W3189" i="21"/>
  <c r="V3189" i="21"/>
  <c r="U3189" i="21"/>
  <c r="T3189" i="21"/>
  <c r="R3189" i="21"/>
  <c r="K3189" i="21"/>
  <c r="D3189" i="21"/>
  <c r="X3188" i="21"/>
  <c r="W3188" i="21"/>
  <c r="V3188" i="21"/>
  <c r="U3188" i="21"/>
  <c r="T3188" i="21"/>
  <c r="R3188" i="21"/>
  <c r="K3188" i="21"/>
  <c r="D3188" i="21"/>
  <c r="X3187" i="21"/>
  <c r="W3187" i="21"/>
  <c r="V3187" i="21"/>
  <c r="U3187" i="21"/>
  <c r="T3187" i="21"/>
  <c r="R3187" i="21"/>
  <c r="K3187" i="21"/>
  <c r="D3187" i="21"/>
  <c r="X3186" i="21"/>
  <c r="W3186" i="21"/>
  <c r="V3186" i="21"/>
  <c r="U3186" i="21"/>
  <c r="T3186" i="21"/>
  <c r="R3186" i="21"/>
  <c r="K3186" i="21"/>
  <c r="D3186" i="21"/>
  <c r="X3185" i="21"/>
  <c r="W3185" i="21"/>
  <c r="V3185" i="21"/>
  <c r="U3185" i="21"/>
  <c r="T3185" i="21"/>
  <c r="R3185" i="21"/>
  <c r="K3185" i="21"/>
  <c r="D3185" i="21"/>
  <c r="X3184" i="21"/>
  <c r="W3184" i="21"/>
  <c r="V3184" i="21"/>
  <c r="U3184" i="21"/>
  <c r="T3184" i="21"/>
  <c r="R3184" i="21"/>
  <c r="K3184" i="21"/>
  <c r="D3184" i="21"/>
  <c r="X3183" i="21"/>
  <c r="W3183" i="21"/>
  <c r="V3183" i="21"/>
  <c r="U3183" i="21"/>
  <c r="T3183" i="21"/>
  <c r="R3183" i="21"/>
  <c r="K3183" i="21"/>
  <c r="D3183" i="21"/>
  <c r="X3182" i="21"/>
  <c r="W3182" i="21"/>
  <c r="V3182" i="21"/>
  <c r="U3182" i="21"/>
  <c r="T3182" i="21"/>
  <c r="R3182" i="21"/>
  <c r="K3182" i="21"/>
  <c r="D3182" i="21"/>
  <c r="X3181" i="21"/>
  <c r="W3181" i="21"/>
  <c r="V3181" i="21"/>
  <c r="U3181" i="21"/>
  <c r="T3181" i="21"/>
  <c r="R3181" i="21"/>
  <c r="K3181" i="21"/>
  <c r="D3181" i="21"/>
  <c r="X3180" i="21"/>
  <c r="W3180" i="21"/>
  <c r="V3180" i="21"/>
  <c r="U3180" i="21"/>
  <c r="T3180" i="21"/>
  <c r="R3180" i="21"/>
  <c r="K3180" i="21"/>
  <c r="D3180" i="21"/>
  <c r="X3179" i="21"/>
  <c r="W3179" i="21"/>
  <c r="V3179" i="21"/>
  <c r="U3179" i="21"/>
  <c r="T3179" i="21"/>
  <c r="R3179" i="21"/>
  <c r="K3179" i="21"/>
  <c r="D3179" i="21"/>
  <c r="X3178" i="21"/>
  <c r="W3178" i="21"/>
  <c r="V3178" i="21"/>
  <c r="U3178" i="21"/>
  <c r="T3178" i="21"/>
  <c r="R3178" i="21"/>
  <c r="K3178" i="21"/>
  <c r="D3178" i="21"/>
  <c r="X3177" i="21"/>
  <c r="W3177" i="21"/>
  <c r="V3177" i="21"/>
  <c r="U3177" i="21"/>
  <c r="T3177" i="21"/>
  <c r="R3177" i="21"/>
  <c r="K3177" i="21"/>
  <c r="D3177" i="21"/>
  <c r="X3176" i="21"/>
  <c r="W3176" i="21"/>
  <c r="V3176" i="21"/>
  <c r="U3176" i="21"/>
  <c r="T3176" i="21"/>
  <c r="R3176" i="21"/>
  <c r="K3176" i="21"/>
  <c r="D3176" i="21"/>
  <c r="X3175" i="21"/>
  <c r="W3175" i="21"/>
  <c r="V3175" i="21"/>
  <c r="U3175" i="21"/>
  <c r="T3175" i="21"/>
  <c r="R3175" i="21"/>
  <c r="K3175" i="21"/>
  <c r="D3175" i="21"/>
  <c r="X3174" i="21"/>
  <c r="W3174" i="21"/>
  <c r="V3174" i="21"/>
  <c r="U3174" i="21"/>
  <c r="T3174" i="21"/>
  <c r="R3174" i="21"/>
  <c r="K3174" i="21"/>
  <c r="D3174" i="21"/>
  <c r="X3173" i="21"/>
  <c r="W3173" i="21"/>
  <c r="V3173" i="21"/>
  <c r="U3173" i="21"/>
  <c r="T3173" i="21"/>
  <c r="R3173" i="21"/>
  <c r="K3173" i="21"/>
  <c r="D3173" i="21"/>
  <c r="X3172" i="21"/>
  <c r="W3172" i="21"/>
  <c r="V3172" i="21"/>
  <c r="U3172" i="21"/>
  <c r="T3172" i="21"/>
  <c r="R3172" i="21"/>
  <c r="K3172" i="21"/>
  <c r="D3172" i="21"/>
  <c r="X3171" i="21"/>
  <c r="W3171" i="21"/>
  <c r="V3171" i="21"/>
  <c r="U3171" i="21"/>
  <c r="T3171" i="21"/>
  <c r="R3171" i="21"/>
  <c r="K3171" i="21"/>
  <c r="D3171" i="21"/>
  <c r="X3170" i="21"/>
  <c r="W3170" i="21"/>
  <c r="V3170" i="21"/>
  <c r="U3170" i="21"/>
  <c r="T3170" i="21"/>
  <c r="R3170" i="21"/>
  <c r="K3170" i="21"/>
  <c r="D3170" i="21"/>
  <c r="X3169" i="21"/>
  <c r="W3169" i="21"/>
  <c r="V3169" i="21"/>
  <c r="U3169" i="21"/>
  <c r="T3169" i="21"/>
  <c r="R3169" i="21"/>
  <c r="K3169" i="21"/>
  <c r="D3169" i="21"/>
  <c r="X3168" i="21"/>
  <c r="W3168" i="21"/>
  <c r="V3168" i="21"/>
  <c r="U3168" i="21"/>
  <c r="T3168" i="21"/>
  <c r="R3168" i="21"/>
  <c r="K3168" i="21"/>
  <c r="D3168" i="21"/>
  <c r="X3167" i="21"/>
  <c r="W3167" i="21"/>
  <c r="V3167" i="21"/>
  <c r="U3167" i="21"/>
  <c r="T3167" i="21"/>
  <c r="R3167" i="21"/>
  <c r="K3167" i="21"/>
  <c r="D3167" i="21"/>
  <c r="X3166" i="21"/>
  <c r="W3166" i="21"/>
  <c r="V3166" i="21"/>
  <c r="U3166" i="21"/>
  <c r="T3166" i="21"/>
  <c r="R3166" i="21"/>
  <c r="K3166" i="21"/>
  <c r="D3166" i="21"/>
  <c r="X3165" i="21"/>
  <c r="W3165" i="21"/>
  <c r="V3165" i="21"/>
  <c r="U3165" i="21"/>
  <c r="T3165" i="21"/>
  <c r="R3165" i="21"/>
  <c r="K3165" i="21"/>
  <c r="D3165" i="21"/>
  <c r="X3164" i="21"/>
  <c r="W3164" i="21"/>
  <c r="V3164" i="21"/>
  <c r="U3164" i="21"/>
  <c r="T3164" i="21"/>
  <c r="R3164" i="21"/>
  <c r="K3164" i="21"/>
  <c r="D3164" i="21"/>
  <c r="X3163" i="21"/>
  <c r="W3163" i="21"/>
  <c r="V3163" i="21"/>
  <c r="U3163" i="21"/>
  <c r="T3163" i="21"/>
  <c r="R3163" i="21"/>
  <c r="K3163" i="21"/>
  <c r="D3163" i="21"/>
  <c r="X3162" i="21"/>
  <c r="W3162" i="21"/>
  <c r="V3162" i="21"/>
  <c r="U3162" i="21"/>
  <c r="T3162" i="21"/>
  <c r="R3162" i="21"/>
  <c r="K3162" i="21"/>
  <c r="D3162" i="21"/>
  <c r="X3161" i="21"/>
  <c r="W3161" i="21"/>
  <c r="V3161" i="21"/>
  <c r="U3161" i="21"/>
  <c r="T3161" i="21"/>
  <c r="R3161" i="21"/>
  <c r="K3161" i="21"/>
  <c r="D3161" i="21"/>
  <c r="X3160" i="21"/>
  <c r="W3160" i="21"/>
  <c r="V3160" i="21"/>
  <c r="U3160" i="21"/>
  <c r="T3160" i="21"/>
  <c r="R3160" i="21"/>
  <c r="K3160" i="21"/>
  <c r="D3160" i="21"/>
  <c r="X3159" i="21"/>
  <c r="W3159" i="21"/>
  <c r="V3159" i="21"/>
  <c r="U3159" i="21"/>
  <c r="T3159" i="21"/>
  <c r="R3159" i="21"/>
  <c r="K3159" i="21"/>
  <c r="D3159" i="21"/>
  <c r="X3158" i="21"/>
  <c r="W3158" i="21"/>
  <c r="V3158" i="21"/>
  <c r="U3158" i="21"/>
  <c r="T3158" i="21"/>
  <c r="R3158" i="21"/>
  <c r="K3158" i="21"/>
  <c r="D3158" i="21"/>
  <c r="X3157" i="21"/>
  <c r="W3157" i="21"/>
  <c r="V3157" i="21"/>
  <c r="U3157" i="21"/>
  <c r="T3157" i="21"/>
  <c r="R3157" i="21"/>
  <c r="K3157" i="21"/>
  <c r="D3157" i="21"/>
  <c r="X3156" i="21"/>
  <c r="W3156" i="21"/>
  <c r="V3156" i="21"/>
  <c r="U3156" i="21"/>
  <c r="T3156" i="21"/>
  <c r="R3156" i="21"/>
  <c r="K3156" i="21"/>
  <c r="D3156" i="21"/>
  <c r="X3155" i="21"/>
  <c r="W3155" i="21"/>
  <c r="V3155" i="21"/>
  <c r="U3155" i="21"/>
  <c r="T3155" i="21"/>
  <c r="R3155" i="21"/>
  <c r="K3155" i="21"/>
  <c r="D3155" i="21"/>
  <c r="X3154" i="21"/>
  <c r="W3154" i="21"/>
  <c r="V3154" i="21"/>
  <c r="U3154" i="21"/>
  <c r="T3154" i="21"/>
  <c r="R3154" i="21"/>
  <c r="K3154" i="21"/>
  <c r="D3154" i="21"/>
  <c r="X3153" i="21"/>
  <c r="W3153" i="21"/>
  <c r="V3153" i="21"/>
  <c r="U3153" i="21"/>
  <c r="T3153" i="21"/>
  <c r="R3153" i="21"/>
  <c r="K3153" i="21"/>
  <c r="D3153" i="21"/>
  <c r="X3152" i="21"/>
  <c r="W3152" i="21"/>
  <c r="V3152" i="21"/>
  <c r="U3152" i="21"/>
  <c r="T3152" i="21"/>
  <c r="R3152" i="21"/>
  <c r="K3152" i="21"/>
  <c r="D3152" i="21"/>
  <c r="X3151" i="21"/>
  <c r="W3151" i="21"/>
  <c r="V3151" i="21"/>
  <c r="U3151" i="21"/>
  <c r="T3151" i="21"/>
  <c r="R3151" i="21"/>
  <c r="K3151" i="21"/>
  <c r="D3151" i="21"/>
  <c r="X3150" i="21"/>
  <c r="W3150" i="21"/>
  <c r="V3150" i="21"/>
  <c r="U3150" i="21"/>
  <c r="T3150" i="21"/>
  <c r="R3150" i="21"/>
  <c r="K3150" i="21"/>
  <c r="D3150" i="21"/>
  <c r="X3149" i="21"/>
  <c r="W3149" i="21"/>
  <c r="V3149" i="21"/>
  <c r="U3149" i="21"/>
  <c r="T3149" i="21"/>
  <c r="R3149" i="21"/>
  <c r="K3149" i="21"/>
  <c r="D3149" i="21"/>
  <c r="X3148" i="21"/>
  <c r="W3148" i="21"/>
  <c r="V3148" i="21"/>
  <c r="U3148" i="21"/>
  <c r="T3148" i="21"/>
  <c r="R3148" i="21"/>
  <c r="K3148" i="21"/>
  <c r="D3148" i="21"/>
  <c r="X3147" i="21"/>
  <c r="W3147" i="21"/>
  <c r="V3147" i="21"/>
  <c r="U3147" i="21"/>
  <c r="T3147" i="21"/>
  <c r="R3147" i="21"/>
  <c r="K3147" i="21"/>
  <c r="D3147" i="21"/>
  <c r="X3146" i="21"/>
  <c r="W3146" i="21"/>
  <c r="V3146" i="21"/>
  <c r="U3146" i="21"/>
  <c r="T3146" i="21"/>
  <c r="R3146" i="21"/>
  <c r="K3146" i="21"/>
  <c r="D3146" i="21"/>
  <c r="X3145" i="21"/>
  <c r="W3145" i="21"/>
  <c r="V3145" i="21"/>
  <c r="U3145" i="21"/>
  <c r="T3145" i="21"/>
  <c r="R3145" i="21"/>
  <c r="K3145" i="21"/>
  <c r="D3145" i="21"/>
  <c r="X3144" i="21"/>
  <c r="W3144" i="21"/>
  <c r="V3144" i="21"/>
  <c r="U3144" i="21"/>
  <c r="T3144" i="21"/>
  <c r="R3144" i="21"/>
  <c r="K3144" i="21"/>
  <c r="D3144" i="21"/>
  <c r="X3143" i="21"/>
  <c r="W3143" i="21"/>
  <c r="V3143" i="21"/>
  <c r="U3143" i="21"/>
  <c r="T3143" i="21"/>
  <c r="R3143" i="21"/>
  <c r="K3143" i="21"/>
  <c r="D3143" i="21"/>
  <c r="X3142" i="21"/>
  <c r="W3142" i="21"/>
  <c r="V3142" i="21"/>
  <c r="U3142" i="21"/>
  <c r="T3142" i="21"/>
  <c r="R3142" i="21"/>
  <c r="K3142" i="21"/>
  <c r="D3142" i="21"/>
  <c r="X3141" i="21"/>
  <c r="W3141" i="21"/>
  <c r="V3141" i="21"/>
  <c r="U3141" i="21"/>
  <c r="T3141" i="21"/>
  <c r="R3141" i="21"/>
  <c r="K3141" i="21"/>
  <c r="D3141" i="21"/>
  <c r="X3140" i="21"/>
  <c r="W3140" i="21"/>
  <c r="V3140" i="21"/>
  <c r="U3140" i="21"/>
  <c r="T3140" i="21"/>
  <c r="R3140" i="21"/>
  <c r="K3140" i="21"/>
  <c r="D3140" i="21"/>
  <c r="X3139" i="21"/>
  <c r="W3139" i="21"/>
  <c r="V3139" i="21"/>
  <c r="U3139" i="21"/>
  <c r="T3139" i="21"/>
  <c r="R3139" i="21"/>
  <c r="K3139" i="21"/>
  <c r="D3139" i="21"/>
  <c r="X3138" i="21"/>
  <c r="W3138" i="21"/>
  <c r="V3138" i="21"/>
  <c r="U3138" i="21"/>
  <c r="T3138" i="21"/>
  <c r="R3138" i="21"/>
  <c r="K3138" i="21"/>
  <c r="D3138" i="21"/>
  <c r="X3137" i="21"/>
  <c r="W3137" i="21"/>
  <c r="V3137" i="21"/>
  <c r="U3137" i="21"/>
  <c r="T3137" i="21"/>
  <c r="R3137" i="21"/>
  <c r="K3137" i="21"/>
  <c r="D3137" i="21"/>
  <c r="X3136" i="21"/>
  <c r="W3136" i="21"/>
  <c r="V3136" i="21"/>
  <c r="U3136" i="21"/>
  <c r="T3136" i="21"/>
  <c r="R3136" i="21"/>
  <c r="K3136" i="21"/>
  <c r="D3136" i="21"/>
  <c r="X3135" i="21"/>
  <c r="W3135" i="21"/>
  <c r="V3135" i="21"/>
  <c r="U3135" i="21"/>
  <c r="T3135" i="21"/>
  <c r="R3135" i="21"/>
  <c r="K3135" i="21"/>
  <c r="D3135" i="21"/>
  <c r="X3134" i="21"/>
  <c r="W3134" i="21"/>
  <c r="V3134" i="21"/>
  <c r="U3134" i="21"/>
  <c r="T3134" i="21"/>
  <c r="R3134" i="21"/>
  <c r="K3134" i="21"/>
  <c r="D3134" i="21"/>
  <c r="X3133" i="21"/>
  <c r="W3133" i="21"/>
  <c r="V3133" i="21"/>
  <c r="U3133" i="21"/>
  <c r="T3133" i="21"/>
  <c r="R3133" i="21"/>
  <c r="K3133" i="21"/>
  <c r="D3133" i="21"/>
  <c r="X3132" i="21"/>
  <c r="W3132" i="21"/>
  <c r="V3132" i="21"/>
  <c r="U3132" i="21"/>
  <c r="T3132" i="21"/>
  <c r="R3132" i="21"/>
  <c r="K3132" i="21"/>
  <c r="D3132" i="21"/>
  <c r="X3131" i="21"/>
  <c r="W3131" i="21"/>
  <c r="V3131" i="21"/>
  <c r="U3131" i="21"/>
  <c r="T3131" i="21"/>
  <c r="R3131" i="21"/>
  <c r="K3131" i="21"/>
  <c r="D3131" i="21"/>
  <c r="X3130" i="21"/>
  <c r="W3130" i="21"/>
  <c r="V3130" i="21"/>
  <c r="U3130" i="21"/>
  <c r="T3130" i="21"/>
  <c r="R3130" i="21"/>
  <c r="K3130" i="21"/>
  <c r="D3130" i="21"/>
  <c r="X3129" i="21"/>
  <c r="W3129" i="21"/>
  <c r="V3129" i="21"/>
  <c r="U3129" i="21"/>
  <c r="T3129" i="21"/>
  <c r="R3129" i="21"/>
  <c r="K3129" i="21"/>
  <c r="D3129" i="21"/>
  <c r="X3128" i="21"/>
  <c r="W3128" i="21"/>
  <c r="V3128" i="21"/>
  <c r="U3128" i="21"/>
  <c r="T3128" i="21"/>
  <c r="R3128" i="21"/>
  <c r="K3128" i="21"/>
  <c r="D3128" i="21"/>
  <c r="X3127" i="21"/>
  <c r="W3127" i="21"/>
  <c r="V3127" i="21"/>
  <c r="U3127" i="21"/>
  <c r="T3127" i="21"/>
  <c r="R3127" i="21"/>
  <c r="K3127" i="21"/>
  <c r="D3127" i="21"/>
  <c r="X3126" i="21"/>
  <c r="W3126" i="21"/>
  <c r="V3126" i="21"/>
  <c r="U3126" i="21"/>
  <c r="T3126" i="21"/>
  <c r="R3126" i="21"/>
  <c r="K3126" i="21"/>
  <c r="D3126" i="21"/>
  <c r="X3125" i="21"/>
  <c r="W3125" i="21"/>
  <c r="V3125" i="21"/>
  <c r="U3125" i="21"/>
  <c r="T3125" i="21"/>
  <c r="R3125" i="21"/>
  <c r="K3125" i="21"/>
  <c r="D3125" i="21"/>
  <c r="X3124" i="21"/>
  <c r="W3124" i="21"/>
  <c r="V3124" i="21"/>
  <c r="U3124" i="21"/>
  <c r="T3124" i="21"/>
  <c r="R3124" i="21"/>
  <c r="K3124" i="21"/>
  <c r="D3124" i="21"/>
  <c r="X3123" i="21"/>
  <c r="W3123" i="21"/>
  <c r="V3123" i="21"/>
  <c r="U3123" i="21"/>
  <c r="T3123" i="21"/>
  <c r="R3123" i="21"/>
  <c r="K3123" i="21"/>
  <c r="D3123" i="21"/>
  <c r="X3122" i="21"/>
  <c r="W3122" i="21"/>
  <c r="V3122" i="21"/>
  <c r="U3122" i="21"/>
  <c r="T3122" i="21"/>
  <c r="R3122" i="21"/>
  <c r="K3122" i="21"/>
  <c r="D3122" i="21"/>
  <c r="X3121" i="21"/>
  <c r="W3121" i="21"/>
  <c r="V3121" i="21"/>
  <c r="U3121" i="21"/>
  <c r="T3121" i="21"/>
  <c r="R3121" i="21"/>
  <c r="K3121" i="21"/>
  <c r="D3121" i="21"/>
  <c r="X3120" i="21"/>
  <c r="W3120" i="21"/>
  <c r="V3120" i="21"/>
  <c r="U3120" i="21"/>
  <c r="T3120" i="21"/>
  <c r="R3120" i="21"/>
  <c r="K3120" i="21"/>
  <c r="D3120" i="21"/>
  <c r="X3119" i="21"/>
  <c r="W3119" i="21"/>
  <c r="V3119" i="21"/>
  <c r="U3119" i="21"/>
  <c r="T3119" i="21"/>
  <c r="R3119" i="21"/>
  <c r="K3119" i="21"/>
  <c r="D3119" i="21"/>
  <c r="X3118" i="21"/>
  <c r="W3118" i="21"/>
  <c r="V3118" i="21"/>
  <c r="U3118" i="21"/>
  <c r="T3118" i="21"/>
  <c r="R3118" i="21"/>
  <c r="K3118" i="21"/>
  <c r="D3118" i="21"/>
  <c r="X3117" i="21"/>
  <c r="W3117" i="21"/>
  <c r="V3117" i="21"/>
  <c r="U3117" i="21"/>
  <c r="T3117" i="21"/>
  <c r="R3117" i="21"/>
  <c r="K3117" i="21"/>
  <c r="D3117" i="21"/>
  <c r="X3116" i="21"/>
  <c r="W3116" i="21"/>
  <c r="V3116" i="21"/>
  <c r="U3116" i="21"/>
  <c r="T3116" i="21"/>
  <c r="R3116" i="21"/>
  <c r="K3116" i="21"/>
  <c r="D3116" i="21"/>
  <c r="X3115" i="21"/>
  <c r="W3115" i="21"/>
  <c r="V3115" i="21"/>
  <c r="U3115" i="21"/>
  <c r="T3115" i="21"/>
  <c r="R3115" i="21"/>
  <c r="K3115" i="21"/>
  <c r="D3115" i="21"/>
  <c r="X3114" i="21"/>
  <c r="W3114" i="21"/>
  <c r="V3114" i="21"/>
  <c r="U3114" i="21"/>
  <c r="T3114" i="21"/>
  <c r="R3114" i="21"/>
  <c r="K3114" i="21"/>
  <c r="D3114" i="21"/>
  <c r="X3113" i="21"/>
  <c r="W3113" i="21"/>
  <c r="V3113" i="21"/>
  <c r="U3113" i="21"/>
  <c r="T3113" i="21"/>
  <c r="R3113" i="21"/>
  <c r="K3113" i="21"/>
  <c r="D3113" i="21"/>
  <c r="X3112" i="21"/>
  <c r="W3112" i="21"/>
  <c r="V3112" i="21"/>
  <c r="U3112" i="21"/>
  <c r="T3112" i="21"/>
  <c r="R3112" i="21"/>
  <c r="K3112" i="21"/>
  <c r="D3112" i="21"/>
  <c r="X3111" i="21"/>
  <c r="W3111" i="21"/>
  <c r="V3111" i="21"/>
  <c r="U3111" i="21"/>
  <c r="T3111" i="21"/>
  <c r="R3111" i="21"/>
  <c r="K3111" i="21"/>
  <c r="D3111" i="21"/>
  <c r="X3110" i="21"/>
  <c r="W3110" i="21"/>
  <c r="V3110" i="21"/>
  <c r="U3110" i="21"/>
  <c r="T3110" i="21"/>
  <c r="R3110" i="21"/>
  <c r="K3110" i="21"/>
  <c r="D3110" i="21"/>
  <c r="X3109" i="21"/>
  <c r="W3109" i="21"/>
  <c r="V3109" i="21"/>
  <c r="U3109" i="21"/>
  <c r="T3109" i="21"/>
  <c r="R3109" i="21"/>
  <c r="K3109" i="21"/>
  <c r="D3109" i="21"/>
  <c r="X3108" i="21"/>
  <c r="W3108" i="21"/>
  <c r="V3108" i="21"/>
  <c r="U3108" i="21"/>
  <c r="T3108" i="21"/>
  <c r="R3108" i="21"/>
  <c r="K3108" i="21"/>
  <c r="D3108" i="21"/>
  <c r="X3107" i="21"/>
  <c r="W3107" i="21"/>
  <c r="V3107" i="21"/>
  <c r="U3107" i="21"/>
  <c r="T3107" i="21"/>
  <c r="R3107" i="21"/>
  <c r="K3107" i="21"/>
  <c r="D3107" i="21"/>
  <c r="X3106" i="21"/>
  <c r="W3106" i="21"/>
  <c r="V3106" i="21"/>
  <c r="U3106" i="21"/>
  <c r="T3106" i="21"/>
  <c r="R3106" i="21"/>
  <c r="K3106" i="21"/>
  <c r="D3106" i="21"/>
  <c r="X3105" i="21"/>
  <c r="W3105" i="21"/>
  <c r="V3105" i="21"/>
  <c r="U3105" i="21"/>
  <c r="T3105" i="21"/>
  <c r="R3105" i="21"/>
  <c r="K3105" i="21"/>
  <c r="D3105" i="21"/>
  <c r="X3104" i="21"/>
  <c r="W3104" i="21"/>
  <c r="V3104" i="21"/>
  <c r="U3104" i="21"/>
  <c r="T3104" i="21"/>
  <c r="R3104" i="21"/>
  <c r="K3104" i="21"/>
  <c r="D3104" i="21"/>
  <c r="X3103" i="21"/>
  <c r="W3103" i="21"/>
  <c r="V3103" i="21"/>
  <c r="U3103" i="21"/>
  <c r="T3103" i="21"/>
  <c r="R3103" i="21"/>
  <c r="K3103" i="21"/>
  <c r="D3103" i="21"/>
  <c r="X3102" i="21"/>
  <c r="W3102" i="21"/>
  <c r="V3102" i="21"/>
  <c r="U3102" i="21"/>
  <c r="T3102" i="21"/>
  <c r="R3102" i="21"/>
  <c r="K3102" i="21"/>
  <c r="D3102" i="21"/>
  <c r="X3101" i="21"/>
  <c r="W3101" i="21"/>
  <c r="V3101" i="21"/>
  <c r="U3101" i="21"/>
  <c r="T3101" i="21"/>
  <c r="R3101" i="21"/>
  <c r="K3101" i="21"/>
  <c r="D3101" i="21"/>
  <c r="X3100" i="21"/>
  <c r="W3100" i="21"/>
  <c r="V3100" i="21"/>
  <c r="U3100" i="21"/>
  <c r="T3100" i="21"/>
  <c r="R3100" i="21"/>
  <c r="K3100" i="21"/>
  <c r="D3100" i="21"/>
  <c r="X3099" i="21"/>
  <c r="W3099" i="21"/>
  <c r="V3099" i="21"/>
  <c r="U3099" i="21"/>
  <c r="T3099" i="21"/>
  <c r="R3099" i="21"/>
  <c r="K3099" i="21"/>
  <c r="D3099" i="21"/>
  <c r="X3098" i="21"/>
  <c r="W3098" i="21"/>
  <c r="V3098" i="21"/>
  <c r="U3098" i="21"/>
  <c r="T3098" i="21"/>
  <c r="R3098" i="21"/>
  <c r="K3098" i="21"/>
  <c r="D3098" i="21"/>
  <c r="X3097" i="21"/>
  <c r="W3097" i="21"/>
  <c r="V3097" i="21"/>
  <c r="U3097" i="21"/>
  <c r="T3097" i="21"/>
  <c r="R3097" i="21"/>
  <c r="K3097" i="21"/>
  <c r="D3097" i="21"/>
  <c r="X3096" i="21"/>
  <c r="W3096" i="21"/>
  <c r="V3096" i="21"/>
  <c r="U3096" i="21"/>
  <c r="T3096" i="21"/>
  <c r="R3096" i="21"/>
  <c r="K3096" i="21"/>
  <c r="D3096" i="21"/>
  <c r="X3095" i="21"/>
  <c r="W3095" i="21"/>
  <c r="V3095" i="21"/>
  <c r="U3095" i="21"/>
  <c r="T3095" i="21"/>
  <c r="R3095" i="21"/>
  <c r="K3095" i="21"/>
  <c r="D3095" i="21"/>
  <c r="X3094" i="21"/>
  <c r="W3094" i="21"/>
  <c r="V3094" i="21"/>
  <c r="U3094" i="21"/>
  <c r="T3094" i="21"/>
  <c r="R3094" i="21"/>
  <c r="K3094" i="21"/>
  <c r="D3094" i="21"/>
  <c r="X3093" i="21"/>
  <c r="W3093" i="21"/>
  <c r="V3093" i="21"/>
  <c r="U3093" i="21"/>
  <c r="T3093" i="21"/>
  <c r="R3093" i="21"/>
  <c r="K3093" i="21"/>
  <c r="D3093" i="21"/>
  <c r="X3092" i="21"/>
  <c r="W3092" i="21"/>
  <c r="V3092" i="21"/>
  <c r="U3092" i="21"/>
  <c r="T3092" i="21"/>
  <c r="R3092" i="21"/>
  <c r="K3092" i="21"/>
  <c r="D3092" i="21"/>
  <c r="X3091" i="21"/>
  <c r="W3091" i="21"/>
  <c r="V3091" i="21"/>
  <c r="U3091" i="21"/>
  <c r="T3091" i="21"/>
  <c r="R3091" i="21"/>
  <c r="K3091" i="21"/>
  <c r="D3091" i="21"/>
  <c r="X3090" i="21"/>
  <c r="W3090" i="21"/>
  <c r="V3090" i="21"/>
  <c r="U3090" i="21"/>
  <c r="T3090" i="21"/>
  <c r="R3090" i="21"/>
  <c r="K3090" i="21"/>
  <c r="D3090" i="21"/>
  <c r="X3089" i="21"/>
  <c r="W3089" i="21"/>
  <c r="V3089" i="21"/>
  <c r="U3089" i="21"/>
  <c r="T3089" i="21"/>
  <c r="R3089" i="21"/>
  <c r="K3089" i="21"/>
  <c r="D3089" i="21"/>
  <c r="X3088" i="21"/>
  <c r="W3088" i="21"/>
  <c r="V3088" i="21"/>
  <c r="U3088" i="21"/>
  <c r="T3088" i="21"/>
  <c r="R3088" i="21"/>
  <c r="K3088" i="21"/>
  <c r="D3088" i="21"/>
  <c r="X3087" i="21"/>
  <c r="W3087" i="21"/>
  <c r="V3087" i="21"/>
  <c r="U3087" i="21"/>
  <c r="T3087" i="21"/>
  <c r="R3087" i="21"/>
  <c r="K3087" i="21"/>
  <c r="D3087" i="21"/>
  <c r="X3086" i="21"/>
  <c r="W3086" i="21"/>
  <c r="V3086" i="21"/>
  <c r="U3086" i="21"/>
  <c r="T3086" i="21"/>
  <c r="R3086" i="21"/>
  <c r="K3086" i="21"/>
  <c r="D3086" i="21"/>
  <c r="X3085" i="21"/>
  <c r="W3085" i="21"/>
  <c r="V3085" i="21"/>
  <c r="U3085" i="21"/>
  <c r="T3085" i="21"/>
  <c r="R3085" i="21"/>
  <c r="K3085" i="21"/>
  <c r="D3085" i="21"/>
  <c r="X3084" i="21"/>
  <c r="W3084" i="21"/>
  <c r="V3084" i="21"/>
  <c r="U3084" i="21"/>
  <c r="T3084" i="21"/>
  <c r="R3084" i="21"/>
  <c r="K3084" i="21"/>
  <c r="D3084" i="21"/>
  <c r="X3083" i="21"/>
  <c r="W3083" i="21"/>
  <c r="V3083" i="21"/>
  <c r="U3083" i="21"/>
  <c r="T3083" i="21"/>
  <c r="R3083" i="21"/>
  <c r="K3083" i="21"/>
  <c r="D3083" i="21"/>
  <c r="X3082" i="21"/>
  <c r="W3082" i="21"/>
  <c r="V3082" i="21"/>
  <c r="U3082" i="21"/>
  <c r="T3082" i="21"/>
  <c r="R3082" i="21"/>
  <c r="K3082" i="21"/>
  <c r="D3082" i="21"/>
  <c r="X3081" i="21"/>
  <c r="W3081" i="21"/>
  <c r="V3081" i="21"/>
  <c r="U3081" i="21"/>
  <c r="T3081" i="21"/>
  <c r="R3081" i="21"/>
  <c r="K3081" i="21"/>
  <c r="D3081" i="21"/>
  <c r="X3080" i="21"/>
  <c r="W3080" i="21"/>
  <c r="V3080" i="21"/>
  <c r="U3080" i="21"/>
  <c r="T3080" i="21"/>
  <c r="R3080" i="21"/>
  <c r="K3080" i="21"/>
  <c r="D3080" i="21"/>
  <c r="X3079" i="21"/>
  <c r="W3079" i="21"/>
  <c r="V3079" i="21"/>
  <c r="U3079" i="21"/>
  <c r="T3079" i="21"/>
  <c r="R3079" i="21"/>
  <c r="K3079" i="21"/>
  <c r="D3079" i="21"/>
  <c r="X3078" i="21"/>
  <c r="W3078" i="21"/>
  <c r="V3078" i="21"/>
  <c r="U3078" i="21"/>
  <c r="T3078" i="21"/>
  <c r="R3078" i="21"/>
  <c r="K3078" i="21"/>
  <c r="D3078" i="21"/>
  <c r="X3077" i="21"/>
  <c r="W3077" i="21"/>
  <c r="V3077" i="21"/>
  <c r="U3077" i="21"/>
  <c r="T3077" i="21"/>
  <c r="R3077" i="21"/>
  <c r="K3077" i="21"/>
  <c r="D3077" i="21"/>
  <c r="X3076" i="21"/>
  <c r="W3076" i="21"/>
  <c r="V3076" i="21"/>
  <c r="U3076" i="21"/>
  <c r="T3076" i="21"/>
  <c r="R3076" i="21"/>
  <c r="K3076" i="21"/>
  <c r="D3076" i="21"/>
  <c r="X3075" i="21"/>
  <c r="W3075" i="21"/>
  <c r="V3075" i="21"/>
  <c r="U3075" i="21"/>
  <c r="T3075" i="21"/>
  <c r="R3075" i="21"/>
  <c r="K3075" i="21"/>
  <c r="D3075" i="21"/>
  <c r="X3074" i="21"/>
  <c r="W3074" i="21"/>
  <c r="V3074" i="21"/>
  <c r="U3074" i="21"/>
  <c r="T3074" i="21"/>
  <c r="R3074" i="21"/>
  <c r="K3074" i="21"/>
  <c r="D3074" i="21"/>
  <c r="X3073" i="21"/>
  <c r="W3073" i="21"/>
  <c r="V3073" i="21"/>
  <c r="U3073" i="21"/>
  <c r="T3073" i="21"/>
  <c r="R3073" i="21"/>
  <c r="K3073" i="21"/>
  <c r="D3073" i="21"/>
  <c r="X3072" i="21"/>
  <c r="W3072" i="21"/>
  <c r="V3072" i="21"/>
  <c r="U3072" i="21"/>
  <c r="T3072" i="21"/>
  <c r="R3072" i="21"/>
  <c r="K3072" i="21"/>
  <c r="D3072" i="21"/>
  <c r="X3071" i="21"/>
  <c r="W3071" i="21"/>
  <c r="V3071" i="21"/>
  <c r="U3071" i="21"/>
  <c r="T3071" i="21"/>
  <c r="R3071" i="21"/>
  <c r="K3071" i="21"/>
  <c r="D3071" i="21"/>
  <c r="X3070" i="21"/>
  <c r="W3070" i="21"/>
  <c r="V3070" i="21"/>
  <c r="U3070" i="21"/>
  <c r="T3070" i="21"/>
  <c r="R3070" i="21"/>
  <c r="K3070" i="21"/>
  <c r="D3070" i="21"/>
  <c r="X3069" i="21"/>
  <c r="W3069" i="21"/>
  <c r="V3069" i="21"/>
  <c r="U3069" i="21"/>
  <c r="T3069" i="21"/>
  <c r="R3069" i="21"/>
  <c r="K3069" i="21"/>
  <c r="D3069" i="21"/>
  <c r="X3068" i="21"/>
  <c r="W3068" i="21"/>
  <c r="V3068" i="21"/>
  <c r="U3068" i="21"/>
  <c r="T3068" i="21"/>
  <c r="R3068" i="21"/>
  <c r="K3068" i="21"/>
  <c r="D3068" i="21"/>
  <c r="X3067" i="21"/>
  <c r="W3067" i="21"/>
  <c r="V3067" i="21"/>
  <c r="U3067" i="21"/>
  <c r="T3067" i="21"/>
  <c r="R3067" i="21"/>
  <c r="K3067" i="21"/>
  <c r="D3067" i="21"/>
  <c r="X3066" i="21"/>
  <c r="W3066" i="21"/>
  <c r="V3066" i="21"/>
  <c r="U3066" i="21"/>
  <c r="T3066" i="21"/>
  <c r="R3066" i="21"/>
  <c r="K3066" i="21"/>
  <c r="D3066" i="21"/>
  <c r="X3065" i="21"/>
  <c r="W3065" i="21"/>
  <c r="V3065" i="21"/>
  <c r="U3065" i="21"/>
  <c r="T3065" i="21"/>
  <c r="R3065" i="21"/>
  <c r="K3065" i="21"/>
  <c r="D3065" i="21"/>
  <c r="X3064" i="21"/>
  <c r="W3064" i="21"/>
  <c r="V3064" i="21"/>
  <c r="U3064" i="21"/>
  <c r="T3064" i="21"/>
  <c r="R3064" i="21"/>
  <c r="K3064" i="21"/>
  <c r="D3064" i="21"/>
  <c r="X3063" i="21"/>
  <c r="W3063" i="21"/>
  <c r="V3063" i="21"/>
  <c r="U3063" i="21"/>
  <c r="T3063" i="21"/>
  <c r="R3063" i="21"/>
  <c r="K3063" i="21"/>
  <c r="D3063" i="21"/>
  <c r="X3062" i="21"/>
  <c r="W3062" i="21"/>
  <c r="V3062" i="21"/>
  <c r="U3062" i="21"/>
  <c r="T3062" i="21"/>
  <c r="R3062" i="21"/>
  <c r="K3062" i="21"/>
  <c r="D3062" i="21"/>
  <c r="X3061" i="21"/>
  <c r="W3061" i="21"/>
  <c r="V3061" i="21"/>
  <c r="U3061" i="21"/>
  <c r="T3061" i="21"/>
  <c r="R3061" i="21"/>
  <c r="K3061" i="21"/>
  <c r="D3061" i="21"/>
  <c r="X3060" i="21"/>
  <c r="W3060" i="21"/>
  <c r="V3060" i="21"/>
  <c r="U3060" i="21"/>
  <c r="T3060" i="21"/>
  <c r="R3060" i="21"/>
  <c r="K3060" i="21"/>
  <c r="D3060" i="21"/>
  <c r="X3059" i="21"/>
  <c r="W3059" i="21"/>
  <c r="V3059" i="21"/>
  <c r="U3059" i="21"/>
  <c r="T3059" i="21"/>
  <c r="R3059" i="21"/>
  <c r="K3059" i="21"/>
  <c r="D3059" i="21"/>
  <c r="X3058" i="21"/>
  <c r="W3058" i="21"/>
  <c r="V3058" i="21"/>
  <c r="U3058" i="21"/>
  <c r="T3058" i="21"/>
  <c r="R3058" i="21"/>
  <c r="K3058" i="21"/>
  <c r="D3058" i="21"/>
  <c r="X3057" i="21"/>
  <c r="W3057" i="21"/>
  <c r="V3057" i="21"/>
  <c r="U3057" i="21"/>
  <c r="T3057" i="21"/>
  <c r="R3057" i="21"/>
  <c r="K3057" i="21"/>
  <c r="D3057" i="21"/>
  <c r="X3056" i="21"/>
  <c r="W3056" i="21"/>
  <c r="V3056" i="21"/>
  <c r="U3056" i="21"/>
  <c r="T3056" i="21"/>
  <c r="R3056" i="21"/>
  <c r="K3056" i="21"/>
  <c r="D3056" i="21"/>
  <c r="X3055" i="21"/>
  <c r="W3055" i="21"/>
  <c r="V3055" i="21"/>
  <c r="U3055" i="21"/>
  <c r="T3055" i="21"/>
  <c r="R3055" i="21"/>
  <c r="K3055" i="21"/>
  <c r="D3055" i="21"/>
  <c r="X3054" i="21"/>
  <c r="W3054" i="21"/>
  <c r="V3054" i="21"/>
  <c r="U3054" i="21"/>
  <c r="T3054" i="21"/>
  <c r="R3054" i="21"/>
  <c r="K3054" i="21"/>
  <c r="D3054" i="21"/>
  <c r="X3053" i="21"/>
  <c r="W3053" i="21"/>
  <c r="V3053" i="21"/>
  <c r="U3053" i="21"/>
  <c r="T3053" i="21"/>
  <c r="R3053" i="21"/>
  <c r="K3053" i="21"/>
  <c r="D3053" i="21"/>
  <c r="X3052" i="21"/>
  <c r="W3052" i="21"/>
  <c r="V3052" i="21"/>
  <c r="U3052" i="21"/>
  <c r="T3052" i="21"/>
  <c r="R3052" i="21"/>
  <c r="K3052" i="21"/>
  <c r="D3052" i="21"/>
  <c r="X3051" i="21"/>
  <c r="W3051" i="21"/>
  <c r="V3051" i="21"/>
  <c r="U3051" i="21"/>
  <c r="T3051" i="21"/>
  <c r="R3051" i="21"/>
  <c r="K3051" i="21"/>
  <c r="D3051" i="21"/>
  <c r="X3050" i="21"/>
  <c r="W3050" i="21"/>
  <c r="V3050" i="21"/>
  <c r="U3050" i="21"/>
  <c r="T3050" i="21"/>
  <c r="R3050" i="21"/>
  <c r="K3050" i="21"/>
  <c r="D3050" i="21"/>
  <c r="X3049" i="21"/>
  <c r="W3049" i="21"/>
  <c r="V3049" i="21"/>
  <c r="U3049" i="21"/>
  <c r="T3049" i="21"/>
  <c r="R3049" i="21"/>
  <c r="K3049" i="21"/>
  <c r="D3049" i="21"/>
  <c r="X3048" i="21"/>
  <c r="W3048" i="21"/>
  <c r="V3048" i="21"/>
  <c r="U3048" i="21"/>
  <c r="T3048" i="21"/>
  <c r="R3048" i="21"/>
  <c r="K3048" i="21"/>
  <c r="D3048" i="21"/>
  <c r="X3047" i="21"/>
  <c r="W3047" i="21"/>
  <c r="V3047" i="21"/>
  <c r="U3047" i="21"/>
  <c r="T3047" i="21"/>
  <c r="R3047" i="21"/>
  <c r="K3047" i="21"/>
  <c r="D3047" i="21"/>
  <c r="X3046" i="21"/>
  <c r="W3046" i="21"/>
  <c r="V3046" i="21"/>
  <c r="U3046" i="21"/>
  <c r="T3046" i="21"/>
  <c r="R3046" i="21"/>
  <c r="K3046" i="21"/>
  <c r="D3046" i="21"/>
  <c r="X3045" i="21"/>
  <c r="W3045" i="21"/>
  <c r="V3045" i="21"/>
  <c r="U3045" i="21"/>
  <c r="T3045" i="21"/>
  <c r="R3045" i="21"/>
  <c r="K3045" i="21"/>
  <c r="D3045" i="21"/>
  <c r="X3044" i="21"/>
  <c r="W3044" i="21"/>
  <c r="V3044" i="21"/>
  <c r="U3044" i="21"/>
  <c r="T3044" i="21"/>
  <c r="R3044" i="21"/>
  <c r="K3044" i="21"/>
  <c r="D3044" i="21"/>
  <c r="X3043" i="21"/>
  <c r="W3043" i="21"/>
  <c r="V3043" i="21"/>
  <c r="U3043" i="21"/>
  <c r="T3043" i="21"/>
  <c r="R3043" i="21"/>
  <c r="K3043" i="21"/>
  <c r="D3043" i="21"/>
  <c r="X3042" i="21"/>
  <c r="W3042" i="21"/>
  <c r="V3042" i="21"/>
  <c r="U3042" i="21"/>
  <c r="T3042" i="21"/>
  <c r="R3042" i="21"/>
  <c r="K3042" i="21"/>
  <c r="D3042" i="21"/>
  <c r="X3041" i="21"/>
  <c r="W3041" i="21"/>
  <c r="V3041" i="21"/>
  <c r="U3041" i="21"/>
  <c r="T3041" i="21"/>
  <c r="R3041" i="21"/>
  <c r="K3041" i="21"/>
  <c r="D3041" i="21"/>
  <c r="X3040" i="21"/>
  <c r="W3040" i="21"/>
  <c r="V3040" i="21"/>
  <c r="U3040" i="21"/>
  <c r="T3040" i="21"/>
  <c r="R3040" i="21"/>
  <c r="K3040" i="21"/>
  <c r="D3040" i="21"/>
  <c r="X3039" i="21"/>
  <c r="W3039" i="21"/>
  <c r="V3039" i="21"/>
  <c r="U3039" i="21"/>
  <c r="T3039" i="21"/>
  <c r="R3039" i="21"/>
  <c r="K3039" i="21"/>
  <c r="D3039" i="21"/>
  <c r="X3038" i="21"/>
  <c r="W3038" i="21"/>
  <c r="V3038" i="21"/>
  <c r="U3038" i="21"/>
  <c r="T3038" i="21"/>
  <c r="R3038" i="21"/>
  <c r="K3038" i="21"/>
  <c r="D3038" i="21"/>
  <c r="X3037" i="21"/>
  <c r="W3037" i="21"/>
  <c r="V3037" i="21"/>
  <c r="U3037" i="21"/>
  <c r="T3037" i="21"/>
  <c r="R3037" i="21"/>
  <c r="K3037" i="21"/>
  <c r="D3037" i="21"/>
  <c r="X3036" i="21"/>
  <c r="W3036" i="21"/>
  <c r="V3036" i="21"/>
  <c r="U3036" i="21"/>
  <c r="T3036" i="21"/>
  <c r="R3036" i="21"/>
  <c r="K3036" i="21"/>
  <c r="D3036" i="21"/>
  <c r="X3035" i="21"/>
  <c r="W3035" i="21"/>
  <c r="V3035" i="21"/>
  <c r="U3035" i="21"/>
  <c r="T3035" i="21"/>
  <c r="R3035" i="21"/>
  <c r="K3035" i="21"/>
  <c r="D3035" i="21"/>
  <c r="X3034" i="21"/>
  <c r="W3034" i="21"/>
  <c r="V3034" i="21"/>
  <c r="U3034" i="21"/>
  <c r="T3034" i="21"/>
  <c r="R3034" i="21"/>
  <c r="K3034" i="21"/>
  <c r="D3034" i="21"/>
  <c r="X3033" i="21"/>
  <c r="W3033" i="21"/>
  <c r="V3033" i="21"/>
  <c r="U3033" i="21"/>
  <c r="T3033" i="21"/>
  <c r="R3033" i="21"/>
  <c r="K3033" i="21"/>
  <c r="D3033" i="21"/>
  <c r="X3032" i="21"/>
  <c r="W3032" i="21"/>
  <c r="V3032" i="21"/>
  <c r="U3032" i="21"/>
  <c r="T3032" i="21"/>
  <c r="R3032" i="21"/>
  <c r="K3032" i="21"/>
  <c r="D3032" i="21"/>
  <c r="X3031" i="21"/>
  <c r="W3031" i="21"/>
  <c r="V3031" i="21"/>
  <c r="U3031" i="21"/>
  <c r="T3031" i="21"/>
  <c r="R3031" i="21"/>
  <c r="K3031" i="21"/>
  <c r="D3031" i="21"/>
  <c r="X3030" i="21"/>
  <c r="W3030" i="21"/>
  <c r="V3030" i="21"/>
  <c r="U3030" i="21"/>
  <c r="T3030" i="21"/>
  <c r="R3030" i="21"/>
  <c r="K3030" i="21"/>
  <c r="D3030" i="21"/>
  <c r="X3029" i="21"/>
  <c r="W3029" i="21"/>
  <c r="V3029" i="21"/>
  <c r="U3029" i="21"/>
  <c r="T3029" i="21"/>
  <c r="R3029" i="21"/>
  <c r="K3029" i="21"/>
  <c r="D3029" i="21"/>
  <c r="X3028" i="21"/>
  <c r="W3028" i="21"/>
  <c r="V3028" i="21"/>
  <c r="U3028" i="21"/>
  <c r="T3028" i="21"/>
  <c r="R3028" i="21"/>
  <c r="K3028" i="21"/>
  <c r="D3028" i="21"/>
  <c r="X3027" i="21"/>
  <c r="W3027" i="21"/>
  <c r="V3027" i="21"/>
  <c r="U3027" i="21"/>
  <c r="T3027" i="21"/>
  <c r="R3027" i="21"/>
  <c r="K3027" i="21"/>
  <c r="D3027" i="21"/>
  <c r="X3026" i="21"/>
  <c r="W3026" i="21"/>
  <c r="V3026" i="21"/>
  <c r="U3026" i="21"/>
  <c r="T3026" i="21"/>
  <c r="R3026" i="21"/>
  <c r="K3026" i="21"/>
  <c r="D3026" i="21"/>
  <c r="X3025" i="21"/>
  <c r="W3025" i="21"/>
  <c r="V3025" i="21"/>
  <c r="U3025" i="21"/>
  <c r="T3025" i="21"/>
  <c r="R3025" i="21"/>
  <c r="K3025" i="21"/>
  <c r="D3025" i="21"/>
  <c r="X3024" i="21"/>
  <c r="W3024" i="21"/>
  <c r="V3024" i="21"/>
  <c r="U3024" i="21"/>
  <c r="T3024" i="21"/>
  <c r="R3024" i="21"/>
  <c r="K3024" i="21"/>
  <c r="D3024" i="21"/>
  <c r="X3023" i="21"/>
  <c r="W3023" i="21"/>
  <c r="V3023" i="21"/>
  <c r="U3023" i="21"/>
  <c r="T3023" i="21"/>
  <c r="R3023" i="21"/>
  <c r="K3023" i="21"/>
  <c r="D3023" i="21"/>
  <c r="X3022" i="21"/>
  <c r="W3022" i="21"/>
  <c r="V3022" i="21"/>
  <c r="U3022" i="21"/>
  <c r="T3022" i="21"/>
  <c r="R3022" i="21"/>
  <c r="K3022" i="21"/>
  <c r="D3022" i="21"/>
  <c r="X3021" i="21"/>
  <c r="W3021" i="21"/>
  <c r="V3021" i="21"/>
  <c r="U3021" i="21"/>
  <c r="T3021" i="21"/>
  <c r="R3021" i="21"/>
  <c r="K3021" i="21"/>
  <c r="D3021" i="21"/>
  <c r="X3020" i="21"/>
  <c r="W3020" i="21"/>
  <c r="V3020" i="21"/>
  <c r="U3020" i="21"/>
  <c r="T3020" i="21"/>
  <c r="R3020" i="21"/>
  <c r="K3020" i="21"/>
  <c r="D3020" i="21"/>
  <c r="X3019" i="21"/>
  <c r="W3019" i="21"/>
  <c r="V3019" i="21"/>
  <c r="U3019" i="21"/>
  <c r="T3019" i="21"/>
  <c r="R3019" i="21"/>
  <c r="K3019" i="21"/>
  <c r="D3019" i="21"/>
  <c r="X3018" i="21"/>
  <c r="W3018" i="21"/>
  <c r="V3018" i="21"/>
  <c r="U3018" i="21"/>
  <c r="T3018" i="21"/>
  <c r="R3018" i="21"/>
  <c r="K3018" i="21"/>
  <c r="D3018" i="21"/>
  <c r="X3017" i="21"/>
  <c r="W3017" i="21"/>
  <c r="V3017" i="21"/>
  <c r="U3017" i="21"/>
  <c r="T3017" i="21"/>
  <c r="R3017" i="21"/>
  <c r="K3017" i="21"/>
  <c r="D3017" i="21"/>
  <c r="X3016" i="21"/>
  <c r="W3016" i="21"/>
  <c r="V3016" i="21"/>
  <c r="U3016" i="21"/>
  <c r="T3016" i="21"/>
  <c r="R3016" i="21"/>
  <c r="K3016" i="21"/>
  <c r="D3016" i="21"/>
  <c r="X3015" i="21"/>
  <c r="W3015" i="21"/>
  <c r="V3015" i="21"/>
  <c r="U3015" i="21"/>
  <c r="T3015" i="21"/>
  <c r="R3015" i="21"/>
  <c r="K3015" i="21"/>
  <c r="D3015" i="21"/>
  <c r="X3014" i="21"/>
  <c r="W3014" i="21"/>
  <c r="V3014" i="21"/>
  <c r="U3014" i="21"/>
  <c r="T3014" i="21"/>
  <c r="R3014" i="21"/>
  <c r="K3014" i="21"/>
  <c r="D3014" i="21"/>
  <c r="X3013" i="21"/>
  <c r="W3013" i="21"/>
  <c r="V3013" i="21"/>
  <c r="U3013" i="21"/>
  <c r="T3013" i="21"/>
  <c r="R3013" i="21"/>
  <c r="K3013" i="21"/>
  <c r="D3013" i="21"/>
  <c r="X3012" i="21"/>
  <c r="W3012" i="21"/>
  <c r="V3012" i="21"/>
  <c r="U3012" i="21"/>
  <c r="T3012" i="21"/>
  <c r="R3012" i="21"/>
  <c r="K3012" i="21"/>
  <c r="D3012" i="21"/>
  <c r="X3011" i="21"/>
  <c r="W3011" i="21"/>
  <c r="V3011" i="21"/>
  <c r="U3011" i="21"/>
  <c r="T3011" i="21"/>
  <c r="R3011" i="21"/>
  <c r="K3011" i="21"/>
  <c r="D3011" i="21"/>
  <c r="X3010" i="21"/>
  <c r="W3010" i="21"/>
  <c r="V3010" i="21"/>
  <c r="U3010" i="21"/>
  <c r="T3010" i="21"/>
  <c r="R3010" i="21"/>
  <c r="K3010" i="21"/>
  <c r="D3010" i="21"/>
  <c r="X3009" i="21"/>
  <c r="W3009" i="21"/>
  <c r="V3009" i="21"/>
  <c r="U3009" i="21"/>
  <c r="T3009" i="21"/>
  <c r="R3009" i="21"/>
  <c r="K3009" i="21"/>
  <c r="D3009" i="21"/>
  <c r="X3008" i="21"/>
  <c r="W3008" i="21"/>
  <c r="V3008" i="21"/>
  <c r="U3008" i="21"/>
  <c r="T3008" i="21"/>
  <c r="R3008" i="21"/>
  <c r="K3008" i="21"/>
  <c r="D3008" i="21"/>
  <c r="X3007" i="21"/>
  <c r="W3007" i="21"/>
  <c r="V3007" i="21"/>
  <c r="U3007" i="21"/>
  <c r="T3007" i="21"/>
  <c r="R3007" i="21"/>
  <c r="K3007" i="21"/>
  <c r="D3007" i="21"/>
  <c r="X3006" i="21"/>
  <c r="W3006" i="21"/>
  <c r="V3006" i="21"/>
  <c r="U3006" i="21"/>
  <c r="T3006" i="21"/>
  <c r="R3006" i="21"/>
  <c r="K3006" i="21"/>
  <c r="D3006" i="21"/>
  <c r="X3005" i="21"/>
  <c r="W3005" i="21"/>
  <c r="V3005" i="21"/>
  <c r="U3005" i="21"/>
  <c r="T3005" i="21"/>
  <c r="R3005" i="21"/>
  <c r="K3005" i="21"/>
  <c r="D3005" i="21"/>
  <c r="X3004" i="21"/>
  <c r="W3004" i="21"/>
  <c r="V3004" i="21"/>
  <c r="U3004" i="21"/>
  <c r="T3004" i="21"/>
  <c r="R3004" i="21"/>
  <c r="K3004" i="21"/>
  <c r="D3004" i="21"/>
  <c r="X3003" i="21"/>
  <c r="W3003" i="21"/>
  <c r="V3003" i="21"/>
  <c r="U3003" i="21"/>
  <c r="T3003" i="21"/>
  <c r="R3003" i="21"/>
  <c r="K3003" i="21"/>
  <c r="D3003" i="21"/>
  <c r="X3002" i="21"/>
  <c r="W3002" i="21"/>
  <c r="V3002" i="21"/>
  <c r="U3002" i="21"/>
  <c r="T3002" i="21"/>
  <c r="R3002" i="21"/>
  <c r="K3002" i="21"/>
  <c r="D3002" i="21"/>
  <c r="X3001" i="21"/>
  <c r="W3001" i="21"/>
  <c r="V3001" i="21"/>
  <c r="U3001" i="21"/>
  <c r="T3001" i="21"/>
  <c r="R3001" i="21"/>
  <c r="K3001" i="21"/>
  <c r="D3001" i="21"/>
  <c r="X3000" i="21"/>
  <c r="W3000" i="21"/>
  <c r="V3000" i="21"/>
  <c r="U3000" i="21"/>
  <c r="T3000" i="21"/>
  <c r="R3000" i="21"/>
  <c r="K3000" i="21"/>
  <c r="D3000" i="21"/>
  <c r="X2999" i="21"/>
  <c r="W2999" i="21"/>
  <c r="V2999" i="21"/>
  <c r="U2999" i="21"/>
  <c r="T2999" i="21"/>
  <c r="R2999" i="21"/>
  <c r="K2999" i="21"/>
  <c r="D2999" i="21"/>
  <c r="X2998" i="21"/>
  <c r="W2998" i="21"/>
  <c r="V2998" i="21"/>
  <c r="U2998" i="21"/>
  <c r="T2998" i="21"/>
  <c r="R2998" i="21"/>
  <c r="K2998" i="21"/>
  <c r="D2998" i="21"/>
  <c r="X2997" i="21"/>
  <c r="W2997" i="21"/>
  <c r="V2997" i="21"/>
  <c r="U2997" i="21"/>
  <c r="T2997" i="21"/>
  <c r="R2997" i="21"/>
  <c r="K2997" i="21"/>
  <c r="D2997" i="21"/>
  <c r="X2996" i="21"/>
  <c r="W2996" i="21"/>
  <c r="V2996" i="21"/>
  <c r="U2996" i="21"/>
  <c r="T2996" i="21"/>
  <c r="R2996" i="21"/>
  <c r="K2996" i="21"/>
  <c r="D2996" i="21"/>
  <c r="X2995" i="21"/>
  <c r="W2995" i="21"/>
  <c r="V2995" i="21"/>
  <c r="U2995" i="21"/>
  <c r="T2995" i="21"/>
  <c r="R2995" i="21"/>
  <c r="K2995" i="21"/>
  <c r="D2995" i="21"/>
  <c r="X2994" i="21"/>
  <c r="W2994" i="21"/>
  <c r="V2994" i="21"/>
  <c r="U2994" i="21"/>
  <c r="T2994" i="21"/>
  <c r="R2994" i="21"/>
  <c r="K2994" i="21"/>
  <c r="D2994" i="21"/>
  <c r="X2993" i="21"/>
  <c r="W2993" i="21"/>
  <c r="V2993" i="21"/>
  <c r="U2993" i="21"/>
  <c r="T2993" i="21"/>
  <c r="R2993" i="21"/>
  <c r="K2993" i="21"/>
  <c r="D2993" i="21"/>
  <c r="X2992" i="21"/>
  <c r="W2992" i="21"/>
  <c r="V2992" i="21"/>
  <c r="U2992" i="21"/>
  <c r="T2992" i="21"/>
  <c r="R2992" i="21"/>
  <c r="K2992" i="21"/>
  <c r="D2992" i="21"/>
  <c r="X2991" i="21"/>
  <c r="W2991" i="21"/>
  <c r="V2991" i="21"/>
  <c r="U2991" i="21"/>
  <c r="T2991" i="21"/>
  <c r="R2991" i="21"/>
  <c r="K2991" i="21"/>
  <c r="D2991" i="21"/>
  <c r="X2990" i="21"/>
  <c r="W2990" i="21"/>
  <c r="V2990" i="21"/>
  <c r="U2990" i="21"/>
  <c r="T2990" i="21"/>
  <c r="R2990" i="21"/>
  <c r="K2990" i="21"/>
  <c r="D2990" i="21"/>
  <c r="X2989" i="21"/>
  <c r="W2989" i="21"/>
  <c r="V2989" i="21"/>
  <c r="U2989" i="21"/>
  <c r="T2989" i="21"/>
  <c r="R2989" i="21"/>
  <c r="K2989" i="21"/>
  <c r="D2989" i="21"/>
  <c r="X2988" i="21"/>
  <c r="W2988" i="21"/>
  <c r="V2988" i="21"/>
  <c r="U2988" i="21"/>
  <c r="T2988" i="21"/>
  <c r="R2988" i="21"/>
  <c r="K2988" i="21"/>
  <c r="D2988" i="21"/>
  <c r="X2987" i="21"/>
  <c r="W2987" i="21"/>
  <c r="V2987" i="21"/>
  <c r="U2987" i="21"/>
  <c r="T2987" i="21"/>
  <c r="R2987" i="21"/>
  <c r="K2987" i="21"/>
  <c r="D2987" i="21"/>
  <c r="X2986" i="21"/>
  <c r="W2986" i="21"/>
  <c r="V2986" i="21"/>
  <c r="U2986" i="21"/>
  <c r="T2986" i="21"/>
  <c r="R2986" i="21"/>
  <c r="K2986" i="21"/>
  <c r="D2986" i="21"/>
  <c r="X2985" i="21"/>
  <c r="W2985" i="21"/>
  <c r="V2985" i="21"/>
  <c r="U2985" i="21"/>
  <c r="T2985" i="21"/>
  <c r="R2985" i="21"/>
  <c r="K2985" i="21"/>
  <c r="D2985" i="21"/>
  <c r="X2984" i="21"/>
  <c r="W2984" i="21"/>
  <c r="V2984" i="21"/>
  <c r="U2984" i="21"/>
  <c r="T2984" i="21"/>
  <c r="R2984" i="21"/>
  <c r="K2984" i="21"/>
  <c r="D2984" i="21"/>
  <c r="X2983" i="21"/>
  <c r="W2983" i="21"/>
  <c r="V2983" i="21"/>
  <c r="U2983" i="21"/>
  <c r="T2983" i="21"/>
  <c r="R2983" i="21"/>
  <c r="K2983" i="21"/>
  <c r="D2983" i="21"/>
  <c r="X2982" i="21"/>
  <c r="W2982" i="21"/>
  <c r="V2982" i="21"/>
  <c r="U2982" i="21"/>
  <c r="T2982" i="21"/>
  <c r="R2982" i="21"/>
  <c r="K2982" i="21"/>
  <c r="D2982" i="21"/>
  <c r="X2981" i="21"/>
  <c r="W2981" i="21"/>
  <c r="V2981" i="21"/>
  <c r="U2981" i="21"/>
  <c r="T2981" i="21"/>
  <c r="R2981" i="21"/>
  <c r="K2981" i="21"/>
  <c r="D2981" i="21"/>
  <c r="X2980" i="21"/>
  <c r="W2980" i="21"/>
  <c r="V2980" i="21"/>
  <c r="U2980" i="21"/>
  <c r="T2980" i="21"/>
  <c r="R2980" i="21"/>
  <c r="K2980" i="21"/>
  <c r="D2980" i="21"/>
  <c r="X2979" i="21"/>
  <c r="W2979" i="21"/>
  <c r="V2979" i="21"/>
  <c r="U2979" i="21"/>
  <c r="T2979" i="21"/>
  <c r="R2979" i="21"/>
  <c r="K2979" i="21"/>
  <c r="D2979" i="21"/>
  <c r="X2978" i="21"/>
  <c r="W2978" i="21"/>
  <c r="V2978" i="21"/>
  <c r="U2978" i="21"/>
  <c r="T2978" i="21"/>
  <c r="R2978" i="21"/>
  <c r="K2978" i="21"/>
  <c r="D2978" i="21"/>
  <c r="X2977" i="21"/>
  <c r="W2977" i="21"/>
  <c r="V2977" i="21"/>
  <c r="U2977" i="21"/>
  <c r="T2977" i="21"/>
  <c r="R2977" i="21"/>
  <c r="K2977" i="21"/>
  <c r="D2977" i="21"/>
  <c r="X2976" i="21"/>
  <c r="W2976" i="21"/>
  <c r="V2976" i="21"/>
  <c r="U2976" i="21"/>
  <c r="T2976" i="21"/>
  <c r="R2976" i="21"/>
  <c r="K2976" i="21"/>
  <c r="D2976" i="21"/>
  <c r="X2975" i="21"/>
  <c r="W2975" i="21"/>
  <c r="V2975" i="21"/>
  <c r="U2975" i="21"/>
  <c r="T2975" i="21"/>
  <c r="R2975" i="21"/>
  <c r="K2975" i="21"/>
  <c r="D2975" i="21"/>
  <c r="X2974" i="21"/>
  <c r="W2974" i="21"/>
  <c r="V2974" i="21"/>
  <c r="U2974" i="21"/>
  <c r="T2974" i="21"/>
  <c r="R2974" i="21"/>
  <c r="K2974" i="21"/>
  <c r="D2974" i="21"/>
  <c r="X2973" i="21"/>
  <c r="W2973" i="21"/>
  <c r="V2973" i="21"/>
  <c r="U2973" i="21"/>
  <c r="T2973" i="21"/>
  <c r="R2973" i="21"/>
  <c r="K2973" i="21"/>
  <c r="D2973" i="21"/>
  <c r="X2972" i="21"/>
  <c r="W2972" i="21"/>
  <c r="V2972" i="21"/>
  <c r="U2972" i="21"/>
  <c r="T2972" i="21"/>
  <c r="R2972" i="21"/>
  <c r="K2972" i="21"/>
  <c r="D2972" i="21"/>
  <c r="X2971" i="21"/>
  <c r="W2971" i="21"/>
  <c r="V2971" i="21"/>
  <c r="U2971" i="21"/>
  <c r="T2971" i="21"/>
  <c r="R2971" i="21"/>
  <c r="K2971" i="21"/>
  <c r="D2971" i="21"/>
  <c r="X2970" i="21"/>
  <c r="W2970" i="21"/>
  <c r="V2970" i="21"/>
  <c r="U2970" i="21"/>
  <c r="T2970" i="21"/>
  <c r="R2970" i="21"/>
  <c r="K2970" i="21"/>
  <c r="D2970" i="21"/>
  <c r="X2969" i="21"/>
  <c r="W2969" i="21"/>
  <c r="V2969" i="21"/>
  <c r="U2969" i="21"/>
  <c r="T2969" i="21"/>
  <c r="R2969" i="21"/>
  <c r="K2969" i="21"/>
  <c r="D2969" i="21"/>
  <c r="X2968" i="21"/>
  <c r="W2968" i="21"/>
  <c r="V2968" i="21"/>
  <c r="U2968" i="21"/>
  <c r="T2968" i="21"/>
  <c r="R2968" i="21"/>
  <c r="K2968" i="21"/>
  <c r="D2968" i="21"/>
  <c r="X2967" i="21"/>
  <c r="W2967" i="21"/>
  <c r="V2967" i="21"/>
  <c r="U2967" i="21"/>
  <c r="T2967" i="21"/>
  <c r="R2967" i="21"/>
  <c r="K2967" i="21"/>
  <c r="D2967" i="21"/>
  <c r="X2966" i="21"/>
  <c r="W2966" i="21"/>
  <c r="V2966" i="21"/>
  <c r="U2966" i="21"/>
  <c r="T2966" i="21"/>
  <c r="R2966" i="21"/>
  <c r="K2966" i="21"/>
  <c r="D2966" i="21"/>
  <c r="X2965" i="21"/>
  <c r="W2965" i="21"/>
  <c r="V2965" i="21"/>
  <c r="U2965" i="21"/>
  <c r="T2965" i="21"/>
  <c r="R2965" i="21"/>
  <c r="K2965" i="21"/>
  <c r="D2965" i="21"/>
  <c r="X2964" i="21"/>
  <c r="W2964" i="21"/>
  <c r="V2964" i="21"/>
  <c r="U2964" i="21"/>
  <c r="T2964" i="21"/>
  <c r="R2964" i="21"/>
  <c r="K2964" i="21"/>
  <c r="D2964" i="21"/>
  <c r="X2963" i="21"/>
  <c r="W2963" i="21"/>
  <c r="V2963" i="21"/>
  <c r="U2963" i="21"/>
  <c r="T2963" i="21"/>
  <c r="R2963" i="21"/>
  <c r="K2963" i="21"/>
  <c r="D2963" i="21"/>
  <c r="X2962" i="21"/>
  <c r="W2962" i="21"/>
  <c r="V2962" i="21"/>
  <c r="U2962" i="21"/>
  <c r="T2962" i="21"/>
  <c r="R2962" i="21"/>
  <c r="K2962" i="21"/>
  <c r="D2962" i="21"/>
  <c r="X2961" i="21"/>
  <c r="W2961" i="21"/>
  <c r="V2961" i="21"/>
  <c r="U2961" i="21"/>
  <c r="T2961" i="21"/>
  <c r="R2961" i="21"/>
  <c r="K2961" i="21"/>
  <c r="D2961" i="21"/>
  <c r="X2960" i="21"/>
  <c r="W2960" i="21"/>
  <c r="V2960" i="21"/>
  <c r="U2960" i="21"/>
  <c r="T2960" i="21"/>
  <c r="R2960" i="21"/>
  <c r="K2960" i="21"/>
  <c r="D2960" i="21"/>
  <c r="X2959" i="21"/>
  <c r="W2959" i="21"/>
  <c r="V2959" i="21"/>
  <c r="U2959" i="21"/>
  <c r="T2959" i="21"/>
  <c r="R2959" i="21"/>
  <c r="K2959" i="21"/>
  <c r="D2959" i="21"/>
  <c r="X2958" i="21"/>
  <c r="W2958" i="21"/>
  <c r="V2958" i="21"/>
  <c r="U2958" i="21"/>
  <c r="T2958" i="21"/>
  <c r="R2958" i="21"/>
  <c r="K2958" i="21"/>
  <c r="D2958" i="21"/>
  <c r="X2957" i="21"/>
  <c r="W2957" i="21"/>
  <c r="V2957" i="21"/>
  <c r="U2957" i="21"/>
  <c r="T2957" i="21"/>
  <c r="R2957" i="21"/>
  <c r="K2957" i="21"/>
  <c r="D2957" i="21"/>
  <c r="X2956" i="21"/>
  <c r="W2956" i="21"/>
  <c r="V2956" i="21"/>
  <c r="U2956" i="21"/>
  <c r="T2956" i="21"/>
  <c r="R2956" i="21"/>
  <c r="K2956" i="21"/>
  <c r="D2956" i="21"/>
  <c r="X2955" i="21"/>
  <c r="W2955" i="21"/>
  <c r="V2955" i="21"/>
  <c r="U2955" i="21"/>
  <c r="T2955" i="21"/>
  <c r="R2955" i="21"/>
  <c r="K2955" i="21"/>
  <c r="D2955" i="21"/>
  <c r="X2954" i="21"/>
  <c r="W2954" i="21"/>
  <c r="V2954" i="21"/>
  <c r="U2954" i="21"/>
  <c r="T2954" i="21"/>
  <c r="R2954" i="21"/>
  <c r="K2954" i="21"/>
  <c r="D2954" i="21"/>
  <c r="X2953" i="21"/>
  <c r="W2953" i="21"/>
  <c r="V2953" i="21"/>
  <c r="U2953" i="21"/>
  <c r="T2953" i="21"/>
  <c r="R2953" i="21"/>
  <c r="K2953" i="21"/>
  <c r="D2953" i="21"/>
  <c r="X2952" i="21"/>
  <c r="W2952" i="21"/>
  <c r="V2952" i="21"/>
  <c r="U2952" i="21"/>
  <c r="T2952" i="21"/>
  <c r="R2952" i="21"/>
  <c r="K2952" i="21"/>
  <c r="D2952" i="21"/>
  <c r="X2951" i="21"/>
  <c r="W2951" i="21"/>
  <c r="V2951" i="21"/>
  <c r="U2951" i="21"/>
  <c r="T2951" i="21"/>
  <c r="R2951" i="21"/>
  <c r="K2951" i="21"/>
  <c r="D2951" i="21"/>
  <c r="X2950" i="21"/>
  <c r="W2950" i="21"/>
  <c r="V2950" i="21"/>
  <c r="U2950" i="21"/>
  <c r="T2950" i="21"/>
  <c r="R2950" i="21"/>
  <c r="K2950" i="21"/>
  <c r="D2950" i="21"/>
  <c r="X2949" i="21"/>
  <c r="W2949" i="21"/>
  <c r="V2949" i="21"/>
  <c r="U2949" i="21"/>
  <c r="T2949" i="21"/>
  <c r="R2949" i="21"/>
  <c r="K2949" i="21"/>
  <c r="D2949" i="21"/>
  <c r="X2948" i="21"/>
  <c r="W2948" i="21"/>
  <c r="V2948" i="21"/>
  <c r="U2948" i="21"/>
  <c r="T2948" i="21"/>
  <c r="R2948" i="21"/>
  <c r="K2948" i="21"/>
  <c r="D2948" i="21"/>
  <c r="X2947" i="21"/>
  <c r="W2947" i="21"/>
  <c r="V2947" i="21"/>
  <c r="U2947" i="21"/>
  <c r="T2947" i="21"/>
  <c r="R2947" i="21"/>
  <c r="K2947" i="21"/>
  <c r="D2947" i="21"/>
  <c r="X2946" i="21"/>
  <c r="W2946" i="21"/>
  <c r="V2946" i="21"/>
  <c r="U2946" i="21"/>
  <c r="T2946" i="21"/>
  <c r="R2946" i="21"/>
  <c r="K2946" i="21"/>
  <c r="D2946" i="21"/>
  <c r="X2945" i="21"/>
  <c r="W2945" i="21"/>
  <c r="V2945" i="21"/>
  <c r="U2945" i="21"/>
  <c r="T2945" i="21"/>
  <c r="R2945" i="21"/>
  <c r="K2945" i="21"/>
  <c r="D2945" i="21"/>
  <c r="X2944" i="21"/>
  <c r="W2944" i="21"/>
  <c r="V2944" i="21"/>
  <c r="U2944" i="21"/>
  <c r="T2944" i="21"/>
  <c r="R2944" i="21"/>
  <c r="K2944" i="21"/>
  <c r="D2944" i="21"/>
  <c r="X2943" i="21"/>
  <c r="W2943" i="21"/>
  <c r="V2943" i="21"/>
  <c r="U2943" i="21"/>
  <c r="T2943" i="21"/>
  <c r="R2943" i="21"/>
  <c r="K2943" i="21"/>
  <c r="D2943" i="21"/>
  <c r="X2942" i="21"/>
  <c r="W2942" i="21"/>
  <c r="V2942" i="21"/>
  <c r="U2942" i="21"/>
  <c r="T2942" i="21"/>
  <c r="R2942" i="21"/>
  <c r="K2942" i="21"/>
  <c r="D2942" i="21"/>
  <c r="X2941" i="21"/>
  <c r="W2941" i="21"/>
  <c r="V2941" i="21"/>
  <c r="U2941" i="21"/>
  <c r="T2941" i="21"/>
  <c r="R2941" i="21"/>
  <c r="K2941" i="21"/>
  <c r="D2941" i="21"/>
  <c r="X2940" i="21"/>
  <c r="W2940" i="21"/>
  <c r="V2940" i="21"/>
  <c r="U2940" i="21"/>
  <c r="T2940" i="21"/>
  <c r="R2940" i="21"/>
  <c r="K2940" i="21"/>
  <c r="D2940" i="21"/>
  <c r="X2939" i="21"/>
  <c r="W2939" i="21"/>
  <c r="V2939" i="21"/>
  <c r="U2939" i="21"/>
  <c r="T2939" i="21"/>
  <c r="R2939" i="21"/>
  <c r="K2939" i="21"/>
  <c r="D2939" i="21"/>
  <c r="X2938" i="21"/>
  <c r="W2938" i="21"/>
  <c r="V2938" i="21"/>
  <c r="U2938" i="21"/>
  <c r="T2938" i="21"/>
  <c r="R2938" i="21"/>
  <c r="K2938" i="21"/>
  <c r="D2938" i="21"/>
  <c r="X2937" i="21"/>
  <c r="W2937" i="21"/>
  <c r="V2937" i="21"/>
  <c r="U2937" i="21"/>
  <c r="T2937" i="21"/>
  <c r="R2937" i="21"/>
  <c r="K2937" i="21"/>
  <c r="D2937" i="21"/>
  <c r="X2936" i="21"/>
  <c r="W2936" i="21"/>
  <c r="V2936" i="21"/>
  <c r="U2936" i="21"/>
  <c r="T2936" i="21"/>
  <c r="R2936" i="21"/>
  <c r="K2936" i="21"/>
  <c r="D2936" i="21"/>
  <c r="X2935" i="21"/>
  <c r="W2935" i="21"/>
  <c r="V2935" i="21"/>
  <c r="U2935" i="21"/>
  <c r="T2935" i="21"/>
  <c r="R2935" i="21"/>
  <c r="K2935" i="21"/>
  <c r="D2935" i="21"/>
  <c r="X2934" i="21"/>
  <c r="W2934" i="21"/>
  <c r="V2934" i="21"/>
  <c r="U2934" i="21"/>
  <c r="T2934" i="21"/>
  <c r="R2934" i="21"/>
  <c r="K2934" i="21"/>
  <c r="D2934" i="21"/>
  <c r="X2933" i="21"/>
  <c r="W2933" i="21"/>
  <c r="V2933" i="21"/>
  <c r="U2933" i="21"/>
  <c r="T2933" i="21"/>
  <c r="R2933" i="21"/>
  <c r="K2933" i="21"/>
  <c r="D2933" i="21"/>
  <c r="X2932" i="21"/>
  <c r="W2932" i="21"/>
  <c r="V2932" i="21"/>
  <c r="U2932" i="21"/>
  <c r="T2932" i="21"/>
  <c r="R2932" i="21"/>
  <c r="K2932" i="21"/>
  <c r="D2932" i="21"/>
  <c r="X2931" i="21"/>
  <c r="W2931" i="21"/>
  <c r="V2931" i="21"/>
  <c r="U2931" i="21"/>
  <c r="T2931" i="21"/>
  <c r="R2931" i="21"/>
  <c r="K2931" i="21"/>
  <c r="D2931" i="21"/>
  <c r="X2930" i="21"/>
  <c r="W2930" i="21"/>
  <c r="V2930" i="21"/>
  <c r="U2930" i="21"/>
  <c r="T2930" i="21"/>
  <c r="R2930" i="21"/>
  <c r="K2930" i="21"/>
  <c r="D2930" i="21"/>
  <c r="X2929" i="21"/>
  <c r="W2929" i="21"/>
  <c r="V2929" i="21"/>
  <c r="U2929" i="21"/>
  <c r="T2929" i="21"/>
  <c r="R2929" i="21"/>
  <c r="K2929" i="21"/>
  <c r="D2929" i="21"/>
  <c r="X2928" i="21"/>
  <c r="W2928" i="21"/>
  <c r="V2928" i="21"/>
  <c r="U2928" i="21"/>
  <c r="T2928" i="21"/>
  <c r="R2928" i="21"/>
  <c r="K2928" i="21"/>
  <c r="D2928" i="21"/>
  <c r="X2927" i="21"/>
  <c r="W2927" i="21"/>
  <c r="V2927" i="21"/>
  <c r="U2927" i="21"/>
  <c r="T2927" i="21"/>
  <c r="R2927" i="21"/>
  <c r="K2927" i="21"/>
  <c r="D2927" i="21"/>
  <c r="X2926" i="21"/>
  <c r="W2926" i="21"/>
  <c r="V2926" i="21"/>
  <c r="U2926" i="21"/>
  <c r="T2926" i="21"/>
  <c r="R2926" i="21"/>
  <c r="K2926" i="21"/>
  <c r="D2926" i="21"/>
  <c r="X2925" i="21"/>
  <c r="W2925" i="21"/>
  <c r="V2925" i="21"/>
  <c r="U2925" i="21"/>
  <c r="T2925" i="21"/>
  <c r="R2925" i="21"/>
  <c r="K2925" i="21"/>
  <c r="D2925" i="21"/>
  <c r="X2924" i="21"/>
  <c r="W2924" i="21"/>
  <c r="V2924" i="21"/>
  <c r="U2924" i="21"/>
  <c r="T2924" i="21"/>
  <c r="R2924" i="21"/>
  <c r="K2924" i="21"/>
  <c r="D2924" i="21"/>
  <c r="X2923" i="21"/>
  <c r="W2923" i="21"/>
  <c r="V2923" i="21"/>
  <c r="U2923" i="21"/>
  <c r="T2923" i="21"/>
  <c r="R2923" i="21"/>
  <c r="K2923" i="21"/>
  <c r="D2923" i="21"/>
  <c r="X2922" i="21"/>
  <c r="W2922" i="21"/>
  <c r="V2922" i="21"/>
  <c r="U2922" i="21"/>
  <c r="T2922" i="21"/>
  <c r="R2922" i="21"/>
  <c r="K2922" i="21"/>
  <c r="D2922" i="21"/>
  <c r="X2921" i="21"/>
  <c r="W2921" i="21"/>
  <c r="V2921" i="21"/>
  <c r="U2921" i="21"/>
  <c r="T2921" i="21"/>
  <c r="R2921" i="21"/>
  <c r="K2921" i="21"/>
  <c r="D2921" i="21"/>
  <c r="X2920" i="21"/>
  <c r="W2920" i="21"/>
  <c r="V2920" i="21"/>
  <c r="U2920" i="21"/>
  <c r="T2920" i="21"/>
  <c r="R2920" i="21"/>
  <c r="K2920" i="21"/>
  <c r="D2920" i="21"/>
  <c r="X2919" i="21"/>
  <c r="W2919" i="21"/>
  <c r="V2919" i="21"/>
  <c r="U2919" i="21"/>
  <c r="T2919" i="21"/>
  <c r="R2919" i="21"/>
  <c r="K2919" i="21"/>
  <c r="D2919" i="21"/>
  <c r="X2918" i="21"/>
  <c r="W2918" i="21"/>
  <c r="V2918" i="21"/>
  <c r="U2918" i="21"/>
  <c r="T2918" i="21"/>
  <c r="R2918" i="21"/>
  <c r="K2918" i="21"/>
  <c r="D2918" i="21"/>
  <c r="X2917" i="21"/>
  <c r="W2917" i="21"/>
  <c r="V2917" i="21"/>
  <c r="U2917" i="21"/>
  <c r="T2917" i="21"/>
  <c r="R2917" i="21"/>
  <c r="K2917" i="21"/>
  <c r="D2917" i="21"/>
  <c r="X2916" i="21"/>
  <c r="W2916" i="21"/>
  <c r="V2916" i="21"/>
  <c r="U2916" i="21"/>
  <c r="T2916" i="21"/>
  <c r="R2916" i="21"/>
  <c r="K2916" i="21"/>
  <c r="D2916" i="21"/>
  <c r="X2915" i="21"/>
  <c r="W2915" i="21"/>
  <c r="V2915" i="21"/>
  <c r="U2915" i="21"/>
  <c r="T2915" i="21"/>
  <c r="R2915" i="21"/>
  <c r="K2915" i="21"/>
  <c r="D2915" i="21"/>
  <c r="X2914" i="21"/>
  <c r="W2914" i="21"/>
  <c r="V2914" i="21"/>
  <c r="U2914" i="21"/>
  <c r="T2914" i="21"/>
  <c r="R2914" i="21"/>
  <c r="K2914" i="21"/>
  <c r="D2914" i="21"/>
  <c r="X2913" i="21"/>
  <c r="W2913" i="21"/>
  <c r="V2913" i="21"/>
  <c r="U2913" i="21"/>
  <c r="T2913" i="21"/>
  <c r="R2913" i="21"/>
  <c r="K2913" i="21"/>
  <c r="D2913" i="21"/>
  <c r="X2912" i="21"/>
  <c r="W2912" i="21"/>
  <c r="V2912" i="21"/>
  <c r="U2912" i="21"/>
  <c r="T2912" i="21"/>
  <c r="R2912" i="21"/>
  <c r="K2912" i="21"/>
  <c r="D2912" i="21"/>
  <c r="X2911" i="21"/>
  <c r="W2911" i="21"/>
  <c r="V2911" i="21"/>
  <c r="U2911" i="21"/>
  <c r="T2911" i="21"/>
  <c r="R2911" i="21"/>
  <c r="K2911" i="21"/>
  <c r="D2911" i="21"/>
  <c r="X2910" i="21"/>
  <c r="W2910" i="21"/>
  <c r="V2910" i="21"/>
  <c r="U2910" i="21"/>
  <c r="T2910" i="21"/>
  <c r="R2910" i="21"/>
  <c r="K2910" i="21"/>
  <c r="D2910" i="21"/>
  <c r="X2909" i="21"/>
  <c r="W2909" i="21"/>
  <c r="V2909" i="21"/>
  <c r="U2909" i="21"/>
  <c r="T2909" i="21"/>
  <c r="R2909" i="21"/>
  <c r="K2909" i="21"/>
  <c r="D2909" i="21"/>
  <c r="X2908" i="21"/>
  <c r="W2908" i="21"/>
  <c r="V2908" i="21"/>
  <c r="U2908" i="21"/>
  <c r="T2908" i="21"/>
  <c r="R2908" i="21"/>
  <c r="K2908" i="21"/>
  <c r="D2908" i="21"/>
  <c r="X2907" i="21"/>
  <c r="W2907" i="21"/>
  <c r="V2907" i="21"/>
  <c r="U2907" i="21"/>
  <c r="T2907" i="21"/>
  <c r="R2907" i="21"/>
  <c r="K2907" i="21"/>
  <c r="D2907" i="21"/>
  <c r="X2906" i="21"/>
  <c r="W2906" i="21"/>
  <c r="V2906" i="21"/>
  <c r="U2906" i="21"/>
  <c r="T2906" i="21"/>
  <c r="R2906" i="21"/>
  <c r="K2906" i="21"/>
  <c r="D2906" i="21"/>
  <c r="X2905" i="21"/>
  <c r="W2905" i="21"/>
  <c r="V2905" i="21"/>
  <c r="U2905" i="21"/>
  <c r="T2905" i="21"/>
  <c r="R2905" i="21"/>
  <c r="K2905" i="21"/>
  <c r="D2905" i="21"/>
  <c r="X2904" i="21"/>
  <c r="W2904" i="21"/>
  <c r="V2904" i="21"/>
  <c r="U2904" i="21"/>
  <c r="T2904" i="21"/>
  <c r="R2904" i="21"/>
  <c r="K2904" i="21"/>
  <c r="D2904" i="21"/>
  <c r="X2903" i="21"/>
  <c r="W2903" i="21"/>
  <c r="V2903" i="21"/>
  <c r="U2903" i="21"/>
  <c r="T2903" i="21"/>
  <c r="R2903" i="21"/>
  <c r="K2903" i="21"/>
  <c r="D2903" i="21"/>
  <c r="X2902" i="21"/>
  <c r="W2902" i="21"/>
  <c r="V2902" i="21"/>
  <c r="U2902" i="21"/>
  <c r="T2902" i="21"/>
  <c r="R2902" i="21"/>
  <c r="K2902" i="21"/>
  <c r="D2902" i="21"/>
  <c r="X2901" i="21"/>
  <c r="W2901" i="21"/>
  <c r="V2901" i="21"/>
  <c r="U2901" i="21"/>
  <c r="T2901" i="21"/>
  <c r="R2901" i="21"/>
  <c r="K2901" i="21"/>
  <c r="D2901" i="21"/>
  <c r="X2900" i="21"/>
  <c r="W2900" i="21"/>
  <c r="V2900" i="21"/>
  <c r="U2900" i="21"/>
  <c r="T2900" i="21"/>
  <c r="R2900" i="21"/>
  <c r="K2900" i="21"/>
  <c r="D2900" i="21"/>
  <c r="X2899" i="21"/>
  <c r="W2899" i="21"/>
  <c r="V2899" i="21"/>
  <c r="U2899" i="21"/>
  <c r="T2899" i="21"/>
  <c r="R2899" i="21"/>
  <c r="K2899" i="21"/>
  <c r="D2899" i="21"/>
  <c r="X2898" i="21"/>
  <c r="W2898" i="21"/>
  <c r="V2898" i="21"/>
  <c r="U2898" i="21"/>
  <c r="T2898" i="21"/>
  <c r="R2898" i="21"/>
  <c r="K2898" i="21"/>
  <c r="D2898" i="21"/>
  <c r="X2897" i="21"/>
  <c r="W2897" i="21"/>
  <c r="V2897" i="21"/>
  <c r="U2897" i="21"/>
  <c r="T2897" i="21"/>
  <c r="R2897" i="21"/>
  <c r="K2897" i="21"/>
  <c r="D2897" i="21"/>
  <c r="X2896" i="21"/>
  <c r="W2896" i="21"/>
  <c r="V2896" i="21"/>
  <c r="U2896" i="21"/>
  <c r="T2896" i="21"/>
  <c r="R2896" i="21"/>
  <c r="K2896" i="21"/>
  <c r="D2896" i="21"/>
  <c r="X2895" i="21"/>
  <c r="W2895" i="21"/>
  <c r="V2895" i="21"/>
  <c r="U2895" i="21"/>
  <c r="T2895" i="21"/>
  <c r="R2895" i="21"/>
  <c r="K2895" i="21"/>
  <c r="D2895" i="21"/>
  <c r="X2894" i="21"/>
  <c r="W2894" i="21"/>
  <c r="V2894" i="21"/>
  <c r="U2894" i="21"/>
  <c r="T2894" i="21"/>
  <c r="R2894" i="21"/>
  <c r="K2894" i="21"/>
  <c r="D2894" i="21"/>
  <c r="X2893" i="21"/>
  <c r="W2893" i="21"/>
  <c r="V2893" i="21"/>
  <c r="U2893" i="21"/>
  <c r="T2893" i="21"/>
  <c r="R2893" i="21"/>
  <c r="K2893" i="21"/>
  <c r="D2893" i="21"/>
  <c r="X2892" i="21"/>
  <c r="W2892" i="21"/>
  <c r="V2892" i="21"/>
  <c r="U2892" i="21"/>
  <c r="T2892" i="21"/>
  <c r="R2892" i="21"/>
  <c r="K2892" i="21"/>
  <c r="D2892" i="21"/>
  <c r="X2891" i="21"/>
  <c r="W2891" i="21"/>
  <c r="V2891" i="21"/>
  <c r="U2891" i="21"/>
  <c r="T2891" i="21"/>
  <c r="R2891" i="21"/>
  <c r="K2891" i="21"/>
  <c r="D2891" i="21"/>
  <c r="X2890" i="21"/>
  <c r="W2890" i="21"/>
  <c r="V2890" i="21"/>
  <c r="U2890" i="21"/>
  <c r="T2890" i="21"/>
  <c r="R2890" i="21"/>
  <c r="K2890" i="21"/>
  <c r="D2890" i="21"/>
  <c r="X2889" i="21"/>
  <c r="W2889" i="21"/>
  <c r="V2889" i="21"/>
  <c r="U2889" i="21"/>
  <c r="T2889" i="21"/>
  <c r="R2889" i="21"/>
  <c r="K2889" i="21"/>
  <c r="D2889" i="21"/>
  <c r="X2888" i="21"/>
  <c r="W2888" i="21"/>
  <c r="V2888" i="21"/>
  <c r="U2888" i="21"/>
  <c r="T2888" i="21"/>
  <c r="R2888" i="21"/>
  <c r="K2888" i="21"/>
  <c r="D2888" i="21"/>
  <c r="X2887" i="21"/>
  <c r="W2887" i="21"/>
  <c r="V2887" i="21"/>
  <c r="U2887" i="21"/>
  <c r="T2887" i="21"/>
  <c r="R2887" i="21"/>
  <c r="K2887" i="21"/>
  <c r="D2887" i="21"/>
  <c r="X2886" i="21"/>
  <c r="W2886" i="21"/>
  <c r="V2886" i="21"/>
  <c r="U2886" i="21"/>
  <c r="T2886" i="21"/>
  <c r="R2886" i="21"/>
  <c r="K2886" i="21"/>
  <c r="D2886" i="21"/>
  <c r="X2885" i="21"/>
  <c r="W2885" i="21"/>
  <c r="V2885" i="21"/>
  <c r="U2885" i="21"/>
  <c r="T2885" i="21"/>
  <c r="R2885" i="21"/>
  <c r="K2885" i="21"/>
  <c r="D2885" i="21"/>
  <c r="X2884" i="21"/>
  <c r="W2884" i="21"/>
  <c r="V2884" i="21"/>
  <c r="U2884" i="21"/>
  <c r="T2884" i="21"/>
  <c r="R2884" i="21"/>
  <c r="K2884" i="21"/>
  <c r="D2884" i="21"/>
  <c r="X2883" i="21"/>
  <c r="W2883" i="21"/>
  <c r="V2883" i="21"/>
  <c r="U2883" i="21"/>
  <c r="T2883" i="21"/>
  <c r="R2883" i="21"/>
  <c r="K2883" i="21"/>
  <c r="D2883" i="21"/>
  <c r="X2882" i="21"/>
  <c r="W2882" i="21"/>
  <c r="V2882" i="21"/>
  <c r="U2882" i="21"/>
  <c r="T2882" i="21"/>
  <c r="R2882" i="21"/>
  <c r="K2882" i="21"/>
  <c r="D2882" i="21"/>
  <c r="X2881" i="21"/>
  <c r="W2881" i="21"/>
  <c r="V2881" i="21"/>
  <c r="U2881" i="21"/>
  <c r="T2881" i="21"/>
  <c r="R2881" i="21"/>
  <c r="K2881" i="21"/>
  <c r="D2881" i="21"/>
  <c r="X2880" i="21"/>
  <c r="W2880" i="21"/>
  <c r="V2880" i="21"/>
  <c r="U2880" i="21"/>
  <c r="T2880" i="21"/>
  <c r="R2880" i="21"/>
  <c r="K2880" i="21"/>
  <c r="D2880" i="21"/>
  <c r="X2879" i="21"/>
  <c r="W2879" i="21"/>
  <c r="V2879" i="21"/>
  <c r="U2879" i="21"/>
  <c r="T2879" i="21"/>
  <c r="R2879" i="21"/>
  <c r="K2879" i="21"/>
  <c r="D2879" i="21"/>
  <c r="X2878" i="21"/>
  <c r="W2878" i="21"/>
  <c r="V2878" i="21"/>
  <c r="U2878" i="21"/>
  <c r="T2878" i="21"/>
  <c r="R2878" i="21"/>
  <c r="K2878" i="21"/>
  <c r="D2878" i="21"/>
  <c r="X2877" i="21"/>
  <c r="W2877" i="21"/>
  <c r="V2877" i="21"/>
  <c r="U2877" i="21"/>
  <c r="T2877" i="21"/>
  <c r="R2877" i="21"/>
  <c r="K2877" i="21"/>
  <c r="D2877" i="21"/>
  <c r="X2876" i="21"/>
  <c r="W2876" i="21"/>
  <c r="V2876" i="21"/>
  <c r="U2876" i="21"/>
  <c r="T2876" i="21"/>
  <c r="R2876" i="21"/>
  <c r="K2876" i="21"/>
  <c r="D2876" i="21"/>
  <c r="X2875" i="21"/>
  <c r="W2875" i="21"/>
  <c r="V2875" i="21"/>
  <c r="U2875" i="21"/>
  <c r="T2875" i="21"/>
  <c r="R2875" i="21"/>
  <c r="K2875" i="21"/>
  <c r="D2875" i="21"/>
  <c r="X2874" i="21"/>
  <c r="W2874" i="21"/>
  <c r="V2874" i="21"/>
  <c r="U2874" i="21"/>
  <c r="T2874" i="21"/>
  <c r="R2874" i="21"/>
  <c r="K2874" i="21"/>
  <c r="D2874" i="21"/>
  <c r="X2873" i="21"/>
  <c r="W2873" i="21"/>
  <c r="V2873" i="21"/>
  <c r="U2873" i="21"/>
  <c r="T2873" i="21"/>
  <c r="R2873" i="21"/>
  <c r="K2873" i="21"/>
  <c r="D2873" i="21"/>
  <c r="X2872" i="21"/>
  <c r="W2872" i="21"/>
  <c r="V2872" i="21"/>
  <c r="U2872" i="21"/>
  <c r="T2872" i="21"/>
  <c r="R2872" i="21"/>
  <c r="K2872" i="21"/>
  <c r="D2872" i="21"/>
  <c r="X2871" i="21"/>
  <c r="W2871" i="21"/>
  <c r="V2871" i="21"/>
  <c r="U2871" i="21"/>
  <c r="T2871" i="21"/>
  <c r="R2871" i="21"/>
  <c r="K2871" i="21"/>
  <c r="D2871" i="21"/>
  <c r="X2870" i="21"/>
  <c r="W2870" i="21"/>
  <c r="V2870" i="21"/>
  <c r="U2870" i="21"/>
  <c r="T2870" i="21"/>
  <c r="R2870" i="21"/>
  <c r="K2870" i="21"/>
  <c r="D2870" i="21"/>
  <c r="X2869" i="21"/>
  <c r="W2869" i="21"/>
  <c r="V2869" i="21"/>
  <c r="U2869" i="21"/>
  <c r="T2869" i="21"/>
  <c r="R2869" i="21"/>
  <c r="K2869" i="21"/>
  <c r="D2869" i="21"/>
  <c r="X2868" i="21"/>
  <c r="W2868" i="21"/>
  <c r="V2868" i="21"/>
  <c r="U2868" i="21"/>
  <c r="T2868" i="21"/>
  <c r="R2868" i="21"/>
  <c r="K2868" i="21"/>
  <c r="D2868" i="21"/>
  <c r="X2867" i="21"/>
  <c r="W2867" i="21"/>
  <c r="V2867" i="21"/>
  <c r="U2867" i="21"/>
  <c r="T2867" i="21"/>
  <c r="R2867" i="21"/>
  <c r="K2867" i="21"/>
  <c r="D2867" i="21"/>
  <c r="X2866" i="21"/>
  <c r="W2866" i="21"/>
  <c r="V2866" i="21"/>
  <c r="U2866" i="21"/>
  <c r="T2866" i="21"/>
  <c r="R2866" i="21"/>
  <c r="K2866" i="21"/>
  <c r="D2866" i="21"/>
  <c r="X2865" i="21"/>
  <c r="W2865" i="21"/>
  <c r="V2865" i="21"/>
  <c r="U2865" i="21"/>
  <c r="T2865" i="21"/>
  <c r="R2865" i="21"/>
  <c r="K2865" i="21"/>
  <c r="D2865" i="21"/>
  <c r="X2864" i="21"/>
  <c r="W2864" i="21"/>
  <c r="V2864" i="21"/>
  <c r="U2864" i="21"/>
  <c r="T2864" i="21"/>
  <c r="R2864" i="21"/>
  <c r="K2864" i="21"/>
  <c r="D2864" i="21"/>
  <c r="X2863" i="21"/>
  <c r="W2863" i="21"/>
  <c r="V2863" i="21"/>
  <c r="U2863" i="21"/>
  <c r="T2863" i="21"/>
  <c r="R2863" i="21"/>
  <c r="K2863" i="21"/>
  <c r="D2863" i="21"/>
  <c r="X2862" i="21"/>
  <c r="W2862" i="21"/>
  <c r="V2862" i="21"/>
  <c r="U2862" i="21"/>
  <c r="T2862" i="21"/>
  <c r="R2862" i="21"/>
  <c r="K2862" i="21"/>
  <c r="D2862" i="21"/>
  <c r="X2861" i="21"/>
  <c r="W2861" i="21"/>
  <c r="V2861" i="21"/>
  <c r="U2861" i="21"/>
  <c r="T2861" i="21"/>
  <c r="R2861" i="21"/>
  <c r="K2861" i="21"/>
  <c r="D2861" i="21"/>
  <c r="X2860" i="21"/>
  <c r="W2860" i="21"/>
  <c r="V2860" i="21"/>
  <c r="U2860" i="21"/>
  <c r="T2860" i="21"/>
  <c r="R2860" i="21"/>
  <c r="K2860" i="21"/>
  <c r="D2860" i="21"/>
  <c r="X2859" i="21"/>
  <c r="W2859" i="21"/>
  <c r="V2859" i="21"/>
  <c r="U2859" i="21"/>
  <c r="T2859" i="21"/>
  <c r="R2859" i="21"/>
  <c r="K2859" i="21"/>
  <c r="D2859" i="21"/>
  <c r="X2858" i="21"/>
  <c r="W2858" i="21"/>
  <c r="V2858" i="21"/>
  <c r="U2858" i="21"/>
  <c r="T2858" i="21"/>
  <c r="R2858" i="21"/>
  <c r="K2858" i="21"/>
  <c r="D2858" i="21"/>
  <c r="X2857" i="21"/>
  <c r="W2857" i="21"/>
  <c r="V2857" i="21"/>
  <c r="U2857" i="21"/>
  <c r="T2857" i="21"/>
  <c r="R2857" i="21"/>
  <c r="K2857" i="21"/>
  <c r="D2857" i="21"/>
  <c r="X2856" i="21"/>
  <c r="W2856" i="21"/>
  <c r="V2856" i="21"/>
  <c r="U2856" i="21"/>
  <c r="T2856" i="21"/>
  <c r="R2856" i="21"/>
  <c r="K2856" i="21"/>
  <c r="D2856" i="21"/>
  <c r="X2855" i="21"/>
  <c r="W2855" i="21"/>
  <c r="V2855" i="21"/>
  <c r="U2855" i="21"/>
  <c r="T2855" i="21"/>
  <c r="R2855" i="21"/>
  <c r="K2855" i="21"/>
  <c r="D2855" i="21"/>
  <c r="X2854" i="21"/>
  <c r="W2854" i="21"/>
  <c r="V2854" i="21"/>
  <c r="U2854" i="21"/>
  <c r="T2854" i="21"/>
  <c r="R2854" i="21"/>
  <c r="K2854" i="21"/>
  <c r="D2854" i="21"/>
  <c r="X2853" i="21"/>
  <c r="W2853" i="21"/>
  <c r="V2853" i="21"/>
  <c r="U2853" i="21"/>
  <c r="T2853" i="21"/>
  <c r="R2853" i="21"/>
  <c r="K2853" i="21"/>
  <c r="D2853" i="21"/>
  <c r="X2852" i="21"/>
  <c r="W2852" i="21"/>
  <c r="V2852" i="21"/>
  <c r="U2852" i="21"/>
  <c r="T2852" i="21"/>
  <c r="R2852" i="21"/>
  <c r="K2852" i="21"/>
  <c r="D2852" i="21"/>
  <c r="X2851" i="21"/>
  <c r="W2851" i="21"/>
  <c r="V2851" i="21"/>
  <c r="U2851" i="21"/>
  <c r="T2851" i="21"/>
  <c r="R2851" i="21"/>
  <c r="K2851" i="21"/>
  <c r="D2851" i="21"/>
  <c r="X2850" i="21"/>
  <c r="W2850" i="21"/>
  <c r="V2850" i="21"/>
  <c r="U2850" i="21"/>
  <c r="T2850" i="21"/>
  <c r="R2850" i="21"/>
  <c r="K2850" i="21"/>
  <c r="D2850" i="21"/>
  <c r="X2849" i="21"/>
  <c r="W2849" i="21"/>
  <c r="V2849" i="21"/>
  <c r="U2849" i="21"/>
  <c r="T2849" i="21"/>
  <c r="R2849" i="21"/>
  <c r="K2849" i="21"/>
  <c r="D2849" i="21"/>
  <c r="X2848" i="21"/>
  <c r="W2848" i="21"/>
  <c r="V2848" i="21"/>
  <c r="U2848" i="21"/>
  <c r="T2848" i="21"/>
  <c r="R2848" i="21"/>
  <c r="K2848" i="21"/>
  <c r="D2848" i="21"/>
  <c r="X2847" i="21"/>
  <c r="W2847" i="21"/>
  <c r="V2847" i="21"/>
  <c r="U2847" i="21"/>
  <c r="T2847" i="21"/>
  <c r="R2847" i="21"/>
  <c r="K2847" i="21"/>
  <c r="D2847" i="21"/>
  <c r="X2846" i="21"/>
  <c r="W2846" i="21"/>
  <c r="V2846" i="21"/>
  <c r="U2846" i="21"/>
  <c r="T2846" i="21"/>
  <c r="R2846" i="21"/>
  <c r="K2846" i="21"/>
  <c r="D2846" i="21"/>
  <c r="X2845" i="21"/>
  <c r="W2845" i="21"/>
  <c r="V2845" i="21"/>
  <c r="U2845" i="21"/>
  <c r="T2845" i="21"/>
  <c r="R2845" i="21"/>
  <c r="K2845" i="21"/>
  <c r="D2845" i="21"/>
  <c r="X2844" i="21"/>
  <c r="W2844" i="21"/>
  <c r="V2844" i="21"/>
  <c r="U2844" i="21"/>
  <c r="T2844" i="21"/>
  <c r="R2844" i="21"/>
  <c r="K2844" i="21"/>
  <c r="D2844" i="21"/>
  <c r="X2843" i="21"/>
  <c r="W2843" i="21"/>
  <c r="V2843" i="21"/>
  <c r="U2843" i="21"/>
  <c r="T2843" i="21"/>
  <c r="R2843" i="21"/>
  <c r="K2843" i="21"/>
  <c r="D2843" i="21"/>
  <c r="X2842" i="21"/>
  <c r="W2842" i="21"/>
  <c r="V2842" i="21"/>
  <c r="U2842" i="21"/>
  <c r="T2842" i="21"/>
  <c r="R2842" i="21"/>
  <c r="K2842" i="21"/>
  <c r="D2842" i="21"/>
  <c r="X2841" i="21"/>
  <c r="W2841" i="21"/>
  <c r="V2841" i="21"/>
  <c r="U2841" i="21"/>
  <c r="T2841" i="21"/>
  <c r="R2841" i="21"/>
  <c r="K2841" i="21"/>
  <c r="D2841" i="21"/>
  <c r="X2840" i="21"/>
  <c r="W2840" i="21"/>
  <c r="V2840" i="21"/>
  <c r="U2840" i="21"/>
  <c r="T2840" i="21"/>
  <c r="R2840" i="21"/>
  <c r="K2840" i="21"/>
  <c r="D2840" i="21"/>
  <c r="X2839" i="21"/>
  <c r="W2839" i="21"/>
  <c r="V2839" i="21"/>
  <c r="U2839" i="21"/>
  <c r="T2839" i="21"/>
  <c r="R2839" i="21"/>
  <c r="K2839" i="21"/>
  <c r="D2839" i="21"/>
  <c r="X2838" i="21"/>
  <c r="W2838" i="21"/>
  <c r="V2838" i="21"/>
  <c r="U2838" i="21"/>
  <c r="T2838" i="21"/>
  <c r="R2838" i="21"/>
  <c r="K2838" i="21"/>
  <c r="D2838" i="21"/>
  <c r="X2837" i="21"/>
  <c r="W2837" i="21"/>
  <c r="V2837" i="21"/>
  <c r="U2837" i="21"/>
  <c r="T2837" i="21"/>
  <c r="R2837" i="21"/>
  <c r="K2837" i="21"/>
  <c r="D2837" i="21"/>
  <c r="X2836" i="21"/>
  <c r="W2836" i="21"/>
  <c r="V2836" i="21"/>
  <c r="U2836" i="21"/>
  <c r="T2836" i="21"/>
  <c r="R2836" i="21"/>
  <c r="K2836" i="21"/>
  <c r="D2836" i="21"/>
  <c r="X2835" i="21"/>
  <c r="W2835" i="21"/>
  <c r="V2835" i="21"/>
  <c r="U2835" i="21"/>
  <c r="T2835" i="21"/>
  <c r="R2835" i="21"/>
  <c r="K2835" i="21"/>
  <c r="D2835" i="21"/>
  <c r="X2834" i="21"/>
  <c r="W2834" i="21"/>
  <c r="V2834" i="21"/>
  <c r="U2834" i="21"/>
  <c r="T2834" i="21"/>
  <c r="R2834" i="21"/>
  <c r="K2834" i="21"/>
  <c r="D2834" i="21"/>
  <c r="X2833" i="21"/>
  <c r="W2833" i="21"/>
  <c r="V2833" i="21"/>
  <c r="U2833" i="21"/>
  <c r="T2833" i="21"/>
  <c r="R2833" i="21"/>
  <c r="K2833" i="21"/>
  <c r="D2833" i="21"/>
  <c r="X2832" i="21"/>
  <c r="W2832" i="21"/>
  <c r="V2832" i="21"/>
  <c r="U2832" i="21"/>
  <c r="T2832" i="21"/>
  <c r="R2832" i="21"/>
  <c r="K2832" i="21"/>
  <c r="D2832" i="21"/>
  <c r="X2831" i="21"/>
  <c r="W2831" i="21"/>
  <c r="V2831" i="21"/>
  <c r="U2831" i="21"/>
  <c r="T2831" i="21"/>
  <c r="R2831" i="21"/>
  <c r="K2831" i="21"/>
  <c r="D2831" i="21"/>
  <c r="X2830" i="21"/>
  <c r="W2830" i="21"/>
  <c r="V2830" i="21"/>
  <c r="U2830" i="21"/>
  <c r="T2830" i="21"/>
  <c r="R2830" i="21"/>
  <c r="K2830" i="21"/>
  <c r="D2830" i="21"/>
  <c r="X2829" i="21"/>
  <c r="W2829" i="21"/>
  <c r="V2829" i="21"/>
  <c r="U2829" i="21"/>
  <c r="T2829" i="21"/>
  <c r="R2829" i="21"/>
  <c r="K2829" i="21"/>
  <c r="D2829" i="21"/>
  <c r="X2828" i="21"/>
  <c r="W2828" i="21"/>
  <c r="V2828" i="21"/>
  <c r="U2828" i="21"/>
  <c r="T2828" i="21"/>
  <c r="R2828" i="21"/>
  <c r="K2828" i="21"/>
  <c r="D2828" i="21"/>
  <c r="X2827" i="21"/>
  <c r="W2827" i="21"/>
  <c r="V2827" i="21"/>
  <c r="U2827" i="21"/>
  <c r="T2827" i="21"/>
  <c r="R2827" i="21"/>
  <c r="K2827" i="21"/>
  <c r="D2827" i="21"/>
  <c r="X2826" i="21"/>
  <c r="W2826" i="21"/>
  <c r="V2826" i="21"/>
  <c r="U2826" i="21"/>
  <c r="T2826" i="21"/>
  <c r="R2826" i="21"/>
  <c r="K2826" i="21"/>
  <c r="D2826" i="21"/>
  <c r="X2825" i="21"/>
  <c r="W2825" i="21"/>
  <c r="V2825" i="21"/>
  <c r="U2825" i="21"/>
  <c r="T2825" i="21"/>
  <c r="R2825" i="21"/>
  <c r="K2825" i="21"/>
  <c r="D2825" i="21"/>
  <c r="X2824" i="21"/>
  <c r="W2824" i="21"/>
  <c r="V2824" i="21"/>
  <c r="U2824" i="21"/>
  <c r="T2824" i="21"/>
  <c r="R2824" i="21"/>
  <c r="K2824" i="21"/>
  <c r="D2824" i="21"/>
  <c r="X2823" i="21"/>
  <c r="W2823" i="21"/>
  <c r="V2823" i="21"/>
  <c r="U2823" i="21"/>
  <c r="T2823" i="21"/>
  <c r="R2823" i="21"/>
  <c r="K2823" i="21"/>
  <c r="D2823" i="21"/>
  <c r="X2822" i="21"/>
  <c r="W2822" i="21"/>
  <c r="V2822" i="21"/>
  <c r="U2822" i="21"/>
  <c r="T2822" i="21"/>
  <c r="R2822" i="21"/>
  <c r="K2822" i="21"/>
  <c r="D2822" i="21"/>
  <c r="X2821" i="21"/>
  <c r="W2821" i="21"/>
  <c r="V2821" i="21"/>
  <c r="U2821" i="21"/>
  <c r="T2821" i="21"/>
  <c r="R2821" i="21"/>
  <c r="K2821" i="21"/>
  <c r="D2821" i="21"/>
  <c r="X2820" i="21"/>
  <c r="W2820" i="21"/>
  <c r="V2820" i="21"/>
  <c r="U2820" i="21"/>
  <c r="T2820" i="21"/>
  <c r="R2820" i="21"/>
  <c r="K2820" i="21"/>
  <c r="D2820" i="21"/>
  <c r="X2819" i="21"/>
  <c r="W2819" i="21"/>
  <c r="V2819" i="21"/>
  <c r="U2819" i="21"/>
  <c r="T2819" i="21"/>
  <c r="R2819" i="21"/>
  <c r="K2819" i="21"/>
  <c r="D2819" i="21"/>
  <c r="X2818" i="21"/>
  <c r="W2818" i="21"/>
  <c r="V2818" i="21"/>
  <c r="U2818" i="21"/>
  <c r="T2818" i="21"/>
  <c r="R2818" i="21"/>
  <c r="K2818" i="21"/>
  <c r="D2818" i="21"/>
  <c r="X2817" i="21"/>
  <c r="W2817" i="21"/>
  <c r="V2817" i="21"/>
  <c r="U2817" i="21"/>
  <c r="T2817" i="21"/>
  <c r="R2817" i="21"/>
  <c r="K2817" i="21"/>
  <c r="D2817" i="21"/>
  <c r="X2816" i="21"/>
  <c r="W2816" i="21"/>
  <c r="V2816" i="21"/>
  <c r="U2816" i="21"/>
  <c r="T2816" i="21"/>
  <c r="R2816" i="21"/>
  <c r="K2816" i="21"/>
  <c r="D2816" i="21"/>
  <c r="X2815" i="21"/>
  <c r="W2815" i="21"/>
  <c r="V2815" i="21"/>
  <c r="U2815" i="21"/>
  <c r="T2815" i="21"/>
  <c r="R2815" i="21"/>
  <c r="K2815" i="21"/>
  <c r="D2815" i="21"/>
  <c r="X2814" i="21"/>
  <c r="W2814" i="21"/>
  <c r="V2814" i="21"/>
  <c r="U2814" i="21"/>
  <c r="T2814" i="21"/>
  <c r="R2814" i="21"/>
  <c r="K2814" i="21"/>
  <c r="D2814" i="21"/>
  <c r="X2813" i="21"/>
  <c r="W2813" i="21"/>
  <c r="V2813" i="21"/>
  <c r="U2813" i="21"/>
  <c r="T2813" i="21"/>
  <c r="R2813" i="21"/>
  <c r="K2813" i="21"/>
  <c r="D2813" i="21"/>
  <c r="X2812" i="21"/>
  <c r="W2812" i="21"/>
  <c r="V2812" i="21"/>
  <c r="U2812" i="21"/>
  <c r="T2812" i="21"/>
  <c r="R2812" i="21"/>
  <c r="K2812" i="21"/>
  <c r="D2812" i="21"/>
  <c r="X2811" i="21"/>
  <c r="W2811" i="21"/>
  <c r="V2811" i="21"/>
  <c r="U2811" i="21"/>
  <c r="T2811" i="21"/>
  <c r="R2811" i="21"/>
  <c r="K2811" i="21"/>
  <c r="D2811" i="21"/>
  <c r="X2810" i="21"/>
  <c r="W2810" i="21"/>
  <c r="V2810" i="21"/>
  <c r="U2810" i="21"/>
  <c r="T2810" i="21"/>
  <c r="R2810" i="21"/>
  <c r="K2810" i="21"/>
  <c r="D2810" i="21"/>
  <c r="X2809" i="21"/>
  <c r="W2809" i="21"/>
  <c r="V2809" i="21"/>
  <c r="U2809" i="21"/>
  <c r="T2809" i="21"/>
  <c r="R2809" i="21"/>
  <c r="K2809" i="21"/>
  <c r="D2809" i="21"/>
  <c r="X2808" i="21"/>
  <c r="W2808" i="21"/>
  <c r="V2808" i="21"/>
  <c r="U2808" i="21"/>
  <c r="T2808" i="21"/>
  <c r="R2808" i="21"/>
  <c r="K2808" i="21"/>
  <c r="D2808" i="21"/>
  <c r="X2807" i="21"/>
  <c r="W2807" i="21"/>
  <c r="V2807" i="21"/>
  <c r="U2807" i="21"/>
  <c r="T2807" i="21"/>
  <c r="R2807" i="21"/>
  <c r="K2807" i="21"/>
  <c r="D2807" i="21"/>
  <c r="X2806" i="21"/>
  <c r="W2806" i="21"/>
  <c r="V2806" i="21"/>
  <c r="U2806" i="21"/>
  <c r="T2806" i="21"/>
  <c r="R2806" i="21"/>
  <c r="K2806" i="21"/>
  <c r="D2806" i="21"/>
  <c r="X2805" i="21"/>
  <c r="W2805" i="21"/>
  <c r="V2805" i="21"/>
  <c r="U2805" i="21"/>
  <c r="T2805" i="21"/>
  <c r="R2805" i="21"/>
  <c r="K2805" i="21"/>
  <c r="D2805" i="21"/>
  <c r="X2804" i="21"/>
  <c r="W2804" i="21"/>
  <c r="V2804" i="21"/>
  <c r="U2804" i="21"/>
  <c r="T2804" i="21"/>
  <c r="R2804" i="21"/>
  <c r="K2804" i="21"/>
  <c r="D2804" i="21"/>
  <c r="X2803" i="21"/>
  <c r="W2803" i="21"/>
  <c r="V2803" i="21"/>
  <c r="U2803" i="21"/>
  <c r="T2803" i="21"/>
  <c r="R2803" i="21"/>
  <c r="K2803" i="21"/>
  <c r="D2803" i="21"/>
  <c r="X2802" i="21"/>
  <c r="W2802" i="21"/>
  <c r="V2802" i="21"/>
  <c r="U2802" i="21"/>
  <c r="T2802" i="21"/>
  <c r="R2802" i="21"/>
  <c r="K2802" i="21"/>
  <c r="D2802" i="21"/>
  <c r="X2801" i="21"/>
  <c r="W2801" i="21"/>
  <c r="V2801" i="21"/>
  <c r="U2801" i="21"/>
  <c r="T2801" i="21"/>
  <c r="R2801" i="21"/>
  <c r="K2801" i="21"/>
  <c r="D2801" i="21"/>
  <c r="X2800" i="21"/>
  <c r="W2800" i="21"/>
  <c r="V2800" i="21"/>
  <c r="U2800" i="21"/>
  <c r="T2800" i="21"/>
  <c r="R2800" i="21"/>
  <c r="K2800" i="21"/>
  <c r="D2800" i="21"/>
  <c r="X2799" i="21"/>
  <c r="W2799" i="21"/>
  <c r="V2799" i="21"/>
  <c r="U2799" i="21"/>
  <c r="T2799" i="21"/>
  <c r="R2799" i="21"/>
  <c r="K2799" i="21"/>
  <c r="D2799" i="21"/>
  <c r="X2798" i="21"/>
  <c r="W2798" i="21"/>
  <c r="V2798" i="21"/>
  <c r="U2798" i="21"/>
  <c r="T2798" i="21"/>
  <c r="R2798" i="21"/>
  <c r="K2798" i="21"/>
  <c r="D2798" i="21"/>
  <c r="X2797" i="21"/>
  <c r="W2797" i="21"/>
  <c r="V2797" i="21"/>
  <c r="U2797" i="21"/>
  <c r="T2797" i="21"/>
  <c r="R2797" i="21"/>
  <c r="K2797" i="21"/>
  <c r="D2797" i="21"/>
  <c r="X2796" i="21"/>
  <c r="W2796" i="21"/>
  <c r="V2796" i="21"/>
  <c r="U2796" i="21"/>
  <c r="T2796" i="21"/>
  <c r="R2796" i="21"/>
  <c r="K2796" i="21"/>
  <c r="D2796" i="21"/>
  <c r="X2795" i="21"/>
  <c r="W2795" i="21"/>
  <c r="V2795" i="21"/>
  <c r="U2795" i="21"/>
  <c r="T2795" i="21"/>
  <c r="R2795" i="21"/>
  <c r="K2795" i="21"/>
  <c r="D2795" i="21"/>
  <c r="X2794" i="21"/>
  <c r="W2794" i="21"/>
  <c r="V2794" i="21"/>
  <c r="U2794" i="21"/>
  <c r="T2794" i="21"/>
  <c r="R2794" i="21"/>
  <c r="K2794" i="21"/>
  <c r="D2794" i="21"/>
  <c r="X2793" i="21"/>
  <c r="W2793" i="21"/>
  <c r="V2793" i="21"/>
  <c r="U2793" i="21"/>
  <c r="T2793" i="21"/>
  <c r="R2793" i="21"/>
  <c r="K2793" i="21"/>
  <c r="D2793" i="21"/>
  <c r="X2792" i="21"/>
  <c r="W2792" i="21"/>
  <c r="V2792" i="21"/>
  <c r="U2792" i="21"/>
  <c r="T2792" i="21"/>
  <c r="R2792" i="21"/>
  <c r="K2792" i="21"/>
  <c r="D2792" i="21"/>
  <c r="X2791" i="21"/>
  <c r="W2791" i="21"/>
  <c r="V2791" i="21"/>
  <c r="U2791" i="21"/>
  <c r="T2791" i="21"/>
  <c r="R2791" i="21"/>
  <c r="K2791" i="21"/>
  <c r="D2791" i="21"/>
  <c r="X2790" i="21"/>
  <c r="W2790" i="21"/>
  <c r="V2790" i="21"/>
  <c r="U2790" i="21"/>
  <c r="T2790" i="21"/>
  <c r="R2790" i="21"/>
  <c r="K2790" i="21"/>
  <c r="D2790" i="21"/>
  <c r="X2789" i="21"/>
  <c r="W2789" i="21"/>
  <c r="V2789" i="21"/>
  <c r="U2789" i="21"/>
  <c r="T2789" i="21"/>
  <c r="R2789" i="21"/>
  <c r="K2789" i="21"/>
  <c r="D2789" i="21"/>
  <c r="X2788" i="21"/>
  <c r="W2788" i="21"/>
  <c r="V2788" i="21"/>
  <c r="U2788" i="21"/>
  <c r="T2788" i="21"/>
  <c r="R2788" i="21"/>
  <c r="K2788" i="21"/>
  <c r="D2788" i="21"/>
  <c r="X2787" i="21"/>
  <c r="W2787" i="21"/>
  <c r="V2787" i="21"/>
  <c r="U2787" i="21"/>
  <c r="T2787" i="21"/>
  <c r="R2787" i="21"/>
  <c r="K2787" i="21"/>
  <c r="D2787" i="21"/>
  <c r="X2786" i="21"/>
  <c r="W2786" i="21"/>
  <c r="V2786" i="21"/>
  <c r="U2786" i="21"/>
  <c r="T2786" i="21"/>
  <c r="R2786" i="21"/>
  <c r="K2786" i="21"/>
  <c r="D2786" i="21"/>
  <c r="X2785" i="21"/>
  <c r="W2785" i="21"/>
  <c r="V2785" i="21"/>
  <c r="U2785" i="21"/>
  <c r="T2785" i="21"/>
  <c r="R2785" i="21"/>
  <c r="K2785" i="21"/>
  <c r="D2785" i="21"/>
  <c r="X2784" i="21"/>
  <c r="W2784" i="21"/>
  <c r="V2784" i="21"/>
  <c r="U2784" i="21"/>
  <c r="T2784" i="21"/>
  <c r="R2784" i="21"/>
  <c r="K2784" i="21"/>
  <c r="D2784" i="21"/>
  <c r="X2783" i="21"/>
  <c r="W2783" i="21"/>
  <c r="V2783" i="21"/>
  <c r="U2783" i="21"/>
  <c r="T2783" i="21"/>
  <c r="R2783" i="21"/>
  <c r="K2783" i="21"/>
  <c r="D2783" i="21"/>
  <c r="X2782" i="21"/>
  <c r="W2782" i="21"/>
  <c r="V2782" i="21"/>
  <c r="U2782" i="21"/>
  <c r="T2782" i="21"/>
  <c r="R2782" i="21"/>
  <c r="K2782" i="21"/>
  <c r="D2782" i="21"/>
  <c r="X2781" i="21"/>
  <c r="W2781" i="21"/>
  <c r="V2781" i="21"/>
  <c r="U2781" i="21"/>
  <c r="T2781" i="21"/>
  <c r="R2781" i="21"/>
  <c r="K2781" i="21"/>
  <c r="D2781" i="21"/>
  <c r="X2780" i="21"/>
  <c r="W2780" i="21"/>
  <c r="V2780" i="21"/>
  <c r="U2780" i="21"/>
  <c r="T2780" i="21"/>
  <c r="R2780" i="21"/>
  <c r="K2780" i="21"/>
  <c r="D2780" i="21"/>
  <c r="X2779" i="21"/>
  <c r="W2779" i="21"/>
  <c r="V2779" i="21"/>
  <c r="U2779" i="21"/>
  <c r="T2779" i="21"/>
  <c r="R2779" i="21"/>
  <c r="K2779" i="21"/>
  <c r="D2779" i="21"/>
  <c r="X2778" i="21"/>
  <c r="W2778" i="21"/>
  <c r="V2778" i="21"/>
  <c r="U2778" i="21"/>
  <c r="T2778" i="21"/>
  <c r="R2778" i="21"/>
  <c r="K2778" i="21"/>
  <c r="D2778" i="21"/>
  <c r="X2777" i="21"/>
  <c r="W2777" i="21"/>
  <c r="V2777" i="21"/>
  <c r="U2777" i="21"/>
  <c r="T2777" i="21"/>
  <c r="R2777" i="21"/>
  <c r="K2777" i="21"/>
  <c r="D2777" i="21"/>
  <c r="X2776" i="21"/>
  <c r="W2776" i="21"/>
  <c r="V2776" i="21"/>
  <c r="U2776" i="21"/>
  <c r="T2776" i="21"/>
  <c r="R2776" i="21"/>
  <c r="K2776" i="21"/>
  <c r="D2776" i="21"/>
  <c r="X2775" i="21"/>
  <c r="W2775" i="21"/>
  <c r="V2775" i="21"/>
  <c r="U2775" i="21"/>
  <c r="T2775" i="21"/>
  <c r="R2775" i="21"/>
  <c r="K2775" i="21"/>
  <c r="D2775" i="21"/>
  <c r="X2774" i="21"/>
  <c r="W2774" i="21"/>
  <c r="V2774" i="21"/>
  <c r="U2774" i="21"/>
  <c r="T2774" i="21"/>
  <c r="R2774" i="21"/>
  <c r="K2774" i="21"/>
  <c r="D2774" i="21"/>
  <c r="X2773" i="21"/>
  <c r="W2773" i="21"/>
  <c r="V2773" i="21"/>
  <c r="U2773" i="21"/>
  <c r="T2773" i="21"/>
  <c r="R2773" i="21"/>
  <c r="K2773" i="21"/>
  <c r="D2773" i="21"/>
  <c r="X2772" i="21"/>
  <c r="W2772" i="21"/>
  <c r="V2772" i="21"/>
  <c r="U2772" i="21"/>
  <c r="T2772" i="21"/>
  <c r="R2772" i="21"/>
  <c r="K2772" i="21"/>
  <c r="D2772" i="21"/>
  <c r="X2771" i="21"/>
  <c r="W2771" i="21"/>
  <c r="V2771" i="21"/>
  <c r="U2771" i="21"/>
  <c r="T2771" i="21"/>
  <c r="R2771" i="21"/>
  <c r="K2771" i="21"/>
  <c r="D2771" i="21"/>
  <c r="X2770" i="21"/>
  <c r="W2770" i="21"/>
  <c r="V2770" i="21"/>
  <c r="U2770" i="21"/>
  <c r="T2770" i="21"/>
  <c r="R2770" i="21"/>
  <c r="K2770" i="21"/>
  <c r="D2770" i="21"/>
  <c r="X2769" i="21"/>
  <c r="W2769" i="21"/>
  <c r="V2769" i="21"/>
  <c r="U2769" i="21"/>
  <c r="T2769" i="21"/>
  <c r="R2769" i="21"/>
  <c r="K2769" i="21"/>
  <c r="D2769" i="21"/>
  <c r="X2768" i="21"/>
  <c r="W2768" i="21"/>
  <c r="V2768" i="21"/>
  <c r="U2768" i="21"/>
  <c r="T2768" i="21"/>
  <c r="R2768" i="21"/>
  <c r="K2768" i="21"/>
  <c r="D2768" i="21"/>
  <c r="X2767" i="21"/>
  <c r="W2767" i="21"/>
  <c r="V2767" i="21"/>
  <c r="U2767" i="21"/>
  <c r="T2767" i="21"/>
  <c r="R2767" i="21"/>
  <c r="K2767" i="21"/>
  <c r="D2767" i="21"/>
  <c r="X2766" i="21"/>
  <c r="W2766" i="21"/>
  <c r="V2766" i="21"/>
  <c r="U2766" i="21"/>
  <c r="T2766" i="21"/>
  <c r="R2766" i="21"/>
  <c r="K2766" i="21"/>
  <c r="D2766" i="21"/>
  <c r="X2765" i="21"/>
  <c r="W2765" i="21"/>
  <c r="V2765" i="21"/>
  <c r="U2765" i="21"/>
  <c r="T2765" i="21"/>
  <c r="R2765" i="21"/>
  <c r="K2765" i="21"/>
  <c r="D2765" i="21"/>
  <c r="X2764" i="21"/>
  <c r="W2764" i="21"/>
  <c r="V2764" i="21"/>
  <c r="U2764" i="21"/>
  <c r="T2764" i="21"/>
  <c r="R2764" i="21"/>
  <c r="K2764" i="21"/>
  <c r="D2764" i="21"/>
  <c r="X2763" i="21"/>
  <c r="W2763" i="21"/>
  <c r="V2763" i="21"/>
  <c r="U2763" i="21"/>
  <c r="T2763" i="21"/>
  <c r="R2763" i="21"/>
  <c r="K2763" i="21"/>
  <c r="D2763" i="21"/>
  <c r="X2762" i="21"/>
  <c r="W2762" i="21"/>
  <c r="V2762" i="21"/>
  <c r="U2762" i="21"/>
  <c r="T2762" i="21"/>
  <c r="R2762" i="21"/>
  <c r="K2762" i="21"/>
  <c r="D2762" i="21"/>
  <c r="X2761" i="21"/>
  <c r="W2761" i="21"/>
  <c r="V2761" i="21"/>
  <c r="U2761" i="21"/>
  <c r="T2761" i="21"/>
  <c r="R2761" i="21"/>
  <c r="K2761" i="21"/>
  <c r="D2761" i="21"/>
  <c r="X2760" i="21"/>
  <c r="W2760" i="21"/>
  <c r="V2760" i="21"/>
  <c r="U2760" i="21"/>
  <c r="T2760" i="21"/>
  <c r="R2760" i="21"/>
  <c r="K2760" i="21"/>
  <c r="D2760" i="21"/>
  <c r="X2759" i="21"/>
  <c r="W2759" i="21"/>
  <c r="V2759" i="21"/>
  <c r="U2759" i="21"/>
  <c r="T2759" i="21"/>
  <c r="R2759" i="21"/>
  <c r="K2759" i="21"/>
  <c r="D2759" i="21"/>
  <c r="X2758" i="21"/>
  <c r="W2758" i="21"/>
  <c r="V2758" i="21"/>
  <c r="U2758" i="21"/>
  <c r="T2758" i="21"/>
  <c r="R2758" i="21"/>
  <c r="K2758" i="21"/>
  <c r="D2758" i="21"/>
  <c r="X2757" i="21"/>
  <c r="W2757" i="21"/>
  <c r="V2757" i="21"/>
  <c r="U2757" i="21"/>
  <c r="T2757" i="21"/>
  <c r="R2757" i="21"/>
  <c r="K2757" i="21"/>
  <c r="D2757" i="21"/>
  <c r="X2756" i="21"/>
  <c r="W2756" i="21"/>
  <c r="V2756" i="21"/>
  <c r="U2756" i="21"/>
  <c r="T2756" i="21"/>
  <c r="R2756" i="21"/>
  <c r="K2756" i="21"/>
  <c r="D2756" i="21"/>
  <c r="X2755" i="21"/>
  <c r="W2755" i="21"/>
  <c r="V2755" i="21"/>
  <c r="U2755" i="21"/>
  <c r="T2755" i="21"/>
  <c r="R2755" i="21"/>
  <c r="K2755" i="21"/>
  <c r="D2755" i="21"/>
  <c r="X2754" i="21"/>
  <c r="W2754" i="21"/>
  <c r="V2754" i="21"/>
  <c r="U2754" i="21"/>
  <c r="T2754" i="21"/>
  <c r="R2754" i="21"/>
  <c r="K2754" i="21"/>
  <c r="D2754" i="21"/>
  <c r="X2753" i="21"/>
  <c r="W2753" i="21"/>
  <c r="V2753" i="21"/>
  <c r="U2753" i="21"/>
  <c r="T2753" i="21"/>
  <c r="R2753" i="21"/>
  <c r="K2753" i="21"/>
  <c r="D2753" i="21"/>
  <c r="X2752" i="21"/>
  <c r="W2752" i="21"/>
  <c r="V2752" i="21"/>
  <c r="U2752" i="21"/>
  <c r="T2752" i="21"/>
  <c r="R2752" i="21"/>
  <c r="K2752" i="21"/>
  <c r="D2752" i="21"/>
  <c r="X2751" i="21"/>
  <c r="W2751" i="21"/>
  <c r="V2751" i="21"/>
  <c r="U2751" i="21"/>
  <c r="T2751" i="21"/>
  <c r="R2751" i="21"/>
  <c r="K2751" i="21"/>
  <c r="D2751" i="21"/>
  <c r="X2750" i="21"/>
  <c r="W2750" i="21"/>
  <c r="V2750" i="21"/>
  <c r="U2750" i="21"/>
  <c r="T2750" i="21"/>
  <c r="R2750" i="21"/>
  <c r="K2750" i="21"/>
  <c r="D2750" i="21"/>
  <c r="X2749" i="21"/>
  <c r="W2749" i="21"/>
  <c r="V2749" i="21"/>
  <c r="U2749" i="21"/>
  <c r="T2749" i="21"/>
  <c r="R2749" i="21"/>
  <c r="K2749" i="21"/>
  <c r="D2749" i="21"/>
  <c r="X2748" i="21"/>
  <c r="W2748" i="21"/>
  <c r="V2748" i="21"/>
  <c r="U2748" i="21"/>
  <c r="T2748" i="21"/>
  <c r="R2748" i="21"/>
  <c r="K2748" i="21"/>
  <c r="D2748" i="21"/>
  <c r="X2747" i="21"/>
  <c r="W2747" i="21"/>
  <c r="V2747" i="21"/>
  <c r="U2747" i="21"/>
  <c r="T2747" i="21"/>
  <c r="R2747" i="21"/>
  <c r="K2747" i="21"/>
  <c r="D2747" i="21"/>
  <c r="X2746" i="21"/>
  <c r="W2746" i="21"/>
  <c r="V2746" i="21"/>
  <c r="U2746" i="21"/>
  <c r="T2746" i="21"/>
  <c r="R2746" i="21"/>
  <c r="K2746" i="21"/>
  <c r="D2746" i="21"/>
  <c r="X2745" i="21"/>
  <c r="W2745" i="21"/>
  <c r="V2745" i="21"/>
  <c r="U2745" i="21"/>
  <c r="T2745" i="21"/>
  <c r="R2745" i="21"/>
  <c r="K2745" i="21"/>
  <c r="D2745" i="21"/>
  <c r="X2744" i="21"/>
  <c r="W2744" i="21"/>
  <c r="V2744" i="21"/>
  <c r="U2744" i="21"/>
  <c r="T2744" i="21"/>
  <c r="R2744" i="21"/>
  <c r="K2744" i="21"/>
  <c r="D2744" i="21"/>
  <c r="X2743" i="21"/>
  <c r="W2743" i="21"/>
  <c r="V2743" i="21"/>
  <c r="U2743" i="21"/>
  <c r="T2743" i="21"/>
  <c r="R2743" i="21"/>
  <c r="K2743" i="21"/>
  <c r="D2743" i="21"/>
  <c r="X2742" i="21"/>
  <c r="W2742" i="21"/>
  <c r="V2742" i="21"/>
  <c r="U2742" i="21"/>
  <c r="T2742" i="21"/>
  <c r="R2742" i="21"/>
  <c r="K2742" i="21"/>
  <c r="D2742" i="21"/>
  <c r="X2741" i="21"/>
  <c r="W2741" i="21"/>
  <c r="V2741" i="21"/>
  <c r="U2741" i="21"/>
  <c r="T2741" i="21"/>
  <c r="R2741" i="21"/>
  <c r="K2741" i="21"/>
  <c r="D2741" i="21"/>
  <c r="X2740" i="21"/>
  <c r="W2740" i="21"/>
  <c r="V2740" i="21"/>
  <c r="U2740" i="21"/>
  <c r="T2740" i="21"/>
  <c r="R2740" i="21"/>
  <c r="K2740" i="21"/>
  <c r="D2740" i="21"/>
  <c r="X2739" i="21"/>
  <c r="W2739" i="21"/>
  <c r="V2739" i="21"/>
  <c r="U2739" i="21"/>
  <c r="T2739" i="21"/>
  <c r="R2739" i="21"/>
  <c r="K2739" i="21"/>
  <c r="D2739" i="21"/>
  <c r="X2738" i="21"/>
  <c r="W2738" i="21"/>
  <c r="V2738" i="21"/>
  <c r="U2738" i="21"/>
  <c r="T2738" i="21"/>
  <c r="R2738" i="21"/>
  <c r="K2738" i="21"/>
  <c r="D2738" i="21"/>
  <c r="X2737" i="21"/>
  <c r="W2737" i="21"/>
  <c r="V2737" i="21"/>
  <c r="U2737" i="21"/>
  <c r="T2737" i="21"/>
  <c r="R2737" i="21"/>
  <c r="K2737" i="21"/>
  <c r="D2737" i="21"/>
  <c r="X2736" i="21"/>
  <c r="W2736" i="21"/>
  <c r="V2736" i="21"/>
  <c r="U2736" i="21"/>
  <c r="T2736" i="21"/>
  <c r="R2736" i="21"/>
  <c r="K2736" i="21"/>
  <c r="D2736" i="21"/>
  <c r="X2735" i="21"/>
  <c r="W2735" i="21"/>
  <c r="V2735" i="21"/>
  <c r="U2735" i="21"/>
  <c r="T2735" i="21"/>
  <c r="R2735" i="21"/>
  <c r="K2735" i="21"/>
  <c r="D2735" i="21"/>
  <c r="X2734" i="21"/>
  <c r="W2734" i="21"/>
  <c r="V2734" i="21"/>
  <c r="U2734" i="21"/>
  <c r="T2734" i="21"/>
  <c r="R2734" i="21"/>
  <c r="K2734" i="21"/>
  <c r="D2734" i="21"/>
  <c r="X2733" i="21"/>
  <c r="W2733" i="21"/>
  <c r="V2733" i="21"/>
  <c r="U2733" i="21"/>
  <c r="T2733" i="21"/>
  <c r="R2733" i="21"/>
  <c r="K2733" i="21"/>
  <c r="D2733" i="21"/>
  <c r="X2732" i="21"/>
  <c r="W2732" i="21"/>
  <c r="V2732" i="21"/>
  <c r="U2732" i="21"/>
  <c r="T2732" i="21"/>
  <c r="R2732" i="21"/>
  <c r="K2732" i="21"/>
  <c r="D2732" i="21"/>
  <c r="X2731" i="21"/>
  <c r="W2731" i="21"/>
  <c r="V2731" i="21"/>
  <c r="U2731" i="21"/>
  <c r="T2731" i="21"/>
  <c r="R2731" i="21"/>
  <c r="K2731" i="21"/>
  <c r="D2731" i="21"/>
  <c r="X2730" i="21"/>
  <c r="W2730" i="21"/>
  <c r="V2730" i="21"/>
  <c r="U2730" i="21"/>
  <c r="T2730" i="21"/>
  <c r="R2730" i="21"/>
  <c r="K2730" i="21"/>
  <c r="D2730" i="21"/>
  <c r="X2729" i="21"/>
  <c r="W2729" i="21"/>
  <c r="V2729" i="21"/>
  <c r="U2729" i="21"/>
  <c r="T2729" i="21"/>
  <c r="R2729" i="21"/>
  <c r="K2729" i="21"/>
  <c r="D2729" i="21"/>
  <c r="X2728" i="21"/>
  <c r="W2728" i="21"/>
  <c r="V2728" i="21"/>
  <c r="U2728" i="21"/>
  <c r="T2728" i="21"/>
  <c r="R2728" i="21"/>
  <c r="K2728" i="21"/>
  <c r="D2728" i="21"/>
  <c r="X2727" i="21"/>
  <c r="W2727" i="21"/>
  <c r="V2727" i="21"/>
  <c r="U2727" i="21"/>
  <c r="T2727" i="21"/>
  <c r="R2727" i="21"/>
  <c r="K2727" i="21"/>
  <c r="D2727" i="21"/>
  <c r="X2726" i="21"/>
  <c r="W2726" i="21"/>
  <c r="V2726" i="21"/>
  <c r="U2726" i="21"/>
  <c r="T2726" i="21"/>
  <c r="R2726" i="21"/>
  <c r="K2726" i="21"/>
  <c r="D2726" i="21"/>
  <c r="X2725" i="21"/>
  <c r="W2725" i="21"/>
  <c r="V2725" i="21"/>
  <c r="U2725" i="21"/>
  <c r="T2725" i="21"/>
  <c r="R2725" i="21"/>
  <c r="K2725" i="21"/>
  <c r="D2725" i="21"/>
  <c r="X2724" i="21"/>
  <c r="W2724" i="21"/>
  <c r="V2724" i="21"/>
  <c r="U2724" i="21"/>
  <c r="T2724" i="21"/>
  <c r="R2724" i="21"/>
  <c r="K2724" i="21"/>
  <c r="D2724" i="21"/>
  <c r="X2723" i="21"/>
  <c r="W2723" i="21"/>
  <c r="V2723" i="21"/>
  <c r="U2723" i="21"/>
  <c r="T2723" i="21"/>
  <c r="R2723" i="21"/>
  <c r="K2723" i="21"/>
  <c r="D2723" i="21"/>
  <c r="X2722" i="21"/>
  <c r="W2722" i="21"/>
  <c r="V2722" i="21"/>
  <c r="U2722" i="21"/>
  <c r="T2722" i="21"/>
  <c r="R2722" i="21"/>
  <c r="K2722" i="21"/>
  <c r="D2722" i="21"/>
  <c r="X2721" i="21"/>
  <c r="W2721" i="21"/>
  <c r="V2721" i="21"/>
  <c r="U2721" i="21"/>
  <c r="T2721" i="21"/>
  <c r="R2721" i="21"/>
  <c r="K2721" i="21"/>
  <c r="D2721" i="21"/>
  <c r="X2720" i="21"/>
  <c r="W2720" i="21"/>
  <c r="V2720" i="21"/>
  <c r="U2720" i="21"/>
  <c r="T2720" i="21"/>
  <c r="R2720" i="21"/>
  <c r="K2720" i="21"/>
  <c r="D2720" i="21"/>
  <c r="X2719" i="21"/>
  <c r="W2719" i="21"/>
  <c r="V2719" i="21"/>
  <c r="U2719" i="21"/>
  <c r="T2719" i="21"/>
  <c r="R2719" i="21"/>
  <c r="K2719" i="21"/>
  <c r="D2719" i="21"/>
  <c r="X2718" i="21"/>
  <c r="W2718" i="21"/>
  <c r="V2718" i="21"/>
  <c r="U2718" i="21"/>
  <c r="T2718" i="21"/>
  <c r="R2718" i="21"/>
  <c r="K2718" i="21"/>
  <c r="D2718" i="21"/>
  <c r="X2717" i="21"/>
  <c r="W2717" i="21"/>
  <c r="V2717" i="21"/>
  <c r="U2717" i="21"/>
  <c r="T2717" i="21"/>
  <c r="R2717" i="21"/>
  <c r="K2717" i="21"/>
  <c r="D2717" i="21"/>
  <c r="X2716" i="21"/>
  <c r="W2716" i="21"/>
  <c r="V2716" i="21"/>
  <c r="U2716" i="21"/>
  <c r="T2716" i="21"/>
  <c r="R2716" i="21"/>
  <c r="K2716" i="21"/>
  <c r="D2716" i="21"/>
  <c r="X2715" i="21"/>
  <c r="W2715" i="21"/>
  <c r="V2715" i="21"/>
  <c r="U2715" i="21"/>
  <c r="T2715" i="21"/>
  <c r="R2715" i="21"/>
  <c r="K2715" i="21"/>
  <c r="D2715" i="21"/>
  <c r="X2714" i="21"/>
  <c r="W2714" i="21"/>
  <c r="V2714" i="21"/>
  <c r="U2714" i="21"/>
  <c r="T2714" i="21"/>
  <c r="R2714" i="21"/>
  <c r="K2714" i="21"/>
  <c r="D2714" i="21"/>
  <c r="X2713" i="21"/>
  <c r="W2713" i="21"/>
  <c r="V2713" i="21"/>
  <c r="U2713" i="21"/>
  <c r="T2713" i="21"/>
  <c r="R2713" i="21"/>
  <c r="K2713" i="21"/>
  <c r="D2713" i="21"/>
  <c r="X2712" i="21"/>
  <c r="W2712" i="21"/>
  <c r="V2712" i="21"/>
  <c r="U2712" i="21"/>
  <c r="T2712" i="21"/>
  <c r="R2712" i="21"/>
  <c r="K2712" i="21"/>
  <c r="D2712" i="21"/>
  <c r="X2711" i="21"/>
  <c r="W2711" i="21"/>
  <c r="V2711" i="21"/>
  <c r="U2711" i="21"/>
  <c r="T2711" i="21"/>
  <c r="R2711" i="21"/>
  <c r="K2711" i="21"/>
  <c r="D2711" i="21"/>
  <c r="X2710" i="21"/>
  <c r="W2710" i="21"/>
  <c r="V2710" i="21"/>
  <c r="U2710" i="21"/>
  <c r="T2710" i="21"/>
  <c r="R2710" i="21"/>
  <c r="K2710" i="21"/>
  <c r="D2710" i="21"/>
  <c r="X2709" i="21"/>
  <c r="W2709" i="21"/>
  <c r="V2709" i="21"/>
  <c r="U2709" i="21"/>
  <c r="T2709" i="21"/>
  <c r="R2709" i="21"/>
  <c r="K2709" i="21"/>
  <c r="D2709" i="21"/>
  <c r="X2708" i="21"/>
  <c r="W2708" i="21"/>
  <c r="V2708" i="21"/>
  <c r="U2708" i="21"/>
  <c r="T2708" i="21"/>
  <c r="R2708" i="21"/>
  <c r="K2708" i="21"/>
  <c r="D2708" i="21"/>
  <c r="X2707" i="21"/>
  <c r="W2707" i="21"/>
  <c r="V2707" i="21"/>
  <c r="U2707" i="21"/>
  <c r="T2707" i="21"/>
  <c r="R2707" i="21"/>
  <c r="K2707" i="21"/>
  <c r="D2707" i="21"/>
  <c r="X2706" i="21"/>
  <c r="W2706" i="21"/>
  <c r="V2706" i="21"/>
  <c r="U2706" i="21"/>
  <c r="T2706" i="21"/>
  <c r="R2706" i="21"/>
  <c r="K2706" i="21"/>
  <c r="D2706" i="21"/>
  <c r="X2705" i="21"/>
  <c r="W2705" i="21"/>
  <c r="V2705" i="21"/>
  <c r="U2705" i="21"/>
  <c r="T2705" i="21"/>
  <c r="R2705" i="21"/>
  <c r="K2705" i="21"/>
  <c r="D2705" i="21"/>
  <c r="X2704" i="21"/>
  <c r="W2704" i="21"/>
  <c r="V2704" i="21"/>
  <c r="U2704" i="21"/>
  <c r="T2704" i="21"/>
  <c r="R2704" i="21"/>
  <c r="K2704" i="21"/>
  <c r="D2704" i="21"/>
  <c r="X2703" i="21"/>
  <c r="W2703" i="21"/>
  <c r="V2703" i="21"/>
  <c r="U2703" i="21"/>
  <c r="T2703" i="21"/>
  <c r="R2703" i="21"/>
  <c r="K2703" i="21"/>
  <c r="D2703" i="21"/>
  <c r="X2702" i="21"/>
  <c r="W2702" i="21"/>
  <c r="V2702" i="21"/>
  <c r="U2702" i="21"/>
  <c r="T2702" i="21"/>
  <c r="R2702" i="21"/>
  <c r="K2702" i="21"/>
  <c r="D2702" i="21"/>
  <c r="X2701" i="21"/>
  <c r="W2701" i="21"/>
  <c r="V2701" i="21"/>
  <c r="U2701" i="21"/>
  <c r="T2701" i="21"/>
  <c r="R2701" i="21"/>
  <c r="K2701" i="21"/>
  <c r="D2701" i="21"/>
  <c r="X2700" i="21"/>
  <c r="W2700" i="21"/>
  <c r="V2700" i="21"/>
  <c r="U2700" i="21"/>
  <c r="T2700" i="21"/>
  <c r="R2700" i="21"/>
  <c r="K2700" i="21"/>
  <c r="D2700" i="21"/>
  <c r="X2699" i="21"/>
  <c r="W2699" i="21"/>
  <c r="V2699" i="21"/>
  <c r="U2699" i="21"/>
  <c r="T2699" i="21"/>
  <c r="R2699" i="21"/>
  <c r="K2699" i="21"/>
  <c r="D2699" i="21"/>
  <c r="X2698" i="21"/>
  <c r="W2698" i="21"/>
  <c r="V2698" i="21"/>
  <c r="U2698" i="21"/>
  <c r="T2698" i="21"/>
  <c r="R2698" i="21"/>
  <c r="K2698" i="21"/>
  <c r="D2698" i="21"/>
  <c r="X2697" i="21"/>
  <c r="W2697" i="21"/>
  <c r="V2697" i="21"/>
  <c r="U2697" i="21"/>
  <c r="T2697" i="21"/>
  <c r="R2697" i="21"/>
  <c r="K2697" i="21"/>
  <c r="D2697" i="21"/>
  <c r="X2696" i="21"/>
  <c r="W2696" i="21"/>
  <c r="V2696" i="21"/>
  <c r="U2696" i="21"/>
  <c r="T2696" i="21"/>
  <c r="R2696" i="21"/>
  <c r="K2696" i="21"/>
  <c r="D2696" i="21"/>
  <c r="X2695" i="21"/>
  <c r="W2695" i="21"/>
  <c r="V2695" i="21"/>
  <c r="U2695" i="21"/>
  <c r="T2695" i="21"/>
  <c r="R2695" i="21"/>
  <c r="K2695" i="21"/>
  <c r="D2695" i="21"/>
  <c r="X2694" i="21"/>
  <c r="W2694" i="21"/>
  <c r="V2694" i="21"/>
  <c r="U2694" i="21"/>
  <c r="T2694" i="21"/>
  <c r="R2694" i="21"/>
  <c r="K2694" i="21"/>
  <c r="D2694" i="21"/>
  <c r="X2693" i="21"/>
  <c r="W2693" i="21"/>
  <c r="V2693" i="21"/>
  <c r="U2693" i="21"/>
  <c r="T2693" i="21"/>
  <c r="R2693" i="21"/>
  <c r="K2693" i="21"/>
  <c r="D2693" i="21"/>
  <c r="X2692" i="21"/>
  <c r="W2692" i="21"/>
  <c r="V2692" i="21"/>
  <c r="U2692" i="21"/>
  <c r="T2692" i="21"/>
  <c r="R2692" i="21"/>
  <c r="K2692" i="21"/>
  <c r="D2692" i="21"/>
  <c r="X2691" i="21"/>
  <c r="W2691" i="21"/>
  <c r="V2691" i="21"/>
  <c r="U2691" i="21"/>
  <c r="T2691" i="21"/>
  <c r="R2691" i="21"/>
  <c r="K2691" i="21"/>
  <c r="D2691" i="21"/>
  <c r="X2690" i="21"/>
  <c r="W2690" i="21"/>
  <c r="V2690" i="21"/>
  <c r="U2690" i="21"/>
  <c r="T2690" i="21"/>
  <c r="R2690" i="21"/>
  <c r="K2690" i="21"/>
  <c r="D2690" i="21"/>
  <c r="X2689" i="21"/>
  <c r="W2689" i="21"/>
  <c r="V2689" i="21"/>
  <c r="U2689" i="21"/>
  <c r="T2689" i="21"/>
  <c r="R2689" i="21"/>
  <c r="K2689" i="21"/>
  <c r="D2689" i="21"/>
  <c r="X2688" i="21"/>
  <c r="W2688" i="21"/>
  <c r="V2688" i="21"/>
  <c r="U2688" i="21"/>
  <c r="T2688" i="21"/>
  <c r="R2688" i="21"/>
  <c r="K2688" i="21"/>
  <c r="D2688" i="21"/>
  <c r="X2687" i="21"/>
  <c r="W2687" i="21"/>
  <c r="V2687" i="21"/>
  <c r="U2687" i="21"/>
  <c r="T2687" i="21"/>
  <c r="R2687" i="21"/>
  <c r="K2687" i="21"/>
  <c r="D2687" i="21"/>
  <c r="X2686" i="21"/>
  <c r="W2686" i="21"/>
  <c r="V2686" i="21"/>
  <c r="U2686" i="21"/>
  <c r="T2686" i="21"/>
  <c r="R2686" i="21"/>
  <c r="K2686" i="21"/>
  <c r="D2686" i="21"/>
  <c r="X2685" i="21"/>
  <c r="W2685" i="21"/>
  <c r="V2685" i="21"/>
  <c r="U2685" i="21"/>
  <c r="T2685" i="21"/>
  <c r="R2685" i="21"/>
  <c r="K2685" i="21"/>
  <c r="D2685" i="21"/>
  <c r="X2684" i="21"/>
  <c r="W2684" i="21"/>
  <c r="V2684" i="21"/>
  <c r="U2684" i="21"/>
  <c r="T2684" i="21"/>
  <c r="R2684" i="21"/>
  <c r="K2684" i="21"/>
  <c r="D2684" i="21"/>
  <c r="X2683" i="21"/>
  <c r="W2683" i="21"/>
  <c r="V2683" i="21"/>
  <c r="U2683" i="21"/>
  <c r="T2683" i="21"/>
  <c r="R2683" i="21"/>
  <c r="K2683" i="21"/>
  <c r="D2683" i="21"/>
  <c r="X2682" i="21"/>
  <c r="W2682" i="21"/>
  <c r="V2682" i="21"/>
  <c r="U2682" i="21"/>
  <c r="T2682" i="21"/>
  <c r="R2682" i="21"/>
  <c r="K2682" i="21"/>
  <c r="D2682" i="21"/>
  <c r="X2681" i="21"/>
  <c r="W2681" i="21"/>
  <c r="V2681" i="21"/>
  <c r="U2681" i="21"/>
  <c r="T2681" i="21"/>
  <c r="R2681" i="21"/>
  <c r="K2681" i="21"/>
  <c r="D2681" i="21"/>
  <c r="X2680" i="21"/>
  <c r="W2680" i="21"/>
  <c r="V2680" i="21"/>
  <c r="U2680" i="21"/>
  <c r="T2680" i="21"/>
  <c r="R2680" i="21"/>
  <c r="K2680" i="21"/>
  <c r="D2680" i="21"/>
  <c r="X2679" i="21"/>
  <c r="W2679" i="21"/>
  <c r="V2679" i="21"/>
  <c r="U2679" i="21"/>
  <c r="T2679" i="21"/>
  <c r="R2679" i="21"/>
  <c r="K2679" i="21"/>
  <c r="D2679" i="21"/>
  <c r="X2678" i="21"/>
  <c r="W2678" i="21"/>
  <c r="V2678" i="21"/>
  <c r="U2678" i="21"/>
  <c r="T2678" i="21"/>
  <c r="R2678" i="21"/>
  <c r="K2678" i="21"/>
  <c r="D2678" i="21"/>
  <c r="X2677" i="21"/>
  <c r="W2677" i="21"/>
  <c r="V2677" i="21"/>
  <c r="U2677" i="21"/>
  <c r="T2677" i="21"/>
  <c r="R2677" i="21"/>
  <c r="K2677" i="21"/>
  <c r="D2677" i="21"/>
  <c r="X2676" i="21"/>
  <c r="W2676" i="21"/>
  <c r="V2676" i="21"/>
  <c r="U2676" i="21"/>
  <c r="T2676" i="21"/>
  <c r="R2676" i="21"/>
  <c r="K2676" i="21"/>
  <c r="D2676" i="21"/>
  <c r="X2675" i="21"/>
  <c r="W2675" i="21"/>
  <c r="V2675" i="21"/>
  <c r="U2675" i="21"/>
  <c r="T2675" i="21"/>
  <c r="R2675" i="21"/>
  <c r="K2675" i="21"/>
  <c r="D2675" i="21"/>
  <c r="X2674" i="21"/>
  <c r="W2674" i="21"/>
  <c r="V2674" i="21"/>
  <c r="U2674" i="21"/>
  <c r="T2674" i="21"/>
  <c r="R2674" i="21"/>
  <c r="K2674" i="21"/>
  <c r="D2674" i="21"/>
  <c r="X2673" i="21"/>
  <c r="W2673" i="21"/>
  <c r="V2673" i="21"/>
  <c r="U2673" i="21"/>
  <c r="T2673" i="21"/>
  <c r="R2673" i="21"/>
  <c r="K2673" i="21"/>
  <c r="D2673" i="21"/>
  <c r="X2672" i="21"/>
  <c r="W2672" i="21"/>
  <c r="V2672" i="21"/>
  <c r="U2672" i="21"/>
  <c r="T2672" i="21"/>
  <c r="R2672" i="21"/>
  <c r="K2672" i="21"/>
  <c r="D2672" i="21"/>
  <c r="X2671" i="21"/>
  <c r="W2671" i="21"/>
  <c r="V2671" i="21"/>
  <c r="U2671" i="21"/>
  <c r="T2671" i="21"/>
  <c r="R2671" i="21"/>
  <c r="K2671" i="21"/>
  <c r="D2671" i="21"/>
  <c r="X2670" i="21"/>
  <c r="W2670" i="21"/>
  <c r="V2670" i="21"/>
  <c r="U2670" i="21"/>
  <c r="T2670" i="21"/>
  <c r="R2670" i="21"/>
  <c r="K2670" i="21"/>
  <c r="D2670" i="21"/>
  <c r="X2669" i="21"/>
  <c r="W2669" i="21"/>
  <c r="V2669" i="21"/>
  <c r="U2669" i="21"/>
  <c r="T2669" i="21"/>
  <c r="R2669" i="21"/>
  <c r="K2669" i="21"/>
  <c r="D2669" i="21"/>
  <c r="X2668" i="21"/>
  <c r="W2668" i="21"/>
  <c r="V2668" i="21"/>
  <c r="U2668" i="21"/>
  <c r="T2668" i="21"/>
  <c r="R2668" i="21"/>
  <c r="K2668" i="21"/>
  <c r="D2668" i="21"/>
  <c r="X2667" i="21"/>
  <c r="W2667" i="21"/>
  <c r="V2667" i="21"/>
  <c r="U2667" i="21"/>
  <c r="T2667" i="21"/>
  <c r="R2667" i="21"/>
  <c r="K2667" i="21"/>
  <c r="D2667" i="21"/>
  <c r="X2666" i="21"/>
  <c r="W2666" i="21"/>
  <c r="V2666" i="21"/>
  <c r="U2666" i="21"/>
  <c r="T2666" i="21"/>
  <c r="R2666" i="21"/>
  <c r="K2666" i="21"/>
  <c r="D2666" i="21"/>
  <c r="X2665" i="21"/>
  <c r="W2665" i="21"/>
  <c r="V2665" i="21"/>
  <c r="U2665" i="21"/>
  <c r="T2665" i="21"/>
  <c r="R2665" i="21"/>
  <c r="K2665" i="21"/>
  <c r="D2665" i="21"/>
  <c r="X2664" i="21"/>
  <c r="W2664" i="21"/>
  <c r="V2664" i="21"/>
  <c r="U2664" i="21"/>
  <c r="T2664" i="21"/>
  <c r="R2664" i="21"/>
  <c r="K2664" i="21"/>
  <c r="D2664" i="21"/>
  <c r="X2663" i="21"/>
  <c r="W2663" i="21"/>
  <c r="V2663" i="21"/>
  <c r="U2663" i="21"/>
  <c r="T2663" i="21"/>
  <c r="R2663" i="21"/>
  <c r="K2663" i="21"/>
  <c r="D2663" i="21"/>
  <c r="X2662" i="21"/>
  <c r="W2662" i="21"/>
  <c r="V2662" i="21"/>
  <c r="U2662" i="21"/>
  <c r="T2662" i="21"/>
  <c r="R2662" i="21"/>
  <c r="K2662" i="21"/>
  <c r="D2662" i="21"/>
  <c r="X2661" i="21"/>
  <c r="W2661" i="21"/>
  <c r="V2661" i="21"/>
  <c r="U2661" i="21"/>
  <c r="T2661" i="21"/>
  <c r="R2661" i="21"/>
  <c r="K2661" i="21"/>
  <c r="D2661" i="21"/>
  <c r="X2660" i="21"/>
  <c r="W2660" i="21"/>
  <c r="V2660" i="21"/>
  <c r="U2660" i="21"/>
  <c r="T2660" i="21"/>
  <c r="R2660" i="21"/>
  <c r="K2660" i="21"/>
  <c r="D2660" i="21"/>
  <c r="X2659" i="21"/>
  <c r="W2659" i="21"/>
  <c r="V2659" i="21"/>
  <c r="U2659" i="21"/>
  <c r="T2659" i="21"/>
  <c r="R2659" i="21"/>
  <c r="K2659" i="21"/>
  <c r="D2659" i="21"/>
  <c r="X2658" i="21"/>
  <c r="W2658" i="21"/>
  <c r="V2658" i="21"/>
  <c r="U2658" i="21"/>
  <c r="T2658" i="21"/>
  <c r="R2658" i="21"/>
  <c r="K2658" i="21"/>
  <c r="D2658" i="21"/>
  <c r="X2657" i="21"/>
  <c r="W2657" i="21"/>
  <c r="V2657" i="21"/>
  <c r="U2657" i="21"/>
  <c r="T2657" i="21"/>
  <c r="R2657" i="21"/>
  <c r="K2657" i="21"/>
  <c r="D2657" i="21"/>
  <c r="X2656" i="21"/>
  <c r="W2656" i="21"/>
  <c r="V2656" i="21"/>
  <c r="U2656" i="21"/>
  <c r="T2656" i="21"/>
  <c r="R2656" i="21"/>
  <c r="K2656" i="21"/>
  <c r="D2656" i="21"/>
  <c r="X2655" i="21"/>
  <c r="W2655" i="21"/>
  <c r="V2655" i="21"/>
  <c r="U2655" i="21"/>
  <c r="T2655" i="21"/>
  <c r="R2655" i="21"/>
  <c r="K2655" i="21"/>
  <c r="D2655" i="21"/>
  <c r="X2654" i="21"/>
  <c r="W2654" i="21"/>
  <c r="V2654" i="21"/>
  <c r="U2654" i="21"/>
  <c r="T2654" i="21"/>
  <c r="R2654" i="21"/>
  <c r="K2654" i="21"/>
  <c r="D2654" i="21"/>
  <c r="X2653" i="21"/>
  <c r="W2653" i="21"/>
  <c r="V2653" i="21"/>
  <c r="U2653" i="21"/>
  <c r="T2653" i="21"/>
  <c r="R2653" i="21"/>
  <c r="K2653" i="21"/>
  <c r="D2653" i="21"/>
  <c r="X2652" i="21"/>
  <c r="W2652" i="21"/>
  <c r="V2652" i="21"/>
  <c r="U2652" i="21"/>
  <c r="T2652" i="21"/>
  <c r="R2652" i="21"/>
  <c r="K2652" i="21"/>
  <c r="D2652" i="21"/>
  <c r="X2651" i="21"/>
  <c r="W2651" i="21"/>
  <c r="V2651" i="21"/>
  <c r="U2651" i="21"/>
  <c r="T2651" i="21"/>
  <c r="R2651" i="21"/>
  <c r="K2651" i="21"/>
  <c r="D2651" i="21"/>
  <c r="X2650" i="21"/>
  <c r="W2650" i="21"/>
  <c r="V2650" i="21"/>
  <c r="U2650" i="21"/>
  <c r="T2650" i="21"/>
  <c r="R2650" i="21"/>
  <c r="K2650" i="21"/>
  <c r="D2650" i="21"/>
  <c r="X2649" i="21"/>
  <c r="W2649" i="21"/>
  <c r="V2649" i="21"/>
  <c r="U2649" i="21"/>
  <c r="T2649" i="21"/>
  <c r="R2649" i="21"/>
  <c r="K2649" i="21"/>
  <c r="D2649" i="21"/>
  <c r="X2648" i="21"/>
  <c r="W2648" i="21"/>
  <c r="V2648" i="21"/>
  <c r="U2648" i="21"/>
  <c r="T2648" i="21"/>
  <c r="R2648" i="21"/>
  <c r="K2648" i="21"/>
  <c r="D2648" i="21"/>
  <c r="X2647" i="21"/>
  <c r="W2647" i="21"/>
  <c r="V2647" i="21"/>
  <c r="U2647" i="21"/>
  <c r="T2647" i="21"/>
  <c r="R2647" i="21"/>
  <c r="K2647" i="21"/>
  <c r="D2647" i="21"/>
  <c r="X2646" i="21"/>
  <c r="W2646" i="21"/>
  <c r="V2646" i="21"/>
  <c r="U2646" i="21"/>
  <c r="T2646" i="21"/>
  <c r="R2646" i="21"/>
  <c r="K2646" i="21"/>
  <c r="D2646" i="21"/>
  <c r="X2645" i="21"/>
  <c r="W2645" i="21"/>
  <c r="V2645" i="21"/>
  <c r="U2645" i="21"/>
  <c r="T2645" i="21"/>
  <c r="R2645" i="21"/>
  <c r="K2645" i="21"/>
  <c r="D2645" i="21"/>
  <c r="X2644" i="21"/>
  <c r="W2644" i="21"/>
  <c r="V2644" i="21"/>
  <c r="U2644" i="21"/>
  <c r="T2644" i="21"/>
  <c r="R2644" i="21"/>
  <c r="K2644" i="21"/>
  <c r="D2644" i="21"/>
  <c r="X2643" i="21"/>
  <c r="W2643" i="21"/>
  <c r="V2643" i="21"/>
  <c r="U2643" i="21"/>
  <c r="T2643" i="21"/>
  <c r="R2643" i="21"/>
  <c r="K2643" i="21"/>
  <c r="D2643" i="21"/>
  <c r="X2642" i="21"/>
  <c r="W2642" i="21"/>
  <c r="V2642" i="21"/>
  <c r="U2642" i="21"/>
  <c r="T2642" i="21"/>
  <c r="R2642" i="21"/>
  <c r="K2642" i="21"/>
  <c r="D2642" i="21"/>
  <c r="X2641" i="21"/>
  <c r="W2641" i="21"/>
  <c r="V2641" i="21"/>
  <c r="U2641" i="21"/>
  <c r="T2641" i="21"/>
  <c r="R2641" i="21"/>
  <c r="K2641" i="21"/>
  <c r="D2641" i="21"/>
  <c r="X2640" i="21"/>
  <c r="W2640" i="21"/>
  <c r="V2640" i="21"/>
  <c r="U2640" i="21"/>
  <c r="T2640" i="21"/>
  <c r="R2640" i="21"/>
  <c r="K2640" i="21"/>
  <c r="D2640" i="21"/>
  <c r="X2639" i="21"/>
  <c r="W2639" i="21"/>
  <c r="V2639" i="21"/>
  <c r="U2639" i="21"/>
  <c r="T2639" i="21"/>
  <c r="R2639" i="21"/>
  <c r="K2639" i="21"/>
  <c r="D2639" i="21"/>
  <c r="X2638" i="21"/>
  <c r="W2638" i="21"/>
  <c r="V2638" i="21"/>
  <c r="U2638" i="21"/>
  <c r="T2638" i="21"/>
  <c r="R2638" i="21"/>
  <c r="K2638" i="21"/>
  <c r="D2638" i="21"/>
  <c r="X2637" i="21"/>
  <c r="W2637" i="21"/>
  <c r="V2637" i="21"/>
  <c r="U2637" i="21"/>
  <c r="T2637" i="21"/>
  <c r="R2637" i="21"/>
  <c r="K2637" i="21"/>
  <c r="D2637" i="21"/>
  <c r="X2636" i="21"/>
  <c r="W2636" i="21"/>
  <c r="V2636" i="21"/>
  <c r="U2636" i="21"/>
  <c r="T2636" i="21"/>
  <c r="R2636" i="21"/>
  <c r="K2636" i="21"/>
  <c r="D2636" i="21"/>
  <c r="X2635" i="21"/>
  <c r="W2635" i="21"/>
  <c r="V2635" i="21"/>
  <c r="U2635" i="21"/>
  <c r="T2635" i="21"/>
  <c r="R2635" i="21"/>
  <c r="K2635" i="21"/>
  <c r="D2635" i="21"/>
  <c r="X2634" i="21"/>
  <c r="W2634" i="21"/>
  <c r="V2634" i="21"/>
  <c r="U2634" i="21"/>
  <c r="T2634" i="21"/>
  <c r="R2634" i="21"/>
  <c r="K2634" i="21"/>
  <c r="D2634" i="21"/>
  <c r="X2633" i="21"/>
  <c r="W2633" i="21"/>
  <c r="V2633" i="21"/>
  <c r="U2633" i="21"/>
  <c r="T2633" i="21"/>
  <c r="R2633" i="21"/>
  <c r="K2633" i="21"/>
  <c r="D2633" i="21"/>
  <c r="X2632" i="21"/>
  <c r="W2632" i="21"/>
  <c r="V2632" i="21"/>
  <c r="U2632" i="21"/>
  <c r="T2632" i="21"/>
  <c r="R2632" i="21"/>
  <c r="K2632" i="21"/>
  <c r="D2632" i="21"/>
  <c r="X2631" i="21"/>
  <c r="W2631" i="21"/>
  <c r="V2631" i="21"/>
  <c r="U2631" i="21"/>
  <c r="T2631" i="21"/>
  <c r="R2631" i="21"/>
  <c r="K2631" i="21"/>
  <c r="D2631" i="21"/>
  <c r="X2630" i="21"/>
  <c r="W2630" i="21"/>
  <c r="V2630" i="21"/>
  <c r="U2630" i="21"/>
  <c r="T2630" i="21"/>
  <c r="R2630" i="21"/>
  <c r="K2630" i="21"/>
  <c r="D2630" i="21"/>
  <c r="X2629" i="21"/>
  <c r="W2629" i="21"/>
  <c r="V2629" i="21"/>
  <c r="U2629" i="21"/>
  <c r="T2629" i="21"/>
  <c r="R2629" i="21"/>
  <c r="K2629" i="21"/>
  <c r="D2629" i="21"/>
  <c r="X2628" i="21"/>
  <c r="W2628" i="21"/>
  <c r="V2628" i="21"/>
  <c r="U2628" i="21"/>
  <c r="T2628" i="21"/>
  <c r="R2628" i="21"/>
  <c r="K2628" i="21"/>
  <c r="D2628" i="21"/>
  <c r="X2627" i="21"/>
  <c r="W2627" i="21"/>
  <c r="V2627" i="21"/>
  <c r="U2627" i="21"/>
  <c r="T2627" i="21"/>
  <c r="R2627" i="21"/>
  <c r="K2627" i="21"/>
  <c r="D2627" i="21"/>
  <c r="X2626" i="21"/>
  <c r="W2626" i="21"/>
  <c r="V2626" i="21"/>
  <c r="U2626" i="21"/>
  <c r="T2626" i="21"/>
  <c r="R2626" i="21"/>
  <c r="K2626" i="21"/>
  <c r="D2626" i="21"/>
  <c r="X2625" i="21"/>
  <c r="W2625" i="21"/>
  <c r="V2625" i="21"/>
  <c r="U2625" i="21"/>
  <c r="T2625" i="21"/>
  <c r="R2625" i="21"/>
  <c r="K2625" i="21"/>
  <c r="D2625" i="21"/>
  <c r="X2624" i="21"/>
  <c r="W2624" i="21"/>
  <c r="V2624" i="21"/>
  <c r="U2624" i="21"/>
  <c r="T2624" i="21"/>
  <c r="R2624" i="21"/>
  <c r="K2624" i="21"/>
  <c r="D2624" i="21"/>
  <c r="X2623" i="21"/>
  <c r="W2623" i="21"/>
  <c r="V2623" i="21"/>
  <c r="U2623" i="21"/>
  <c r="T2623" i="21"/>
  <c r="R2623" i="21"/>
  <c r="K2623" i="21"/>
  <c r="D2623" i="21"/>
  <c r="X2622" i="21"/>
  <c r="W2622" i="21"/>
  <c r="V2622" i="21"/>
  <c r="U2622" i="21"/>
  <c r="T2622" i="21"/>
  <c r="R2622" i="21"/>
  <c r="K2622" i="21"/>
  <c r="D2622" i="21"/>
  <c r="X2621" i="21"/>
  <c r="W2621" i="21"/>
  <c r="V2621" i="21"/>
  <c r="U2621" i="21"/>
  <c r="T2621" i="21"/>
  <c r="R2621" i="21"/>
  <c r="K2621" i="21"/>
  <c r="D2621" i="21"/>
  <c r="X2620" i="21"/>
  <c r="W2620" i="21"/>
  <c r="V2620" i="21"/>
  <c r="U2620" i="21"/>
  <c r="T2620" i="21"/>
  <c r="R2620" i="21"/>
  <c r="K2620" i="21"/>
  <c r="D2620" i="21"/>
  <c r="X2619" i="21"/>
  <c r="W2619" i="21"/>
  <c r="V2619" i="21"/>
  <c r="U2619" i="21"/>
  <c r="T2619" i="21"/>
  <c r="R2619" i="21"/>
  <c r="K2619" i="21"/>
  <c r="D2619" i="21"/>
  <c r="X2618" i="21"/>
  <c r="W2618" i="21"/>
  <c r="V2618" i="21"/>
  <c r="U2618" i="21"/>
  <c r="T2618" i="21"/>
  <c r="R2618" i="21"/>
  <c r="K2618" i="21"/>
  <c r="D2618" i="21"/>
  <c r="X2617" i="21"/>
  <c r="W2617" i="21"/>
  <c r="V2617" i="21"/>
  <c r="U2617" i="21"/>
  <c r="T2617" i="21"/>
  <c r="R2617" i="21"/>
  <c r="K2617" i="21"/>
  <c r="D2617" i="21"/>
  <c r="X2616" i="21"/>
  <c r="W2616" i="21"/>
  <c r="V2616" i="21"/>
  <c r="U2616" i="21"/>
  <c r="T2616" i="21"/>
  <c r="R2616" i="21"/>
  <c r="K2616" i="21"/>
  <c r="D2616" i="21"/>
  <c r="X2615" i="21"/>
  <c r="W2615" i="21"/>
  <c r="V2615" i="21"/>
  <c r="U2615" i="21"/>
  <c r="T2615" i="21"/>
  <c r="R2615" i="21"/>
  <c r="K2615" i="21"/>
  <c r="D2615" i="21"/>
  <c r="X2614" i="21"/>
  <c r="W2614" i="21"/>
  <c r="V2614" i="21"/>
  <c r="U2614" i="21"/>
  <c r="T2614" i="21"/>
  <c r="R2614" i="21"/>
  <c r="K2614" i="21"/>
  <c r="D2614" i="21"/>
  <c r="X2613" i="21"/>
  <c r="W2613" i="21"/>
  <c r="V2613" i="21"/>
  <c r="U2613" i="21"/>
  <c r="T2613" i="21"/>
  <c r="R2613" i="21"/>
  <c r="K2613" i="21"/>
  <c r="D2613" i="21"/>
  <c r="X2612" i="21"/>
  <c r="W2612" i="21"/>
  <c r="V2612" i="21"/>
  <c r="U2612" i="21"/>
  <c r="T2612" i="21"/>
  <c r="R2612" i="21"/>
  <c r="K2612" i="21"/>
  <c r="D2612" i="21"/>
  <c r="X2611" i="21"/>
  <c r="W2611" i="21"/>
  <c r="V2611" i="21"/>
  <c r="U2611" i="21"/>
  <c r="T2611" i="21"/>
  <c r="R2611" i="21"/>
  <c r="K2611" i="21"/>
  <c r="D2611" i="21"/>
  <c r="X2610" i="21"/>
  <c r="W2610" i="21"/>
  <c r="V2610" i="21"/>
  <c r="U2610" i="21"/>
  <c r="T2610" i="21"/>
  <c r="R2610" i="21"/>
  <c r="K2610" i="21"/>
  <c r="D2610" i="21"/>
  <c r="X2609" i="21"/>
  <c r="W2609" i="21"/>
  <c r="V2609" i="21"/>
  <c r="U2609" i="21"/>
  <c r="T2609" i="21"/>
  <c r="R2609" i="21"/>
  <c r="K2609" i="21"/>
  <c r="D2609" i="21"/>
  <c r="X2608" i="21"/>
  <c r="W2608" i="21"/>
  <c r="V2608" i="21"/>
  <c r="U2608" i="21"/>
  <c r="T2608" i="21"/>
  <c r="R2608" i="21"/>
  <c r="K2608" i="21"/>
  <c r="D2608" i="21"/>
  <c r="X2607" i="21"/>
  <c r="W2607" i="21"/>
  <c r="V2607" i="21"/>
  <c r="U2607" i="21"/>
  <c r="T2607" i="21"/>
  <c r="R2607" i="21"/>
  <c r="K2607" i="21"/>
  <c r="D2607" i="21"/>
  <c r="X2606" i="21"/>
  <c r="W2606" i="21"/>
  <c r="V2606" i="21"/>
  <c r="U2606" i="21"/>
  <c r="T2606" i="21"/>
  <c r="R2606" i="21"/>
  <c r="K2606" i="21"/>
  <c r="D2606" i="21"/>
  <c r="X2605" i="21"/>
  <c r="W2605" i="21"/>
  <c r="V2605" i="21"/>
  <c r="U2605" i="21"/>
  <c r="T2605" i="21"/>
  <c r="R2605" i="21"/>
  <c r="K2605" i="21"/>
  <c r="D2605" i="21"/>
  <c r="X2604" i="21"/>
  <c r="W2604" i="21"/>
  <c r="V2604" i="21"/>
  <c r="U2604" i="21"/>
  <c r="T2604" i="21"/>
  <c r="R2604" i="21"/>
  <c r="K2604" i="21"/>
  <c r="D2604" i="21"/>
  <c r="X2603" i="21"/>
  <c r="W2603" i="21"/>
  <c r="V2603" i="21"/>
  <c r="U2603" i="21"/>
  <c r="T2603" i="21"/>
  <c r="R2603" i="21"/>
  <c r="K2603" i="21"/>
  <c r="D2603" i="21"/>
  <c r="X2602" i="21"/>
  <c r="W2602" i="21"/>
  <c r="V2602" i="21"/>
  <c r="U2602" i="21"/>
  <c r="T2602" i="21"/>
  <c r="R2602" i="21"/>
  <c r="K2602" i="21"/>
  <c r="D2602" i="21"/>
  <c r="X2601" i="21"/>
  <c r="W2601" i="21"/>
  <c r="V2601" i="21"/>
  <c r="U2601" i="21"/>
  <c r="T2601" i="21"/>
  <c r="R2601" i="21"/>
  <c r="K2601" i="21"/>
  <c r="D2601" i="21"/>
  <c r="X2600" i="21"/>
  <c r="W2600" i="21"/>
  <c r="V2600" i="21"/>
  <c r="U2600" i="21"/>
  <c r="T2600" i="21"/>
  <c r="R2600" i="21"/>
  <c r="K2600" i="21"/>
  <c r="D2600" i="21"/>
  <c r="X2599" i="21"/>
  <c r="W2599" i="21"/>
  <c r="V2599" i="21"/>
  <c r="U2599" i="21"/>
  <c r="T2599" i="21"/>
  <c r="R2599" i="21"/>
  <c r="K2599" i="21"/>
  <c r="D2599" i="21"/>
  <c r="X2598" i="21"/>
  <c r="W2598" i="21"/>
  <c r="V2598" i="21"/>
  <c r="U2598" i="21"/>
  <c r="T2598" i="21"/>
  <c r="R2598" i="21"/>
  <c r="K2598" i="21"/>
  <c r="D2598" i="21"/>
  <c r="X2597" i="21"/>
  <c r="W2597" i="21"/>
  <c r="V2597" i="21"/>
  <c r="U2597" i="21"/>
  <c r="T2597" i="21"/>
  <c r="R2597" i="21"/>
  <c r="K2597" i="21"/>
  <c r="D2597" i="21"/>
  <c r="X2596" i="21"/>
  <c r="W2596" i="21"/>
  <c r="V2596" i="21"/>
  <c r="U2596" i="21"/>
  <c r="T2596" i="21"/>
  <c r="R2596" i="21"/>
  <c r="K2596" i="21"/>
  <c r="D2596" i="21"/>
  <c r="X2595" i="21"/>
  <c r="W2595" i="21"/>
  <c r="V2595" i="21"/>
  <c r="U2595" i="21"/>
  <c r="T2595" i="21"/>
  <c r="R2595" i="21"/>
  <c r="K2595" i="21"/>
  <c r="D2595" i="21"/>
  <c r="X2594" i="21"/>
  <c r="W2594" i="21"/>
  <c r="V2594" i="21"/>
  <c r="U2594" i="21"/>
  <c r="T2594" i="21"/>
  <c r="R2594" i="21"/>
  <c r="K2594" i="21"/>
  <c r="D2594" i="21"/>
  <c r="X2593" i="21"/>
  <c r="W2593" i="21"/>
  <c r="V2593" i="21"/>
  <c r="U2593" i="21"/>
  <c r="T2593" i="21"/>
  <c r="R2593" i="21"/>
  <c r="K2593" i="21"/>
  <c r="D2593" i="21"/>
  <c r="X2592" i="21"/>
  <c r="W2592" i="21"/>
  <c r="V2592" i="21"/>
  <c r="U2592" i="21"/>
  <c r="T2592" i="21"/>
  <c r="R2592" i="21"/>
  <c r="K2592" i="21"/>
  <c r="D2592" i="21"/>
  <c r="X2591" i="21"/>
  <c r="W2591" i="21"/>
  <c r="V2591" i="21"/>
  <c r="U2591" i="21"/>
  <c r="T2591" i="21"/>
  <c r="R2591" i="21"/>
  <c r="K2591" i="21"/>
  <c r="D2591" i="21"/>
  <c r="X2590" i="21"/>
  <c r="W2590" i="21"/>
  <c r="V2590" i="21"/>
  <c r="U2590" i="21"/>
  <c r="T2590" i="21"/>
  <c r="R2590" i="21"/>
  <c r="K2590" i="21"/>
  <c r="D2590" i="21"/>
  <c r="X2589" i="21"/>
  <c r="W2589" i="21"/>
  <c r="V2589" i="21"/>
  <c r="U2589" i="21"/>
  <c r="T2589" i="21"/>
  <c r="R2589" i="21"/>
  <c r="K2589" i="21"/>
  <c r="D2589" i="21"/>
  <c r="X2588" i="21"/>
  <c r="W2588" i="21"/>
  <c r="V2588" i="21"/>
  <c r="U2588" i="21"/>
  <c r="T2588" i="21"/>
  <c r="R2588" i="21"/>
  <c r="K2588" i="21"/>
  <c r="D2588" i="21"/>
  <c r="X2587" i="21"/>
  <c r="W2587" i="21"/>
  <c r="V2587" i="21"/>
  <c r="U2587" i="21"/>
  <c r="T2587" i="21"/>
  <c r="R2587" i="21"/>
  <c r="K2587" i="21"/>
  <c r="D2587" i="21"/>
  <c r="X2586" i="21"/>
  <c r="W2586" i="21"/>
  <c r="V2586" i="21"/>
  <c r="U2586" i="21"/>
  <c r="T2586" i="21"/>
  <c r="R2586" i="21"/>
  <c r="K2586" i="21"/>
  <c r="D2586" i="21"/>
  <c r="X2585" i="21"/>
  <c r="W2585" i="21"/>
  <c r="V2585" i="21"/>
  <c r="U2585" i="21"/>
  <c r="T2585" i="21"/>
  <c r="R2585" i="21"/>
  <c r="K2585" i="21"/>
  <c r="D2585" i="21"/>
  <c r="X2584" i="21"/>
  <c r="W2584" i="21"/>
  <c r="V2584" i="21"/>
  <c r="U2584" i="21"/>
  <c r="T2584" i="21"/>
  <c r="R2584" i="21"/>
  <c r="K2584" i="21"/>
  <c r="D2584" i="21"/>
  <c r="X2583" i="21"/>
  <c r="W2583" i="21"/>
  <c r="V2583" i="21"/>
  <c r="U2583" i="21"/>
  <c r="T2583" i="21"/>
  <c r="R2583" i="21"/>
  <c r="K2583" i="21"/>
  <c r="D2583" i="21"/>
  <c r="X2582" i="21"/>
  <c r="W2582" i="21"/>
  <c r="V2582" i="21"/>
  <c r="U2582" i="21"/>
  <c r="T2582" i="21"/>
  <c r="R2582" i="21"/>
  <c r="K2582" i="21"/>
  <c r="D2582" i="21"/>
  <c r="X2581" i="21"/>
  <c r="W2581" i="21"/>
  <c r="V2581" i="21"/>
  <c r="U2581" i="21"/>
  <c r="T2581" i="21"/>
  <c r="R2581" i="21"/>
  <c r="K2581" i="21"/>
  <c r="D2581" i="21"/>
  <c r="X2580" i="21"/>
  <c r="W2580" i="21"/>
  <c r="V2580" i="21"/>
  <c r="U2580" i="21"/>
  <c r="T2580" i="21"/>
  <c r="R2580" i="21"/>
  <c r="K2580" i="21"/>
  <c r="D2580" i="21"/>
  <c r="X2579" i="21"/>
  <c r="W2579" i="21"/>
  <c r="V2579" i="21"/>
  <c r="U2579" i="21"/>
  <c r="T2579" i="21"/>
  <c r="R2579" i="21"/>
  <c r="K2579" i="21"/>
  <c r="D2579" i="21"/>
  <c r="X2578" i="21"/>
  <c r="W2578" i="21"/>
  <c r="V2578" i="21"/>
  <c r="U2578" i="21"/>
  <c r="T2578" i="21"/>
  <c r="R2578" i="21"/>
  <c r="K2578" i="21"/>
  <c r="D2578" i="21"/>
  <c r="X2577" i="21"/>
  <c r="W2577" i="21"/>
  <c r="V2577" i="21"/>
  <c r="U2577" i="21"/>
  <c r="T2577" i="21"/>
  <c r="R2577" i="21"/>
  <c r="K2577" i="21"/>
  <c r="D2577" i="21"/>
  <c r="X2576" i="21"/>
  <c r="W2576" i="21"/>
  <c r="V2576" i="21"/>
  <c r="U2576" i="21"/>
  <c r="T2576" i="21"/>
  <c r="R2576" i="21"/>
  <c r="K2576" i="21"/>
  <c r="D2576" i="21"/>
  <c r="X2575" i="21"/>
  <c r="W2575" i="21"/>
  <c r="V2575" i="21"/>
  <c r="U2575" i="21"/>
  <c r="T2575" i="21"/>
  <c r="R2575" i="21"/>
  <c r="K2575" i="21"/>
  <c r="D2575" i="21"/>
  <c r="X2574" i="21"/>
  <c r="W2574" i="21"/>
  <c r="V2574" i="21"/>
  <c r="U2574" i="21"/>
  <c r="T2574" i="21"/>
  <c r="R2574" i="21"/>
  <c r="K2574" i="21"/>
  <c r="D2574" i="21"/>
  <c r="X2573" i="21"/>
  <c r="W2573" i="21"/>
  <c r="V2573" i="21"/>
  <c r="U2573" i="21"/>
  <c r="T2573" i="21"/>
  <c r="R2573" i="21"/>
  <c r="K2573" i="21"/>
  <c r="D2573" i="21"/>
  <c r="X2572" i="21"/>
  <c r="W2572" i="21"/>
  <c r="V2572" i="21"/>
  <c r="U2572" i="21"/>
  <c r="T2572" i="21"/>
  <c r="R2572" i="21"/>
  <c r="K2572" i="21"/>
  <c r="D2572" i="21"/>
  <c r="X2571" i="21"/>
  <c r="W2571" i="21"/>
  <c r="V2571" i="21"/>
  <c r="U2571" i="21"/>
  <c r="T2571" i="21"/>
  <c r="R2571" i="21"/>
  <c r="K2571" i="21"/>
  <c r="D2571" i="21"/>
  <c r="X2570" i="21"/>
  <c r="W2570" i="21"/>
  <c r="V2570" i="21"/>
  <c r="U2570" i="21"/>
  <c r="T2570" i="21"/>
  <c r="R2570" i="21"/>
  <c r="K2570" i="21"/>
  <c r="D2570" i="21"/>
  <c r="X2569" i="21"/>
  <c r="W2569" i="21"/>
  <c r="V2569" i="21"/>
  <c r="U2569" i="21"/>
  <c r="T2569" i="21"/>
  <c r="R2569" i="21"/>
  <c r="K2569" i="21"/>
  <c r="D2569" i="21"/>
  <c r="X2568" i="21"/>
  <c r="W2568" i="21"/>
  <c r="V2568" i="21"/>
  <c r="U2568" i="21"/>
  <c r="T2568" i="21"/>
  <c r="R2568" i="21"/>
  <c r="K2568" i="21"/>
  <c r="D2568" i="21"/>
  <c r="X2567" i="21"/>
  <c r="W2567" i="21"/>
  <c r="V2567" i="21"/>
  <c r="U2567" i="21"/>
  <c r="T2567" i="21"/>
  <c r="R2567" i="21"/>
  <c r="K2567" i="21"/>
  <c r="D2567" i="21"/>
  <c r="X2566" i="21"/>
  <c r="W2566" i="21"/>
  <c r="V2566" i="21"/>
  <c r="U2566" i="21"/>
  <c r="T2566" i="21"/>
  <c r="R2566" i="21"/>
  <c r="K2566" i="21"/>
  <c r="D2566" i="21"/>
  <c r="X2565" i="21"/>
  <c r="W2565" i="21"/>
  <c r="V2565" i="21"/>
  <c r="U2565" i="21"/>
  <c r="T2565" i="21"/>
  <c r="R2565" i="21"/>
  <c r="K2565" i="21"/>
  <c r="D2565" i="21"/>
  <c r="X2564" i="21"/>
  <c r="W2564" i="21"/>
  <c r="V2564" i="21"/>
  <c r="U2564" i="21"/>
  <c r="T2564" i="21"/>
  <c r="R2564" i="21"/>
  <c r="K2564" i="21"/>
  <c r="D2564" i="21"/>
  <c r="X2563" i="21"/>
  <c r="W2563" i="21"/>
  <c r="V2563" i="21"/>
  <c r="U2563" i="21"/>
  <c r="T2563" i="21"/>
  <c r="R2563" i="21"/>
  <c r="K2563" i="21"/>
  <c r="D2563" i="21"/>
  <c r="X2562" i="21"/>
  <c r="W2562" i="21"/>
  <c r="V2562" i="21"/>
  <c r="U2562" i="21"/>
  <c r="T2562" i="21"/>
  <c r="R2562" i="21"/>
  <c r="K2562" i="21"/>
  <c r="D2562" i="21"/>
  <c r="X2561" i="21"/>
  <c r="W2561" i="21"/>
  <c r="V2561" i="21"/>
  <c r="U2561" i="21"/>
  <c r="T2561" i="21"/>
  <c r="R2561" i="21"/>
  <c r="K2561" i="21"/>
  <c r="D2561" i="21"/>
  <c r="X2560" i="21"/>
  <c r="W2560" i="21"/>
  <c r="V2560" i="21"/>
  <c r="U2560" i="21"/>
  <c r="T2560" i="21"/>
  <c r="R2560" i="21"/>
  <c r="K2560" i="21"/>
  <c r="D2560" i="21"/>
  <c r="X2559" i="21"/>
  <c r="W2559" i="21"/>
  <c r="V2559" i="21"/>
  <c r="U2559" i="21"/>
  <c r="T2559" i="21"/>
  <c r="R2559" i="21"/>
  <c r="K2559" i="21"/>
  <c r="D2559" i="21"/>
  <c r="X2558" i="21"/>
  <c r="W2558" i="21"/>
  <c r="V2558" i="21"/>
  <c r="U2558" i="21"/>
  <c r="T2558" i="21"/>
  <c r="R2558" i="21"/>
  <c r="K2558" i="21"/>
  <c r="D2558" i="21"/>
  <c r="X2557" i="21"/>
  <c r="W2557" i="21"/>
  <c r="V2557" i="21"/>
  <c r="U2557" i="21"/>
  <c r="T2557" i="21"/>
  <c r="R2557" i="21"/>
  <c r="K2557" i="21"/>
  <c r="D2557" i="21"/>
  <c r="X2556" i="21"/>
  <c r="W2556" i="21"/>
  <c r="V2556" i="21"/>
  <c r="U2556" i="21"/>
  <c r="T2556" i="21"/>
  <c r="R2556" i="21"/>
  <c r="K2556" i="21"/>
  <c r="D2556" i="21"/>
  <c r="X2555" i="21"/>
  <c r="W2555" i="21"/>
  <c r="V2555" i="21"/>
  <c r="U2555" i="21"/>
  <c r="T2555" i="21"/>
  <c r="R2555" i="21"/>
  <c r="K2555" i="21"/>
  <c r="D2555" i="21"/>
  <c r="X2554" i="21"/>
  <c r="W2554" i="21"/>
  <c r="V2554" i="21"/>
  <c r="U2554" i="21"/>
  <c r="T2554" i="21"/>
  <c r="R2554" i="21"/>
  <c r="K2554" i="21"/>
  <c r="D2554" i="21"/>
  <c r="X2553" i="21"/>
  <c r="W2553" i="21"/>
  <c r="V2553" i="21"/>
  <c r="U2553" i="21"/>
  <c r="T2553" i="21"/>
  <c r="R2553" i="21"/>
  <c r="K2553" i="21"/>
  <c r="D2553" i="21"/>
  <c r="X2552" i="21"/>
  <c r="W2552" i="21"/>
  <c r="V2552" i="21"/>
  <c r="U2552" i="21"/>
  <c r="T2552" i="21"/>
  <c r="R2552" i="21"/>
  <c r="K2552" i="21"/>
  <c r="D2552" i="21"/>
  <c r="X2551" i="21"/>
  <c r="W2551" i="21"/>
  <c r="V2551" i="21"/>
  <c r="U2551" i="21"/>
  <c r="T2551" i="21"/>
  <c r="R2551" i="21"/>
  <c r="K2551" i="21"/>
  <c r="D2551" i="21"/>
  <c r="X2550" i="21"/>
  <c r="W2550" i="21"/>
  <c r="V2550" i="21"/>
  <c r="U2550" i="21"/>
  <c r="T2550" i="21"/>
  <c r="R2550" i="21"/>
  <c r="K2550" i="21"/>
  <c r="D2550" i="21"/>
  <c r="X2549" i="21"/>
  <c r="W2549" i="21"/>
  <c r="V2549" i="21"/>
  <c r="U2549" i="21"/>
  <c r="T2549" i="21"/>
  <c r="R2549" i="21"/>
  <c r="K2549" i="21"/>
  <c r="D2549" i="21"/>
  <c r="X2548" i="21"/>
  <c r="W2548" i="21"/>
  <c r="V2548" i="21"/>
  <c r="U2548" i="21"/>
  <c r="T2548" i="21"/>
  <c r="R2548" i="21"/>
  <c r="K2548" i="21"/>
  <c r="D2548" i="21"/>
  <c r="X2547" i="21"/>
  <c r="W2547" i="21"/>
  <c r="V2547" i="21"/>
  <c r="U2547" i="21"/>
  <c r="T2547" i="21"/>
  <c r="R2547" i="21"/>
  <c r="K2547" i="21"/>
  <c r="D2547" i="21"/>
  <c r="X2546" i="21"/>
  <c r="W2546" i="21"/>
  <c r="V2546" i="21"/>
  <c r="U2546" i="21"/>
  <c r="T2546" i="21"/>
  <c r="R2546" i="21"/>
  <c r="K2546" i="21"/>
  <c r="D2546" i="21"/>
  <c r="X2545" i="21"/>
  <c r="W2545" i="21"/>
  <c r="V2545" i="21"/>
  <c r="U2545" i="21"/>
  <c r="T2545" i="21"/>
  <c r="R2545" i="21"/>
  <c r="K2545" i="21"/>
  <c r="D2545" i="21"/>
  <c r="X2544" i="21"/>
  <c r="W2544" i="21"/>
  <c r="V2544" i="21"/>
  <c r="U2544" i="21"/>
  <c r="T2544" i="21"/>
  <c r="R2544" i="21"/>
  <c r="K2544" i="21"/>
  <c r="D2544" i="21"/>
  <c r="X2543" i="21"/>
  <c r="W2543" i="21"/>
  <c r="V2543" i="21"/>
  <c r="U2543" i="21"/>
  <c r="T2543" i="21"/>
  <c r="R2543" i="21"/>
  <c r="K2543" i="21"/>
  <c r="D2543" i="21"/>
  <c r="X2542" i="21"/>
  <c r="W2542" i="21"/>
  <c r="V2542" i="21"/>
  <c r="U2542" i="21"/>
  <c r="T2542" i="21"/>
  <c r="R2542" i="21"/>
  <c r="K2542" i="21"/>
  <c r="D2542" i="21"/>
  <c r="X2541" i="21"/>
  <c r="W2541" i="21"/>
  <c r="V2541" i="21"/>
  <c r="U2541" i="21"/>
  <c r="T2541" i="21"/>
  <c r="R2541" i="21"/>
  <c r="K2541" i="21"/>
  <c r="D2541" i="21"/>
  <c r="X2540" i="21"/>
  <c r="W2540" i="21"/>
  <c r="V2540" i="21"/>
  <c r="U2540" i="21"/>
  <c r="T2540" i="21"/>
  <c r="R2540" i="21"/>
  <c r="K2540" i="21"/>
  <c r="D2540" i="21"/>
  <c r="X2539" i="21"/>
  <c r="W2539" i="21"/>
  <c r="V2539" i="21"/>
  <c r="U2539" i="21"/>
  <c r="T2539" i="21"/>
  <c r="R2539" i="21"/>
  <c r="K2539" i="21"/>
  <c r="D2539" i="21"/>
  <c r="X2538" i="21"/>
  <c r="W2538" i="21"/>
  <c r="V2538" i="21"/>
  <c r="U2538" i="21"/>
  <c r="T2538" i="21"/>
  <c r="R2538" i="21"/>
  <c r="K2538" i="21"/>
  <c r="D2538" i="21"/>
  <c r="X2537" i="21"/>
  <c r="W2537" i="21"/>
  <c r="V2537" i="21"/>
  <c r="U2537" i="21"/>
  <c r="T2537" i="21"/>
  <c r="R2537" i="21"/>
  <c r="K2537" i="21"/>
  <c r="D2537" i="21"/>
  <c r="X2536" i="21"/>
  <c r="W2536" i="21"/>
  <c r="V2536" i="21"/>
  <c r="U2536" i="21"/>
  <c r="T2536" i="21"/>
  <c r="R2536" i="21"/>
  <c r="K2536" i="21"/>
  <c r="D2536" i="21"/>
  <c r="X2535" i="21"/>
  <c r="W2535" i="21"/>
  <c r="V2535" i="21"/>
  <c r="U2535" i="21"/>
  <c r="T2535" i="21"/>
  <c r="R2535" i="21"/>
  <c r="K2535" i="21"/>
  <c r="D2535" i="21"/>
  <c r="X2534" i="21"/>
  <c r="W2534" i="21"/>
  <c r="V2534" i="21"/>
  <c r="U2534" i="21"/>
  <c r="T2534" i="21"/>
  <c r="R2534" i="21"/>
  <c r="K2534" i="21"/>
  <c r="D2534" i="21"/>
  <c r="X2533" i="21"/>
  <c r="W2533" i="21"/>
  <c r="V2533" i="21"/>
  <c r="U2533" i="21"/>
  <c r="T2533" i="21"/>
  <c r="R2533" i="21"/>
  <c r="K2533" i="21"/>
  <c r="D2533" i="21"/>
  <c r="X2532" i="21"/>
  <c r="W2532" i="21"/>
  <c r="V2532" i="21"/>
  <c r="U2532" i="21"/>
  <c r="T2532" i="21"/>
  <c r="R2532" i="21"/>
  <c r="K2532" i="21"/>
  <c r="D2532" i="21"/>
  <c r="X2531" i="21"/>
  <c r="W2531" i="21"/>
  <c r="V2531" i="21"/>
  <c r="U2531" i="21"/>
  <c r="T2531" i="21"/>
  <c r="R2531" i="21"/>
  <c r="K2531" i="21"/>
  <c r="D2531" i="21"/>
  <c r="X2530" i="21"/>
  <c r="W2530" i="21"/>
  <c r="V2530" i="21"/>
  <c r="U2530" i="21"/>
  <c r="T2530" i="21"/>
  <c r="R2530" i="21"/>
  <c r="K2530" i="21"/>
  <c r="D2530" i="21"/>
  <c r="X2529" i="21"/>
  <c r="W2529" i="21"/>
  <c r="V2529" i="21"/>
  <c r="U2529" i="21"/>
  <c r="T2529" i="21"/>
  <c r="R2529" i="21"/>
  <c r="K2529" i="21"/>
  <c r="D2529" i="21"/>
  <c r="X2528" i="21"/>
  <c r="W2528" i="21"/>
  <c r="V2528" i="21"/>
  <c r="U2528" i="21"/>
  <c r="T2528" i="21"/>
  <c r="R2528" i="21"/>
  <c r="K2528" i="21"/>
  <c r="D2528" i="21"/>
  <c r="X2527" i="21"/>
  <c r="W2527" i="21"/>
  <c r="V2527" i="21"/>
  <c r="U2527" i="21"/>
  <c r="T2527" i="21"/>
  <c r="R2527" i="21"/>
  <c r="K2527" i="21"/>
  <c r="D2527" i="21"/>
  <c r="X2526" i="21"/>
  <c r="W2526" i="21"/>
  <c r="V2526" i="21"/>
  <c r="U2526" i="21"/>
  <c r="T2526" i="21"/>
  <c r="R2526" i="21"/>
  <c r="K2526" i="21"/>
  <c r="D2526" i="21"/>
  <c r="X2525" i="21"/>
  <c r="W2525" i="21"/>
  <c r="V2525" i="21"/>
  <c r="U2525" i="21"/>
  <c r="T2525" i="21"/>
  <c r="R2525" i="21"/>
  <c r="K2525" i="21"/>
  <c r="D2525" i="21"/>
  <c r="X2524" i="21"/>
  <c r="W2524" i="21"/>
  <c r="V2524" i="21"/>
  <c r="U2524" i="21"/>
  <c r="T2524" i="21"/>
  <c r="R2524" i="21"/>
  <c r="K2524" i="21"/>
  <c r="D2524" i="21"/>
  <c r="X2523" i="21"/>
  <c r="W2523" i="21"/>
  <c r="V2523" i="21"/>
  <c r="U2523" i="21"/>
  <c r="T2523" i="21"/>
  <c r="R2523" i="21"/>
  <c r="K2523" i="21"/>
  <c r="D2523" i="21"/>
  <c r="X2522" i="21"/>
  <c r="W2522" i="21"/>
  <c r="V2522" i="21"/>
  <c r="U2522" i="21"/>
  <c r="T2522" i="21"/>
  <c r="R2522" i="21"/>
  <c r="K2522" i="21"/>
  <c r="D2522" i="21"/>
  <c r="X2521" i="21"/>
  <c r="W2521" i="21"/>
  <c r="V2521" i="21"/>
  <c r="U2521" i="21"/>
  <c r="T2521" i="21"/>
  <c r="R2521" i="21"/>
  <c r="K2521" i="21"/>
  <c r="D2521" i="21"/>
  <c r="X2520" i="21"/>
  <c r="W2520" i="21"/>
  <c r="V2520" i="21"/>
  <c r="U2520" i="21"/>
  <c r="T2520" i="21"/>
  <c r="R2520" i="21"/>
  <c r="K2520" i="21"/>
  <c r="D2520" i="21"/>
  <c r="X2519" i="21"/>
  <c r="W2519" i="21"/>
  <c r="V2519" i="21"/>
  <c r="U2519" i="21"/>
  <c r="T2519" i="21"/>
  <c r="R2519" i="21"/>
  <c r="K2519" i="21"/>
  <c r="D2519" i="21"/>
  <c r="X2518" i="21"/>
  <c r="W2518" i="21"/>
  <c r="V2518" i="21"/>
  <c r="U2518" i="21"/>
  <c r="T2518" i="21"/>
  <c r="R2518" i="21"/>
  <c r="K2518" i="21"/>
  <c r="D2518" i="21"/>
  <c r="X2517" i="21"/>
  <c r="W2517" i="21"/>
  <c r="V2517" i="21"/>
  <c r="U2517" i="21"/>
  <c r="T2517" i="21"/>
  <c r="R2517" i="21"/>
  <c r="K2517" i="21"/>
  <c r="D2517" i="21"/>
  <c r="X2516" i="21"/>
  <c r="W2516" i="21"/>
  <c r="V2516" i="21"/>
  <c r="U2516" i="21"/>
  <c r="T2516" i="21"/>
  <c r="R2516" i="21"/>
  <c r="K2516" i="21"/>
  <c r="D2516" i="21"/>
  <c r="X2515" i="21"/>
  <c r="W2515" i="21"/>
  <c r="V2515" i="21"/>
  <c r="U2515" i="21"/>
  <c r="T2515" i="21"/>
  <c r="R2515" i="21"/>
  <c r="K2515" i="21"/>
  <c r="D2515" i="21"/>
  <c r="X2514" i="21"/>
  <c r="W2514" i="21"/>
  <c r="V2514" i="21"/>
  <c r="U2514" i="21"/>
  <c r="T2514" i="21"/>
  <c r="R2514" i="21"/>
  <c r="K2514" i="21"/>
  <c r="D2514" i="21"/>
  <c r="X2513" i="21"/>
  <c r="W2513" i="21"/>
  <c r="V2513" i="21"/>
  <c r="U2513" i="21"/>
  <c r="T2513" i="21"/>
  <c r="R2513" i="21"/>
  <c r="K2513" i="21"/>
  <c r="D2513" i="21"/>
  <c r="X2512" i="21"/>
  <c r="W2512" i="21"/>
  <c r="V2512" i="21"/>
  <c r="U2512" i="21"/>
  <c r="T2512" i="21"/>
  <c r="R2512" i="21"/>
  <c r="K2512" i="21"/>
  <c r="D2512" i="21"/>
  <c r="X2511" i="21"/>
  <c r="W2511" i="21"/>
  <c r="V2511" i="21"/>
  <c r="U2511" i="21"/>
  <c r="T2511" i="21"/>
  <c r="R2511" i="21"/>
  <c r="K2511" i="21"/>
  <c r="D2511" i="21"/>
  <c r="X2510" i="21"/>
  <c r="W2510" i="21"/>
  <c r="V2510" i="21"/>
  <c r="U2510" i="21"/>
  <c r="T2510" i="21"/>
  <c r="R2510" i="21"/>
  <c r="K2510" i="21"/>
  <c r="D2510" i="21"/>
  <c r="X2509" i="21"/>
  <c r="W2509" i="21"/>
  <c r="V2509" i="21"/>
  <c r="U2509" i="21"/>
  <c r="T2509" i="21"/>
  <c r="R2509" i="21"/>
  <c r="K2509" i="21"/>
  <c r="D2509" i="21"/>
  <c r="X2508" i="21"/>
  <c r="W2508" i="21"/>
  <c r="V2508" i="21"/>
  <c r="U2508" i="21"/>
  <c r="T2508" i="21"/>
  <c r="R2508" i="21"/>
  <c r="K2508" i="21"/>
  <c r="D2508" i="21"/>
  <c r="X2507" i="21"/>
  <c r="W2507" i="21"/>
  <c r="V2507" i="21"/>
  <c r="U2507" i="21"/>
  <c r="T2507" i="21"/>
  <c r="R2507" i="21"/>
  <c r="K2507" i="21"/>
  <c r="D2507" i="21"/>
  <c r="X2506" i="21"/>
  <c r="W2506" i="21"/>
  <c r="V2506" i="21"/>
  <c r="U2506" i="21"/>
  <c r="T2506" i="21"/>
  <c r="R2506" i="21"/>
  <c r="K2506" i="21"/>
  <c r="D2506" i="21"/>
  <c r="X2505" i="21"/>
  <c r="W2505" i="21"/>
  <c r="V2505" i="21"/>
  <c r="U2505" i="21"/>
  <c r="T2505" i="21"/>
  <c r="R2505" i="21"/>
  <c r="K2505" i="21"/>
  <c r="D2505" i="21"/>
  <c r="X2504" i="21"/>
  <c r="W2504" i="21"/>
  <c r="V2504" i="21"/>
  <c r="U2504" i="21"/>
  <c r="T2504" i="21"/>
  <c r="R2504" i="21"/>
  <c r="K2504" i="21"/>
  <c r="D2504" i="21"/>
  <c r="X2503" i="21"/>
  <c r="W2503" i="21"/>
  <c r="V2503" i="21"/>
  <c r="U2503" i="21"/>
  <c r="T2503" i="21"/>
  <c r="R2503" i="21"/>
  <c r="K2503" i="21"/>
  <c r="D2503" i="21"/>
  <c r="X2502" i="21"/>
  <c r="W2502" i="21"/>
  <c r="V2502" i="21"/>
  <c r="U2502" i="21"/>
  <c r="T2502" i="21"/>
  <c r="R2502" i="21"/>
  <c r="K2502" i="21"/>
  <c r="D2502" i="21"/>
  <c r="X2501" i="21"/>
  <c r="W2501" i="21"/>
  <c r="V2501" i="21"/>
  <c r="U2501" i="21"/>
  <c r="T2501" i="21"/>
  <c r="R2501" i="21"/>
  <c r="K2501" i="21"/>
  <c r="D2501" i="21"/>
  <c r="X2500" i="21"/>
  <c r="W2500" i="21"/>
  <c r="V2500" i="21"/>
  <c r="U2500" i="21"/>
  <c r="T2500" i="21"/>
  <c r="R2500" i="21"/>
  <c r="K2500" i="21"/>
  <c r="D2500" i="21"/>
  <c r="X2499" i="21"/>
  <c r="W2499" i="21"/>
  <c r="V2499" i="21"/>
  <c r="U2499" i="21"/>
  <c r="T2499" i="21"/>
  <c r="R2499" i="21"/>
  <c r="K2499" i="21"/>
  <c r="D2499" i="21"/>
  <c r="X2498" i="21"/>
  <c r="W2498" i="21"/>
  <c r="V2498" i="21"/>
  <c r="U2498" i="21"/>
  <c r="T2498" i="21"/>
  <c r="R2498" i="21"/>
  <c r="K2498" i="21"/>
  <c r="D2498" i="21"/>
  <c r="X2497" i="21"/>
  <c r="W2497" i="21"/>
  <c r="V2497" i="21"/>
  <c r="U2497" i="21"/>
  <c r="T2497" i="21"/>
  <c r="R2497" i="21"/>
  <c r="K2497" i="21"/>
  <c r="D2497" i="21"/>
  <c r="X2496" i="21"/>
  <c r="W2496" i="21"/>
  <c r="V2496" i="21"/>
  <c r="U2496" i="21"/>
  <c r="T2496" i="21"/>
  <c r="R2496" i="21"/>
  <c r="K2496" i="21"/>
  <c r="D2496" i="21"/>
  <c r="X2495" i="21"/>
  <c r="W2495" i="21"/>
  <c r="V2495" i="21"/>
  <c r="U2495" i="21"/>
  <c r="T2495" i="21"/>
  <c r="R2495" i="21"/>
  <c r="K2495" i="21"/>
  <c r="D2495" i="21"/>
  <c r="X2494" i="21"/>
  <c r="W2494" i="21"/>
  <c r="V2494" i="21"/>
  <c r="U2494" i="21"/>
  <c r="T2494" i="21"/>
  <c r="R2494" i="21"/>
  <c r="K2494" i="21"/>
  <c r="D2494" i="21"/>
  <c r="X2493" i="21"/>
  <c r="W2493" i="21"/>
  <c r="V2493" i="21"/>
  <c r="U2493" i="21"/>
  <c r="T2493" i="21"/>
  <c r="R2493" i="21"/>
  <c r="K2493" i="21"/>
  <c r="D2493" i="21"/>
  <c r="X2492" i="21"/>
  <c r="W2492" i="21"/>
  <c r="V2492" i="21"/>
  <c r="U2492" i="21"/>
  <c r="T2492" i="21"/>
  <c r="R2492" i="21"/>
  <c r="K2492" i="21"/>
  <c r="D2492" i="21"/>
  <c r="X2491" i="21"/>
  <c r="W2491" i="21"/>
  <c r="V2491" i="21"/>
  <c r="U2491" i="21"/>
  <c r="T2491" i="21"/>
  <c r="R2491" i="21"/>
  <c r="K2491" i="21"/>
  <c r="D2491" i="21"/>
  <c r="X2490" i="21"/>
  <c r="W2490" i="21"/>
  <c r="V2490" i="21"/>
  <c r="U2490" i="21"/>
  <c r="T2490" i="21"/>
  <c r="R2490" i="21"/>
  <c r="K2490" i="21"/>
  <c r="D2490" i="21"/>
  <c r="X2489" i="21"/>
  <c r="W2489" i="21"/>
  <c r="V2489" i="21"/>
  <c r="U2489" i="21"/>
  <c r="T2489" i="21"/>
  <c r="R2489" i="21"/>
  <c r="K2489" i="21"/>
  <c r="D2489" i="21"/>
  <c r="X2488" i="21"/>
  <c r="W2488" i="21"/>
  <c r="V2488" i="21"/>
  <c r="U2488" i="21"/>
  <c r="T2488" i="21"/>
  <c r="R2488" i="21"/>
  <c r="K2488" i="21"/>
  <c r="D2488" i="21"/>
  <c r="X2487" i="21"/>
  <c r="W2487" i="21"/>
  <c r="V2487" i="21"/>
  <c r="U2487" i="21"/>
  <c r="T2487" i="21"/>
  <c r="R2487" i="21"/>
  <c r="K2487" i="21"/>
  <c r="D2487" i="21"/>
  <c r="X2486" i="21"/>
  <c r="W2486" i="21"/>
  <c r="V2486" i="21"/>
  <c r="U2486" i="21"/>
  <c r="T2486" i="21"/>
  <c r="R2486" i="21"/>
  <c r="K2486" i="21"/>
  <c r="D2486" i="21"/>
  <c r="X2485" i="21"/>
  <c r="W2485" i="21"/>
  <c r="V2485" i="21"/>
  <c r="U2485" i="21"/>
  <c r="T2485" i="21"/>
  <c r="R2485" i="21"/>
  <c r="K2485" i="21"/>
  <c r="D2485" i="21"/>
  <c r="X2484" i="21"/>
  <c r="W2484" i="21"/>
  <c r="V2484" i="21"/>
  <c r="U2484" i="21"/>
  <c r="T2484" i="21"/>
  <c r="R2484" i="21"/>
  <c r="K2484" i="21"/>
  <c r="D2484" i="21"/>
  <c r="X2483" i="21"/>
  <c r="W2483" i="21"/>
  <c r="V2483" i="21"/>
  <c r="U2483" i="21"/>
  <c r="T2483" i="21"/>
  <c r="R2483" i="21"/>
  <c r="K2483" i="21"/>
  <c r="D2483" i="21"/>
  <c r="X2482" i="21"/>
  <c r="W2482" i="21"/>
  <c r="V2482" i="21"/>
  <c r="U2482" i="21"/>
  <c r="T2482" i="21"/>
  <c r="R2482" i="21"/>
  <c r="K2482" i="21"/>
  <c r="D2482" i="21"/>
  <c r="X2481" i="21"/>
  <c r="W2481" i="21"/>
  <c r="V2481" i="21"/>
  <c r="U2481" i="21"/>
  <c r="T2481" i="21"/>
  <c r="R2481" i="21"/>
  <c r="K2481" i="21"/>
  <c r="D2481" i="21"/>
  <c r="X2480" i="21"/>
  <c r="W2480" i="21"/>
  <c r="V2480" i="21"/>
  <c r="U2480" i="21"/>
  <c r="T2480" i="21"/>
  <c r="R2480" i="21"/>
  <c r="K2480" i="21"/>
  <c r="D2480" i="21"/>
  <c r="X2479" i="21"/>
  <c r="W2479" i="21"/>
  <c r="V2479" i="21"/>
  <c r="U2479" i="21"/>
  <c r="T2479" i="21"/>
  <c r="R2479" i="21"/>
  <c r="K2479" i="21"/>
  <c r="D2479" i="21"/>
  <c r="X2478" i="21"/>
  <c r="W2478" i="21"/>
  <c r="V2478" i="21"/>
  <c r="U2478" i="21"/>
  <c r="T2478" i="21"/>
  <c r="R2478" i="21"/>
  <c r="K2478" i="21"/>
  <c r="D2478" i="21"/>
  <c r="X2477" i="21"/>
  <c r="W2477" i="21"/>
  <c r="V2477" i="21"/>
  <c r="U2477" i="21"/>
  <c r="T2477" i="21"/>
  <c r="R2477" i="21"/>
  <c r="K2477" i="21"/>
  <c r="D2477" i="21"/>
  <c r="X2476" i="21"/>
  <c r="W2476" i="21"/>
  <c r="V2476" i="21"/>
  <c r="U2476" i="21"/>
  <c r="T2476" i="21"/>
  <c r="R2476" i="21"/>
  <c r="K2476" i="21"/>
  <c r="D2476" i="21"/>
  <c r="X2475" i="21"/>
  <c r="W2475" i="21"/>
  <c r="V2475" i="21"/>
  <c r="U2475" i="21"/>
  <c r="T2475" i="21"/>
  <c r="R2475" i="21"/>
  <c r="K2475" i="21"/>
  <c r="D2475" i="21"/>
  <c r="X2474" i="21"/>
  <c r="W2474" i="21"/>
  <c r="V2474" i="21"/>
  <c r="U2474" i="21"/>
  <c r="T2474" i="21"/>
  <c r="R2474" i="21"/>
  <c r="K2474" i="21"/>
  <c r="D2474" i="21"/>
  <c r="X2473" i="21"/>
  <c r="W2473" i="21"/>
  <c r="V2473" i="21"/>
  <c r="U2473" i="21"/>
  <c r="T2473" i="21"/>
  <c r="R2473" i="21"/>
  <c r="K2473" i="21"/>
  <c r="D2473" i="21"/>
  <c r="X2472" i="21"/>
  <c r="W2472" i="21"/>
  <c r="V2472" i="21"/>
  <c r="U2472" i="21"/>
  <c r="T2472" i="21"/>
  <c r="R2472" i="21"/>
  <c r="K2472" i="21"/>
  <c r="D2472" i="21"/>
  <c r="X2471" i="21"/>
  <c r="W2471" i="21"/>
  <c r="V2471" i="21"/>
  <c r="U2471" i="21"/>
  <c r="T2471" i="21"/>
  <c r="R2471" i="21"/>
  <c r="K2471" i="21"/>
  <c r="D2471" i="21"/>
  <c r="X2470" i="21"/>
  <c r="W2470" i="21"/>
  <c r="V2470" i="21"/>
  <c r="U2470" i="21"/>
  <c r="T2470" i="21"/>
  <c r="R2470" i="21"/>
  <c r="K2470" i="21"/>
  <c r="D2470" i="21"/>
  <c r="X2469" i="21"/>
  <c r="W2469" i="21"/>
  <c r="V2469" i="21"/>
  <c r="U2469" i="21"/>
  <c r="T2469" i="21"/>
  <c r="R2469" i="21"/>
  <c r="K2469" i="21"/>
  <c r="D2469" i="21"/>
  <c r="X2468" i="21"/>
  <c r="W2468" i="21"/>
  <c r="V2468" i="21"/>
  <c r="U2468" i="21"/>
  <c r="T2468" i="21"/>
  <c r="R2468" i="21"/>
  <c r="K2468" i="21"/>
  <c r="D2468" i="21"/>
  <c r="X2467" i="21"/>
  <c r="W2467" i="21"/>
  <c r="V2467" i="21"/>
  <c r="U2467" i="21"/>
  <c r="T2467" i="21"/>
  <c r="R2467" i="21"/>
  <c r="K2467" i="21"/>
  <c r="D2467" i="21"/>
  <c r="X2466" i="21"/>
  <c r="W2466" i="21"/>
  <c r="V2466" i="21"/>
  <c r="U2466" i="21"/>
  <c r="T2466" i="21"/>
  <c r="R2466" i="21"/>
  <c r="K2466" i="21"/>
  <c r="D2466" i="21"/>
  <c r="X2465" i="21"/>
  <c r="W2465" i="21"/>
  <c r="V2465" i="21"/>
  <c r="U2465" i="21"/>
  <c r="T2465" i="21"/>
  <c r="R2465" i="21"/>
  <c r="K2465" i="21"/>
  <c r="D2465" i="21"/>
  <c r="X2464" i="21"/>
  <c r="W2464" i="21"/>
  <c r="V2464" i="21"/>
  <c r="U2464" i="21"/>
  <c r="T2464" i="21"/>
  <c r="R2464" i="21"/>
  <c r="K2464" i="21"/>
  <c r="D2464" i="21"/>
  <c r="X2463" i="21"/>
  <c r="W2463" i="21"/>
  <c r="V2463" i="21"/>
  <c r="U2463" i="21"/>
  <c r="T2463" i="21"/>
  <c r="R2463" i="21"/>
  <c r="K2463" i="21"/>
  <c r="D2463" i="21"/>
  <c r="X2462" i="21"/>
  <c r="W2462" i="21"/>
  <c r="V2462" i="21"/>
  <c r="U2462" i="21"/>
  <c r="T2462" i="21"/>
  <c r="R2462" i="21"/>
  <c r="K2462" i="21"/>
  <c r="D2462" i="21"/>
  <c r="X2461" i="21"/>
  <c r="W2461" i="21"/>
  <c r="V2461" i="21"/>
  <c r="U2461" i="21"/>
  <c r="T2461" i="21"/>
  <c r="R2461" i="21"/>
  <c r="K2461" i="21"/>
  <c r="D2461" i="21"/>
  <c r="X2460" i="21"/>
  <c r="W2460" i="21"/>
  <c r="V2460" i="21"/>
  <c r="U2460" i="21"/>
  <c r="T2460" i="21"/>
  <c r="R2460" i="21"/>
  <c r="K2460" i="21"/>
  <c r="D2460" i="21"/>
  <c r="X2459" i="21"/>
  <c r="W2459" i="21"/>
  <c r="V2459" i="21"/>
  <c r="U2459" i="21"/>
  <c r="T2459" i="21"/>
  <c r="R2459" i="21"/>
  <c r="K2459" i="21"/>
  <c r="D2459" i="21"/>
  <c r="X2458" i="21"/>
  <c r="W2458" i="21"/>
  <c r="V2458" i="21"/>
  <c r="U2458" i="21"/>
  <c r="T2458" i="21"/>
  <c r="R2458" i="21"/>
  <c r="K2458" i="21"/>
  <c r="D2458" i="21"/>
  <c r="X2457" i="21"/>
  <c r="W2457" i="21"/>
  <c r="V2457" i="21"/>
  <c r="U2457" i="21"/>
  <c r="T2457" i="21"/>
  <c r="R2457" i="21"/>
  <c r="K2457" i="21"/>
  <c r="D2457" i="21"/>
  <c r="X2456" i="21"/>
  <c r="W2456" i="21"/>
  <c r="V2456" i="21"/>
  <c r="U2456" i="21"/>
  <c r="T2456" i="21"/>
  <c r="R2456" i="21"/>
  <c r="K2456" i="21"/>
  <c r="D2456" i="21"/>
  <c r="X2455" i="21"/>
  <c r="W2455" i="21"/>
  <c r="V2455" i="21"/>
  <c r="U2455" i="21"/>
  <c r="T2455" i="21"/>
  <c r="R2455" i="21"/>
  <c r="K2455" i="21"/>
  <c r="D2455" i="21"/>
  <c r="X2454" i="21"/>
  <c r="W2454" i="21"/>
  <c r="V2454" i="21"/>
  <c r="U2454" i="21"/>
  <c r="T2454" i="21"/>
  <c r="R2454" i="21"/>
  <c r="K2454" i="21"/>
  <c r="D2454" i="21"/>
  <c r="X2453" i="21"/>
  <c r="W2453" i="21"/>
  <c r="V2453" i="21"/>
  <c r="U2453" i="21"/>
  <c r="T2453" i="21"/>
  <c r="R2453" i="21"/>
  <c r="K2453" i="21"/>
  <c r="D2453" i="21"/>
  <c r="X2452" i="21"/>
  <c r="W2452" i="21"/>
  <c r="V2452" i="21"/>
  <c r="U2452" i="21"/>
  <c r="T2452" i="21"/>
  <c r="R2452" i="21"/>
  <c r="K2452" i="21"/>
  <c r="D2452" i="21"/>
  <c r="X2451" i="21"/>
  <c r="W2451" i="21"/>
  <c r="V2451" i="21"/>
  <c r="U2451" i="21"/>
  <c r="T2451" i="21"/>
  <c r="R2451" i="21"/>
  <c r="K2451" i="21"/>
  <c r="D2451" i="21"/>
  <c r="X2450" i="21"/>
  <c r="W2450" i="21"/>
  <c r="V2450" i="21"/>
  <c r="U2450" i="21"/>
  <c r="T2450" i="21"/>
  <c r="R2450" i="21"/>
  <c r="K2450" i="21"/>
  <c r="D2450" i="21"/>
  <c r="X2449" i="21"/>
  <c r="W2449" i="21"/>
  <c r="V2449" i="21"/>
  <c r="U2449" i="21"/>
  <c r="T2449" i="21"/>
  <c r="R2449" i="21"/>
  <c r="K2449" i="21"/>
  <c r="D2449" i="21"/>
  <c r="X2448" i="21"/>
  <c r="W2448" i="21"/>
  <c r="V2448" i="21"/>
  <c r="U2448" i="21"/>
  <c r="T2448" i="21"/>
  <c r="R2448" i="21"/>
  <c r="K2448" i="21"/>
  <c r="D2448" i="21"/>
  <c r="X2447" i="21"/>
  <c r="W2447" i="21"/>
  <c r="V2447" i="21"/>
  <c r="U2447" i="21"/>
  <c r="T2447" i="21"/>
  <c r="R2447" i="21"/>
  <c r="K2447" i="21"/>
  <c r="D2447" i="21"/>
  <c r="X2446" i="21"/>
  <c r="W2446" i="21"/>
  <c r="V2446" i="21"/>
  <c r="U2446" i="21"/>
  <c r="T2446" i="21"/>
  <c r="R2446" i="21"/>
  <c r="K2446" i="21"/>
  <c r="D2446" i="21"/>
  <c r="X2445" i="21"/>
  <c r="W2445" i="21"/>
  <c r="V2445" i="21"/>
  <c r="U2445" i="21"/>
  <c r="T2445" i="21"/>
  <c r="R2445" i="21"/>
  <c r="K2445" i="21"/>
  <c r="D2445" i="21"/>
  <c r="X2444" i="21"/>
  <c r="W2444" i="21"/>
  <c r="V2444" i="21"/>
  <c r="U2444" i="21"/>
  <c r="T2444" i="21"/>
  <c r="R2444" i="21"/>
  <c r="K2444" i="21"/>
  <c r="D2444" i="21"/>
  <c r="X2443" i="21"/>
  <c r="W2443" i="21"/>
  <c r="V2443" i="21"/>
  <c r="U2443" i="21"/>
  <c r="T2443" i="21"/>
  <c r="R2443" i="21"/>
  <c r="K2443" i="21"/>
  <c r="D2443" i="21"/>
  <c r="X2442" i="21"/>
  <c r="W2442" i="21"/>
  <c r="V2442" i="21"/>
  <c r="U2442" i="21"/>
  <c r="T2442" i="21"/>
  <c r="R2442" i="21"/>
  <c r="K2442" i="21"/>
  <c r="D2442" i="21"/>
  <c r="X2441" i="21"/>
  <c r="W2441" i="21"/>
  <c r="V2441" i="21"/>
  <c r="U2441" i="21"/>
  <c r="T2441" i="21"/>
  <c r="R2441" i="21"/>
  <c r="K2441" i="21"/>
  <c r="D2441" i="21"/>
  <c r="X2440" i="21"/>
  <c r="W2440" i="21"/>
  <c r="V2440" i="21"/>
  <c r="U2440" i="21"/>
  <c r="T2440" i="21"/>
  <c r="R2440" i="21"/>
  <c r="K2440" i="21"/>
  <c r="D2440" i="21"/>
  <c r="X2439" i="21"/>
  <c r="W2439" i="21"/>
  <c r="V2439" i="21"/>
  <c r="U2439" i="21"/>
  <c r="T2439" i="21"/>
  <c r="R2439" i="21"/>
  <c r="K2439" i="21"/>
  <c r="D2439" i="21"/>
  <c r="X2438" i="21"/>
  <c r="W2438" i="21"/>
  <c r="V2438" i="21"/>
  <c r="U2438" i="21"/>
  <c r="T2438" i="21"/>
  <c r="R2438" i="21"/>
  <c r="K2438" i="21"/>
  <c r="D2438" i="21"/>
  <c r="X2437" i="21"/>
  <c r="W2437" i="21"/>
  <c r="V2437" i="21"/>
  <c r="U2437" i="21"/>
  <c r="T2437" i="21"/>
  <c r="R2437" i="21"/>
  <c r="K2437" i="21"/>
  <c r="D2437" i="21"/>
  <c r="X2436" i="21"/>
  <c r="W2436" i="21"/>
  <c r="V2436" i="21"/>
  <c r="U2436" i="21"/>
  <c r="T2436" i="21"/>
  <c r="R2436" i="21"/>
  <c r="K2436" i="21"/>
  <c r="D2436" i="21"/>
  <c r="X2435" i="21"/>
  <c r="W2435" i="21"/>
  <c r="V2435" i="21"/>
  <c r="U2435" i="21"/>
  <c r="T2435" i="21"/>
  <c r="R2435" i="21"/>
  <c r="K2435" i="21"/>
  <c r="D2435" i="21"/>
  <c r="X2434" i="21"/>
  <c r="W2434" i="21"/>
  <c r="V2434" i="21"/>
  <c r="U2434" i="21"/>
  <c r="T2434" i="21"/>
  <c r="R2434" i="21"/>
  <c r="K2434" i="21"/>
  <c r="D2434" i="21"/>
  <c r="X2433" i="21"/>
  <c r="W2433" i="21"/>
  <c r="V2433" i="21"/>
  <c r="U2433" i="21"/>
  <c r="T2433" i="21"/>
  <c r="R2433" i="21"/>
  <c r="K2433" i="21"/>
  <c r="D2433" i="21"/>
  <c r="X2432" i="21"/>
  <c r="W2432" i="21"/>
  <c r="V2432" i="21"/>
  <c r="U2432" i="21"/>
  <c r="T2432" i="21"/>
  <c r="R2432" i="21"/>
  <c r="K2432" i="21"/>
  <c r="D2432" i="21"/>
  <c r="X2431" i="21"/>
  <c r="W2431" i="21"/>
  <c r="V2431" i="21"/>
  <c r="U2431" i="21"/>
  <c r="T2431" i="21"/>
  <c r="R2431" i="21"/>
  <c r="K2431" i="21"/>
  <c r="D2431" i="21"/>
  <c r="X2430" i="21"/>
  <c r="W2430" i="21"/>
  <c r="V2430" i="21"/>
  <c r="U2430" i="21"/>
  <c r="T2430" i="21"/>
  <c r="R2430" i="21"/>
  <c r="K2430" i="21"/>
  <c r="D2430" i="21"/>
  <c r="X2429" i="21"/>
  <c r="W2429" i="21"/>
  <c r="V2429" i="21"/>
  <c r="U2429" i="21"/>
  <c r="T2429" i="21"/>
  <c r="R2429" i="21"/>
  <c r="K2429" i="21"/>
  <c r="D2429" i="21"/>
  <c r="X2428" i="21"/>
  <c r="W2428" i="21"/>
  <c r="V2428" i="21"/>
  <c r="U2428" i="21"/>
  <c r="T2428" i="21"/>
  <c r="R2428" i="21"/>
  <c r="K2428" i="21"/>
  <c r="D2428" i="21"/>
  <c r="X2427" i="21"/>
  <c r="W2427" i="21"/>
  <c r="V2427" i="21"/>
  <c r="U2427" i="21"/>
  <c r="T2427" i="21"/>
  <c r="R2427" i="21"/>
  <c r="K2427" i="21"/>
  <c r="D2427" i="21"/>
  <c r="X2426" i="21"/>
  <c r="W2426" i="21"/>
  <c r="V2426" i="21"/>
  <c r="U2426" i="21"/>
  <c r="T2426" i="21"/>
  <c r="R2426" i="21"/>
  <c r="K2426" i="21"/>
  <c r="D2426" i="21"/>
  <c r="X2425" i="21"/>
  <c r="W2425" i="21"/>
  <c r="V2425" i="21"/>
  <c r="U2425" i="21"/>
  <c r="T2425" i="21"/>
  <c r="R2425" i="21"/>
  <c r="K2425" i="21"/>
  <c r="D2425" i="21"/>
  <c r="X2424" i="21"/>
  <c r="W2424" i="21"/>
  <c r="V2424" i="21"/>
  <c r="U2424" i="21"/>
  <c r="T2424" i="21"/>
  <c r="R2424" i="21"/>
  <c r="K2424" i="21"/>
  <c r="D2424" i="21"/>
  <c r="X2423" i="21"/>
  <c r="W2423" i="21"/>
  <c r="V2423" i="21"/>
  <c r="U2423" i="21"/>
  <c r="T2423" i="21"/>
  <c r="R2423" i="21"/>
  <c r="K2423" i="21"/>
  <c r="D2423" i="21"/>
  <c r="X2422" i="21"/>
  <c r="W2422" i="21"/>
  <c r="V2422" i="21"/>
  <c r="U2422" i="21"/>
  <c r="T2422" i="21"/>
  <c r="R2422" i="21"/>
  <c r="K2422" i="21"/>
  <c r="D2422" i="21"/>
  <c r="X2421" i="21"/>
  <c r="W2421" i="21"/>
  <c r="V2421" i="21"/>
  <c r="U2421" i="21"/>
  <c r="T2421" i="21"/>
  <c r="R2421" i="21"/>
  <c r="K2421" i="21"/>
  <c r="D2421" i="21"/>
  <c r="X2420" i="21"/>
  <c r="W2420" i="21"/>
  <c r="V2420" i="21"/>
  <c r="U2420" i="21"/>
  <c r="T2420" i="21"/>
  <c r="R2420" i="21"/>
  <c r="K2420" i="21"/>
  <c r="D2420" i="21"/>
  <c r="X2419" i="21"/>
  <c r="W2419" i="21"/>
  <c r="V2419" i="21"/>
  <c r="U2419" i="21"/>
  <c r="T2419" i="21"/>
  <c r="R2419" i="21"/>
  <c r="K2419" i="21"/>
  <c r="D2419" i="21"/>
  <c r="X2418" i="21"/>
  <c r="W2418" i="21"/>
  <c r="V2418" i="21"/>
  <c r="U2418" i="21"/>
  <c r="T2418" i="21"/>
  <c r="R2418" i="21"/>
  <c r="K2418" i="21"/>
  <c r="D2418" i="21"/>
  <c r="X2417" i="21"/>
  <c r="W2417" i="21"/>
  <c r="V2417" i="21"/>
  <c r="U2417" i="21"/>
  <c r="T2417" i="21"/>
  <c r="R2417" i="21"/>
  <c r="K2417" i="21"/>
  <c r="D2417" i="21"/>
  <c r="X2416" i="21"/>
  <c r="W2416" i="21"/>
  <c r="V2416" i="21"/>
  <c r="U2416" i="21"/>
  <c r="T2416" i="21"/>
  <c r="R2416" i="21"/>
  <c r="K2416" i="21"/>
  <c r="D2416" i="21"/>
  <c r="X2415" i="21"/>
  <c r="W2415" i="21"/>
  <c r="V2415" i="21"/>
  <c r="U2415" i="21"/>
  <c r="T2415" i="21"/>
  <c r="R2415" i="21"/>
  <c r="K2415" i="21"/>
  <c r="D2415" i="21"/>
  <c r="X2414" i="21"/>
  <c r="W2414" i="21"/>
  <c r="V2414" i="21"/>
  <c r="U2414" i="21"/>
  <c r="T2414" i="21"/>
  <c r="R2414" i="21"/>
  <c r="K2414" i="21"/>
  <c r="D2414" i="21"/>
  <c r="X2413" i="21"/>
  <c r="W2413" i="21"/>
  <c r="V2413" i="21"/>
  <c r="U2413" i="21"/>
  <c r="T2413" i="21"/>
  <c r="R2413" i="21"/>
  <c r="K2413" i="21"/>
  <c r="D2413" i="21"/>
  <c r="X2412" i="21"/>
  <c r="W2412" i="21"/>
  <c r="V2412" i="21"/>
  <c r="U2412" i="21"/>
  <c r="T2412" i="21"/>
  <c r="R2412" i="21"/>
  <c r="K2412" i="21"/>
  <c r="D2412" i="21"/>
  <c r="X2411" i="21"/>
  <c r="W2411" i="21"/>
  <c r="V2411" i="21"/>
  <c r="U2411" i="21"/>
  <c r="T2411" i="21"/>
  <c r="R2411" i="21"/>
  <c r="K2411" i="21"/>
  <c r="D2411" i="21"/>
  <c r="X2410" i="21"/>
  <c r="W2410" i="21"/>
  <c r="V2410" i="21"/>
  <c r="U2410" i="21"/>
  <c r="T2410" i="21"/>
  <c r="R2410" i="21"/>
  <c r="K2410" i="21"/>
  <c r="D2410" i="21"/>
  <c r="X2409" i="21"/>
  <c r="W2409" i="21"/>
  <c r="V2409" i="21"/>
  <c r="U2409" i="21"/>
  <c r="T2409" i="21"/>
  <c r="R2409" i="21"/>
  <c r="K2409" i="21"/>
  <c r="D2409" i="21"/>
  <c r="X2408" i="21"/>
  <c r="W2408" i="21"/>
  <c r="V2408" i="21"/>
  <c r="U2408" i="21"/>
  <c r="T2408" i="21"/>
  <c r="R2408" i="21"/>
  <c r="K2408" i="21"/>
  <c r="D2408" i="21"/>
  <c r="X2407" i="21"/>
  <c r="W2407" i="21"/>
  <c r="V2407" i="21"/>
  <c r="U2407" i="21"/>
  <c r="T2407" i="21"/>
  <c r="R2407" i="21"/>
  <c r="K2407" i="21"/>
  <c r="D2407" i="21"/>
  <c r="X2406" i="21"/>
  <c r="W2406" i="21"/>
  <c r="V2406" i="21"/>
  <c r="U2406" i="21"/>
  <c r="T2406" i="21"/>
  <c r="R2406" i="21"/>
  <c r="K2406" i="21"/>
  <c r="D2406" i="21"/>
  <c r="X2405" i="21"/>
  <c r="W2405" i="21"/>
  <c r="V2405" i="21"/>
  <c r="U2405" i="21"/>
  <c r="T2405" i="21"/>
  <c r="R2405" i="21"/>
  <c r="K2405" i="21"/>
  <c r="D2405" i="21"/>
  <c r="X2404" i="21"/>
  <c r="W2404" i="21"/>
  <c r="V2404" i="21"/>
  <c r="U2404" i="21"/>
  <c r="T2404" i="21"/>
  <c r="R2404" i="21"/>
  <c r="K2404" i="21"/>
  <c r="D2404" i="21"/>
  <c r="X2403" i="21"/>
  <c r="W2403" i="21"/>
  <c r="V2403" i="21"/>
  <c r="U2403" i="21"/>
  <c r="T2403" i="21"/>
  <c r="R2403" i="21"/>
  <c r="K2403" i="21"/>
  <c r="D2403" i="21"/>
  <c r="X2402" i="21"/>
  <c r="W2402" i="21"/>
  <c r="V2402" i="21"/>
  <c r="U2402" i="21"/>
  <c r="T2402" i="21"/>
  <c r="R2402" i="21"/>
  <c r="K2402" i="21"/>
  <c r="D2402" i="21"/>
  <c r="X2401" i="21"/>
  <c r="W2401" i="21"/>
  <c r="V2401" i="21"/>
  <c r="U2401" i="21"/>
  <c r="T2401" i="21"/>
  <c r="R2401" i="21"/>
  <c r="K2401" i="21"/>
  <c r="D2401" i="21"/>
  <c r="X2400" i="21"/>
  <c r="W2400" i="21"/>
  <c r="V2400" i="21"/>
  <c r="U2400" i="21"/>
  <c r="T2400" i="21"/>
  <c r="R2400" i="21"/>
  <c r="K2400" i="21"/>
  <c r="D2400" i="21"/>
  <c r="X2399" i="21"/>
  <c r="W2399" i="21"/>
  <c r="V2399" i="21"/>
  <c r="U2399" i="21"/>
  <c r="T2399" i="21"/>
  <c r="R2399" i="21"/>
  <c r="K2399" i="21"/>
  <c r="D2399" i="21"/>
  <c r="X2398" i="21"/>
  <c r="W2398" i="21"/>
  <c r="V2398" i="21"/>
  <c r="U2398" i="21"/>
  <c r="T2398" i="21"/>
  <c r="R2398" i="21"/>
  <c r="K2398" i="21"/>
  <c r="D2398" i="21"/>
  <c r="X2397" i="21"/>
  <c r="W2397" i="21"/>
  <c r="V2397" i="21"/>
  <c r="U2397" i="21"/>
  <c r="T2397" i="21"/>
  <c r="R2397" i="21"/>
  <c r="K2397" i="21"/>
  <c r="D2397" i="21"/>
  <c r="X2396" i="21"/>
  <c r="W2396" i="21"/>
  <c r="V2396" i="21"/>
  <c r="U2396" i="21"/>
  <c r="T2396" i="21"/>
  <c r="R2396" i="21"/>
  <c r="K2396" i="21"/>
  <c r="D2396" i="21"/>
  <c r="X2395" i="21"/>
  <c r="W2395" i="21"/>
  <c r="V2395" i="21"/>
  <c r="U2395" i="21"/>
  <c r="T2395" i="21"/>
  <c r="R2395" i="21"/>
  <c r="K2395" i="21"/>
  <c r="D2395" i="21"/>
  <c r="X2394" i="21"/>
  <c r="W2394" i="21"/>
  <c r="V2394" i="21"/>
  <c r="U2394" i="21"/>
  <c r="T2394" i="21"/>
  <c r="R2394" i="21"/>
  <c r="K2394" i="21"/>
  <c r="D2394" i="21"/>
  <c r="X2393" i="21"/>
  <c r="W2393" i="21"/>
  <c r="V2393" i="21"/>
  <c r="U2393" i="21"/>
  <c r="T2393" i="21"/>
  <c r="R2393" i="21"/>
  <c r="K2393" i="21"/>
  <c r="D2393" i="21"/>
  <c r="X2392" i="21"/>
  <c r="W2392" i="21"/>
  <c r="V2392" i="21"/>
  <c r="U2392" i="21"/>
  <c r="T2392" i="21"/>
  <c r="R2392" i="21"/>
  <c r="K2392" i="21"/>
  <c r="D2392" i="21"/>
  <c r="X2391" i="21"/>
  <c r="W2391" i="21"/>
  <c r="V2391" i="21"/>
  <c r="U2391" i="21"/>
  <c r="T2391" i="21"/>
  <c r="R2391" i="21"/>
  <c r="K2391" i="21"/>
  <c r="D2391" i="21"/>
  <c r="X2390" i="21"/>
  <c r="W2390" i="21"/>
  <c r="V2390" i="21"/>
  <c r="U2390" i="21"/>
  <c r="T2390" i="21"/>
  <c r="R2390" i="21"/>
  <c r="K2390" i="21"/>
  <c r="D2390" i="21"/>
  <c r="X2389" i="21"/>
  <c r="W2389" i="21"/>
  <c r="V2389" i="21"/>
  <c r="U2389" i="21"/>
  <c r="T2389" i="21"/>
  <c r="R2389" i="21"/>
  <c r="K2389" i="21"/>
  <c r="D2389" i="21"/>
  <c r="X2388" i="21"/>
  <c r="W2388" i="21"/>
  <c r="V2388" i="21"/>
  <c r="U2388" i="21"/>
  <c r="T2388" i="21"/>
  <c r="R2388" i="21"/>
  <c r="K2388" i="21"/>
  <c r="D2388" i="21"/>
  <c r="X2387" i="21"/>
  <c r="W2387" i="21"/>
  <c r="V2387" i="21"/>
  <c r="U2387" i="21"/>
  <c r="T2387" i="21"/>
  <c r="R2387" i="21"/>
  <c r="K2387" i="21"/>
  <c r="D2387" i="21"/>
  <c r="X2386" i="21"/>
  <c r="W2386" i="21"/>
  <c r="V2386" i="21"/>
  <c r="U2386" i="21"/>
  <c r="T2386" i="21"/>
  <c r="R2386" i="21"/>
  <c r="K2386" i="21"/>
  <c r="D2386" i="21"/>
  <c r="X2385" i="21"/>
  <c r="W2385" i="21"/>
  <c r="V2385" i="21"/>
  <c r="U2385" i="21"/>
  <c r="T2385" i="21"/>
  <c r="R2385" i="21"/>
  <c r="K2385" i="21"/>
  <c r="D2385" i="21"/>
  <c r="X2384" i="21"/>
  <c r="W2384" i="21"/>
  <c r="V2384" i="21"/>
  <c r="U2384" i="21"/>
  <c r="T2384" i="21"/>
  <c r="R2384" i="21"/>
  <c r="K2384" i="21"/>
  <c r="D2384" i="21"/>
  <c r="X2383" i="21"/>
  <c r="W2383" i="21"/>
  <c r="V2383" i="21"/>
  <c r="U2383" i="21"/>
  <c r="T2383" i="21"/>
  <c r="R2383" i="21"/>
  <c r="K2383" i="21"/>
  <c r="D2383" i="21"/>
  <c r="X2382" i="21"/>
  <c r="W2382" i="21"/>
  <c r="V2382" i="21"/>
  <c r="U2382" i="21"/>
  <c r="T2382" i="21"/>
  <c r="R2382" i="21"/>
  <c r="K2382" i="21"/>
  <c r="D2382" i="21"/>
  <c r="X2381" i="21"/>
  <c r="W2381" i="21"/>
  <c r="V2381" i="21"/>
  <c r="U2381" i="21"/>
  <c r="T2381" i="21"/>
  <c r="R2381" i="21"/>
  <c r="K2381" i="21"/>
  <c r="D2381" i="21"/>
  <c r="X2380" i="21"/>
  <c r="W2380" i="21"/>
  <c r="V2380" i="21"/>
  <c r="U2380" i="21"/>
  <c r="T2380" i="21"/>
  <c r="R2380" i="21"/>
  <c r="K2380" i="21"/>
  <c r="D2380" i="21"/>
  <c r="X2379" i="21"/>
  <c r="W2379" i="21"/>
  <c r="V2379" i="21"/>
  <c r="U2379" i="21"/>
  <c r="T2379" i="21"/>
  <c r="R2379" i="21"/>
  <c r="K2379" i="21"/>
  <c r="D2379" i="21"/>
  <c r="X2378" i="21"/>
  <c r="W2378" i="21"/>
  <c r="V2378" i="21"/>
  <c r="U2378" i="21"/>
  <c r="T2378" i="21"/>
  <c r="R2378" i="21"/>
  <c r="K2378" i="21"/>
  <c r="D2378" i="21"/>
  <c r="X2377" i="21"/>
  <c r="W2377" i="21"/>
  <c r="V2377" i="21"/>
  <c r="U2377" i="21"/>
  <c r="T2377" i="21"/>
  <c r="R2377" i="21"/>
  <c r="K2377" i="21"/>
  <c r="D2377" i="21"/>
  <c r="X2376" i="21"/>
  <c r="W2376" i="21"/>
  <c r="V2376" i="21"/>
  <c r="U2376" i="21"/>
  <c r="T2376" i="21"/>
  <c r="R2376" i="21"/>
  <c r="K2376" i="21"/>
  <c r="D2376" i="21"/>
  <c r="X2375" i="21"/>
  <c r="W2375" i="21"/>
  <c r="V2375" i="21"/>
  <c r="U2375" i="21"/>
  <c r="T2375" i="21"/>
  <c r="R2375" i="21"/>
  <c r="K2375" i="21"/>
  <c r="D2375" i="21"/>
  <c r="X2374" i="21"/>
  <c r="W2374" i="21"/>
  <c r="V2374" i="21"/>
  <c r="U2374" i="21"/>
  <c r="T2374" i="21"/>
  <c r="R2374" i="21"/>
  <c r="K2374" i="21"/>
  <c r="D2374" i="21"/>
  <c r="X2373" i="21"/>
  <c r="W2373" i="21"/>
  <c r="V2373" i="21"/>
  <c r="U2373" i="21"/>
  <c r="T2373" i="21"/>
  <c r="R2373" i="21"/>
  <c r="K2373" i="21"/>
  <c r="D2373" i="21"/>
  <c r="X2372" i="21"/>
  <c r="W2372" i="21"/>
  <c r="V2372" i="21"/>
  <c r="U2372" i="21"/>
  <c r="T2372" i="21"/>
  <c r="R2372" i="21"/>
  <c r="K2372" i="21"/>
  <c r="D2372" i="21"/>
  <c r="X2371" i="21"/>
  <c r="W2371" i="21"/>
  <c r="V2371" i="21"/>
  <c r="U2371" i="21"/>
  <c r="T2371" i="21"/>
  <c r="R2371" i="21"/>
  <c r="K2371" i="21"/>
  <c r="D2371" i="21"/>
  <c r="X2370" i="21"/>
  <c r="W2370" i="21"/>
  <c r="V2370" i="21"/>
  <c r="U2370" i="21"/>
  <c r="T2370" i="21"/>
  <c r="R2370" i="21"/>
  <c r="K2370" i="21"/>
  <c r="D2370" i="21"/>
  <c r="X2369" i="21"/>
  <c r="W2369" i="21"/>
  <c r="V2369" i="21"/>
  <c r="U2369" i="21"/>
  <c r="T2369" i="21"/>
  <c r="R2369" i="21"/>
  <c r="K2369" i="21"/>
  <c r="D2369" i="21"/>
  <c r="X2368" i="21"/>
  <c r="W2368" i="21"/>
  <c r="V2368" i="21"/>
  <c r="U2368" i="21"/>
  <c r="T2368" i="21"/>
  <c r="R2368" i="21"/>
  <c r="K2368" i="21"/>
  <c r="D2368" i="21"/>
  <c r="X2367" i="21"/>
  <c r="W2367" i="21"/>
  <c r="V2367" i="21"/>
  <c r="U2367" i="21"/>
  <c r="T2367" i="21"/>
  <c r="R2367" i="21"/>
  <c r="K2367" i="21"/>
  <c r="D2367" i="21"/>
  <c r="X2366" i="21"/>
  <c r="W2366" i="21"/>
  <c r="V2366" i="21"/>
  <c r="U2366" i="21"/>
  <c r="T2366" i="21"/>
  <c r="R2366" i="21"/>
  <c r="K2366" i="21"/>
  <c r="D2366" i="21"/>
  <c r="X2365" i="21"/>
  <c r="W2365" i="21"/>
  <c r="V2365" i="21"/>
  <c r="U2365" i="21"/>
  <c r="T2365" i="21"/>
  <c r="R2365" i="21"/>
  <c r="K2365" i="21"/>
  <c r="D2365" i="21"/>
  <c r="X2364" i="21"/>
  <c r="W2364" i="21"/>
  <c r="V2364" i="21"/>
  <c r="U2364" i="21"/>
  <c r="T2364" i="21"/>
  <c r="R2364" i="21"/>
  <c r="K2364" i="21"/>
  <c r="D2364" i="21"/>
  <c r="X2363" i="21"/>
  <c r="W2363" i="21"/>
  <c r="V2363" i="21"/>
  <c r="U2363" i="21"/>
  <c r="T2363" i="21"/>
  <c r="R2363" i="21"/>
  <c r="K2363" i="21"/>
  <c r="D2363" i="21"/>
  <c r="X2362" i="21"/>
  <c r="W2362" i="21"/>
  <c r="V2362" i="21"/>
  <c r="U2362" i="21"/>
  <c r="T2362" i="21"/>
  <c r="R2362" i="21"/>
  <c r="K2362" i="21"/>
  <c r="D2362" i="21"/>
  <c r="X2361" i="21"/>
  <c r="W2361" i="21"/>
  <c r="V2361" i="21"/>
  <c r="U2361" i="21"/>
  <c r="T2361" i="21"/>
  <c r="R2361" i="21"/>
  <c r="K2361" i="21"/>
  <c r="D2361" i="21"/>
  <c r="X2360" i="21"/>
  <c r="W2360" i="21"/>
  <c r="V2360" i="21"/>
  <c r="U2360" i="21"/>
  <c r="T2360" i="21"/>
  <c r="R2360" i="21"/>
  <c r="K2360" i="21"/>
  <c r="D2360" i="21"/>
  <c r="X2359" i="21"/>
  <c r="W2359" i="21"/>
  <c r="V2359" i="21"/>
  <c r="U2359" i="21"/>
  <c r="T2359" i="21"/>
  <c r="R2359" i="21"/>
  <c r="K2359" i="21"/>
  <c r="D2359" i="21"/>
  <c r="X2358" i="21"/>
  <c r="W2358" i="21"/>
  <c r="V2358" i="21"/>
  <c r="U2358" i="21"/>
  <c r="T2358" i="21"/>
  <c r="R2358" i="21"/>
  <c r="K2358" i="21"/>
  <c r="D2358" i="21"/>
  <c r="X2357" i="21"/>
  <c r="W2357" i="21"/>
  <c r="V2357" i="21"/>
  <c r="U2357" i="21"/>
  <c r="T2357" i="21"/>
  <c r="R2357" i="21"/>
  <c r="K2357" i="21"/>
  <c r="D2357" i="21"/>
  <c r="X2356" i="21"/>
  <c r="W2356" i="21"/>
  <c r="V2356" i="21"/>
  <c r="U2356" i="21"/>
  <c r="T2356" i="21"/>
  <c r="R2356" i="21"/>
  <c r="K2356" i="21"/>
  <c r="D2356" i="21"/>
  <c r="X2355" i="21"/>
  <c r="W2355" i="21"/>
  <c r="V2355" i="21"/>
  <c r="U2355" i="21"/>
  <c r="T2355" i="21"/>
  <c r="R2355" i="21"/>
  <c r="K2355" i="21"/>
  <c r="D2355" i="21"/>
  <c r="X2354" i="21"/>
  <c r="W2354" i="21"/>
  <c r="V2354" i="21"/>
  <c r="U2354" i="21"/>
  <c r="T2354" i="21"/>
  <c r="R2354" i="21"/>
  <c r="K2354" i="21"/>
  <c r="D2354" i="21"/>
  <c r="X2353" i="21"/>
  <c r="W2353" i="21"/>
  <c r="V2353" i="21"/>
  <c r="U2353" i="21"/>
  <c r="T2353" i="21"/>
  <c r="R2353" i="21"/>
  <c r="K2353" i="21"/>
  <c r="D2353" i="21"/>
  <c r="X2352" i="21"/>
  <c r="W2352" i="21"/>
  <c r="V2352" i="21"/>
  <c r="U2352" i="21"/>
  <c r="T2352" i="21"/>
  <c r="R2352" i="21"/>
  <c r="K2352" i="21"/>
  <c r="D2352" i="21"/>
  <c r="X2351" i="21"/>
  <c r="W2351" i="21"/>
  <c r="V2351" i="21"/>
  <c r="U2351" i="21"/>
  <c r="T2351" i="21"/>
  <c r="R2351" i="21"/>
  <c r="K2351" i="21"/>
  <c r="D2351" i="21"/>
  <c r="X2350" i="21"/>
  <c r="W2350" i="21"/>
  <c r="V2350" i="21"/>
  <c r="U2350" i="21"/>
  <c r="T2350" i="21"/>
  <c r="R2350" i="21"/>
  <c r="K2350" i="21"/>
  <c r="D2350" i="21"/>
  <c r="X2349" i="21"/>
  <c r="W2349" i="21"/>
  <c r="V2349" i="21"/>
  <c r="U2349" i="21"/>
  <c r="T2349" i="21"/>
  <c r="R2349" i="21"/>
  <c r="K2349" i="21"/>
  <c r="D2349" i="21"/>
  <c r="X2348" i="21"/>
  <c r="W2348" i="21"/>
  <c r="V2348" i="21"/>
  <c r="U2348" i="21"/>
  <c r="T2348" i="21"/>
  <c r="R2348" i="21"/>
  <c r="K2348" i="21"/>
  <c r="D2348" i="21"/>
  <c r="X2347" i="21"/>
  <c r="W2347" i="21"/>
  <c r="V2347" i="21"/>
  <c r="U2347" i="21"/>
  <c r="T2347" i="21"/>
  <c r="R2347" i="21"/>
  <c r="K2347" i="21"/>
  <c r="D2347" i="21"/>
  <c r="X2346" i="21"/>
  <c r="W2346" i="21"/>
  <c r="V2346" i="21"/>
  <c r="U2346" i="21"/>
  <c r="T2346" i="21"/>
  <c r="R2346" i="21"/>
  <c r="K2346" i="21"/>
  <c r="D2346" i="21"/>
  <c r="X2345" i="21"/>
  <c r="W2345" i="21"/>
  <c r="V2345" i="21"/>
  <c r="U2345" i="21"/>
  <c r="T2345" i="21"/>
  <c r="R2345" i="21"/>
  <c r="K2345" i="21"/>
  <c r="D2345" i="21"/>
  <c r="X2344" i="21"/>
  <c r="W2344" i="21"/>
  <c r="V2344" i="21"/>
  <c r="U2344" i="21"/>
  <c r="T2344" i="21"/>
  <c r="R2344" i="21"/>
  <c r="K2344" i="21"/>
  <c r="D2344" i="21"/>
  <c r="X2343" i="21"/>
  <c r="W2343" i="21"/>
  <c r="V2343" i="21"/>
  <c r="U2343" i="21"/>
  <c r="T2343" i="21"/>
  <c r="R2343" i="21"/>
  <c r="K2343" i="21"/>
  <c r="D2343" i="21"/>
  <c r="X2342" i="21"/>
  <c r="W2342" i="21"/>
  <c r="V2342" i="21"/>
  <c r="U2342" i="21"/>
  <c r="T2342" i="21"/>
  <c r="R2342" i="21"/>
  <c r="K2342" i="21"/>
  <c r="D2342" i="21"/>
  <c r="X2341" i="21"/>
  <c r="W2341" i="21"/>
  <c r="V2341" i="21"/>
  <c r="U2341" i="21"/>
  <c r="T2341" i="21"/>
  <c r="R2341" i="21"/>
  <c r="K2341" i="21"/>
  <c r="D2341" i="21"/>
  <c r="X2340" i="21"/>
  <c r="W2340" i="21"/>
  <c r="V2340" i="21"/>
  <c r="U2340" i="21"/>
  <c r="T2340" i="21"/>
  <c r="R2340" i="21"/>
  <c r="K2340" i="21"/>
  <c r="D2340" i="21"/>
  <c r="X2339" i="21"/>
  <c r="W2339" i="21"/>
  <c r="V2339" i="21"/>
  <c r="U2339" i="21"/>
  <c r="T2339" i="21"/>
  <c r="R2339" i="21"/>
  <c r="K2339" i="21"/>
  <c r="D2339" i="21"/>
  <c r="X2338" i="21"/>
  <c r="W2338" i="21"/>
  <c r="V2338" i="21"/>
  <c r="U2338" i="21"/>
  <c r="T2338" i="21"/>
  <c r="R2338" i="21"/>
  <c r="K2338" i="21"/>
  <c r="D2338" i="21"/>
  <c r="X2337" i="21"/>
  <c r="W2337" i="21"/>
  <c r="V2337" i="21"/>
  <c r="U2337" i="21"/>
  <c r="T2337" i="21"/>
  <c r="R2337" i="21"/>
  <c r="K2337" i="21"/>
  <c r="D2337" i="21"/>
  <c r="X2336" i="21"/>
  <c r="W2336" i="21"/>
  <c r="V2336" i="21"/>
  <c r="U2336" i="21"/>
  <c r="T2336" i="21"/>
  <c r="R2336" i="21"/>
  <c r="K2336" i="21"/>
  <c r="D2336" i="21"/>
  <c r="X2335" i="21"/>
  <c r="W2335" i="21"/>
  <c r="V2335" i="21"/>
  <c r="U2335" i="21"/>
  <c r="T2335" i="21"/>
  <c r="R2335" i="21"/>
  <c r="K2335" i="21"/>
  <c r="D2335" i="21"/>
  <c r="X2334" i="21"/>
  <c r="W2334" i="21"/>
  <c r="V2334" i="21"/>
  <c r="U2334" i="21"/>
  <c r="T2334" i="21"/>
  <c r="R2334" i="21"/>
  <c r="K2334" i="21"/>
  <c r="D2334" i="21"/>
  <c r="X2333" i="21"/>
  <c r="W2333" i="21"/>
  <c r="V2333" i="21"/>
  <c r="U2333" i="21"/>
  <c r="T2333" i="21"/>
  <c r="R2333" i="21"/>
  <c r="K2333" i="21"/>
  <c r="D2333" i="21"/>
  <c r="X2332" i="21"/>
  <c r="W2332" i="21"/>
  <c r="V2332" i="21"/>
  <c r="U2332" i="21"/>
  <c r="T2332" i="21"/>
  <c r="R2332" i="21"/>
  <c r="K2332" i="21"/>
  <c r="D2332" i="21"/>
  <c r="X2331" i="21"/>
  <c r="W2331" i="21"/>
  <c r="V2331" i="21"/>
  <c r="U2331" i="21"/>
  <c r="T2331" i="21"/>
  <c r="R2331" i="21"/>
  <c r="K2331" i="21"/>
  <c r="D2331" i="21"/>
  <c r="X2330" i="21"/>
  <c r="W2330" i="21"/>
  <c r="V2330" i="21"/>
  <c r="U2330" i="21"/>
  <c r="T2330" i="21"/>
  <c r="R2330" i="21"/>
  <c r="K2330" i="21"/>
  <c r="D2330" i="21"/>
  <c r="X2329" i="21"/>
  <c r="W2329" i="21"/>
  <c r="V2329" i="21"/>
  <c r="U2329" i="21"/>
  <c r="T2329" i="21"/>
  <c r="R2329" i="21"/>
  <c r="K2329" i="21"/>
  <c r="D2329" i="21"/>
  <c r="X2328" i="21"/>
  <c r="W2328" i="21"/>
  <c r="V2328" i="21"/>
  <c r="U2328" i="21"/>
  <c r="T2328" i="21"/>
  <c r="R2328" i="21"/>
  <c r="K2328" i="21"/>
  <c r="D2328" i="21"/>
  <c r="X2327" i="21"/>
  <c r="W2327" i="21"/>
  <c r="V2327" i="21"/>
  <c r="U2327" i="21"/>
  <c r="T2327" i="21"/>
  <c r="R2327" i="21"/>
  <c r="K2327" i="21"/>
  <c r="D2327" i="21"/>
  <c r="X2326" i="21"/>
  <c r="W2326" i="21"/>
  <c r="V2326" i="21"/>
  <c r="U2326" i="21"/>
  <c r="T2326" i="21"/>
  <c r="R2326" i="21"/>
  <c r="K2326" i="21"/>
  <c r="D2326" i="21"/>
  <c r="X2325" i="21"/>
  <c r="W2325" i="21"/>
  <c r="V2325" i="21"/>
  <c r="U2325" i="21"/>
  <c r="T2325" i="21"/>
  <c r="R2325" i="21"/>
  <c r="K2325" i="21"/>
  <c r="D2325" i="21"/>
  <c r="X2324" i="21"/>
  <c r="W2324" i="21"/>
  <c r="V2324" i="21"/>
  <c r="U2324" i="21"/>
  <c r="T2324" i="21"/>
  <c r="R2324" i="21"/>
  <c r="K2324" i="21"/>
  <c r="D2324" i="21"/>
  <c r="X2323" i="21"/>
  <c r="W2323" i="21"/>
  <c r="V2323" i="21"/>
  <c r="U2323" i="21"/>
  <c r="T2323" i="21"/>
  <c r="R2323" i="21"/>
  <c r="K2323" i="21"/>
  <c r="D2323" i="21"/>
  <c r="X2322" i="21"/>
  <c r="W2322" i="21"/>
  <c r="V2322" i="21"/>
  <c r="U2322" i="21"/>
  <c r="T2322" i="21"/>
  <c r="R2322" i="21"/>
  <c r="K2322" i="21"/>
  <c r="D2322" i="21"/>
  <c r="X2321" i="21"/>
  <c r="W2321" i="21"/>
  <c r="V2321" i="21"/>
  <c r="U2321" i="21"/>
  <c r="T2321" i="21"/>
  <c r="R2321" i="21"/>
  <c r="K2321" i="21"/>
  <c r="D2321" i="21"/>
  <c r="X2320" i="21"/>
  <c r="W2320" i="21"/>
  <c r="V2320" i="21"/>
  <c r="U2320" i="21"/>
  <c r="T2320" i="21"/>
  <c r="R2320" i="21"/>
  <c r="K2320" i="21"/>
  <c r="D2320" i="21"/>
  <c r="X2319" i="21"/>
  <c r="W2319" i="21"/>
  <c r="V2319" i="21"/>
  <c r="U2319" i="21"/>
  <c r="T2319" i="21"/>
  <c r="R2319" i="21"/>
  <c r="K2319" i="21"/>
  <c r="D2319" i="21"/>
  <c r="X2318" i="21"/>
  <c r="W2318" i="21"/>
  <c r="V2318" i="21"/>
  <c r="U2318" i="21"/>
  <c r="T2318" i="21"/>
  <c r="R2318" i="21"/>
  <c r="K2318" i="21"/>
  <c r="D2318" i="21"/>
  <c r="X2317" i="21"/>
  <c r="W2317" i="21"/>
  <c r="V2317" i="21"/>
  <c r="U2317" i="21"/>
  <c r="T2317" i="21"/>
  <c r="R2317" i="21"/>
  <c r="K2317" i="21"/>
  <c r="D2317" i="21"/>
  <c r="X2316" i="21"/>
  <c r="W2316" i="21"/>
  <c r="V2316" i="21"/>
  <c r="U2316" i="21"/>
  <c r="T2316" i="21"/>
  <c r="R2316" i="21"/>
  <c r="K2316" i="21"/>
  <c r="D2316" i="21"/>
  <c r="X2315" i="21"/>
  <c r="W2315" i="21"/>
  <c r="V2315" i="21"/>
  <c r="U2315" i="21"/>
  <c r="T2315" i="21"/>
  <c r="R2315" i="21"/>
  <c r="K2315" i="21"/>
  <c r="D2315" i="21"/>
  <c r="X2314" i="21"/>
  <c r="W2314" i="21"/>
  <c r="V2314" i="21"/>
  <c r="U2314" i="21"/>
  <c r="T2314" i="21"/>
  <c r="R2314" i="21"/>
  <c r="K2314" i="21"/>
  <c r="D2314" i="21"/>
  <c r="X2313" i="21"/>
  <c r="W2313" i="21"/>
  <c r="V2313" i="21"/>
  <c r="U2313" i="21"/>
  <c r="T2313" i="21"/>
  <c r="R2313" i="21"/>
  <c r="K2313" i="21"/>
  <c r="D2313" i="21"/>
  <c r="X2312" i="21"/>
  <c r="W2312" i="21"/>
  <c r="V2312" i="21"/>
  <c r="U2312" i="21"/>
  <c r="T2312" i="21"/>
  <c r="R2312" i="21"/>
  <c r="K2312" i="21"/>
  <c r="D2312" i="21"/>
  <c r="X2311" i="21"/>
  <c r="W2311" i="21"/>
  <c r="V2311" i="21"/>
  <c r="U2311" i="21"/>
  <c r="T2311" i="21"/>
  <c r="R2311" i="21"/>
  <c r="K2311" i="21"/>
  <c r="D2311" i="21"/>
  <c r="X2310" i="21"/>
  <c r="W2310" i="21"/>
  <c r="V2310" i="21"/>
  <c r="U2310" i="21"/>
  <c r="T2310" i="21"/>
  <c r="R2310" i="21"/>
  <c r="K2310" i="21"/>
  <c r="D2310" i="21"/>
  <c r="X2309" i="21"/>
  <c r="W2309" i="21"/>
  <c r="V2309" i="21"/>
  <c r="U2309" i="21"/>
  <c r="T2309" i="21"/>
  <c r="R2309" i="21"/>
  <c r="K2309" i="21"/>
  <c r="D2309" i="21"/>
  <c r="X2308" i="21"/>
  <c r="W2308" i="21"/>
  <c r="V2308" i="21"/>
  <c r="U2308" i="21"/>
  <c r="T2308" i="21"/>
  <c r="R2308" i="21"/>
  <c r="K2308" i="21"/>
  <c r="D2308" i="21"/>
  <c r="X2307" i="21"/>
  <c r="W2307" i="21"/>
  <c r="V2307" i="21"/>
  <c r="U2307" i="21"/>
  <c r="T2307" i="21"/>
  <c r="R2307" i="21"/>
  <c r="K2307" i="21"/>
  <c r="D2307" i="21"/>
  <c r="X2306" i="21"/>
  <c r="W2306" i="21"/>
  <c r="V2306" i="21"/>
  <c r="U2306" i="21"/>
  <c r="T2306" i="21"/>
  <c r="R2306" i="21"/>
  <c r="K2306" i="21"/>
  <c r="D2306" i="21"/>
  <c r="X2305" i="21"/>
  <c r="W2305" i="21"/>
  <c r="V2305" i="21"/>
  <c r="U2305" i="21"/>
  <c r="T2305" i="21"/>
  <c r="R2305" i="21"/>
  <c r="K2305" i="21"/>
  <c r="D2305" i="21"/>
  <c r="X2304" i="21"/>
  <c r="W2304" i="21"/>
  <c r="V2304" i="21"/>
  <c r="U2304" i="21"/>
  <c r="T2304" i="21"/>
  <c r="R2304" i="21"/>
  <c r="K2304" i="21"/>
  <c r="D2304" i="21"/>
  <c r="X2303" i="21"/>
  <c r="W2303" i="21"/>
  <c r="V2303" i="21"/>
  <c r="U2303" i="21"/>
  <c r="T2303" i="21"/>
  <c r="R2303" i="21"/>
  <c r="K2303" i="21"/>
  <c r="D2303" i="21"/>
  <c r="X2302" i="21"/>
  <c r="W2302" i="21"/>
  <c r="V2302" i="21"/>
  <c r="U2302" i="21"/>
  <c r="T2302" i="21"/>
  <c r="R2302" i="21"/>
  <c r="K2302" i="21"/>
  <c r="D2302" i="21"/>
  <c r="X2301" i="21"/>
  <c r="W2301" i="21"/>
  <c r="V2301" i="21"/>
  <c r="U2301" i="21"/>
  <c r="T2301" i="21"/>
  <c r="R2301" i="21"/>
  <c r="K2301" i="21"/>
  <c r="D2301" i="21"/>
  <c r="X2300" i="21"/>
  <c r="W2300" i="21"/>
  <c r="V2300" i="21"/>
  <c r="U2300" i="21"/>
  <c r="T2300" i="21"/>
  <c r="R2300" i="21"/>
  <c r="K2300" i="21"/>
  <c r="D2300" i="21"/>
  <c r="X2299" i="21"/>
  <c r="W2299" i="21"/>
  <c r="V2299" i="21"/>
  <c r="U2299" i="21"/>
  <c r="T2299" i="21"/>
  <c r="R2299" i="21"/>
  <c r="K2299" i="21"/>
  <c r="D2299" i="21"/>
  <c r="X2298" i="21"/>
  <c r="W2298" i="21"/>
  <c r="V2298" i="21"/>
  <c r="U2298" i="21"/>
  <c r="T2298" i="21"/>
  <c r="R2298" i="21"/>
  <c r="K2298" i="21"/>
  <c r="D2298" i="21"/>
  <c r="X2297" i="21"/>
  <c r="W2297" i="21"/>
  <c r="V2297" i="21"/>
  <c r="U2297" i="21"/>
  <c r="T2297" i="21"/>
  <c r="R2297" i="21"/>
  <c r="K2297" i="21"/>
  <c r="D2297" i="21"/>
  <c r="X2296" i="21"/>
  <c r="W2296" i="21"/>
  <c r="V2296" i="21"/>
  <c r="U2296" i="21"/>
  <c r="T2296" i="21"/>
  <c r="R2296" i="21"/>
  <c r="K2296" i="21"/>
  <c r="D2296" i="21"/>
  <c r="X2295" i="21"/>
  <c r="W2295" i="21"/>
  <c r="V2295" i="21"/>
  <c r="U2295" i="21"/>
  <c r="T2295" i="21"/>
  <c r="R2295" i="21"/>
  <c r="K2295" i="21"/>
  <c r="D2295" i="21"/>
  <c r="X2294" i="21"/>
  <c r="W2294" i="21"/>
  <c r="V2294" i="21"/>
  <c r="U2294" i="21"/>
  <c r="T2294" i="21"/>
  <c r="R2294" i="21"/>
  <c r="K2294" i="21"/>
  <c r="D2294" i="21"/>
  <c r="X2293" i="21"/>
  <c r="W2293" i="21"/>
  <c r="V2293" i="21"/>
  <c r="U2293" i="21"/>
  <c r="T2293" i="21"/>
  <c r="R2293" i="21"/>
  <c r="K2293" i="21"/>
  <c r="D2293" i="21"/>
  <c r="X2292" i="21"/>
  <c r="W2292" i="21"/>
  <c r="V2292" i="21"/>
  <c r="U2292" i="21"/>
  <c r="T2292" i="21"/>
  <c r="R2292" i="21"/>
  <c r="K2292" i="21"/>
  <c r="D2292" i="21"/>
  <c r="X2291" i="21"/>
  <c r="W2291" i="21"/>
  <c r="V2291" i="21"/>
  <c r="U2291" i="21"/>
  <c r="T2291" i="21"/>
  <c r="R2291" i="21"/>
  <c r="K2291" i="21"/>
  <c r="D2291" i="21"/>
  <c r="X2290" i="21"/>
  <c r="W2290" i="21"/>
  <c r="V2290" i="21"/>
  <c r="U2290" i="21"/>
  <c r="T2290" i="21"/>
  <c r="R2290" i="21"/>
  <c r="K2290" i="21"/>
  <c r="D2290" i="21"/>
  <c r="X2289" i="21"/>
  <c r="W2289" i="21"/>
  <c r="V2289" i="21"/>
  <c r="U2289" i="21"/>
  <c r="T2289" i="21"/>
  <c r="R2289" i="21"/>
  <c r="K2289" i="21"/>
  <c r="D2289" i="21"/>
  <c r="X2288" i="21"/>
  <c r="W2288" i="21"/>
  <c r="V2288" i="21"/>
  <c r="U2288" i="21"/>
  <c r="T2288" i="21"/>
  <c r="R2288" i="21"/>
  <c r="K2288" i="21"/>
  <c r="D2288" i="21"/>
  <c r="X2287" i="21"/>
  <c r="W2287" i="21"/>
  <c r="V2287" i="21"/>
  <c r="U2287" i="21"/>
  <c r="T2287" i="21"/>
  <c r="R2287" i="21"/>
  <c r="K2287" i="21"/>
  <c r="D2287" i="21"/>
  <c r="X2286" i="21"/>
  <c r="W2286" i="21"/>
  <c r="V2286" i="21"/>
  <c r="U2286" i="21"/>
  <c r="T2286" i="21"/>
  <c r="R2286" i="21"/>
  <c r="K2286" i="21"/>
  <c r="D2286" i="21"/>
  <c r="X2285" i="21"/>
  <c r="W2285" i="21"/>
  <c r="V2285" i="21"/>
  <c r="U2285" i="21"/>
  <c r="T2285" i="21"/>
  <c r="R2285" i="21"/>
  <c r="K2285" i="21"/>
  <c r="D2285" i="21"/>
  <c r="X2284" i="21"/>
  <c r="W2284" i="21"/>
  <c r="V2284" i="21"/>
  <c r="U2284" i="21"/>
  <c r="T2284" i="21"/>
  <c r="R2284" i="21"/>
  <c r="K2284" i="21"/>
  <c r="D2284" i="21"/>
  <c r="X2283" i="21"/>
  <c r="W2283" i="21"/>
  <c r="V2283" i="21"/>
  <c r="U2283" i="21"/>
  <c r="T2283" i="21"/>
  <c r="R2283" i="21"/>
  <c r="K2283" i="21"/>
  <c r="D2283" i="21"/>
  <c r="X2282" i="21"/>
  <c r="W2282" i="21"/>
  <c r="V2282" i="21"/>
  <c r="U2282" i="21"/>
  <c r="T2282" i="21"/>
  <c r="R2282" i="21"/>
  <c r="K2282" i="21"/>
  <c r="D2282" i="21"/>
  <c r="X2281" i="21"/>
  <c r="W2281" i="21"/>
  <c r="V2281" i="21"/>
  <c r="U2281" i="21"/>
  <c r="T2281" i="21"/>
  <c r="R2281" i="21"/>
  <c r="K2281" i="21"/>
  <c r="D2281" i="21"/>
  <c r="X2280" i="21"/>
  <c r="W2280" i="21"/>
  <c r="V2280" i="21"/>
  <c r="U2280" i="21"/>
  <c r="T2280" i="21"/>
  <c r="R2280" i="21"/>
  <c r="K2280" i="21"/>
  <c r="D2280" i="21"/>
  <c r="X2279" i="21"/>
  <c r="W2279" i="21"/>
  <c r="V2279" i="21"/>
  <c r="U2279" i="21"/>
  <c r="T2279" i="21"/>
  <c r="R2279" i="21"/>
  <c r="K2279" i="21"/>
  <c r="D2279" i="21"/>
  <c r="X2278" i="21"/>
  <c r="W2278" i="21"/>
  <c r="V2278" i="21"/>
  <c r="U2278" i="21"/>
  <c r="T2278" i="21"/>
  <c r="R2278" i="21"/>
  <c r="K2278" i="21"/>
  <c r="D2278" i="21"/>
  <c r="X2277" i="21"/>
  <c r="W2277" i="21"/>
  <c r="V2277" i="21"/>
  <c r="U2277" i="21"/>
  <c r="T2277" i="21"/>
  <c r="R2277" i="21"/>
  <c r="K2277" i="21"/>
  <c r="D2277" i="21"/>
  <c r="X2276" i="21"/>
  <c r="W2276" i="21"/>
  <c r="V2276" i="21"/>
  <c r="U2276" i="21"/>
  <c r="T2276" i="21"/>
  <c r="R2276" i="21"/>
  <c r="K2276" i="21"/>
  <c r="D2276" i="21"/>
  <c r="X2275" i="21"/>
  <c r="W2275" i="21"/>
  <c r="V2275" i="21"/>
  <c r="U2275" i="21"/>
  <c r="T2275" i="21"/>
  <c r="R2275" i="21"/>
  <c r="K2275" i="21"/>
  <c r="D2275" i="21"/>
  <c r="X2274" i="21"/>
  <c r="W2274" i="21"/>
  <c r="V2274" i="21"/>
  <c r="U2274" i="21"/>
  <c r="T2274" i="21"/>
  <c r="R2274" i="21"/>
  <c r="K2274" i="21"/>
  <c r="D2274" i="21"/>
  <c r="X2273" i="21"/>
  <c r="W2273" i="21"/>
  <c r="V2273" i="21"/>
  <c r="U2273" i="21"/>
  <c r="T2273" i="21"/>
  <c r="R2273" i="21"/>
  <c r="K2273" i="21"/>
  <c r="D2273" i="21"/>
  <c r="X2272" i="21"/>
  <c r="W2272" i="21"/>
  <c r="V2272" i="21"/>
  <c r="U2272" i="21"/>
  <c r="T2272" i="21"/>
  <c r="R2272" i="21"/>
  <c r="K2272" i="21"/>
  <c r="D2272" i="21"/>
  <c r="X2271" i="21"/>
  <c r="W2271" i="21"/>
  <c r="V2271" i="21"/>
  <c r="U2271" i="21"/>
  <c r="T2271" i="21"/>
  <c r="R2271" i="21"/>
  <c r="K2271" i="21"/>
  <c r="D2271" i="21"/>
  <c r="X2270" i="21"/>
  <c r="W2270" i="21"/>
  <c r="V2270" i="21"/>
  <c r="U2270" i="21"/>
  <c r="T2270" i="21"/>
  <c r="R2270" i="21"/>
  <c r="K2270" i="21"/>
  <c r="D2270" i="21"/>
  <c r="X2269" i="21"/>
  <c r="W2269" i="21"/>
  <c r="V2269" i="21"/>
  <c r="U2269" i="21"/>
  <c r="T2269" i="21"/>
  <c r="R2269" i="21"/>
  <c r="K2269" i="21"/>
  <c r="D2269" i="21"/>
  <c r="X2268" i="21"/>
  <c r="W2268" i="21"/>
  <c r="V2268" i="21"/>
  <c r="U2268" i="21"/>
  <c r="T2268" i="21"/>
  <c r="R2268" i="21"/>
  <c r="K2268" i="21"/>
  <c r="D2268" i="21"/>
  <c r="X2267" i="21"/>
  <c r="W2267" i="21"/>
  <c r="V2267" i="21"/>
  <c r="U2267" i="21"/>
  <c r="T2267" i="21"/>
  <c r="R2267" i="21"/>
  <c r="K2267" i="21"/>
  <c r="D2267" i="21"/>
  <c r="X2266" i="21"/>
  <c r="W2266" i="21"/>
  <c r="V2266" i="21"/>
  <c r="U2266" i="21"/>
  <c r="T2266" i="21"/>
  <c r="R2266" i="21"/>
  <c r="K2266" i="21"/>
  <c r="D2266" i="21"/>
  <c r="X2265" i="21"/>
  <c r="W2265" i="21"/>
  <c r="V2265" i="21"/>
  <c r="U2265" i="21"/>
  <c r="T2265" i="21"/>
  <c r="R2265" i="21"/>
  <c r="K2265" i="21"/>
  <c r="D2265" i="21"/>
  <c r="X2264" i="21"/>
  <c r="W2264" i="21"/>
  <c r="V2264" i="21"/>
  <c r="U2264" i="21"/>
  <c r="T2264" i="21"/>
  <c r="R2264" i="21"/>
  <c r="K2264" i="21"/>
  <c r="D2264" i="21"/>
  <c r="X2263" i="21"/>
  <c r="W2263" i="21"/>
  <c r="V2263" i="21"/>
  <c r="U2263" i="21"/>
  <c r="T2263" i="21"/>
  <c r="R2263" i="21"/>
  <c r="K2263" i="21"/>
  <c r="D2263" i="21"/>
  <c r="X2262" i="21"/>
  <c r="W2262" i="21"/>
  <c r="V2262" i="21"/>
  <c r="U2262" i="21"/>
  <c r="T2262" i="21"/>
  <c r="R2262" i="21"/>
  <c r="K2262" i="21"/>
  <c r="D2262" i="21"/>
  <c r="X2261" i="21"/>
  <c r="W2261" i="21"/>
  <c r="V2261" i="21"/>
  <c r="U2261" i="21"/>
  <c r="T2261" i="21"/>
  <c r="R2261" i="21"/>
  <c r="K2261" i="21"/>
  <c r="D2261" i="21"/>
  <c r="X2260" i="21"/>
  <c r="W2260" i="21"/>
  <c r="V2260" i="21"/>
  <c r="U2260" i="21"/>
  <c r="T2260" i="21"/>
  <c r="R2260" i="21"/>
  <c r="K2260" i="21"/>
  <c r="D2260" i="21"/>
  <c r="X2259" i="21"/>
  <c r="W2259" i="21"/>
  <c r="V2259" i="21"/>
  <c r="U2259" i="21"/>
  <c r="T2259" i="21"/>
  <c r="R2259" i="21"/>
  <c r="K2259" i="21"/>
  <c r="D2259" i="21"/>
  <c r="X2258" i="21"/>
  <c r="W2258" i="21"/>
  <c r="V2258" i="21"/>
  <c r="U2258" i="21"/>
  <c r="T2258" i="21"/>
  <c r="R2258" i="21"/>
  <c r="K2258" i="21"/>
  <c r="D2258" i="21"/>
  <c r="X2257" i="21"/>
  <c r="W2257" i="21"/>
  <c r="V2257" i="21"/>
  <c r="U2257" i="21"/>
  <c r="T2257" i="21"/>
  <c r="R2257" i="21"/>
  <c r="K2257" i="21"/>
  <c r="D2257" i="21"/>
  <c r="X2256" i="21"/>
  <c r="W2256" i="21"/>
  <c r="V2256" i="21"/>
  <c r="U2256" i="21"/>
  <c r="T2256" i="21"/>
  <c r="R2256" i="21"/>
  <c r="K2256" i="21"/>
  <c r="D2256" i="21"/>
  <c r="X2255" i="21"/>
  <c r="W2255" i="21"/>
  <c r="V2255" i="21"/>
  <c r="U2255" i="21"/>
  <c r="T2255" i="21"/>
  <c r="R2255" i="21"/>
  <c r="K2255" i="21"/>
  <c r="D2255" i="21"/>
  <c r="X2254" i="21"/>
  <c r="W2254" i="21"/>
  <c r="V2254" i="21"/>
  <c r="U2254" i="21"/>
  <c r="T2254" i="21"/>
  <c r="R2254" i="21"/>
  <c r="K2254" i="21"/>
  <c r="D2254" i="21"/>
  <c r="X2253" i="21"/>
  <c r="W2253" i="21"/>
  <c r="V2253" i="21"/>
  <c r="U2253" i="21"/>
  <c r="T2253" i="21"/>
  <c r="R2253" i="21"/>
  <c r="K2253" i="21"/>
  <c r="D2253" i="21"/>
  <c r="X2252" i="21"/>
  <c r="W2252" i="21"/>
  <c r="V2252" i="21"/>
  <c r="U2252" i="21"/>
  <c r="T2252" i="21"/>
  <c r="R2252" i="21"/>
  <c r="K2252" i="21"/>
  <c r="D2252" i="21"/>
  <c r="X2251" i="21"/>
  <c r="W2251" i="21"/>
  <c r="V2251" i="21"/>
  <c r="U2251" i="21"/>
  <c r="T2251" i="21"/>
  <c r="R2251" i="21"/>
  <c r="K2251" i="21"/>
  <c r="D2251" i="21"/>
  <c r="X2250" i="21"/>
  <c r="W2250" i="21"/>
  <c r="V2250" i="21"/>
  <c r="U2250" i="21"/>
  <c r="T2250" i="21"/>
  <c r="R2250" i="21"/>
  <c r="K2250" i="21"/>
  <c r="D2250" i="21"/>
  <c r="X2249" i="21"/>
  <c r="W2249" i="21"/>
  <c r="V2249" i="21"/>
  <c r="U2249" i="21"/>
  <c r="T2249" i="21"/>
  <c r="R2249" i="21"/>
  <c r="K2249" i="21"/>
  <c r="D2249" i="21"/>
  <c r="X2248" i="21"/>
  <c r="W2248" i="21"/>
  <c r="V2248" i="21"/>
  <c r="U2248" i="21"/>
  <c r="T2248" i="21"/>
  <c r="R2248" i="21"/>
  <c r="K2248" i="21"/>
  <c r="D2248" i="21"/>
  <c r="X2247" i="21"/>
  <c r="W2247" i="21"/>
  <c r="V2247" i="21"/>
  <c r="U2247" i="21"/>
  <c r="T2247" i="21"/>
  <c r="R2247" i="21"/>
  <c r="K2247" i="21"/>
  <c r="D2247" i="21"/>
  <c r="X2246" i="21"/>
  <c r="W2246" i="21"/>
  <c r="V2246" i="21"/>
  <c r="U2246" i="21"/>
  <c r="T2246" i="21"/>
  <c r="R2246" i="21"/>
  <c r="K2246" i="21"/>
  <c r="D2246" i="21"/>
  <c r="X2245" i="21"/>
  <c r="W2245" i="21"/>
  <c r="V2245" i="21"/>
  <c r="U2245" i="21"/>
  <c r="T2245" i="21"/>
  <c r="R2245" i="21"/>
  <c r="K2245" i="21"/>
  <c r="D2245" i="21"/>
  <c r="X2244" i="21"/>
  <c r="W2244" i="21"/>
  <c r="V2244" i="21"/>
  <c r="U2244" i="21"/>
  <c r="T2244" i="21"/>
  <c r="R2244" i="21"/>
  <c r="K2244" i="21"/>
  <c r="D2244" i="21"/>
  <c r="X2243" i="21"/>
  <c r="W2243" i="21"/>
  <c r="V2243" i="21"/>
  <c r="U2243" i="21"/>
  <c r="T2243" i="21"/>
  <c r="R2243" i="21"/>
  <c r="K2243" i="21"/>
  <c r="D2243" i="21"/>
  <c r="X2242" i="21"/>
  <c r="W2242" i="21"/>
  <c r="V2242" i="21"/>
  <c r="U2242" i="21"/>
  <c r="T2242" i="21"/>
  <c r="R2242" i="21"/>
  <c r="K2242" i="21"/>
  <c r="D2242" i="21"/>
  <c r="X2241" i="21"/>
  <c r="W2241" i="21"/>
  <c r="V2241" i="21"/>
  <c r="U2241" i="21"/>
  <c r="T2241" i="21"/>
  <c r="R2241" i="21"/>
  <c r="K2241" i="21"/>
  <c r="D2241" i="21"/>
  <c r="X2240" i="21"/>
  <c r="W2240" i="21"/>
  <c r="V2240" i="21"/>
  <c r="U2240" i="21"/>
  <c r="T2240" i="21"/>
  <c r="R2240" i="21"/>
  <c r="K2240" i="21"/>
  <c r="D2240" i="21"/>
  <c r="X2239" i="21"/>
  <c r="W2239" i="21"/>
  <c r="V2239" i="21"/>
  <c r="U2239" i="21"/>
  <c r="T2239" i="21"/>
  <c r="R2239" i="21"/>
  <c r="K2239" i="21"/>
  <c r="D2239" i="21"/>
  <c r="X2238" i="21"/>
  <c r="W2238" i="21"/>
  <c r="V2238" i="21"/>
  <c r="U2238" i="21"/>
  <c r="T2238" i="21"/>
  <c r="R2238" i="21"/>
  <c r="K2238" i="21"/>
  <c r="D2238" i="21"/>
  <c r="X2237" i="21"/>
  <c r="W2237" i="21"/>
  <c r="V2237" i="21"/>
  <c r="U2237" i="21"/>
  <c r="T2237" i="21"/>
  <c r="R2237" i="21"/>
  <c r="K2237" i="21"/>
  <c r="D2237" i="21"/>
  <c r="X2236" i="21"/>
  <c r="W2236" i="21"/>
  <c r="V2236" i="21"/>
  <c r="U2236" i="21"/>
  <c r="T2236" i="21"/>
  <c r="R2236" i="21"/>
  <c r="K2236" i="21"/>
  <c r="D2236" i="21"/>
  <c r="X2235" i="21"/>
  <c r="W2235" i="21"/>
  <c r="V2235" i="21"/>
  <c r="U2235" i="21"/>
  <c r="T2235" i="21"/>
  <c r="R2235" i="21"/>
  <c r="K2235" i="21"/>
  <c r="D2235" i="21"/>
  <c r="X2234" i="21"/>
  <c r="W2234" i="21"/>
  <c r="V2234" i="21"/>
  <c r="U2234" i="21"/>
  <c r="T2234" i="21"/>
  <c r="R2234" i="21"/>
  <c r="K2234" i="21"/>
  <c r="D2234" i="21"/>
  <c r="X2233" i="21"/>
  <c r="W2233" i="21"/>
  <c r="V2233" i="21"/>
  <c r="U2233" i="21"/>
  <c r="T2233" i="21"/>
  <c r="R2233" i="21"/>
  <c r="K2233" i="21"/>
  <c r="D2233" i="21"/>
  <c r="X2232" i="21"/>
  <c r="W2232" i="21"/>
  <c r="V2232" i="21"/>
  <c r="U2232" i="21"/>
  <c r="T2232" i="21"/>
  <c r="R2232" i="21"/>
  <c r="K2232" i="21"/>
  <c r="D2232" i="21"/>
  <c r="X2231" i="21"/>
  <c r="W2231" i="21"/>
  <c r="V2231" i="21"/>
  <c r="U2231" i="21"/>
  <c r="T2231" i="21"/>
  <c r="R2231" i="21"/>
  <c r="K2231" i="21"/>
  <c r="D2231" i="21"/>
  <c r="X2230" i="21"/>
  <c r="W2230" i="21"/>
  <c r="V2230" i="21"/>
  <c r="U2230" i="21"/>
  <c r="T2230" i="21"/>
  <c r="R2230" i="21"/>
  <c r="K2230" i="21"/>
  <c r="D2230" i="21"/>
  <c r="X2229" i="21"/>
  <c r="W2229" i="21"/>
  <c r="V2229" i="21"/>
  <c r="U2229" i="21"/>
  <c r="T2229" i="21"/>
  <c r="R2229" i="21"/>
  <c r="K2229" i="21"/>
  <c r="D2229" i="21"/>
  <c r="X2228" i="21"/>
  <c r="W2228" i="21"/>
  <c r="V2228" i="21"/>
  <c r="U2228" i="21"/>
  <c r="T2228" i="21"/>
  <c r="R2228" i="21"/>
  <c r="K2228" i="21"/>
  <c r="D2228" i="21"/>
  <c r="X2227" i="21"/>
  <c r="W2227" i="21"/>
  <c r="V2227" i="21"/>
  <c r="U2227" i="21"/>
  <c r="T2227" i="21"/>
  <c r="R2227" i="21"/>
  <c r="K2227" i="21"/>
  <c r="D2227" i="21"/>
  <c r="X2226" i="21"/>
  <c r="W2226" i="21"/>
  <c r="V2226" i="21"/>
  <c r="U2226" i="21"/>
  <c r="T2226" i="21"/>
  <c r="R2226" i="21"/>
  <c r="K2226" i="21"/>
  <c r="D2226" i="21"/>
  <c r="X2225" i="21"/>
  <c r="W2225" i="21"/>
  <c r="V2225" i="21"/>
  <c r="U2225" i="21"/>
  <c r="T2225" i="21"/>
  <c r="R2225" i="21"/>
  <c r="K2225" i="21"/>
  <c r="D2225" i="21"/>
  <c r="X2224" i="21"/>
  <c r="W2224" i="21"/>
  <c r="V2224" i="21"/>
  <c r="U2224" i="21"/>
  <c r="T2224" i="21"/>
  <c r="R2224" i="21"/>
  <c r="K2224" i="21"/>
  <c r="D2224" i="21"/>
  <c r="X2223" i="21"/>
  <c r="W2223" i="21"/>
  <c r="V2223" i="21"/>
  <c r="U2223" i="21"/>
  <c r="T2223" i="21"/>
  <c r="R2223" i="21"/>
  <c r="K2223" i="21"/>
  <c r="D2223" i="21"/>
  <c r="X2222" i="21"/>
  <c r="W2222" i="21"/>
  <c r="V2222" i="21"/>
  <c r="U2222" i="21"/>
  <c r="T2222" i="21"/>
  <c r="R2222" i="21"/>
  <c r="K2222" i="21"/>
  <c r="D2222" i="21"/>
  <c r="X2221" i="21"/>
  <c r="W2221" i="21"/>
  <c r="V2221" i="21"/>
  <c r="U2221" i="21"/>
  <c r="T2221" i="21"/>
  <c r="R2221" i="21"/>
  <c r="K2221" i="21"/>
  <c r="D2221" i="21"/>
  <c r="X2220" i="21"/>
  <c r="W2220" i="21"/>
  <c r="V2220" i="21"/>
  <c r="U2220" i="21"/>
  <c r="T2220" i="21"/>
  <c r="R2220" i="21"/>
  <c r="K2220" i="21"/>
  <c r="D2220" i="21"/>
  <c r="X2219" i="21"/>
  <c r="W2219" i="21"/>
  <c r="V2219" i="21"/>
  <c r="U2219" i="21"/>
  <c r="T2219" i="21"/>
  <c r="R2219" i="21"/>
  <c r="K2219" i="21"/>
  <c r="D2219" i="21"/>
  <c r="X2218" i="21"/>
  <c r="W2218" i="21"/>
  <c r="V2218" i="21"/>
  <c r="U2218" i="21"/>
  <c r="T2218" i="21"/>
  <c r="R2218" i="21"/>
  <c r="K2218" i="21"/>
  <c r="D2218" i="21"/>
  <c r="X2217" i="21"/>
  <c r="W2217" i="21"/>
  <c r="V2217" i="21"/>
  <c r="U2217" i="21"/>
  <c r="T2217" i="21"/>
  <c r="R2217" i="21"/>
  <c r="K2217" i="21"/>
  <c r="D2217" i="21"/>
  <c r="X2216" i="21"/>
  <c r="W2216" i="21"/>
  <c r="V2216" i="21"/>
  <c r="U2216" i="21"/>
  <c r="T2216" i="21"/>
  <c r="R2216" i="21"/>
  <c r="K2216" i="21"/>
  <c r="D2216" i="21"/>
  <c r="X2215" i="21"/>
  <c r="W2215" i="21"/>
  <c r="V2215" i="21"/>
  <c r="U2215" i="21"/>
  <c r="T2215" i="21"/>
  <c r="R2215" i="21"/>
  <c r="K2215" i="21"/>
  <c r="D2215" i="21"/>
  <c r="X2214" i="21"/>
  <c r="W2214" i="21"/>
  <c r="V2214" i="21"/>
  <c r="U2214" i="21"/>
  <c r="T2214" i="21"/>
  <c r="R2214" i="21"/>
  <c r="K2214" i="21"/>
  <c r="D2214" i="21"/>
  <c r="X2213" i="21"/>
  <c r="W2213" i="21"/>
  <c r="V2213" i="21"/>
  <c r="U2213" i="21"/>
  <c r="T2213" i="21"/>
  <c r="R2213" i="21"/>
  <c r="K2213" i="21"/>
  <c r="D2213" i="21"/>
  <c r="X2212" i="21"/>
  <c r="W2212" i="21"/>
  <c r="V2212" i="21"/>
  <c r="U2212" i="21"/>
  <c r="T2212" i="21"/>
  <c r="R2212" i="21"/>
  <c r="K2212" i="21"/>
  <c r="D2212" i="21"/>
  <c r="X2211" i="21"/>
  <c r="W2211" i="21"/>
  <c r="V2211" i="21"/>
  <c r="U2211" i="21"/>
  <c r="T2211" i="21"/>
  <c r="R2211" i="21"/>
  <c r="K2211" i="21"/>
  <c r="D2211" i="21"/>
  <c r="X2210" i="21"/>
  <c r="W2210" i="21"/>
  <c r="V2210" i="21"/>
  <c r="U2210" i="21"/>
  <c r="T2210" i="21"/>
  <c r="R2210" i="21"/>
  <c r="K2210" i="21"/>
  <c r="D2210" i="21"/>
  <c r="X2209" i="21"/>
  <c r="W2209" i="21"/>
  <c r="V2209" i="21"/>
  <c r="U2209" i="21"/>
  <c r="T2209" i="21"/>
  <c r="R2209" i="21"/>
  <c r="K2209" i="21"/>
  <c r="D2209" i="21"/>
  <c r="X2208" i="21"/>
  <c r="W2208" i="21"/>
  <c r="V2208" i="21"/>
  <c r="U2208" i="21"/>
  <c r="T2208" i="21"/>
  <c r="R2208" i="21"/>
  <c r="K2208" i="21"/>
  <c r="D2208" i="21"/>
  <c r="X2207" i="21"/>
  <c r="W2207" i="21"/>
  <c r="V2207" i="21"/>
  <c r="U2207" i="21"/>
  <c r="T2207" i="21"/>
  <c r="R2207" i="21"/>
  <c r="K2207" i="21"/>
  <c r="D2207" i="21"/>
  <c r="X2206" i="21"/>
  <c r="W2206" i="21"/>
  <c r="V2206" i="21"/>
  <c r="U2206" i="21"/>
  <c r="T2206" i="21"/>
  <c r="R2206" i="21"/>
  <c r="K2206" i="21"/>
  <c r="D2206" i="21"/>
  <c r="X2205" i="21"/>
  <c r="W2205" i="21"/>
  <c r="V2205" i="21"/>
  <c r="U2205" i="21"/>
  <c r="T2205" i="21"/>
  <c r="R2205" i="21"/>
  <c r="K2205" i="21"/>
  <c r="D2205" i="21"/>
  <c r="X2204" i="21"/>
  <c r="W2204" i="21"/>
  <c r="V2204" i="21"/>
  <c r="U2204" i="21"/>
  <c r="T2204" i="21"/>
  <c r="R2204" i="21"/>
  <c r="K2204" i="21"/>
  <c r="D2204" i="21"/>
  <c r="X2203" i="21"/>
  <c r="W2203" i="21"/>
  <c r="V2203" i="21"/>
  <c r="U2203" i="21"/>
  <c r="T2203" i="21"/>
  <c r="R2203" i="21"/>
  <c r="K2203" i="21"/>
  <c r="D2203" i="21"/>
  <c r="X2202" i="21"/>
  <c r="W2202" i="21"/>
  <c r="V2202" i="21"/>
  <c r="U2202" i="21"/>
  <c r="T2202" i="21"/>
  <c r="R2202" i="21"/>
  <c r="K2202" i="21"/>
  <c r="D2202" i="21"/>
  <c r="X2201" i="21"/>
  <c r="W2201" i="21"/>
  <c r="V2201" i="21"/>
  <c r="U2201" i="21"/>
  <c r="T2201" i="21"/>
  <c r="R2201" i="21"/>
  <c r="K2201" i="21"/>
  <c r="D2201" i="21"/>
  <c r="X2200" i="21"/>
  <c r="W2200" i="21"/>
  <c r="V2200" i="21"/>
  <c r="U2200" i="21"/>
  <c r="T2200" i="21"/>
  <c r="R2200" i="21"/>
  <c r="K2200" i="21"/>
  <c r="D2200" i="21"/>
  <c r="X2199" i="21"/>
  <c r="W2199" i="21"/>
  <c r="V2199" i="21"/>
  <c r="U2199" i="21"/>
  <c r="T2199" i="21"/>
  <c r="R2199" i="21"/>
  <c r="K2199" i="21"/>
  <c r="D2199" i="21"/>
  <c r="X2198" i="21"/>
  <c r="W2198" i="21"/>
  <c r="V2198" i="21"/>
  <c r="U2198" i="21"/>
  <c r="T2198" i="21"/>
  <c r="R2198" i="21"/>
  <c r="K2198" i="21"/>
  <c r="D2198" i="21"/>
  <c r="X2197" i="21"/>
  <c r="W2197" i="21"/>
  <c r="V2197" i="21"/>
  <c r="U2197" i="21"/>
  <c r="T2197" i="21"/>
  <c r="R2197" i="21"/>
  <c r="K2197" i="21"/>
  <c r="D2197" i="21"/>
  <c r="X2196" i="21"/>
  <c r="W2196" i="21"/>
  <c r="V2196" i="21"/>
  <c r="U2196" i="21"/>
  <c r="T2196" i="21"/>
  <c r="R2196" i="21"/>
  <c r="K2196" i="21"/>
  <c r="D2196" i="21"/>
  <c r="X2195" i="21"/>
  <c r="W2195" i="21"/>
  <c r="V2195" i="21"/>
  <c r="U2195" i="21"/>
  <c r="T2195" i="21"/>
  <c r="R2195" i="21"/>
  <c r="K2195" i="21"/>
  <c r="D2195" i="21"/>
  <c r="X2194" i="21"/>
  <c r="W2194" i="21"/>
  <c r="V2194" i="21"/>
  <c r="U2194" i="21"/>
  <c r="T2194" i="21"/>
  <c r="R2194" i="21"/>
  <c r="K2194" i="21"/>
  <c r="D2194" i="21"/>
  <c r="X2193" i="21"/>
  <c r="W2193" i="21"/>
  <c r="V2193" i="21"/>
  <c r="U2193" i="21"/>
  <c r="T2193" i="21"/>
  <c r="R2193" i="21"/>
  <c r="K2193" i="21"/>
  <c r="D2193" i="21"/>
  <c r="X2192" i="21"/>
  <c r="W2192" i="21"/>
  <c r="V2192" i="21"/>
  <c r="U2192" i="21"/>
  <c r="T2192" i="21"/>
  <c r="R2192" i="21"/>
  <c r="K2192" i="21"/>
  <c r="D2192" i="21"/>
  <c r="X2191" i="21"/>
  <c r="W2191" i="21"/>
  <c r="V2191" i="21"/>
  <c r="U2191" i="21"/>
  <c r="T2191" i="21"/>
  <c r="R2191" i="21"/>
  <c r="K2191" i="21"/>
  <c r="D2191" i="21"/>
  <c r="X2190" i="21"/>
  <c r="W2190" i="21"/>
  <c r="V2190" i="21"/>
  <c r="U2190" i="21"/>
  <c r="T2190" i="21"/>
  <c r="R2190" i="21"/>
  <c r="K2190" i="21"/>
  <c r="D2190" i="21"/>
  <c r="X2189" i="21"/>
  <c r="W2189" i="21"/>
  <c r="V2189" i="21"/>
  <c r="U2189" i="21"/>
  <c r="T2189" i="21"/>
  <c r="R2189" i="21"/>
  <c r="K2189" i="21"/>
  <c r="D2189" i="21"/>
  <c r="X2188" i="21"/>
  <c r="W2188" i="21"/>
  <c r="V2188" i="21"/>
  <c r="U2188" i="21"/>
  <c r="T2188" i="21"/>
  <c r="R2188" i="21"/>
  <c r="K2188" i="21"/>
  <c r="D2188" i="21"/>
  <c r="X2187" i="21"/>
  <c r="W2187" i="21"/>
  <c r="V2187" i="21"/>
  <c r="U2187" i="21"/>
  <c r="T2187" i="21"/>
  <c r="R2187" i="21"/>
  <c r="K2187" i="21"/>
  <c r="D2187" i="21"/>
  <c r="X2186" i="21"/>
  <c r="W2186" i="21"/>
  <c r="V2186" i="21"/>
  <c r="U2186" i="21"/>
  <c r="T2186" i="21"/>
  <c r="R2186" i="21"/>
  <c r="K2186" i="21"/>
  <c r="D2186" i="21"/>
  <c r="X2185" i="21"/>
  <c r="W2185" i="21"/>
  <c r="V2185" i="21"/>
  <c r="U2185" i="21"/>
  <c r="T2185" i="21"/>
  <c r="R2185" i="21"/>
  <c r="K2185" i="21"/>
  <c r="D2185" i="21"/>
  <c r="X2184" i="21"/>
  <c r="W2184" i="21"/>
  <c r="V2184" i="21"/>
  <c r="U2184" i="21"/>
  <c r="T2184" i="21"/>
  <c r="R2184" i="21"/>
  <c r="K2184" i="21"/>
  <c r="D2184" i="21"/>
  <c r="X2183" i="21"/>
  <c r="W2183" i="21"/>
  <c r="V2183" i="21"/>
  <c r="U2183" i="21"/>
  <c r="T2183" i="21"/>
  <c r="R2183" i="21"/>
  <c r="K2183" i="21"/>
  <c r="D2183" i="21"/>
  <c r="X2182" i="21"/>
  <c r="W2182" i="21"/>
  <c r="V2182" i="21"/>
  <c r="U2182" i="21"/>
  <c r="T2182" i="21"/>
  <c r="R2182" i="21"/>
  <c r="K2182" i="21"/>
  <c r="D2182" i="21"/>
  <c r="X2181" i="21"/>
  <c r="W2181" i="21"/>
  <c r="V2181" i="21"/>
  <c r="U2181" i="21"/>
  <c r="T2181" i="21"/>
  <c r="R2181" i="21"/>
  <c r="K2181" i="21"/>
  <c r="D2181" i="21"/>
  <c r="X2180" i="21"/>
  <c r="W2180" i="21"/>
  <c r="V2180" i="21"/>
  <c r="U2180" i="21"/>
  <c r="T2180" i="21"/>
  <c r="R2180" i="21"/>
  <c r="K2180" i="21"/>
  <c r="D2180" i="21"/>
  <c r="X2179" i="21"/>
  <c r="W2179" i="21"/>
  <c r="V2179" i="21"/>
  <c r="U2179" i="21"/>
  <c r="T2179" i="21"/>
  <c r="R2179" i="21"/>
  <c r="K2179" i="21"/>
  <c r="D2179" i="21"/>
  <c r="X2178" i="21"/>
  <c r="W2178" i="21"/>
  <c r="V2178" i="21"/>
  <c r="U2178" i="21"/>
  <c r="T2178" i="21"/>
  <c r="R2178" i="21"/>
  <c r="K2178" i="21"/>
  <c r="D2178" i="21"/>
  <c r="X2177" i="21"/>
  <c r="W2177" i="21"/>
  <c r="V2177" i="21"/>
  <c r="U2177" i="21"/>
  <c r="T2177" i="21"/>
  <c r="R2177" i="21"/>
  <c r="K2177" i="21"/>
  <c r="D2177" i="21"/>
  <c r="X2176" i="21"/>
  <c r="W2176" i="21"/>
  <c r="V2176" i="21"/>
  <c r="U2176" i="21"/>
  <c r="T2176" i="21"/>
  <c r="R2176" i="21"/>
  <c r="K2176" i="21"/>
  <c r="D2176" i="21"/>
  <c r="X2175" i="21"/>
  <c r="W2175" i="21"/>
  <c r="V2175" i="21"/>
  <c r="U2175" i="21"/>
  <c r="T2175" i="21"/>
  <c r="R2175" i="21"/>
  <c r="K2175" i="21"/>
  <c r="D2175" i="21"/>
  <c r="X2174" i="21"/>
  <c r="W2174" i="21"/>
  <c r="V2174" i="21"/>
  <c r="U2174" i="21"/>
  <c r="T2174" i="21"/>
  <c r="R2174" i="21"/>
  <c r="K2174" i="21"/>
  <c r="D2174" i="21"/>
  <c r="X2173" i="21"/>
  <c r="W2173" i="21"/>
  <c r="V2173" i="21"/>
  <c r="U2173" i="21"/>
  <c r="T2173" i="21"/>
  <c r="R2173" i="21"/>
  <c r="K2173" i="21"/>
  <c r="D2173" i="21"/>
  <c r="X2172" i="21"/>
  <c r="W2172" i="21"/>
  <c r="V2172" i="21"/>
  <c r="U2172" i="21"/>
  <c r="T2172" i="21"/>
  <c r="R2172" i="21"/>
  <c r="K2172" i="21"/>
  <c r="D2172" i="21"/>
  <c r="X2171" i="21"/>
  <c r="W2171" i="21"/>
  <c r="V2171" i="21"/>
  <c r="U2171" i="21"/>
  <c r="T2171" i="21"/>
  <c r="R2171" i="21"/>
  <c r="K2171" i="21"/>
  <c r="D2171" i="21"/>
  <c r="X2170" i="21"/>
  <c r="W2170" i="21"/>
  <c r="V2170" i="21"/>
  <c r="U2170" i="21"/>
  <c r="T2170" i="21"/>
  <c r="R2170" i="21"/>
  <c r="K2170" i="21"/>
  <c r="D2170" i="21"/>
  <c r="X2169" i="21"/>
  <c r="W2169" i="21"/>
  <c r="V2169" i="21"/>
  <c r="U2169" i="21"/>
  <c r="T2169" i="21"/>
  <c r="R2169" i="21"/>
  <c r="K2169" i="21"/>
  <c r="D2169" i="21"/>
  <c r="X2168" i="21"/>
  <c r="W2168" i="21"/>
  <c r="V2168" i="21"/>
  <c r="U2168" i="21"/>
  <c r="T2168" i="21"/>
  <c r="R2168" i="21"/>
  <c r="K2168" i="21"/>
  <c r="D2168" i="21"/>
  <c r="X2167" i="21"/>
  <c r="W2167" i="21"/>
  <c r="V2167" i="21"/>
  <c r="U2167" i="21"/>
  <c r="T2167" i="21"/>
  <c r="R2167" i="21"/>
  <c r="K2167" i="21"/>
  <c r="D2167" i="21"/>
  <c r="X2166" i="21"/>
  <c r="W2166" i="21"/>
  <c r="V2166" i="21"/>
  <c r="U2166" i="21"/>
  <c r="T2166" i="21"/>
  <c r="R2166" i="21"/>
  <c r="K2166" i="21"/>
  <c r="D2166" i="21"/>
  <c r="X2165" i="21"/>
  <c r="W2165" i="21"/>
  <c r="V2165" i="21"/>
  <c r="U2165" i="21"/>
  <c r="T2165" i="21"/>
  <c r="R2165" i="21"/>
  <c r="K2165" i="21"/>
  <c r="D2165" i="21"/>
  <c r="X2164" i="21"/>
  <c r="W2164" i="21"/>
  <c r="V2164" i="21"/>
  <c r="U2164" i="21"/>
  <c r="T2164" i="21"/>
  <c r="R2164" i="21"/>
  <c r="K2164" i="21"/>
  <c r="D2164" i="21"/>
  <c r="X2163" i="21"/>
  <c r="W2163" i="21"/>
  <c r="V2163" i="21"/>
  <c r="U2163" i="21"/>
  <c r="T2163" i="21"/>
  <c r="R2163" i="21"/>
  <c r="K2163" i="21"/>
  <c r="D2163" i="21"/>
  <c r="X2162" i="21"/>
  <c r="W2162" i="21"/>
  <c r="V2162" i="21"/>
  <c r="U2162" i="21"/>
  <c r="T2162" i="21"/>
  <c r="R2162" i="21"/>
  <c r="K2162" i="21"/>
  <c r="D2162" i="21"/>
  <c r="X2161" i="21"/>
  <c r="W2161" i="21"/>
  <c r="V2161" i="21"/>
  <c r="U2161" i="21"/>
  <c r="T2161" i="21"/>
  <c r="R2161" i="21"/>
  <c r="K2161" i="21"/>
  <c r="D2161" i="21"/>
  <c r="X2160" i="21"/>
  <c r="W2160" i="21"/>
  <c r="V2160" i="21"/>
  <c r="U2160" i="21"/>
  <c r="T2160" i="21"/>
  <c r="R2160" i="21"/>
  <c r="K2160" i="21"/>
  <c r="D2160" i="21"/>
  <c r="X2159" i="21"/>
  <c r="W2159" i="21"/>
  <c r="V2159" i="21"/>
  <c r="U2159" i="21"/>
  <c r="T2159" i="21"/>
  <c r="R2159" i="21"/>
  <c r="K2159" i="21"/>
  <c r="D2159" i="21"/>
  <c r="X2158" i="21"/>
  <c r="W2158" i="21"/>
  <c r="V2158" i="21"/>
  <c r="U2158" i="21"/>
  <c r="T2158" i="21"/>
  <c r="R2158" i="21"/>
  <c r="K2158" i="21"/>
  <c r="D2158" i="21"/>
  <c r="X2157" i="21"/>
  <c r="W2157" i="21"/>
  <c r="V2157" i="21"/>
  <c r="U2157" i="21"/>
  <c r="T2157" i="21"/>
  <c r="R2157" i="21"/>
  <c r="K2157" i="21"/>
  <c r="D2157" i="21"/>
  <c r="X2156" i="21"/>
  <c r="W2156" i="21"/>
  <c r="V2156" i="21"/>
  <c r="U2156" i="21"/>
  <c r="T2156" i="21"/>
  <c r="R2156" i="21"/>
  <c r="K2156" i="21"/>
  <c r="D2156" i="21"/>
  <c r="X2155" i="21"/>
  <c r="W2155" i="21"/>
  <c r="V2155" i="21"/>
  <c r="U2155" i="21"/>
  <c r="T2155" i="21"/>
  <c r="R2155" i="21"/>
  <c r="K2155" i="21"/>
  <c r="D2155" i="21"/>
  <c r="X2154" i="21"/>
  <c r="W2154" i="21"/>
  <c r="V2154" i="21"/>
  <c r="U2154" i="21"/>
  <c r="T2154" i="21"/>
  <c r="R2154" i="21"/>
  <c r="K2154" i="21"/>
  <c r="D2154" i="21"/>
  <c r="X2153" i="21"/>
  <c r="W2153" i="21"/>
  <c r="V2153" i="21"/>
  <c r="U2153" i="21"/>
  <c r="T2153" i="21"/>
  <c r="R2153" i="21"/>
  <c r="K2153" i="21"/>
  <c r="D2153" i="21"/>
  <c r="X2152" i="21"/>
  <c r="W2152" i="21"/>
  <c r="V2152" i="21"/>
  <c r="U2152" i="21"/>
  <c r="T2152" i="21"/>
  <c r="R2152" i="21"/>
  <c r="K2152" i="21"/>
  <c r="D2152" i="21"/>
  <c r="X2151" i="21"/>
  <c r="W2151" i="21"/>
  <c r="V2151" i="21"/>
  <c r="U2151" i="21"/>
  <c r="T2151" i="21"/>
  <c r="R2151" i="21"/>
  <c r="K2151" i="21"/>
  <c r="D2151" i="21"/>
  <c r="X2150" i="21"/>
  <c r="W2150" i="21"/>
  <c r="V2150" i="21"/>
  <c r="U2150" i="21"/>
  <c r="T2150" i="21"/>
  <c r="R2150" i="21"/>
  <c r="K2150" i="21"/>
  <c r="D2150" i="21"/>
  <c r="X2149" i="21"/>
  <c r="W2149" i="21"/>
  <c r="V2149" i="21"/>
  <c r="U2149" i="21"/>
  <c r="T2149" i="21"/>
  <c r="R2149" i="21"/>
  <c r="K2149" i="21"/>
  <c r="D2149" i="21"/>
  <c r="X2148" i="21"/>
  <c r="W2148" i="21"/>
  <c r="V2148" i="21"/>
  <c r="U2148" i="21"/>
  <c r="T2148" i="21"/>
  <c r="R2148" i="21"/>
  <c r="K2148" i="21"/>
  <c r="D2148" i="21"/>
  <c r="X2147" i="21"/>
  <c r="W2147" i="21"/>
  <c r="V2147" i="21"/>
  <c r="U2147" i="21"/>
  <c r="T2147" i="21"/>
  <c r="R2147" i="21"/>
  <c r="K2147" i="21"/>
  <c r="D2147" i="21"/>
  <c r="X2146" i="21"/>
  <c r="W2146" i="21"/>
  <c r="V2146" i="21"/>
  <c r="U2146" i="21"/>
  <c r="T2146" i="21"/>
  <c r="R2146" i="21"/>
  <c r="K2146" i="21"/>
  <c r="D2146" i="21"/>
  <c r="X2145" i="21"/>
  <c r="W2145" i="21"/>
  <c r="V2145" i="21"/>
  <c r="U2145" i="21"/>
  <c r="T2145" i="21"/>
  <c r="R2145" i="21"/>
  <c r="K2145" i="21"/>
  <c r="D2145" i="21"/>
  <c r="X2144" i="21"/>
  <c r="W2144" i="21"/>
  <c r="V2144" i="21"/>
  <c r="U2144" i="21"/>
  <c r="T2144" i="21"/>
  <c r="R2144" i="21"/>
  <c r="K2144" i="21"/>
  <c r="D2144" i="21"/>
  <c r="X2143" i="21"/>
  <c r="W2143" i="21"/>
  <c r="V2143" i="21"/>
  <c r="U2143" i="21"/>
  <c r="T2143" i="21"/>
  <c r="R2143" i="21"/>
  <c r="K2143" i="21"/>
  <c r="D2143" i="21"/>
  <c r="X2142" i="21"/>
  <c r="W2142" i="21"/>
  <c r="V2142" i="21"/>
  <c r="U2142" i="21"/>
  <c r="T2142" i="21"/>
  <c r="R2142" i="21"/>
  <c r="K2142" i="21"/>
  <c r="D2142" i="21"/>
  <c r="X2141" i="21"/>
  <c r="W2141" i="21"/>
  <c r="V2141" i="21"/>
  <c r="U2141" i="21"/>
  <c r="T2141" i="21"/>
  <c r="R2141" i="21"/>
  <c r="K2141" i="21"/>
  <c r="D2141" i="21"/>
  <c r="X2140" i="21"/>
  <c r="W2140" i="21"/>
  <c r="V2140" i="21"/>
  <c r="U2140" i="21"/>
  <c r="T2140" i="21"/>
  <c r="R2140" i="21"/>
  <c r="K2140" i="21"/>
  <c r="D2140" i="21"/>
  <c r="X2139" i="21"/>
  <c r="W2139" i="21"/>
  <c r="V2139" i="21"/>
  <c r="U2139" i="21"/>
  <c r="T2139" i="21"/>
  <c r="R2139" i="21"/>
  <c r="K2139" i="21"/>
  <c r="D2139" i="21"/>
  <c r="X2138" i="21"/>
  <c r="W2138" i="21"/>
  <c r="V2138" i="21"/>
  <c r="U2138" i="21"/>
  <c r="T2138" i="21"/>
  <c r="R2138" i="21"/>
  <c r="K2138" i="21"/>
  <c r="D2138" i="21"/>
  <c r="X2137" i="21"/>
  <c r="W2137" i="21"/>
  <c r="V2137" i="21"/>
  <c r="U2137" i="21"/>
  <c r="T2137" i="21"/>
  <c r="R2137" i="21"/>
  <c r="K2137" i="21"/>
  <c r="D2137" i="21"/>
  <c r="X2136" i="21"/>
  <c r="W2136" i="21"/>
  <c r="V2136" i="21"/>
  <c r="U2136" i="21"/>
  <c r="T2136" i="21"/>
  <c r="R2136" i="21"/>
  <c r="K2136" i="21"/>
  <c r="D2136" i="21"/>
  <c r="X2135" i="21"/>
  <c r="W2135" i="21"/>
  <c r="V2135" i="21"/>
  <c r="U2135" i="21"/>
  <c r="T2135" i="21"/>
  <c r="R2135" i="21"/>
  <c r="K2135" i="21"/>
  <c r="D2135" i="21"/>
  <c r="X2134" i="21"/>
  <c r="W2134" i="21"/>
  <c r="V2134" i="21"/>
  <c r="U2134" i="21"/>
  <c r="T2134" i="21"/>
  <c r="R2134" i="21"/>
  <c r="K2134" i="21"/>
  <c r="D2134" i="21"/>
  <c r="X2133" i="21"/>
  <c r="W2133" i="21"/>
  <c r="V2133" i="21"/>
  <c r="U2133" i="21"/>
  <c r="T2133" i="21"/>
  <c r="R2133" i="21"/>
  <c r="K2133" i="21"/>
  <c r="D2133" i="21"/>
  <c r="X2132" i="21"/>
  <c r="W2132" i="21"/>
  <c r="V2132" i="21"/>
  <c r="U2132" i="21"/>
  <c r="T2132" i="21"/>
  <c r="R2132" i="21"/>
  <c r="K2132" i="21"/>
  <c r="D2132" i="21"/>
  <c r="X2131" i="21"/>
  <c r="W2131" i="21"/>
  <c r="V2131" i="21"/>
  <c r="U2131" i="21"/>
  <c r="T2131" i="21"/>
  <c r="R2131" i="21"/>
  <c r="K2131" i="21"/>
  <c r="D2131" i="21"/>
  <c r="X2130" i="21"/>
  <c r="W2130" i="21"/>
  <c r="V2130" i="21"/>
  <c r="U2130" i="21"/>
  <c r="T2130" i="21"/>
  <c r="R2130" i="21"/>
  <c r="K2130" i="21"/>
  <c r="D2130" i="21"/>
  <c r="X2129" i="21"/>
  <c r="W2129" i="21"/>
  <c r="V2129" i="21"/>
  <c r="U2129" i="21"/>
  <c r="T2129" i="21"/>
  <c r="R2129" i="21"/>
  <c r="K2129" i="21"/>
  <c r="D2129" i="21"/>
  <c r="X2128" i="21"/>
  <c r="W2128" i="21"/>
  <c r="V2128" i="21"/>
  <c r="U2128" i="21"/>
  <c r="T2128" i="21"/>
  <c r="R2128" i="21"/>
  <c r="K2128" i="21"/>
  <c r="D2128" i="21"/>
  <c r="X2127" i="21"/>
  <c r="W2127" i="21"/>
  <c r="V2127" i="21"/>
  <c r="U2127" i="21"/>
  <c r="T2127" i="21"/>
  <c r="R2127" i="21"/>
  <c r="K2127" i="21"/>
  <c r="D2127" i="21"/>
  <c r="X2126" i="21"/>
  <c r="W2126" i="21"/>
  <c r="V2126" i="21"/>
  <c r="U2126" i="21"/>
  <c r="T2126" i="21"/>
  <c r="R2126" i="21"/>
  <c r="K2126" i="21"/>
  <c r="D2126" i="21"/>
  <c r="X2125" i="21"/>
  <c r="W2125" i="21"/>
  <c r="V2125" i="21"/>
  <c r="U2125" i="21"/>
  <c r="T2125" i="21"/>
  <c r="R2125" i="21"/>
  <c r="K2125" i="21"/>
  <c r="D2125" i="21"/>
  <c r="X2124" i="21"/>
  <c r="W2124" i="21"/>
  <c r="V2124" i="21"/>
  <c r="U2124" i="21"/>
  <c r="T2124" i="21"/>
  <c r="R2124" i="21"/>
  <c r="K2124" i="21"/>
  <c r="D2124" i="21"/>
  <c r="X2123" i="21"/>
  <c r="W2123" i="21"/>
  <c r="V2123" i="21"/>
  <c r="U2123" i="21"/>
  <c r="T2123" i="21"/>
  <c r="R2123" i="21"/>
  <c r="K2123" i="21"/>
  <c r="D2123" i="21"/>
  <c r="X2122" i="21"/>
  <c r="W2122" i="21"/>
  <c r="V2122" i="21"/>
  <c r="U2122" i="21"/>
  <c r="T2122" i="21"/>
  <c r="R2122" i="21"/>
  <c r="K2122" i="21"/>
  <c r="D2122" i="21"/>
  <c r="X2121" i="21"/>
  <c r="W2121" i="21"/>
  <c r="V2121" i="21"/>
  <c r="U2121" i="21"/>
  <c r="T2121" i="21"/>
  <c r="R2121" i="21"/>
  <c r="K2121" i="21"/>
  <c r="D2121" i="21"/>
  <c r="X2120" i="21"/>
  <c r="W2120" i="21"/>
  <c r="V2120" i="21"/>
  <c r="U2120" i="21"/>
  <c r="T2120" i="21"/>
  <c r="R2120" i="21"/>
  <c r="K2120" i="21"/>
  <c r="D2120" i="21"/>
  <c r="X2119" i="21"/>
  <c r="W2119" i="21"/>
  <c r="V2119" i="21"/>
  <c r="U2119" i="21"/>
  <c r="T2119" i="21"/>
  <c r="R2119" i="21"/>
  <c r="K2119" i="21"/>
  <c r="D2119" i="21"/>
  <c r="X2118" i="21"/>
  <c r="W2118" i="21"/>
  <c r="V2118" i="21"/>
  <c r="U2118" i="21"/>
  <c r="T2118" i="21"/>
  <c r="R2118" i="21"/>
  <c r="K2118" i="21"/>
  <c r="D2118" i="21"/>
  <c r="X2117" i="21"/>
  <c r="W2117" i="21"/>
  <c r="V2117" i="21"/>
  <c r="U2117" i="21"/>
  <c r="T2117" i="21"/>
  <c r="R2117" i="21"/>
  <c r="K2117" i="21"/>
  <c r="D2117" i="21"/>
  <c r="X2116" i="21"/>
  <c r="W2116" i="21"/>
  <c r="V2116" i="21"/>
  <c r="U2116" i="21"/>
  <c r="T2116" i="21"/>
  <c r="R2116" i="21"/>
  <c r="K2116" i="21"/>
  <c r="D2116" i="21"/>
  <c r="X2115" i="21"/>
  <c r="W2115" i="21"/>
  <c r="V2115" i="21"/>
  <c r="U2115" i="21"/>
  <c r="T2115" i="21"/>
  <c r="R2115" i="21"/>
  <c r="K2115" i="21"/>
  <c r="D2115" i="21"/>
  <c r="X2114" i="21"/>
  <c r="W2114" i="21"/>
  <c r="V2114" i="21"/>
  <c r="U2114" i="21"/>
  <c r="T2114" i="21"/>
  <c r="R2114" i="21"/>
  <c r="K2114" i="21"/>
  <c r="D2114" i="21"/>
  <c r="X2113" i="21"/>
  <c r="W2113" i="21"/>
  <c r="V2113" i="21"/>
  <c r="U2113" i="21"/>
  <c r="T2113" i="21"/>
  <c r="R2113" i="21"/>
  <c r="K2113" i="21"/>
  <c r="D2113" i="21"/>
  <c r="X2112" i="21"/>
  <c r="W2112" i="21"/>
  <c r="V2112" i="21"/>
  <c r="U2112" i="21"/>
  <c r="T2112" i="21"/>
  <c r="R2112" i="21"/>
  <c r="K2112" i="21"/>
  <c r="D2112" i="21"/>
  <c r="X2111" i="21"/>
  <c r="W2111" i="21"/>
  <c r="V2111" i="21"/>
  <c r="U2111" i="21"/>
  <c r="T2111" i="21"/>
  <c r="R2111" i="21"/>
  <c r="K2111" i="21"/>
  <c r="D2111" i="21"/>
  <c r="X2110" i="21"/>
  <c r="W2110" i="21"/>
  <c r="V2110" i="21"/>
  <c r="U2110" i="21"/>
  <c r="T2110" i="21"/>
  <c r="R2110" i="21"/>
  <c r="K2110" i="21"/>
  <c r="D2110" i="21"/>
  <c r="X2109" i="21"/>
  <c r="W2109" i="21"/>
  <c r="V2109" i="21"/>
  <c r="U2109" i="21"/>
  <c r="T2109" i="21"/>
  <c r="R2109" i="21"/>
  <c r="K2109" i="21"/>
  <c r="D2109" i="21"/>
  <c r="X2108" i="21"/>
  <c r="W2108" i="21"/>
  <c r="V2108" i="21"/>
  <c r="U2108" i="21"/>
  <c r="T2108" i="21"/>
  <c r="R2108" i="21"/>
  <c r="K2108" i="21"/>
  <c r="D2108" i="21"/>
  <c r="X2107" i="21"/>
  <c r="W2107" i="21"/>
  <c r="V2107" i="21"/>
  <c r="U2107" i="21"/>
  <c r="T2107" i="21"/>
  <c r="R2107" i="21"/>
  <c r="K2107" i="21"/>
  <c r="D2107" i="21"/>
  <c r="X2106" i="21"/>
  <c r="W2106" i="21"/>
  <c r="V2106" i="21"/>
  <c r="U2106" i="21"/>
  <c r="T2106" i="21"/>
  <c r="R2106" i="21"/>
  <c r="K2106" i="21"/>
  <c r="D2106" i="21"/>
  <c r="X2105" i="21"/>
  <c r="W2105" i="21"/>
  <c r="V2105" i="21"/>
  <c r="U2105" i="21"/>
  <c r="T2105" i="21"/>
  <c r="R2105" i="21"/>
  <c r="K2105" i="21"/>
  <c r="D2105" i="21"/>
  <c r="X2104" i="21"/>
  <c r="W2104" i="21"/>
  <c r="V2104" i="21"/>
  <c r="U2104" i="21"/>
  <c r="T2104" i="21"/>
  <c r="R2104" i="21"/>
  <c r="K2104" i="21"/>
  <c r="D2104" i="21"/>
  <c r="X2103" i="21"/>
  <c r="W2103" i="21"/>
  <c r="V2103" i="21"/>
  <c r="U2103" i="21"/>
  <c r="T2103" i="21"/>
  <c r="R2103" i="21"/>
  <c r="K2103" i="21"/>
  <c r="D2103" i="21"/>
  <c r="X2102" i="21"/>
  <c r="W2102" i="21"/>
  <c r="V2102" i="21"/>
  <c r="U2102" i="21"/>
  <c r="T2102" i="21"/>
  <c r="R2102" i="21"/>
  <c r="K2102" i="21"/>
  <c r="D2102" i="21"/>
  <c r="X2101" i="21"/>
  <c r="W2101" i="21"/>
  <c r="V2101" i="21"/>
  <c r="U2101" i="21"/>
  <c r="T2101" i="21"/>
  <c r="R2101" i="21"/>
  <c r="K2101" i="21"/>
  <c r="D2101" i="21"/>
  <c r="X2100" i="21"/>
  <c r="W2100" i="21"/>
  <c r="V2100" i="21"/>
  <c r="U2100" i="21"/>
  <c r="T2100" i="21"/>
  <c r="R2100" i="21"/>
  <c r="K2100" i="21"/>
  <c r="D2100" i="21"/>
  <c r="X2099" i="21"/>
  <c r="W2099" i="21"/>
  <c r="V2099" i="21"/>
  <c r="U2099" i="21"/>
  <c r="T2099" i="21"/>
  <c r="R2099" i="21"/>
  <c r="K2099" i="21"/>
  <c r="D2099" i="21"/>
  <c r="X2098" i="21"/>
  <c r="W2098" i="21"/>
  <c r="V2098" i="21"/>
  <c r="U2098" i="21"/>
  <c r="T2098" i="21"/>
  <c r="R2098" i="21"/>
  <c r="K2098" i="21"/>
  <c r="D2098" i="21"/>
  <c r="X2097" i="21"/>
  <c r="W2097" i="21"/>
  <c r="V2097" i="21"/>
  <c r="U2097" i="21"/>
  <c r="T2097" i="21"/>
  <c r="R2097" i="21"/>
  <c r="K2097" i="21"/>
  <c r="D2097" i="21"/>
  <c r="X2096" i="21"/>
  <c r="W2096" i="21"/>
  <c r="V2096" i="21"/>
  <c r="U2096" i="21"/>
  <c r="T2096" i="21"/>
  <c r="R2096" i="21"/>
  <c r="K2096" i="21"/>
  <c r="D2096" i="21"/>
  <c r="X2095" i="21"/>
  <c r="W2095" i="21"/>
  <c r="V2095" i="21"/>
  <c r="U2095" i="21"/>
  <c r="T2095" i="21"/>
  <c r="R2095" i="21"/>
  <c r="K2095" i="21"/>
  <c r="D2095" i="21"/>
  <c r="X2094" i="21"/>
  <c r="W2094" i="21"/>
  <c r="V2094" i="21"/>
  <c r="U2094" i="21"/>
  <c r="T2094" i="21"/>
  <c r="R2094" i="21"/>
  <c r="K2094" i="21"/>
  <c r="D2094" i="21"/>
  <c r="X2093" i="21"/>
  <c r="W2093" i="21"/>
  <c r="V2093" i="21"/>
  <c r="U2093" i="21"/>
  <c r="T2093" i="21"/>
  <c r="R2093" i="21"/>
  <c r="K2093" i="21"/>
  <c r="D2093" i="21"/>
  <c r="X2092" i="21"/>
  <c r="W2092" i="21"/>
  <c r="V2092" i="21"/>
  <c r="U2092" i="21"/>
  <c r="T2092" i="21"/>
  <c r="R2092" i="21"/>
  <c r="K2092" i="21"/>
  <c r="D2092" i="21"/>
  <c r="X2091" i="21"/>
  <c r="W2091" i="21"/>
  <c r="V2091" i="21"/>
  <c r="U2091" i="21"/>
  <c r="T2091" i="21"/>
  <c r="R2091" i="21"/>
  <c r="K2091" i="21"/>
  <c r="D2091" i="21"/>
  <c r="X2090" i="21"/>
  <c r="W2090" i="21"/>
  <c r="V2090" i="21"/>
  <c r="U2090" i="21"/>
  <c r="T2090" i="21"/>
  <c r="R2090" i="21"/>
  <c r="K2090" i="21"/>
  <c r="D2090" i="21"/>
  <c r="X2089" i="21"/>
  <c r="W2089" i="21"/>
  <c r="V2089" i="21"/>
  <c r="U2089" i="21"/>
  <c r="T2089" i="21"/>
  <c r="R2089" i="21"/>
  <c r="K2089" i="21"/>
  <c r="D2089" i="21"/>
  <c r="X2088" i="21"/>
  <c r="W2088" i="21"/>
  <c r="V2088" i="21"/>
  <c r="U2088" i="21"/>
  <c r="T2088" i="21"/>
  <c r="R2088" i="21"/>
  <c r="K2088" i="21"/>
  <c r="D2088" i="21"/>
  <c r="X2087" i="21"/>
  <c r="W2087" i="21"/>
  <c r="V2087" i="21"/>
  <c r="U2087" i="21"/>
  <c r="T2087" i="21"/>
  <c r="R2087" i="21"/>
  <c r="K2087" i="21"/>
  <c r="D2087" i="21"/>
  <c r="X2086" i="21"/>
  <c r="W2086" i="21"/>
  <c r="V2086" i="21"/>
  <c r="U2086" i="21"/>
  <c r="T2086" i="21"/>
  <c r="R2086" i="21"/>
  <c r="K2086" i="21"/>
  <c r="D2086" i="21"/>
  <c r="X2085" i="21"/>
  <c r="W2085" i="21"/>
  <c r="V2085" i="21"/>
  <c r="U2085" i="21"/>
  <c r="T2085" i="21"/>
  <c r="R2085" i="21"/>
  <c r="K2085" i="21"/>
  <c r="D2085" i="21"/>
  <c r="X2084" i="21"/>
  <c r="W2084" i="21"/>
  <c r="V2084" i="21"/>
  <c r="U2084" i="21"/>
  <c r="T2084" i="21"/>
  <c r="R2084" i="21"/>
  <c r="K2084" i="21"/>
  <c r="D2084" i="21"/>
  <c r="X2083" i="21"/>
  <c r="W2083" i="21"/>
  <c r="V2083" i="21"/>
  <c r="U2083" i="21"/>
  <c r="T2083" i="21"/>
  <c r="R2083" i="21"/>
  <c r="K2083" i="21"/>
  <c r="D2083" i="21"/>
  <c r="X2082" i="21"/>
  <c r="W2082" i="21"/>
  <c r="V2082" i="21"/>
  <c r="U2082" i="21"/>
  <c r="T2082" i="21"/>
  <c r="R2082" i="21"/>
  <c r="K2082" i="21"/>
  <c r="D2082" i="21"/>
  <c r="X2081" i="21"/>
  <c r="W2081" i="21"/>
  <c r="V2081" i="21"/>
  <c r="U2081" i="21"/>
  <c r="T2081" i="21"/>
  <c r="R2081" i="21"/>
  <c r="K2081" i="21"/>
  <c r="D2081" i="21"/>
  <c r="X2080" i="21"/>
  <c r="W2080" i="21"/>
  <c r="V2080" i="21"/>
  <c r="U2080" i="21"/>
  <c r="T2080" i="21"/>
  <c r="R2080" i="21"/>
  <c r="K2080" i="21"/>
  <c r="D2080" i="21"/>
  <c r="X2079" i="21"/>
  <c r="W2079" i="21"/>
  <c r="V2079" i="21"/>
  <c r="U2079" i="21"/>
  <c r="T2079" i="21"/>
  <c r="R2079" i="21"/>
  <c r="K2079" i="21"/>
  <c r="D2079" i="21"/>
  <c r="X2078" i="21"/>
  <c r="W2078" i="21"/>
  <c r="V2078" i="21"/>
  <c r="U2078" i="21"/>
  <c r="T2078" i="21"/>
  <c r="R2078" i="21"/>
  <c r="K2078" i="21"/>
  <c r="D2078" i="21"/>
  <c r="X2077" i="21"/>
  <c r="W2077" i="21"/>
  <c r="V2077" i="21"/>
  <c r="U2077" i="21"/>
  <c r="T2077" i="21"/>
  <c r="R2077" i="21"/>
  <c r="K2077" i="21"/>
  <c r="D2077" i="21"/>
  <c r="X2076" i="21"/>
  <c r="W2076" i="21"/>
  <c r="V2076" i="21"/>
  <c r="U2076" i="21"/>
  <c r="T2076" i="21"/>
  <c r="R2076" i="21"/>
  <c r="K2076" i="21"/>
  <c r="D2076" i="21"/>
  <c r="X2075" i="21"/>
  <c r="W2075" i="21"/>
  <c r="V2075" i="21"/>
  <c r="U2075" i="21"/>
  <c r="T2075" i="21"/>
  <c r="R2075" i="21"/>
  <c r="K2075" i="21"/>
  <c r="D2075" i="21"/>
  <c r="X2074" i="21"/>
  <c r="W2074" i="21"/>
  <c r="V2074" i="21"/>
  <c r="U2074" i="21"/>
  <c r="T2074" i="21"/>
  <c r="R2074" i="21"/>
  <c r="K2074" i="21"/>
  <c r="D2074" i="21"/>
  <c r="X2073" i="21"/>
  <c r="W2073" i="21"/>
  <c r="V2073" i="21"/>
  <c r="U2073" i="21"/>
  <c r="T2073" i="21"/>
  <c r="R2073" i="21"/>
  <c r="K2073" i="21"/>
  <c r="D2073" i="21"/>
  <c r="X2072" i="21"/>
  <c r="W2072" i="21"/>
  <c r="V2072" i="21"/>
  <c r="U2072" i="21"/>
  <c r="T2072" i="21"/>
  <c r="R2072" i="21"/>
  <c r="K2072" i="21"/>
  <c r="D2072" i="21"/>
  <c r="X2071" i="21"/>
  <c r="W2071" i="21"/>
  <c r="V2071" i="21"/>
  <c r="U2071" i="21"/>
  <c r="T2071" i="21"/>
  <c r="R2071" i="21"/>
  <c r="K2071" i="21"/>
  <c r="D2071" i="21"/>
  <c r="X2070" i="21"/>
  <c r="W2070" i="21"/>
  <c r="V2070" i="21"/>
  <c r="U2070" i="21"/>
  <c r="T2070" i="21"/>
  <c r="R2070" i="21"/>
  <c r="K2070" i="21"/>
  <c r="D2070" i="21"/>
  <c r="X2069" i="21"/>
  <c r="W2069" i="21"/>
  <c r="V2069" i="21"/>
  <c r="U2069" i="21"/>
  <c r="T2069" i="21"/>
  <c r="R2069" i="21"/>
  <c r="K2069" i="21"/>
  <c r="D2069" i="21"/>
  <c r="X2068" i="21"/>
  <c r="W2068" i="21"/>
  <c r="V2068" i="21"/>
  <c r="U2068" i="21"/>
  <c r="T2068" i="21"/>
  <c r="R2068" i="21"/>
  <c r="K2068" i="21"/>
  <c r="D2068" i="21"/>
  <c r="X2067" i="21"/>
  <c r="W2067" i="21"/>
  <c r="V2067" i="21"/>
  <c r="U2067" i="21"/>
  <c r="T2067" i="21"/>
  <c r="R2067" i="21"/>
  <c r="K2067" i="21"/>
  <c r="D2067" i="21"/>
  <c r="X2066" i="21"/>
  <c r="W2066" i="21"/>
  <c r="V2066" i="21"/>
  <c r="U2066" i="21"/>
  <c r="T2066" i="21"/>
  <c r="R2066" i="21"/>
  <c r="K2066" i="21"/>
  <c r="D2066" i="21"/>
  <c r="X2065" i="21"/>
  <c r="W2065" i="21"/>
  <c r="V2065" i="21"/>
  <c r="U2065" i="21"/>
  <c r="T2065" i="21"/>
  <c r="R2065" i="21"/>
  <c r="K2065" i="21"/>
  <c r="D2065" i="21"/>
  <c r="X2064" i="21"/>
  <c r="W2064" i="21"/>
  <c r="V2064" i="21"/>
  <c r="U2064" i="21"/>
  <c r="T2064" i="21"/>
  <c r="R2064" i="21"/>
  <c r="K2064" i="21"/>
  <c r="D2064" i="21"/>
  <c r="X2063" i="21"/>
  <c r="W2063" i="21"/>
  <c r="V2063" i="21"/>
  <c r="U2063" i="21"/>
  <c r="T2063" i="21"/>
  <c r="R2063" i="21"/>
  <c r="K2063" i="21"/>
  <c r="D2063" i="21"/>
  <c r="X2062" i="21"/>
  <c r="W2062" i="21"/>
  <c r="V2062" i="21"/>
  <c r="U2062" i="21"/>
  <c r="T2062" i="21"/>
  <c r="R2062" i="21"/>
  <c r="K2062" i="21"/>
  <c r="D2062" i="21"/>
  <c r="X2061" i="21"/>
  <c r="W2061" i="21"/>
  <c r="V2061" i="21"/>
  <c r="U2061" i="21"/>
  <c r="T2061" i="21"/>
  <c r="R2061" i="21"/>
  <c r="K2061" i="21"/>
  <c r="D2061" i="21"/>
  <c r="X2060" i="21"/>
  <c r="W2060" i="21"/>
  <c r="V2060" i="21"/>
  <c r="U2060" i="21"/>
  <c r="T2060" i="21"/>
  <c r="R2060" i="21"/>
  <c r="K2060" i="21"/>
  <c r="D2060" i="21"/>
  <c r="X2059" i="21"/>
  <c r="W2059" i="21"/>
  <c r="V2059" i="21"/>
  <c r="U2059" i="21"/>
  <c r="T2059" i="21"/>
  <c r="R2059" i="21"/>
  <c r="K2059" i="21"/>
  <c r="D2059" i="21"/>
  <c r="X2058" i="21"/>
  <c r="W2058" i="21"/>
  <c r="V2058" i="21"/>
  <c r="U2058" i="21"/>
  <c r="T2058" i="21"/>
  <c r="R2058" i="21"/>
  <c r="K2058" i="21"/>
  <c r="D2058" i="21"/>
  <c r="X2057" i="21"/>
  <c r="W2057" i="21"/>
  <c r="V2057" i="21"/>
  <c r="U2057" i="21"/>
  <c r="T2057" i="21"/>
  <c r="R2057" i="21"/>
  <c r="K2057" i="21"/>
  <c r="D2057" i="21"/>
  <c r="X2056" i="21"/>
  <c r="W2056" i="21"/>
  <c r="V2056" i="21"/>
  <c r="U2056" i="21"/>
  <c r="T2056" i="21"/>
  <c r="R2056" i="21"/>
  <c r="K2056" i="21"/>
  <c r="D2056" i="21"/>
  <c r="X2055" i="21"/>
  <c r="W2055" i="21"/>
  <c r="V2055" i="21"/>
  <c r="U2055" i="21"/>
  <c r="T2055" i="21"/>
  <c r="R2055" i="21"/>
  <c r="K2055" i="21"/>
  <c r="D2055" i="21"/>
  <c r="X2054" i="21"/>
  <c r="W2054" i="21"/>
  <c r="V2054" i="21"/>
  <c r="U2054" i="21"/>
  <c r="T2054" i="21"/>
  <c r="R2054" i="21"/>
  <c r="K2054" i="21"/>
  <c r="D2054" i="21"/>
  <c r="X2053" i="21"/>
  <c r="W2053" i="21"/>
  <c r="V2053" i="21"/>
  <c r="U2053" i="21"/>
  <c r="T2053" i="21"/>
  <c r="R2053" i="21"/>
  <c r="K2053" i="21"/>
  <c r="D2053" i="21"/>
  <c r="X2052" i="21"/>
  <c r="W2052" i="21"/>
  <c r="V2052" i="21"/>
  <c r="U2052" i="21"/>
  <c r="T2052" i="21"/>
  <c r="R2052" i="21"/>
  <c r="K2052" i="21"/>
  <c r="D2052" i="21"/>
  <c r="X2051" i="21"/>
  <c r="W2051" i="21"/>
  <c r="V2051" i="21"/>
  <c r="U2051" i="21"/>
  <c r="T2051" i="21"/>
  <c r="R2051" i="21"/>
  <c r="K2051" i="21"/>
  <c r="D2051" i="21"/>
  <c r="X2050" i="21"/>
  <c r="W2050" i="21"/>
  <c r="V2050" i="21"/>
  <c r="U2050" i="21"/>
  <c r="T2050" i="21"/>
  <c r="R2050" i="21"/>
  <c r="K2050" i="21"/>
  <c r="D2050" i="21"/>
  <c r="X2049" i="21"/>
  <c r="W2049" i="21"/>
  <c r="V2049" i="21"/>
  <c r="U2049" i="21"/>
  <c r="T2049" i="21"/>
  <c r="R2049" i="21"/>
  <c r="K2049" i="21"/>
  <c r="D2049" i="21"/>
  <c r="X2048" i="21"/>
  <c r="W2048" i="21"/>
  <c r="V2048" i="21"/>
  <c r="U2048" i="21"/>
  <c r="T2048" i="21"/>
  <c r="R2048" i="21"/>
  <c r="K2048" i="21"/>
  <c r="D2048" i="21"/>
  <c r="X2047" i="21"/>
  <c r="W2047" i="21"/>
  <c r="V2047" i="21"/>
  <c r="U2047" i="21"/>
  <c r="T2047" i="21"/>
  <c r="R2047" i="21"/>
  <c r="K2047" i="21"/>
  <c r="D2047" i="21"/>
  <c r="X2046" i="21"/>
  <c r="W2046" i="21"/>
  <c r="V2046" i="21"/>
  <c r="U2046" i="21"/>
  <c r="T2046" i="21"/>
  <c r="R2046" i="21"/>
  <c r="K2046" i="21"/>
  <c r="D2046" i="21"/>
  <c r="X2045" i="21"/>
  <c r="W2045" i="21"/>
  <c r="V2045" i="21"/>
  <c r="U2045" i="21"/>
  <c r="T2045" i="21"/>
  <c r="R2045" i="21"/>
  <c r="K2045" i="21"/>
  <c r="D2045" i="21"/>
  <c r="X2044" i="21"/>
  <c r="W2044" i="21"/>
  <c r="V2044" i="21"/>
  <c r="U2044" i="21"/>
  <c r="T2044" i="21"/>
  <c r="R2044" i="21"/>
  <c r="K2044" i="21"/>
  <c r="D2044" i="21"/>
  <c r="X2043" i="21"/>
  <c r="W2043" i="21"/>
  <c r="V2043" i="21"/>
  <c r="U2043" i="21"/>
  <c r="T2043" i="21"/>
  <c r="R2043" i="21"/>
  <c r="K2043" i="21"/>
  <c r="D2043" i="21"/>
  <c r="X2042" i="21"/>
  <c r="W2042" i="21"/>
  <c r="V2042" i="21"/>
  <c r="U2042" i="21"/>
  <c r="T2042" i="21"/>
  <c r="R2042" i="21"/>
  <c r="K2042" i="21"/>
  <c r="D2042" i="21"/>
  <c r="X2041" i="21"/>
  <c r="W2041" i="21"/>
  <c r="V2041" i="21"/>
  <c r="U2041" i="21"/>
  <c r="T2041" i="21"/>
  <c r="R2041" i="21"/>
  <c r="K2041" i="21"/>
  <c r="D2041" i="21"/>
  <c r="X2040" i="21"/>
  <c r="W2040" i="21"/>
  <c r="V2040" i="21"/>
  <c r="U2040" i="21"/>
  <c r="T2040" i="21"/>
  <c r="R2040" i="21"/>
  <c r="K2040" i="21"/>
  <c r="D2040" i="21"/>
  <c r="X2039" i="21"/>
  <c r="W2039" i="21"/>
  <c r="V2039" i="21"/>
  <c r="U2039" i="21"/>
  <c r="T2039" i="21"/>
  <c r="R2039" i="21"/>
  <c r="K2039" i="21"/>
  <c r="D2039" i="21"/>
  <c r="X2038" i="21"/>
  <c r="W2038" i="21"/>
  <c r="V2038" i="21"/>
  <c r="U2038" i="21"/>
  <c r="T2038" i="21"/>
  <c r="R2038" i="21"/>
  <c r="K2038" i="21"/>
  <c r="D2038" i="21"/>
  <c r="X2037" i="21"/>
  <c r="W2037" i="21"/>
  <c r="V2037" i="21"/>
  <c r="U2037" i="21"/>
  <c r="T2037" i="21"/>
  <c r="R2037" i="21"/>
  <c r="K2037" i="21"/>
  <c r="D2037" i="21"/>
  <c r="X2036" i="21"/>
  <c r="W2036" i="21"/>
  <c r="V2036" i="21"/>
  <c r="U2036" i="21"/>
  <c r="T2036" i="21"/>
  <c r="R2036" i="21"/>
  <c r="K2036" i="21"/>
  <c r="D2036" i="21"/>
  <c r="X2035" i="21"/>
  <c r="W2035" i="21"/>
  <c r="V2035" i="21"/>
  <c r="U2035" i="21"/>
  <c r="T2035" i="21"/>
  <c r="R2035" i="21"/>
  <c r="K2035" i="21"/>
  <c r="D2035" i="21"/>
  <c r="X2034" i="21"/>
  <c r="W2034" i="21"/>
  <c r="V2034" i="21"/>
  <c r="U2034" i="21"/>
  <c r="T2034" i="21"/>
  <c r="R2034" i="21"/>
  <c r="K2034" i="21"/>
  <c r="D2034" i="21"/>
  <c r="X2033" i="21"/>
  <c r="W2033" i="21"/>
  <c r="V2033" i="21"/>
  <c r="U2033" i="21"/>
  <c r="T2033" i="21"/>
  <c r="R2033" i="21"/>
  <c r="K2033" i="21"/>
  <c r="D2033" i="21"/>
  <c r="X2032" i="21"/>
  <c r="W2032" i="21"/>
  <c r="V2032" i="21"/>
  <c r="U2032" i="21"/>
  <c r="T2032" i="21"/>
  <c r="R2032" i="21"/>
  <c r="K2032" i="21"/>
  <c r="D2032" i="21"/>
  <c r="X2031" i="21"/>
  <c r="W2031" i="21"/>
  <c r="V2031" i="21"/>
  <c r="U2031" i="21"/>
  <c r="T2031" i="21"/>
  <c r="R2031" i="21"/>
  <c r="K2031" i="21"/>
  <c r="D2031" i="21"/>
  <c r="X2030" i="21"/>
  <c r="W2030" i="21"/>
  <c r="V2030" i="21"/>
  <c r="U2030" i="21"/>
  <c r="T2030" i="21"/>
  <c r="R2030" i="21"/>
  <c r="K2030" i="21"/>
  <c r="D2030" i="21"/>
  <c r="X2029" i="21"/>
  <c r="W2029" i="21"/>
  <c r="V2029" i="21"/>
  <c r="U2029" i="21"/>
  <c r="T2029" i="21"/>
  <c r="R2029" i="21"/>
  <c r="K2029" i="21"/>
  <c r="D2029" i="21"/>
  <c r="X2028" i="21"/>
  <c r="W2028" i="21"/>
  <c r="V2028" i="21"/>
  <c r="U2028" i="21"/>
  <c r="T2028" i="21"/>
  <c r="R2028" i="21"/>
  <c r="K2028" i="21"/>
  <c r="D2028" i="21"/>
  <c r="X2027" i="21"/>
  <c r="W2027" i="21"/>
  <c r="V2027" i="21"/>
  <c r="U2027" i="21"/>
  <c r="T2027" i="21"/>
  <c r="R2027" i="21"/>
  <c r="K2027" i="21"/>
  <c r="D2027" i="21"/>
  <c r="X2026" i="21"/>
  <c r="W2026" i="21"/>
  <c r="V2026" i="21"/>
  <c r="U2026" i="21"/>
  <c r="T2026" i="21"/>
  <c r="R2026" i="21"/>
  <c r="K2026" i="21"/>
  <c r="D2026" i="21"/>
  <c r="X2025" i="21"/>
  <c r="W2025" i="21"/>
  <c r="V2025" i="21"/>
  <c r="U2025" i="21"/>
  <c r="T2025" i="21"/>
  <c r="R2025" i="21"/>
  <c r="K2025" i="21"/>
  <c r="D2025" i="21"/>
  <c r="X2024" i="21"/>
  <c r="W2024" i="21"/>
  <c r="V2024" i="21"/>
  <c r="U2024" i="21"/>
  <c r="T2024" i="21"/>
  <c r="R2024" i="21"/>
  <c r="K2024" i="21"/>
  <c r="D2024" i="21"/>
  <c r="X2023" i="21"/>
  <c r="W2023" i="21"/>
  <c r="V2023" i="21"/>
  <c r="U2023" i="21"/>
  <c r="T2023" i="21"/>
  <c r="R2023" i="21"/>
  <c r="K2023" i="21"/>
  <c r="D2023" i="21"/>
  <c r="X2022" i="21"/>
  <c r="W2022" i="21"/>
  <c r="V2022" i="21"/>
  <c r="U2022" i="21"/>
  <c r="T2022" i="21"/>
  <c r="R2022" i="21"/>
  <c r="K2022" i="21"/>
  <c r="D2022" i="21"/>
  <c r="X2021" i="21"/>
  <c r="W2021" i="21"/>
  <c r="V2021" i="21"/>
  <c r="U2021" i="21"/>
  <c r="T2021" i="21"/>
  <c r="R2021" i="21"/>
  <c r="K2021" i="21"/>
  <c r="D2021" i="21"/>
  <c r="X2020" i="21"/>
  <c r="W2020" i="21"/>
  <c r="V2020" i="21"/>
  <c r="U2020" i="21"/>
  <c r="T2020" i="21"/>
  <c r="R2020" i="21"/>
  <c r="K2020" i="21"/>
  <c r="D2020" i="21"/>
  <c r="X2019" i="21"/>
  <c r="W2019" i="21"/>
  <c r="V2019" i="21"/>
  <c r="U2019" i="21"/>
  <c r="T2019" i="21"/>
  <c r="R2019" i="21"/>
  <c r="K2019" i="21"/>
  <c r="D2019" i="21"/>
  <c r="X2018" i="21"/>
  <c r="W2018" i="21"/>
  <c r="V2018" i="21"/>
  <c r="U2018" i="21"/>
  <c r="T2018" i="21"/>
  <c r="R2018" i="21"/>
  <c r="K2018" i="21"/>
  <c r="D2018" i="21"/>
  <c r="X2017" i="21"/>
  <c r="W2017" i="21"/>
  <c r="V2017" i="21"/>
  <c r="U2017" i="21"/>
  <c r="T2017" i="21"/>
  <c r="R2017" i="21"/>
  <c r="K2017" i="21"/>
  <c r="D2017" i="21"/>
  <c r="X2016" i="21"/>
  <c r="W2016" i="21"/>
  <c r="V2016" i="21"/>
  <c r="U2016" i="21"/>
  <c r="T2016" i="21"/>
  <c r="R2016" i="21"/>
  <c r="K2016" i="21"/>
  <c r="D2016" i="21"/>
  <c r="X2015" i="21"/>
  <c r="W2015" i="21"/>
  <c r="V2015" i="21"/>
  <c r="U2015" i="21"/>
  <c r="T2015" i="21"/>
  <c r="R2015" i="21"/>
  <c r="K2015" i="21"/>
  <c r="D2015" i="21"/>
  <c r="X2014" i="21"/>
  <c r="W2014" i="21"/>
  <c r="V2014" i="21"/>
  <c r="U2014" i="21"/>
  <c r="T2014" i="21"/>
  <c r="R2014" i="21"/>
  <c r="K2014" i="21"/>
  <c r="D2014" i="21"/>
  <c r="X2013" i="21"/>
  <c r="W2013" i="21"/>
  <c r="V2013" i="21"/>
  <c r="U2013" i="21"/>
  <c r="T2013" i="21"/>
  <c r="R2013" i="21"/>
  <c r="K2013" i="21"/>
  <c r="D2013" i="21"/>
  <c r="X2012" i="21"/>
  <c r="W2012" i="21"/>
  <c r="V2012" i="21"/>
  <c r="U2012" i="21"/>
  <c r="T2012" i="21"/>
  <c r="R2012" i="21"/>
  <c r="K2012" i="21"/>
  <c r="D2012" i="21"/>
  <c r="X2011" i="21"/>
  <c r="W2011" i="21"/>
  <c r="V2011" i="21"/>
  <c r="U2011" i="21"/>
  <c r="T2011" i="21"/>
  <c r="R2011" i="21"/>
  <c r="K2011" i="21"/>
  <c r="D2011" i="21"/>
  <c r="X2010" i="21"/>
  <c r="W2010" i="21"/>
  <c r="V2010" i="21"/>
  <c r="U2010" i="21"/>
  <c r="T2010" i="21"/>
  <c r="R2010" i="21"/>
  <c r="K2010" i="21"/>
  <c r="D2010" i="21"/>
  <c r="X2009" i="21"/>
  <c r="W2009" i="21"/>
  <c r="V2009" i="21"/>
  <c r="U2009" i="21"/>
  <c r="T2009" i="21"/>
  <c r="R2009" i="21"/>
  <c r="K2009" i="21"/>
  <c r="D2009" i="21"/>
  <c r="X2008" i="21"/>
  <c r="W2008" i="21"/>
  <c r="V2008" i="21"/>
  <c r="U2008" i="21"/>
  <c r="T2008" i="21"/>
  <c r="R2008" i="21"/>
  <c r="K2008" i="21"/>
  <c r="D2008" i="21"/>
  <c r="X2007" i="21"/>
  <c r="W2007" i="21"/>
  <c r="V2007" i="21"/>
  <c r="U2007" i="21"/>
  <c r="T2007" i="21"/>
  <c r="R2007" i="21"/>
  <c r="K2007" i="21"/>
  <c r="D2007" i="21"/>
  <c r="X2006" i="21"/>
  <c r="W2006" i="21"/>
  <c r="V2006" i="21"/>
  <c r="U2006" i="21"/>
  <c r="T2006" i="21"/>
  <c r="R2006" i="21"/>
  <c r="K2006" i="21"/>
  <c r="D2006" i="21"/>
  <c r="X2005" i="21"/>
  <c r="W2005" i="21"/>
  <c r="V2005" i="21"/>
  <c r="U2005" i="21"/>
  <c r="T2005" i="21"/>
  <c r="R2005" i="21"/>
  <c r="K2005" i="21"/>
  <c r="D2005" i="21"/>
  <c r="X2004" i="21"/>
  <c r="W2004" i="21"/>
  <c r="V2004" i="21"/>
  <c r="U2004" i="21"/>
  <c r="T2004" i="21"/>
  <c r="R2004" i="21"/>
  <c r="K2004" i="21"/>
  <c r="D2004" i="21"/>
  <c r="X2003" i="21"/>
  <c r="W2003" i="21"/>
  <c r="V2003" i="21"/>
  <c r="U2003" i="21"/>
  <c r="T2003" i="21"/>
  <c r="R2003" i="21"/>
  <c r="K2003" i="21"/>
  <c r="D2003" i="21"/>
  <c r="X2002" i="21"/>
  <c r="W2002" i="21"/>
  <c r="V2002" i="21"/>
  <c r="U2002" i="21"/>
  <c r="T2002" i="21"/>
  <c r="R2002" i="21"/>
  <c r="K2002" i="21"/>
  <c r="D2002" i="21"/>
  <c r="X2001" i="21"/>
  <c r="W2001" i="21"/>
  <c r="V2001" i="21"/>
  <c r="U2001" i="21"/>
  <c r="T2001" i="21"/>
  <c r="R2001" i="21"/>
  <c r="K2001" i="21"/>
  <c r="D2001" i="21"/>
  <c r="X2000" i="21"/>
  <c r="W2000" i="21"/>
  <c r="V2000" i="21"/>
  <c r="U2000" i="21"/>
  <c r="T2000" i="21"/>
  <c r="R2000" i="21"/>
  <c r="K2000" i="21"/>
  <c r="D2000" i="21"/>
  <c r="X1999" i="21"/>
  <c r="W1999" i="21"/>
  <c r="V1999" i="21"/>
  <c r="U1999" i="21"/>
  <c r="T1999" i="21"/>
  <c r="R1999" i="21"/>
  <c r="K1999" i="21"/>
  <c r="D1999" i="21"/>
  <c r="X1998" i="21"/>
  <c r="W1998" i="21"/>
  <c r="V1998" i="21"/>
  <c r="U1998" i="21"/>
  <c r="T1998" i="21"/>
  <c r="R1998" i="21"/>
  <c r="K1998" i="21"/>
  <c r="D1998" i="21"/>
  <c r="X1997" i="21"/>
  <c r="W1997" i="21"/>
  <c r="V1997" i="21"/>
  <c r="U1997" i="21"/>
  <c r="T1997" i="21"/>
  <c r="R1997" i="21"/>
  <c r="K1997" i="21"/>
  <c r="D1997" i="21"/>
  <c r="X1996" i="21"/>
  <c r="W1996" i="21"/>
  <c r="V1996" i="21"/>
  <c r="U1996" i="21"/>
  <c r="T1996" i="21"/>
  <c r="R1996" i="21"/>
  <c r="K1996" i="21"/>
  <c r="D1996" i="21"/>
  <c r="X1995" i="21"/>
  <c r="W1995" i="21"/>
  <c r="V1995" i="21"/>
  <c r="U1995" i="21"/>
  <c r="T1995" i="21"/>
  <c r="R1995" i="21"/>
  <c r="K1995" i="21"/>
  <c r="D1995" i="21"/>
  <c r="X1994" i="21"/>
  <c r="W1994" i="21"/>
  <c r="V1994" i="21"/>
  <c r="U1994" i="21"/>
  <c r="T1994" i="21"/>
  <c r="R1994" i="21"/>
  <c r="K1994" i="21"/>
  <c r="D1994" i="21"/>
  <c r="X1993" i="21"/>
  <c r="W1993" i="21"/>
  <c r="V1993" i="21"/>
  <c r="U1993" i="21"/>
  <c r="T1993" i="21"/>
  <c r="R1993" i="21"/>
  <c r="K1993" i="21"/>
  <c r="D1993" i="21"/>
  <c r="X1992" i="21"/>
  <c r="W1992" i="21"/>
  <c r="V1992" i="21"/>
  <c r="U1992" i="21"/>
  <c r="T1992" i="21"/>
  <c r="R1992" i="21"/>
  <c r="K1992" i="21"/>
  <c r="D1992" i="21"/>
  <c r="X1991" i="21"/>
  <c r="W1991" i="21"/>
  <c r="V1991" i="21"/>
  <c r="U1991" i="21"/>
  <c r="T1991" i="21"/>
  <c r="R1991" i="21"/>
  <c r="K1991" i="21"/>
  <c r="D1991" i="21"/>
  <c r="X1990" i="21"/>
  <c r="W1990" i="21"/>
  <c r="V1990" i="21"/>
  <c r="U1990" i="21"/>
  <c r="T1990" i="21"/>
  <c r="R1990" i="21"/>
  <c r="K1990" i="21"/>
  <c r="D1990" i="21"/>
  <c r="X1989" i="21"/>
  <c r="W1989" i="21"/>
  <c r="V1989" i="21"/>
  <c r="U1989" i="21"/>
  <c r="T1989" i="21"/>
  <c r="R1989" i="21"/>
  <c r="K1989" i="21"/>
  <c r="D1989" i="21"/>
  <c r="X1988" i="21"/>
  <c r="W1988" i="21"/>
  <c r="V1988" i="21"/>
  <c r="U1988" i="21"/>
  <c r="T1988" i="21"/>
  <c r="R1988" i="21"/>
  <c r="K1988" i="21"/>
  <c r="D1988" i="21"/>
  <c r="X1987" i="21"/>
  <c r="W1987" i="21"/>
  <c r="V1987" i="21"/>
  <c r="U1987" i="21"/>
  <c r="T1987" i="21"/>
  <c r="R1987" i="21"/>
  <c r="K1987" i="21"/>
  <c r="D1987" i="21"/>
  <c r="X1986" i="21"/>
  <c r="W1986" i="21"/>
  <c r="V1986" i="21"/>
  <c r="U1986" i="21"/>
  <c r="T1986" i="21"/>
  <c r="R1986" i="21"/>
  <c r="K1986" i="21"/>
  <c r="D1986" i="21"/>
  <c r="X1985" i="21"/>
  <c r="W1985" i="21"/>
  <c r="V1985" i="21"/>
  <c r="U1985" i="21"/>
  <c r="T1985" i="21"/>
  <c r="R1985" i="21"/>
  <c r="K1985" i="21"/>
  <c r="D1985" i="21"/>
  <c r="X1984" i="21"/>
  <c r="W1984" i="21"/>
  <c r="V1984" i="21"/>
  <c r="U1984" i="21"/>
  <c r="T1984" i="21"/>
  <c r="R1984" i="21"/>
  <c r="K1984" i="21"/>
  <c r="D1984" i="21"/>
  <c r="X1983" i="21"/>
  <c r="W1983" i="21"/>
  <c r="V1983" i="21"/>
  <c r="U1983" i="21"/>
  <c r="T1983" i="21"/>
  <c r="R1983" i="21"/>
  <c r="K1983" i="21"/>
  <c r="D1983" i="21"/>
  <c r="X1982" i="21"/>
  <c r="W1982" i="21"/>
  <c r="V1982" i="21"/>
  <c r="U1982" i="21"/>
  <c r="T1982" i="21"/>
  <c r="R1982" i="21"/>
  <c r="K1982" i="21"/>
  <c r="D1982" i="21"/>
  <c r="X1981" i="21"/>
  <c r="W1981" i="21"/>
  <c r="V1981" i="21"/>
  <c r="U1981" i="21"/>
  <c r="T1981" i="21"/>
  <c r="R1981" i="21"/>
  <c r="K1981" i="21"/>
  <c r="D1981" i="21"/>
  <c r="X1980" i="21"/>
  <c r="W1980" i="21"/>
  <c r="V1980" i="21"/>
  <c r="U1980" i="21"/>
  <c r="T1980" i="21"/>
  <c r="R1980" i="21"/>
  <c r="K1980" i="21"/>
  <c r="D1980" i="21"/>
  <c r="X1979" i="21"/>
  <c r="W1979" i="21"/>
  <c r="V1979" i="21"/>
  <c r="U1979" i="21"/>
  <c r="T1979" i="21"/>
  <c r="R1979" i="21"/>
  <c r="K1979" i="21"/>
  <c r="D1979" i="21"/>
  <c r="X1978" i="21"/>
  <c r="W1978" i="21"/>
  <c r="V1978" i="21"/>
  <c r="U1978" i="21"/>
  <c r="T1978" i="21"/>
  <c r="R1978" i="21"/>
  <c r="K1978" i="21"/>
  <c r="D1978" i="21"/>
  <c r="X1977" i="21"/>
  <c r="W1977" i="21"/>
  <c r="V1977" i="21"/>
  <c r="U1977" i="21"/>
  <c r="T1977" i="21"/>
  <c r="R1977" i="21"/>
  <c r="K1977" i="21"/>
  <c r="D1977" i="21"/>
  <c r="X1976" i="21"/>
  <c r="W1976" i="21"/>
  <c r="V1976" i="21"/>
  <c r="U1976" i="21"/>
  <c r="T1976" i="21"/>
  <c r="R1976" i="21"/>
  <c r="K1976" i="21"/>
  <c r="D1976" i="21"/>
  <c r="X1975" i="21"/>
  <c r="W1975" i="21"/>
  <c r="V1975" i="21"/>
  <c r="U1975" i="21"/>
  <c r="T1975" i="21"/>
  <c r="R1975" i="21"/>
  <c r="K1975" i="21"/>
  <c r="D1975" i="21"/>
  <c r="X1974" i="21"/>
  <c r="W1974" i="21"/>
  <c r="V1974" i="21"/>
  <c r="U1974" i="21"/>
  <c r="T1974" i="21"/>
  <c r="R1974" i="21"/>
  <c r="K1974" i="21"/>
  <c r="D1974" i="21"/>
  <c r="X1973" i="21"/>
  <c r="W1973" i="21"/>
  <c r="V1973" i="21"/>
  <c r="U1973" i="21"/>
  <c r="T1973" i="21"/>
  <c r="R1973" i="21"/>
  <c r="K1973" i="21"/>
  <c r="D1973" i="21"/>
  <c r="X1972" i="21"/>
  <c r="W1972" i="21"/>
  <c r="V1972" i="21"/>
  <c r="U1972" i="21"/>
  <c r="T1972" i="21"/>
  <c r="R1972" i="21"/>
  <c r="K1972" i="21"/>
  <c r="D1972" i="21"/>
  <c r="X1971" i="21"/>
  <c r="W1971" i="21"/>
  <c r="V1971" i="21"/>
  <c r="U1971" i="21"/>
  <c r="T1971" i="21"/>
  <c r="R1971" i="21"/>
  <c r="K1971" i="21"/>
  <c r="D1971" i="21"/>
  <c r="X1970" i="21"/>
  <c r="W1970" i="21"/>
  <c r="V1970" i="21"/>
  <c r="U1970" i="21"/>
  <c r="T1970" i="21"/>
  <c r="R1970" i="21"/>
  <c r="K1970" i="21"/>
  <c r="D1970" i="21"/>
  <c r="X1969" i="21"/>
  <c r="W1969" i="21"/>
  <c r="V1969" i="21"/>
  <c r="U1969" i="21"/>
  <c r="T1969" i="21"/>
  <c r="R1969" i="21"/>
  <c r="K1969" i="21"/>
  <c r="D1969" i="21"/>
  <c r="X1968" i="21"/>
  <c r="W1968" i="21"/>
  <c r="V1968" i="21"/>
  <c r="U1968" i="21"/>
  <c r="T1968" i="21"/>
  <c r="R1968" i="21"/>
  <c r="K1968" i="21"/>
  <c r="D1968" i="21"/>
  <c r="X1967" i="21"/>
  <c r="W1967" i="21"/>
  <c r="V1967" i="21"/>
  <c r="U1967" i="21"/>
  <c r="T1967" i="21"/>
  <c r="R1967" i="21"/>
  <c r="K1967" i="21"/>
  <c r="D1967" i="21"/>
  <c r="X1966" i="21"/>
  <c r="W1966" i="21"/>
  <c r="V1966" i="21"/>
  <c r="U1966" i="21"/>
  <c r="T1966" i="21"/>
  <c r="R1966" i="21"/>
  <c r="K1966" i="21"/>
  <c r="D1966" i="21"/>
  <c r="X1965" i="21"/>
  <c r="W1965" i="21"/>
  <c r="V1965" i="21"/>
  <c r="U1965" i="21"/>
  <c r="T1965" i="21"/>
  <c r="R1965" i="21"/>
  <c r="K1965" i="21"/>
  <c r="D1965" i="21"/>
  <c r="X1964" i="21"/>
  <c r="W1964" i="21"/>
  <c r="V1964" i="21"/>
  <c r="U1964" i="21"/>
  <c r="T1964" i="21"/>
  <c r="R1964" i="21"/>
  <c r="K1964" i="21"/>
  <c r="D1964" i="21"/>
  <c r="X1963" i="21"/>
  <c r="W1963" i="21"/>
  <c r="V1963" i="21"/>
  <c r="U1963" i="21"/>
  <c r="T1963" i="21"/>
  <c r="R1963" i="21"/>
  <c r="K1963" i="21"/>
  <c r="D1963" i="21"/>
  <c r="X1962" i="21"/>
  <c r="W1962" i="21"/>
  <c r="V1962" i="21"/>
  <c r="U1962" i="21"/>
  <c r="T1962" i="21"/>
  <c r="R1962" i="21"/>
  <c r="K1962" i="21"/>
  <c r="D1962" i="21"/>
  <c r="X1961" i="21"/>
  <c r="W1961" i="21"/>
  <c r="V1961" i="21"/>
  <c r="U1961" i="21"/>
  <c r="T1961" i="21"/>
  <c r="R1961" i="21"/>
  <c r="K1961" i="21"/>
  <c r="D1961" i="21"/>
  <c r="X1960" i="21"/>
  <c r="W1960" i="21"/>
  <c r="V1960" i="21"/>
  <c r="U1960" i="21"/>
  <c r="T1960" i="21"/>
  <c r="R1960" i="21"/>
  <c r="K1960" i="21"/>
  <c r="D1960" i="21"/>
  <c r="X1959" i="21"/>
  <c r="W1959" i="21"/>
  <c r="V1959" i="21"/>
  <c r="U1959" i="21"/>
  <c r="T1959" i="21"/>
  <c r="R1959" i="21"/>
  <c r="K1959" i="21"/>
  <c r="D1959" i="21"/>
  <c r="X1958" i="21"/>
  <c r="W1958" i="21"/>
  <c r="V1958" i="21"/>
  <c r="U1958" i="21"/>
  <c r="T1958" i="21"/>
  <c r="R1958" i="21"/>
  <c r="K1958" i="21"/>
  <c r="D1958" i="21"/>
  <c r="X1957" i="21"/>
  <c r="W1957" i="21"/>
  <c r="V1957" i="21"/>
  <c r="U1957" i="21"/>
  <c r="T1957" i="21"/>
  <c r="R1957" i="21"/>
  <c r="K1957" i="21"/>
  <c r="D1957" i="21"/>
  <c r="X1956" i="21"/>
  <c r="W1956" i="21"/>
  <c r="V1956" i="21"/>
  <c r="U1956" i="21"/>
  <c r="T1956" i="21"/>
  <c r="R1956" i="21"/>
  <c r="K1956" i="21"/>
  <c r="D1956" i="21"/>
  <c r="X1955" i="21"/>
  <c r="W1955" i="21"/>
  <c r="V1955" i="21"/>
  <c r="U1955" i="21"/>
  <c r="T1955" i="21"/>
  <c r="R1955" i="21"/>
  <c r="K1955" i="21"/>
  <c r="D1955" i="21"/>
  <c r="X1954" i="21"/>
  <c r="W1954" i="21"/>
  <c r="V1954" i="21"/>
  <c r="U1954" i="21"/>
  <c r="T1954" i="21"/>
  <c r="R1954" i="21"/>
  <c r="K1954" i="21"/>
  <c r="D1954" i="21"/>
  <c r="X1953" i="21"/>
  <c r="W1953" i="21"/>
  <c r="V1953" i="21"/>
  <c r="U1953" i="21"/>
  <c r="T1953" i="21"/>
  <c r="R1953" i="21"/>
  <c r="K1953" i="21"/>
  <c r="D1953" i="21"/>
  <c r="X1952" i="21"/>
  <c r="W1952" i="21"/>
  <c r="V1952" i="21"/>
  <c r="U1952" i="21"/>
  <c r="T1952" i="21"/>
  <c r="R1952" i="21"/>
  <c r="K1952" i="21"/>
  <c r="D1952" i="21"/>
  <c r="X1951" i="21"/>
  <c r="W1951" i="21"/>
  <c r="V1951" i="21"/>
  <c r="U1951" i="21"/>
  <c r="T1951" i="21"/>
  <c r="R1951" i="21"/>
  <c r="K1951" i="21"/>
  <c r="D1951" i="21"/>
  <c r="X1950" i="21"/>
  <c r="W1950" i="21"/>
  <c r="V1950" i="21"/>
  <c r="U1950" i="21"/>
  <c r="T1950" i="21"/>
  <c r="R1950" i="21"/>
  <c r="K1950" i="21"/>
  <c r="D1950" i="21"/>
  <c r="X1949" i="21"/>
  <c r="W1949" i="21"/>
  <c r="V1949" i="21"/>
  <c r="U1949" i="21"/>
  <c r="T1949" i="21"/>
  <c r="R1949" i="21"/>
  <c r="K1949" i="21"/>
  <c r="D1949" i="21"/>
  <c r="X1948" i="21"/>
  <c r="W1948" i="21"/>
  <c r="V1948" i="21"/>
  <c r="U1948" i="21"/>
  <c r="T1948" i="21"/>
  <c r="R1948" i="21"/>
  <c r="K1948" i="21"/>
  <c r="D1948" i="21"/>
  <c r="X1947" i="21"/>
  <c r="W1947" i="21"/>
  <c r="V1947" i="21"/>
  <c r="U1947" i="21"/>
  <c r="T1947" i="21"/>
  <c r="R1947" i="21"/>
  <c r="K1947" i="21"/>
  <c r="D1947" i="21"/>
  <c r="X1946" i="21"/>
  <c r="W1946" i="21"/>
  <c r="V1946" i="21"/>
  <c r="U1946" i="21"/>
  <c r="T1946" i="21"/>
  <c r="R1946" i="21"/>
  <c r="K1946" i="21"/>
  <c r="D1946" i="21"/>
  <c r="X1945" i="21"/>
  <c r="W1945" i="21"/>
  <c r="V1945" i="21"/>
  <c r="U1945" i="21"/>
  <c r="T1945" i="21"/>
  <c r="R1945" i="21"/>
  <c r="K1945" i="21"/>
  <c r="D1945" i="21"/>
  <c r="X1944" i="21"/>
  <c r="W1944" i="21"/>
  <c r="V1944" i="21"/>
  <c r="U1944" i="21"/>
  <c r="T1944" i="21"/>
  <c r="R1944" i="21"/>
  <c r="K1944" i="21"/>
  <c r="D1944" i="21"/>
  <c r="X1943" i="21"/>
  <c r="W1943" i="21"/>
  <c r="V1943" i="21"/>
  <c r="U1943" i="21"/>
  <c r="T1943" i="21"/>
  <c r="R1943" i="21"/>
  <c r="K1943" i="21"/>
  <c r="D1943" i="21"/>
  <c r="X1942" i="21"/>
  <c r="W1942" i="21"/>
  <c r="V1942" i="21"/>
  <c r="U1942" i="21"/>
  <c r="T1942" i="21"/>
  <c r="R1942" i="21"/>
  <c r="K1942" i="21"/>
  <c r="D1942" i="21"/>
  <c r="X1941" i="21"/>
  <c r="W1941" i="21"/>
  <c r="V1941" i="21"/>
  <c r="U1941" i="21"/>
  <c r="T1941" i="21"/>
  <c r="R1941" i="21"/>
  <c r="K1941" i="21"/>
  <c r="D1941" i="21"/>
  <c r="X1940" i="21"/>
  <c r="W1940" i="21"/>
  <c r="V1940" i="21"/>
  <c r="U1940" i="21"/>
  <c r="T1940" i="21"/>
  <c r="R1940" i="21"/>
  <c r="K1940" i="21"/>
  <c r="D1940" i="21"/>
  <c r="X1939" i="21"/>
  <c r="W1939" i="21"/>
  <c r="V1939" i="21"/>
  <c r="U1939" i="21"/>
  <c r="T1939" i="21"/>
  <c r="R1939" i="21"/>
  <c r="K1939" i="21"/>
  <c r="D1939" i="21"/>
  <c r="X1938" i="21"/>
  <c r="W1938" i="21"/>
  <c r="V1938" i="21"/>
  <c r="U1938" i="21"/>
  <c r="T1938" i="21"/>
  <c r="R1938" i="21"/>
  <c r="K1938" i="21"/>
  <c r="D1938" i="21"/>
  <c r="X1937" i="21"/>
  <c r="W1937" i="21"/>
  <c r="V1937" i="21"/>
  <c r="U1937" i="21"/>
  <c r="T1937" i="21"/>
  <c r="R1937" i="21"/>
  <c r="K1937" i="21"/>
  <c r="D1937" i="21"/>
  <c r="X1936" i="21"/>
  <c r="W1936" i="21"/>
  <c r="V1936" i="21"/>
  <c r="U1936" i="21"/>
  <c r="T1936" i="21"/>
  <c r="R1936" i="21"/>
  <c r="K1936" i="21"/>
  <c r="D1936" i="21"/>
  <c r="X1935" i="21"/>
  <c r="W1935" i="21"/>
  <c r="V1935" i="21"/>
  <c r="U1935" i="21"/>
  <c r="T1935" i="21"/>
  <c r="R1935" i="21"/>
  <c r="K1935" i="21"/>
  <c r="D1935" i="21"/>
  <c r="X1934" i="21"/>
  <c r="W1934" i="21"/>
  <c r="V1934" i="21"/>
  <c r="U1934" i="21"/>
  <c r="T1934" i="21"/>
  <c r="R1934" i="21"/>
  <c r="K1934" i="21"/>
  <c r="D1934" i="21"/>
  <c r="X1933" i="21"/>
  <c r="W1933" i="21"/>
  <c r="V1933" i="21"/>
  <c r="U1933" i="21"/>
  <c r="T1933" i="21"/>
  <c r="R1933" i="21"/>
  <c r="K1933" i="21"/>
  <c r="D1933" i="21"/>
  <c r="X1932" i="21"/>
  <c r="W1932" i="21"/>
  <c r="V1932" i="21"/>
  <c r="U1932" i="21"/>
  <c r="T1932" i="21"/>
  <c r="R1932" i="21"/>
  <c r="K1932" i="21"/>
  <c r="D1932" i="21"/>
  <c r="X1931" i="21"/>
  <c r="W1931" i="21"/>
  <c r="V1931" i="21"/>
  <c r="U1931" i="21"/>
  <c r="T1931" i="21"/>
  <c r="R1931" i="21"/>
  <c r="K1931" i="21"/>
  <c r="D1931" i="21"/>
  <c r="X1930" i="21"/>
  <c r="W1930" i="21"/>
  <c r="V1930" i="21"/>
  <c r="U1930" i="21"/>
  <c r="T1930" i="21"/>
  <c r="R1930" i="21"/>
  <c r="K1930" i="21"/>
  <c r="D1930" i="21"/>
  <c r="X1929" i="21"/>
  <c r="W1929" i="21"/>
  <c r="V1929" i="21"/>
  <c r="U1929" i="21"/>
  <c r="T1929" i="21"/>
  <c r="R1929" i="21"/>
  <c r="K1929" i="21"/>
  <c r="D1929" i="21"/>
  <c r="X1928" i="21"/>
  <c r="W1928" i="21"/>
  <c r="V1928" i="21"/>
  <c r="U1928" i="21"/>
  <c r="T1928" i="21"/>
  <c r="R1928" i="21"/>
  <c r="K1928" i="21"/>
  <c r="D1928" i="21"/>
  <c r="X1927" i="21"/>
  <c r="W1927" i="21"/>
  <c r="V1927" i="21"/>
  <c r="U1927" i="21"/>
  <c r="T1927" i="21"/>
  <c r="R1927" i="21"/>
  <c r="K1927" i="21"/>
  <c r="D1927" i="21"/>
  <c r="X1926" i="21"/>
  <c r="W1926" i="21"/>
  <c r="V1926" i="21"/>
  <c r="U1926" i="21"/>
  <c r="T1926" i="21"/>
  <c r="R1926" i="21"/>
  <c r="K1926" i="21"/>
  <c r="D1926" i="21"/>
  <c r="X1925" i="21"/>
  <c r="W1925" i="21"/>
  <c r="V1925" i="21"/>
  <c r="U1925" i="21"/>
  <c r="T1925" i="21"/>
  <c r="R1925" i="21"/>
  <c r="K1925" i="21"/>
  <c r="D1925" i="21"/>
  <c r="X1924" i="21"/>
  <c r="W1924" i="21"/>
  <c r="V1924" i="21"/>
  <c r="U1924" i="21"/>
  <c r="T1924" i="21"/>
  <c r="R1924" i="21"/>
  <c r="K1924" i="21"/>
  <c r="D1924" i="21"/>
  <c r="X1923" i="21"/>
  <c r="W1923" i="21"/>
  <c r="V1923" i="21"/>
  <c r="U1923" i="21"/>
  <c r="T1923" i="21"/>
  <c r="R1923" i="21"/>
  <c r="K1923" i="21"/>
  <c r="D1923" i="21"/>
  <c r="X1922" i="21"/>
  <c r="W1922" i="21"/>
  <c r="V1922" i="21"/>
  <c r="U1922" i="21"/>
  <c r="T1922" i="21"/>
  <c r="R1922" i="21"/>
  <c r="K1922" i="21"/>
  <c r="D1922" i="21"/>
  <c r="X1921" i="21"/>
  <c r="W1921" i="21"/>
  <c r="V1921" i="21"/>
  <c r="U1921" i="21"/>
  <c r="T1921" i="21"/>
  <c r="R1921" i="21"/>
  <c r="K1921" i="21"/>
  <c r="D1921" i="21"/>
  <c r="X1920" i="21"/>
  <c r="W1920" i="21"/>
  <c r="V1920" i="21"/>
  <c r="U1920" i="21"/>
  <c r="T1920" i="21"/>
  <c r="R1920" i="21"/>
  <c r="K1920" i="21"/>
  <c r="D1920" i="21"/>
  <c r="X1919" i="21"/>
  <c r="W1919" i="21"/>
  <c r="V1919" i="21"/>
  <c r="U1919" i="21"/>
  <c r="T1919" i="21"/>
  <c r="R1919" i="21"/>
  <c r="K1919" i="21"/>
  <c r="D1919" i="21"/>
  <c r="X1918" i="21"/>
  <c r="W1918" i="21"/>
  <c r="V1918" i="21"/>
  <c r="U1918" i="21"/>
  <c r="T1918" i="21"/>
  <c r="R1918" i="21"/>
  <c r="K1918" i="21"/>
  <c r="D1918" i="21"/>
  <c r="X1917" i="21"/>
  <c r="W1917" i="21"/>
  <c r="V1917" i="21"/>
  <c r="U1917" i="21"/>
  <c r="T1917" i="21"/>
  <c r="R1917" i="21"/>
  <c r="K1917" i="21"/>
  <c r="D1917" i="21"/>
  <c r="X1916" i="21"/>
  <c r="W1916" i="21"/>
  <c r="V1916" i="21"/>
  <c r="U1916" i="21"/>
  <c r="T1916" i="21"/>
  <c r="R1916" i="21"/>
  <c r="K1916" i="21"/>
  <c r="D1916" i="21"/>
  <c r="X1915" i="21"/>
  <c r="W1915" i="21"/>
  <c r="V1915" i="21"/>
  <c r="U1915" i="21"/>
  <c r="T1915" i="21"/>
  <c r="R1915" i="21"/>
  <c r="K1915" i="21"/>
  <c r="D1915" i="21"/>
  <c r="X1914" i="21"/>
  <c r="W1914" i="21"/>
  <c r="V1914" i="21"/>
  <c r="U1914" i="21"/>
  <c r="T1914" i="21"/>
  <c r="R1914" i="21"/>
  <c r="K1914" i="21"/>
  <c r="D1914" i="21"/>
  <c r="X1913" i="21"/>
  <c r="W1913" i="21"/>
  <c r="V1913" i="21"/>
  <c r="U1913" i="21"/>
  <c r="T1913" i="21"/>
  <c r="R1913" i="21"/>
  <c r="K1913" i="21"/>
  <c r="D1913" i="21"/>
  <c r="X1912" i="21"/>
  <c r="W1912" i="21"/>
  <c r="V1912" i="21"/>
  <c r="U1912" i="21"/>
  <c r="T1912" i="21"/>
  <c r="R1912" i="21"/>
  <c r="K1912" i="21"/>
  <c r="D1912" i="21"/>
  <c r="X1911" i="21"/>
  <c r="W1911" i="21"/>
  <c r="V1911" i="21"/>
  <c r="U1911" i="21"/>
  <c r="T1911" i="21"/>
  <c r="R1911" i="21"/>
  <c r="K1911" i="21"/>
  <c r="D1911" i="21"/>
  <c r="X1910" i="21"/>
  <c r="W1910" i="21"/>
  <c r="V1910" i="21"/>
  <c r="U1910" i="21"/>
  <c r="T1910" i="21"/>
  <c r="R1910" i="21"/>
  <c r="K1910" i="21"/>
  <c r="D1910" i="21"/>
  <c r="X1909" i="21"/>
  <c r="W1909" i="21"/>
  <c r="V1909" i="21"/>
  <c r="U1909" i="21"/>
  <c r="T1909" i="21"/>
  <c r="R1909" i="21"/>
  <c r="K1909" i="21"/>
  <c r="D1909" i="21"/>
  <c r="X1908" i="21"/>
  <c r="W1908" i="21"/>
  <c r="V1908" i="21"/>
  <c r="U1908" i="21"/>
  <c r="T1908" i="21"/>
  <c r="R1908" i="21"/>
  <c r="K1908" i="21"/>
  <c r="D1908" i="21"/>
  <c r="X1907" i="21"/>
  <c r="W1907" i="21"/>
  <c r="V1907" i="21"/>
  <c r="U1907" i="21"/>
  <c r="T1907" i="21"/>
  <c r="R1907" i="21"/>
  <c r="K1907" i="21"/>
  <c r="D1907" i="21"/>
  <c r="X1906" i="21"/>
  <c r="W1906" i="21"/>
  <c r="V1906" i="21"/>
  <c r="U1906" i="21"/>
  <c r="T1906" i="21"/>
  <c r="R1906" i="21"/>
  <c r="K1906" i="21"/>
  <c r="D1906" i="21"/>
  <c r="X1905" i="21"/>
  <c r="W1905" i="21"/>
  <c r="V1905" i="21"/>
  <c r="U1905" i="21"/>
  <c r="T1905" i="21"/>
  <c r="R1905" i="21"/>
  <c r="K1905" i="21"/>
  <c r="D1905" i="21"/>
  <c r="X1904" i="21"/>
  <c r="W1904" i="21"/>
  <c r="V1904" i="21"/>
  <c r="U1904" i="21"/>
  <c r="T1904" i="21"/>
  <c r="R1904" i="21"/>
  <c r="K1904" i="21"/>
  <c r="D1904" i="21"/>
  <c r="X1903" i="21"/>
  <c r="W1903" i="21"/>
  <c r="V1903" i="21"/>
  <c r="U1903" i="21"/>
  <c r="T1903" i="21"/>
  <c r="R1903" i="21"/>
  <c r="K1903" i="21"/>
  <c r="D1903" i="21"/>
  <c r="X1902" i="21"/>
  <c r="W1902" i="21"/>
  <c r="V1902" i="21"/>
  <c r="U1902" i="21"/>
  <c r="T1902" i="21"/>
  <c r="R1902" i="21"/>
  <c r="K1902" i="21"/>
  <c r="D1902" i="21"/>
  <c r="X1901" i="21"/>
  <c r="W1901" i="21"/>
  <c r="V1901" i="21"/>
  <c r="U1901" i="21"/>
  <c r="T1901" i="21"/>
  <c r="R1901" i="21"/>
  <c r="K1901" i="21"/>
  <c r="D1901" i="21"/>
  <c r="X1900" i="21"/>
  <c r="W1900" i="21"/>
  <c r="V1900" i="21"/>
  <c r="U1900" i="21"/>
  <c r="T1900" i="21"/>
  <c r="R1900" i="21"/>
  <c r="K1900" i="21"/>
  <c r="D1900" i="21"/>
  <c r="X1899" i="21"/>
  <c r="W1899" i="21"/>
  <c r="V1899" i="21"/>
  <c r="U1899" i="21"/>
  <c r="T1899" i="21"/>
  <c r="R1899" i="21"/>
  <c r="K1899" i="21"/>
  <c r="D1899" i="21"/>
  <c r="X1898" i="21"/>
  <c r="W1898" i="21"/>
  <c r="V1898" i="21"/>
  <c r="U1898" i="21"/>
  <c r="T1898" i="21"/>
  <c r="R1898" i="21"/>
  <c r="K1898" i="21"/>
  <c r="D1898" i="21"/>
  <c r="X1897" i="21"/>
  <c r="W1897" i="21"/>
  <c r="V1897" i="21"/>
  <c r="U1897" i="21"/>
  <c r="T1897" i="21"/>
  <c r="R1897" i="21"/>
  <c r="K1897" i="21"/>
  <c r="D1897" i="21"/>
  <c r="X1896" i="21"/>
  <c r="W1896" i="21"/>
  <c r="V1896" i="21"/>
  <c r="U1896" i="21"/>
  <c r="T1896" i="21"/>
  <c r="R1896" i="21"/>
  <c r="K1896" i="21"/>
  <c r="D1896" i="21"/>
  <c r="X1895" i="21"/>
  <c r="W1895" i="21"/>
  <c r="V1895" i="21"/>
  <c r="U1895" i="21"/>
  <c r="T1895" i="21"/>
  <c r="R1895" i="21"/>
  <c r="K1895" i="21"/>
  <c r="D1895" i="21"/>
  <c r="X1894" i="21"/>
  <c r="W1894" i="21"/>
  <c r="V1894" i="21"/>
  <c r="U1894" i="21"/>
  <c r="T1894" i="21"/>
  <c r="R1894" i="21"/>
  <c r="K1894" i="21"/>
  <c r="D1894" i="21"/>
  <c r="X1893" i="21"/>
  <c r="W1893" i="21"/>
  <c r="V1893" i="21"/>
  <c r="U1893" i="21"/>
  <c r="T1893" i="21"/>
  <c r="R1893" i="21"/>
  <c r="K1893" i="21"/>
  <c r="D1893" i="21"/>
  <c r="X1892" i="21"/>
  <c r="W1892" i="21"/>
  <c r="V1892" i="21"/>
  <c r="U1892" i="21"/>
  <c r="T1892" i="21"/>
  <c r="R1892" i="21"/>
  <c r="K1892" i="21"/>
  <c r="D1892" i="21"/>
  <c r="X1891" i="21"/>
  <c r="W1891" i="21"/>
  <c r="V1891" i="21"/>
  <c r="U1891" i="21"/>
  <c r="T1891" i="21"/>
  <c r="R1891" i="21"/>
  <c r="K1891" i="21"/>
  <c r="D1891" i="21"/>
  <c r="X1890" i="21"/>
  <c r="W1890" i="21"/>
  <c r="V1890" i="21"/>
  <c r="U1890" i="21"/>
  <c r="T1890" i="21"/>
  <c r="R1890" i="21"/>
  <c r="K1890" i="21"/>
  <c r="D1890" i="21"/>
  <c r="X1889" i="21"/>
  <c r="W1889" i="21"/>
  <c r="V1889" i="21"/>
  <c r="U1889" i="21"/>
  <c r="T1889" i="21"/>
  <c r="R1889" i="21"/>
  <c r="K1889" i="21"/>
  <c r="D1889" i="21"/>
  <c r="X1888" i="21"/>
  <c r="W1888" i="21"/>
  <c r="V1888" i="21"/>
  <c r="U1888" i="21"/>
  <c r="T1888" i="21"/>
  <c r="R1888" i="21"/>
  <c r="K1888" i="21"/>
  <c r="D1888" i="21"/>
  <c r="X1887" i="21"/>
  <c r="W1887" i="21"/>
  <c r="V1887" i="21"/>
  <c r="U1887" i="21"/>
  <c r="T1887" i="21"/>
  <c r="R1887" i="21"/>
  <c r="K1887" i="21"/>
  <c r="D1887" i="21"/>
  <c r="X1886" i="21"/>
  <c r="W1886" i="21"/>
  <c r="V1886" i="21"/>
  <c r="U1886" i="21"/>
  <c r="T1886" i="21"/>
  <c r="R1886" i="21"/>
  <c r="K1886" i="21"/>
  <c r="D1886" i="21"/>
  <c r="X1885" i="21"/>
  <c r="W1885" i="21"/>
  <c r="V1885" i="21"/>
  <c r="U1885" i="21"/>
  <c r="T1885" i="21"/>
  <c r="R1885" i="21"/>
  <c r="K1885" i="21"/>
  <c r="D1885" i="21"/>
  <c r="X1884" i="21"/>
  <c r="W1884" i="21"/>
  <c r="V1884" i="21"/>
  <c r="U1884" i="21"/>
  <c r="T1884" i="21"/>
  <c r="R1884" i="21"/>
  <c r="K1884" i="21"/>
  <c r="D1884" i="21"/>
  <c r="X1883" i="21"/>
  <c r="W1883" i="21"/>
  <c r="V1883" i="21"/>
  <c r="U1883" i="21"/>
  <c r="T1883" i="21"/>
  <c r="R1883" i="21"/>
  <c r="K1883" i="21"/>
  <c r="D1883" i="21"/>
  <c r="X1882" i="21"/>
  <c r="W1882" i="21"/>
  <c r="V1882" i="21"/>
  <c r="U1882" i="21"/>
  <c r="T1882" i="21"/>
  <c r="R1882" i="21"/>
  <c r="K1882" i="21"/>
  <c r="D1882" i="21"/>
  <c r="X1881" i="21"/>
  <c r="W1881" i="21"/>
  <c r="V1881" i="21"/>
  <c r="U1881" i="21"/>
  <c r="T1881" i="21"/>
  <c r="R1881" i="21"/>
  <c r="K1881" i="21"/>
  <c r="D1881" i="21"/>
  <c r="X1880" i="21"/>
  <c r="W1880" i="21"/>
  <c r="V1880" i="21"/>
  <c r="U1880" i="21"/>
  <c r="T1880" i="21"/>
  <c r="R1880" i="21"/>
  <c r="K1880" i="21"/>
  <c r="D1880" i="21"/>
  <c r="X1879" i="21"/>
  <c r="W1879" i="21"/>
  <c r="V1879" i="21"/>
  <c r="U1879" i="21"/>
  <c r="T1879" i="21"/>
  <c r="R1879" i="21"/>
  <c r="K1879" i="21"/>
  <c r="D1879" i="21"/>
  <c r="X1878" i="21"/>
  <c r="W1878" i="21"/>
  <c r="V1878" i="21"/>
  <c r="U1878" i="21"/>
  <c r="T1878" i="21"/>
  <c r="R1878" i="21"/>
  <c r="K1878" i="21"/>
  <c r="D1878" i="21"/>
  <c r="X1877" i="21"/>
  <c r="W1877" i="21"/>
  <c r="V1877" i="21"/>
  <c r="U1877" i="21"/>
  <c r="T1877" i="21"/>
  <c r="R1877" i="21"/>
  <c r="K1877" i="21"/>
  <c r="D1877" i="21"/>
  <c r="X1876" i="21"/>
  <c r="W1876" i="21"/>
  <c r="V1876" i="21"/>
  <c r="U1876" i="21"/>
  <c r="T1876" i="21"/>
  <c r="R1876" i="21"/>
  <c r="K1876" i="21"/>
  <c r="D1876" i="21"/>
  <c r="X1875" i="21"/>
  <c r="W1875" i="21"/>
  <c r="V1875" i="21"/>
  <c r="U1875" i="21"/>
  <c r="T1875" i="21"/>
  <c r="R1875" i="21"/>
  <c r="K1875" i="21"/>
  <c r="D1875" i="21"/>
  <c r="X1874" i="21"/>
  <c r="W1874" i="21"/>
  <c r="V1874" i="21"/>
  <c r="U1874" i="21"/>
  <c r="T1874" i="21"/>
  <c r="R1874" i="21"/>
  <c r="K1874" i="21"/>
  <c r="D1874" i="21"/>
  <c r="X1873" i="21"/>
  <c r="W1873" i="21"/>
  <c r="V1873" i="21"/>
  <c r="U1873" i="21"/>
  <c r="T1873" i="21"/>
  <c r="R1873" i="21"/>
  <c r="K1873" i="21"/>
  <c r="D1873" i="21"/>
  <c r="X1872" i="21"/>
  <c r="W1872" i="21"/>
  <c r="V1872" i="21"/>
  <c r="U1872" i="21"/>
  <c r="T1872" i="21"/>
  <c r="R1872" i="21"/>
  <c r="K1872" i="21"/>
  <c r="D1872" i="21"/>
  <c r="X1871" i="21"/>
  <c r="W1871" i="21"/>
  <c r="V1871" i="21"/>
  <c r="U1871" i="21"/>
  <c r="T1871" i="21"/>
  <c r="R1871" i="21"/>
  <c r="K1871" i="21"/>
  <c r="D1871" i="21"/>
  <c r="X1870" i="21"/>
  <c r="W1870" i="21"/>
  <c r="V1870" i="21"/>
  <c r="U1870" i="21"/>
  <c r="T1870" i="21"/>
  <c r="R1870" i="21"/>
  <c r="K1870" i="21"/>
  <c r="D1870" i="21"/>
  <c r="X1869" i="21"/>
  <c r="W1869" i="21"/>
  <c r="V1869" i="21"/>
  <c r="U1869" i="21"/>
  <c r="T1869" i="21"/>
  <c r="R1869" i="21"/>
  <c r="K1869" i="21"/>
  <c r="D1869" i="21"/>
  <c r="X1868" i="21"/>
  <c r="W1868" i="21"/>
  <c r="V1868" i="21"/>
  <c r="U1868" i="21"/>
  <c r="T1868" i="21"/>
  <c r="R1868" i="21"/>
  <c r="K1868" i="21"/>
  <c r="D1868" i="21"/>
  <c r="X1867" i="21"/>
  <c r="W1867" i="21"/>
  <c r="V1867" i="21"/>
  <c r="U1867" i="21"/>
  <c r="T1867" i="21"/>
  <c r="R1867" i="21"/>
  <c r="K1867" i="21"/>
  <c r="D1867" i="21"/>
  <c r="X1866" i="21"/>
  <c r="W1866" i="21"/>
  <c r="V1866" i="21"/>
  <c r="U1866" i="21"/>
  <c r="T1866" i="21"/>
  <c r="R1866" i="21"/>
  <c r="K1866" i="21"/>
  <c r="D1866" i="21"/>
  <c r="X1865" i="21"/>
  <c r="W1865" i="21"/>
  <c r="V1865" i="21"/>
  <c r="U1865" i="21"/>
  <c r="T1865" i="21"/>
  <c r="R1865" i="21"/>
  <c r="K1865" i="21"/>
  <c r="D1865" i="21"/>
  <c r="X1864" i="21"/>
  <c r="W1864" i="21"/>
  <c r="V1864" i="21"/>
  <c r="U1864" i="21"/>
  <c r="T1864" i="21"/>
  <c r="R1864" i="21"/>
  <c r="K1864" i="21"/>
  <c r="D1864" i="21"/>
  <c r="X1863" i="21"/>
  <c r="W1863" i="21"/>
  <c r="V1863" i="21"/>
  <c r="U1863" i="21"/>
  <c r="T1863" i="21"/>
  <c r="R1863" i="21"/>
  <c r="K1863" i="21"/>
  <c r="D1863" i="21"/>
  <c r="X1862" i="21"/>
  <c r="W1862" i="21"/>
  <c r="V1862" i="21"/>
  <c r="U1862" i="21"/>
  <c r="T1862" i="21"/>
  <c r="R1862" i="21"/>
  <c r="K1862" i="21"/>
  <c r="D1862" i="21"/>
  <c r="X1861" i="21"/>
  <c r="W1861" i="21"/>
  <c r="V1861" i="21"/>
  <c r="U1861" i="21"/>
  <c r="T1861" i="21"/>
  <c r="R1861" i="21"/>
  <c r="K1861" i="21"/>
  <c r="D1861" i="21"/>
  <c r="X1860" i="21"/>
  <c r="W1860" i="21"/>
  <c r="V1860" i="21"/>
  <c r="U1860" i="21"/>
  <c r="T1860" i="21"/>
  <c r="R1860" i="21"/>
  <c r="K1860" i="21"/>
  <c r="D1860" i="21"/>
  <c r="X1859" i="21"/>
  <c r="W1859" i="21"/>
  <c r="V1859" i="21"/>
  <c r="U1859" i="21"/>
  <c r="T1859" i="21"/>
  <c r="R1859" i="21"/>
  <c r="K1859" i="21"/>
  <c r="D1859" i="21"/>
  <c r="X1858" i="21"/>
  <c r="W1858" i="21"/>
  <c r="V1858" i="21"/>
  <c r="U1858" i="21"/>
  <c r="T1858" i="21"/>
  <c r="R1858" i="21"/>
  <c r="K1858" i="21"/>
  <c r="D1858" i="21"/>
  <c r="X1857" i="21"/>
  <c r="W1857" i="21"/>
  <c r="V1857" i="21"/>
  <c r="U1857" i="21"/>
  <c r="T1857" i="21"/>
  <c r="R1857" i="21"/>
  <c r="K1857" i="21"/>
  <c r="D1857" i="21"/>
  <c r="X1856" i="21"/>
  <c r="W1856" i="21"/>
  <c r="V1856" i="21"/>
  <c r="U1856" i="21"/>
  <c r="T1856" i="21"/>
  <c r="R1856" i="21"/>
  <c r="K1856" i="21"/>
  <c r="D1856" i="21"/>
  <c r="X1855" i="21"/>
  <c r="W1855" i="21"/>
  <c r="V1855" i="21"/>
  <c r="U1855" i="21"/>
  <c r="T1855" i="21"/>
  <c r="R1855" i="21"/>
  <c r="K1855" i="21"/>
  <c r="D1855" i="21"/>
  <c r="X1854" i="21"/>
  <c r="W1854" i="21"/>
  <c r="V1854" i="21"/>
  <c r="U1854" i="21"/>
  <c r="T1854" i="21"/>
  <c r="R1854" i="21"/>
  <c r="K1854" i="21"/>
  <c r="D1854" i="21"/>
  <c r="X1853" i="21"/>
  <c r="W1853" i="21"/>
  <c r="V1853" i="21"/>
  <c r="U1853" i="21"/>
  <c r="T1853" i="21"/>
  <c r="R1853" i="21"/>
  <c r="K1853" i="21"/>
  <c r="D1853" i="21"/>
  <c r="X1852" i="21"/>
  <c r="W1852" i="21"/>
  <c r="V1852" i="21"/>
  <c r="U1852" i="21"/>
  <c r="T1852" i="21"/>
  <c r="R1852" i="21"/>
  <c r="K1852" i="21"/>
  <c r="D1852" i="21"/>
  <c r="X1851" i="21"/>
  <c r="W1851" i="21"/>
  <c r="V1851" i="21"/>
  <c r="U1851" i="21"/>
  <c r="T1851" i="21"/>
  <c r="R1851" i="21"/>
  <c r="K1851" i="21"/>
  <c r="D1851" i="21"/>
  <c r="X1850" i="21"/>
  <c r="W1850" i="21"/>
  <c r="V1850" i="21"/>
  <c r="U1850" i="21"/>
  <c r="T1850" i="21"/>
  <c r="R1850" i="21"/>
  <c r="K1850" i="21"/>
  <c r="D1850" i="21"/>
  <c r="X1849" i="21"/>
  <c r="W1849" i="21"/>
  <c r="V1849" i="21"/>
  <c r="U1849" i="21"/>
  <c r="T1849" i="21"/>
  <c r="R1849" i="21"/>
  <c r="K1849" i="21"/>
  <c r="D1849" i="21"/>
  <c r="X1848" i="21"/>
  <c r="W1848" i="21"/>
  <c r="V1848" i="21"/>
  <c r="U1848" i="21"/>
  <c r="T1848" i="21"/>
  <c r="R1848" i="21"/>
  <c r="K1848" i="21"/>
  <c r="D1848" i="21"/>
  <c r="X1847" i="21"/>
  <c r="W1847" i="21"/>
  <c r="V1847" i="21"/>
  <c r="U1847" i="21"/>
  <c r="T1847" i="21"/>
  <c r="R1847" i="21"/>
  <c r="K1847" i="21"/>
  <c r="D1847" i="21"/>
  <c r="X1846" i="21"/>
  <c r="W1846" i="21"/>
  <c r="V1846" i="21"/>
  <c r="U1846" i="21"/>
  <c r="T1846" i="21"/>
  <c r="R1846" i="21"/>
  <c r="K1846" i="21"/>
  <c r="D1846" i="21"/>
  <c r="X1845" i="21"/>
  <c r="W1845" i="21"/>
  <c r="V1845" i="21"/>
  <c r="U1845" i="21"/>
  <c r="T1845" i="21"/>
  <c r="R1845" i="21"/>
  <c r="K1845" i="21"/>
  <c r="D1845" i="21"/>
  <c r="X1844" i="21"/>
  <c r="W1844" i="21"/>
  <c r="V1844" i="21"/>
  <c r="U1844" i="21"/>
  <c r="T1844" i="21"/>
  <c r="R1844" i="21"/>
  <c r="K1844" i="21"/>
  <c r="D1844" i="21"/>
  <c r="X1843" i="21"/>
  <c r="W1843" i="21"/>
  <c r="V1843" i="21"/>
  <c r="U1843" i="21"/>
  <c r="T1843" i="21"/>
  <c r="R1843" i="21"/>
  <c r="K1843" i="21"/>
  <c r="D1843" i="21"/>
  <c r="X1842" i="21"/>
  <c r="W1842" i="21"/>
  <c r="V1842" i="21"/>
  <c r="U1842" i="21"/>
  <c r="T1842" i="21"/>
  <c r="R1842" i="21"/>
  <c r="K1842" i="21"/>
  <c r="D1842" i="21"/>
  <c r="X1841" i="21"/>
  <c r="W1841" i="21"/>
  <c r="V1841" i="21"/>
  <c r="U1841" i="21"/>
  <c r="T1841" i="21"/>
  <c r="R1841" i="21"/>
  <c r="K1841" i="21"/>
  <c r="D1841" i="21"/>
  <c r="X1840" i="21"/>
  <c r="W1840" i="21"/>
  <c r="V1840" i="21"/>
  <c r="U1840" i="21"/>
  <c r="T1840" i="21"/>
  <c r="R1840" i="21"/>
  <c r="K1840" i="21"/>
  <c r="D1840" i="21"/>
  <c r="X1839" i="21"/>
  <c r="W1839" i="21"/>
  <c r="V1839" i="21"/>
  <c r="U1839" i="21"/>
  <c r="T1839" i="21"/>
  <c r="R1839" i="21"/>
  <c r="K1839" i="21"/>
  <c r="D1839" i="21"/>
  <c r="X1838" i="21"/>
  <c r="W1838" i="21"/>
  <c r="V1838" i="21"/>
  <c r="U1838" i="21"/>
  <c r="T1838" i="21"/>
  <c r="R1838" i="21"/>
  <c r="K1838" i="21"/>
  <c r="D1838" i="21"/>
  <c r="X1837" i="21"/>
  <c r="W1837" i="21"/>
  <c r="V1837" i="21"/>
  <c r="U1837" i="21"/>
  <c r="T1837" i="21"/>
  <c r="R1837" i="21"/>
  <c r="K1837" i="21"/>
  <c r="D1837" i="21"/>
  <c r="X1836" i="21"/>
  <c r="W1836" i="21"/>
  <c r="V1836" i="21"/>
  <c r="U1836" i="21"/>
  <c r="T1836" i="21"/>
  <c r="R1836" i="21"/>
  <c r="K1836" i="21"/>
  <c r="D1836" i="21"/>
  <c r="X1835" i="21"/>
  <c r="W1835" i="21"/>
  <c r="V1835" i="21"/>
  <c r="U1835" i="21"/>
  <c r="T1835" i="21"/>
  <c r="R1835" i="21"/>
  <c r="K1835" i="21"/>
  <c r="D1835" i="21"/>
  <c r="X1834" i="21"/>
  <c r="W1834" i="21"/>
  <c r="V1834" i="21"/>
  <c r="U1834" i="21"/>
  <c r="T1834" i="21"/>
  <c r="R1834" i="21"/>
  <c r="K1834" i="21"/>
  <c r="D1834" i="21"/>
  <c r="X1833" i="21"/>
  <c r="W1833" i="21"/>
  <c r="V1833" i="21"/>
  <c r="U1833" i="21"/>
  <c r="T1833" i="21"/>
  <c r="R1833" i="21"/>
  <c r="K1833" i="21"/>
  <c r="D1833" i="21"/>
  <c r="X1832" i="21"/>
  <c r="W1832" i="21"/>
  <c r="V1832" i="21"/>
  <c r="U1832" i="21"/>
  <c r="T1832" i="21"/>
  <c r="R1832" i="21"/>
  <c r="K1832" i="21"/>
  <c r="D1832" i="21"/>
  <c r="X1831" i="21"/>
  <c r="W1831" i="21"/>
  <c r="V1831" i="21"/>
  <c r="U1831" i="21"/>
  <c r="T1831" i="21"/>
  <c r="R1831" i="21"/>
  <c r="K1831" i="21"/>
  <c r="D1831" i="21"/>
  <c r="X1830" i="21"/>
  <c r="W1830" i="21"/>
  <c r="V1830" i="21"/>
  <c r="U1830" i="21"/>
  <c r="T1830" i="21"/>
  <c r="R1830" i="21"/>
  <c r="K1830" i="21"/>
  <c r="D1830" i="21"/>
  <c r="X1829" i="21"/>
  <c r="W1829" i="21"/>
  <c r="V1829" i="21"/>
  <c r="U1829" i="21"/>
  <c r="T1829" i="21"/>
  <c r="R1829" i="21"/>
  <c r="K1829" i="21"/>
  <c r="D1829" i="21"/>
  <c r="X1828" i="21"/>
  <c r="W1828" i="21"/>
  <c r="V1828" i="21"/>
  <c r="U1828" i="21"/>
  <c r="T1828" i="21"/>
  <c r="R1828" i="21"/>
  <c r="K1828" i="21"/>
  <c r="D1828" i="21"/>
  <c r="X1827" i="21"/>
  <c r="W1827" i="21"/>
  <c r="V1827" i="21"/>
  <c r="U1827" i="21"/>
  <c r="T1827" i="21"/>
  <c r="R1827" i="21"/>
  <c r="K1827" i="21"/>
  <c r="D1827" i="21"/>
  <c r="X1826" i="21"/>
  <c r="W1826" i="21"/>
  <c r="V1826" i="21"/>
  <c r="U1826" i="21"/>
  <c r="T1826" i="21"/>
  <c r="R1826" i="21"/>
  <c r="K1826" i="21"/>
  <c r="D1826" i="21"/>
  <c r="X1825" i="21"/>
  <c r="W1825" i="21"/>
  <c r="V1825" i="21"/>
  <c r="U1825" i="21"/>
  <c r="T1825" i="21"/>
  <c r="R1825" i="21"/>
  <c r="K1825" i="21"/>
  <c r="D1825" i="21"/>
  <c r="X1824" i="21"/>
  <c r="W1824" i="21"/>
  <c r="V1824" i="21"/>
  <c r="U1824" i="21"/>
  <c r="T1824" i="21"/>
  <c r="R1824" i="21"/>
  <c r="K1824" i="21"/>
  <c r="D1824" i="21"/>
  <c r="X1823" i="21"/>
  <c r="W1823" i="21"/>
  <c r="V1823" i="21"/>
  <c r="U1823" i="21"/>
  <c r="T1823" i="21"/>
  <c r="R1823" i="21"/>
  <c r="K1823" i="21"/>
  <c r="D1823" i="21"/>
  <c r="X1822" i="21"/>
  <c r="W1822" i="21"/>
  <c r="V1822" i="21"/>
  <c r="U1822" i="21"/>
  <c r="T1822" i="21"/>
  <c r="R1822" i="21"/>
  <c r="K1822" i="21"/>
  <c r="D1822" i="21"/>
  <c r="X1821" i="21"/>
  <c r="W1821" i="21"/>
  <c r="V1821" i="21"/>
  <c r="U1821" i="21"/>
  <c r="T1821" i="21"/>
  <c r="R1821" i="21"/>
  <c r="K1821" i="21"/>
  <c r="D1821" i="21"/>
  <c r="X1820" i="21"/>
  <c r="W1820" i="21"/>
  <c r="V1820" i="21"/>
  <c r="U1820" i="21"/>
  <c r="T1820" i="21"/>
  <c r="R1820" i="21"/>
  <c r="K1820" i="21"/>
  <c r="D1820" i="21"/>
  <c r="X1819" i="21"/>
  <c r="W1819" i="21"/>
  <c r="V1819" i="21"/>
  <c r="U1819" i="21"/>
  <c r="T1819" i="21"/>
  <c r="R1819" i="21"/>
  <c r="K1819" i="21"/>
  <c r="D1819" i="21"/>
  <c r="X1818" i="21"/>
  <c r="W1818" i="21"/>
  <c r="V1818" i="21"/>
  <c r="U1818" i="21"/>
  <c r="T1818" i="21"/>
  <c r="R1818" i="21"/>
  <c r="K1818" i="21"/>
  <c r="D1818" i="21"/>
  <c r="X1817" i="21"/>
  <c r="W1817" i="21"/>
  <c r="V1817" i="21"/>
  <c r="U1817" i="21"/>
  <c r="T1817" i="21"/>
  <c r="R1817" i="21"/>
  <c r="K1817" i="21"/>
  <c r="D1817" i="21"/>
  <c r="X1816" i="21"/>
  <c r="W1816" i="21"/>
  <c r="V1816" i="21"/>
  <c r="U1816" i="21"/>
  <c r="T1816" i="21"/>
  <c r="R1816" i="21"/>
  <c r="K1816" i="21"/>
  <c r="D1816" i="21"/>
  <c r="X1815" i="21"/>
  <c r="W1815" i="21"/>
  <c r="V1815" i="21"/>
  <c r="U1815" i="21"/>
  <c r="T1815" i="21"/>
  <c r="R1815" i="21"/>
  <c r="K1815" i="21"/>
  <c r="D1815" i="21"/>
  <c r="X1814" i="21"/>
  <c r="W1814" i="21"/>
  <c r="V1814" i="21"/>
  <c r="U1814" i="21"/>
  <c r="T1814" i="21"/>
  <c r="R1814" i="21"/>
  <c r="K1814" i="21"/>
  <c r="D1814" i="21"/>
  <c r="X1813" i="21"/>
  <c r="W1813" i="21"/>
  <c r="V1813" i="21"/>
  <c r="U1813" i="21"/>
  <c r="T1813" i="21"/>
  <c r="R1813" i="21"/>
  <c r="K1813" i="21"/>
  <c r="D1813" i="21"/>
  <c r="X1812" i="21"/>
  <c r="W1812" i="21"/>
  <c r="V1812" i="21"/>
  <c r="U1812" i="21"/>
  <c r="T1812" i="21"/>
  <c r="R1812" i="21"/>
  <c r="K1812" i="21"/>
  <c r="D1812" i="21"/>
  <c r="X1811" i="21"/>
  <c r="W1811" i="21"/>
  <c r="V1811" i="21"/>
  <c r="U1811" i="21"/>
  <c r="T1811" i="21"/>
  <c r="R1811" i="21"/>
  <c r="K1811" i="21"/>
  <c r="D1811" i="21"/>
  <c r="X1810" i="21"/>
  <c r="W1810" i="21"/>
  <c r="V1810" i="21"/>
  <c r="U1810" i="21"/>
  <c r="T1810" i="21"/>
  <c r="R1810" i="21"/>
  <c r="K1810" i="21"/>
  <c r="D1810" i="21"/>
  <c r="X1809" i="21"/>
  <c r="W1809" i="21"/>
  <c r="V1809" i="21"/>
  <c r="U1809" i="21"/>
  <c r="T1809" i="21"/>
  <c r="R1809" i="21"/>
  <c r="K1809" i="21"/>
  <c r="D1809" i="21"/>
  <c r="X1808" i="21"/>
  <c r="W1808" i="21"/>
  <c r="V1808" i="21"/>
  <c r="U1808" i="21"/>
  <c r="T1808" i="21"/>
  <c r="R1808" i="21"/>
  <c r="K1808" i="21"/>
  <c r="D1808" i="21"/>
  <c r="X1807" i="21"/>
  <c r="W1807" i="21"/>
  <c r="V1807" i="21"/>
  <c r="U1807" i="21"/>
  <c r="T1807" i="21"/>
  <c r="R1807" i="21"/>
  <c r="K1807" i="21"/>
  <c r="D1807" i="21"/>
  <c r="X1806" i="21"/>
  <c r="W1806" i="21"/>
  <c r="V1806" i="21"/>
  <c r="U1806" i="21"/>
  <c r="T1806" i="21"/>
  <c r="R1806" i="21"/>
  <c r="K1806" i="21"/>
  <c r="D1806" i="21"/>
  <c r="X1805" i="21"/>
  <c r="W1805" i="21"/>
  <c r="V1805" i="21"/>
  <c r="U1805" i="21"/>
  <c r="T1805" i="21"/>
  <c r="R1805" i="21"/>
  <c r="K1805" i="21"/>
  <c r="D1805" i="21"/>
  <c r="X1804" i="21"/>
  <c r="W1804" i="21"/>
  <c r="V1804" i="21"/>
  <c r="U1804" i="21"/>
  <c r="T1804" i="21"/>
  <c r="R1804" i="21"/>
  <c r="K1804" i="21"/>
  <c r="D1804" i="21"/>
  <c r="X1803" i="21"/>
  <c r="W1803" i="21"/>
  <c r="V1803" i="21"/>
  <c r="U1803" i="21"/>
  <c r="T1803" i="21"/>
  <c r="R1803" i="21"/>
  <c r="K1803" i="21"/>
  <c r="D1803" i="21"/>
  <c r="X1802" i="21"/>
  <c r="W1802" i="21"/>
  <c r="V1802" i="21"/>
  <c r="U1802" i="21"/>
  <c r="T1802" i="21"/>
  <c r="R1802" i="21"/>
  <c r="K1802" i="21"/>
  <c r="D1802" i="21"/>
  <c r="X1801" i="21"/>
  <c r="W1801" i="21"/>
  <c r="V1801" i="21"/>
  <c r="U1801" i="21"/>
  <c r="T1801" i="21"/>
  <c r="R1801" i="21"/>
  <c r="K1801" i="21"/>
  <c r="D1801" i="21"/>
  <c r="X1800" i="21"/>
  <c r="W1800" i="21"/>
  <c r="V1800" i="21"/>
  <c r="U1800" i="21"/>
  <c r="T1800" i="21"/>
  <c r="R1800" i="21"/>
  <c r="K1800" i="21"/>
  <c r="D1800" i="21"/>
  <c r="X1799" i="21"/>
  <c r="W1799" i="21"/>
  <c r="V1799" i="21"/>
  <c r="U1799" i="21"/>
  <c r="T1799" i="21"/>
  <c r="R1799" i="21"/>
  <c r="K1799" i="21"/>
  <c r="D1799" i="21"/>
  <c r="X1798" i="21"/>
  <c r="W1798" i="21"/>
  <c r="V1798" i="21"/>
  <c r="U1798" i="21"/>
  <c r="T1798" i="21"/>
  <c r="R1798" i="21"/>
  <c r="K1798" i="21"/>
  <c r="D1798" i="21"/>
  <c r="X1797" i="21"/>
  <c r="W1797" i="21"/>
  <c r="V1797" i="21"/>
  <c r="U1797" i="21"/>
  <c r="T1797" i="21"/>
  <c r="R1797" i="21"/>
  <c r="K1797" i="21"/>
  <c r="D1797" i="21"/>
  <c r="X1796" i="21"/>
  <c r="W1796" i="21"/>
  <c r="V1796" i="21"/>
  <c r="U1796" i="21"/>
  <c r="T1796" i="21"/>
  <c r="R1796" i="21"/>
  <c r="K1796" i="21"/>
  <c r="D1796" i="21"/>
  <c r="X1795" i="21"/>
  <c r="W1795" i="21"/>
  <c r="V1795" i="21"/>
  <c r="U1795" i="21"/>
  <c r="T1795" i="21"/>
  <c r="R1795" i="21"/>
  <c r="K1795" i="21"/>
  <c r="D1795" i="21"/>
  <c r="X1794" i="21"/>
  <c r="W1794" i="21"/>
  <c r="V1794" i="21"/>
  <c r="U1794" i="21"/>
  <c r="T1794" i="21"/>
  <c r="R1794" i="21"/>
  <c r="K1794" i="21"/>
  <c r="D1794" i="21"/>
  <c r="X1793" i="21"/>
  <c r="W1793" i="21"/>
  <c r="V1793" i="21"/>
  <c r="U1793" i="21"/>
  <c r="T1793" i="21"/>
  <c r="R1793" i="21"/>
  <c r="K1793" i="21"/>
  <c r="D1793" i="21"/>
  <c r="X1792" i="21"/>
  <c r="W1792" i="21"/>
  <c r="V1792" i="21"/>
  <c r="U1792" i="21"/>
  <c r="T1792" i="21"/>
  <c r="R1792" i="21"/>
  <c r="K1792" i="21"/>
  <c r="D1792" i="21"/>
  <c r="X1791" i="21"/>
  <c r="W1791" i="21"/>
  <c r="V1791" i="21"/>
  <c r="U1791" i="21"/>
  <c r="T1791" i="21"/>
  <c r="R1791" i="21"/>
  <c r="K1791" i="21"/>
  <c r="D1791" i="21"/>
  <c r="X1790" i="21"/>
  <c r="W1790" i="21"/>
  <c r="V1790" i="21"/>
  <c r="U1790" i="21"/>
  <c r="T1790" i="21"/>
  <c r="R1790" i="21"/>
  <c r="K1790" i="21"/>
  <c r="D1790" i="21"/>
  <c r="X1789" i="21"/>
  <c r="W1789" i="21"/>
  <c r="V1789" i="21"/>
  <c r="U1789" i="21"/>
  <c r="T1789" i="21"/>
  <c r="R1789" i="21"/>
  <c r="K1789" i="21"/>
  <c r="D1789" i="21"/>
  <c r="X1788" i="21"/>
  <c r="W1788" i="21"/>
  <c r="V1788" i="21"/>
  <c r="U1788" i="21"/>
  <c r="T1788" i="21"/>
  <c r="R1788" i="21"/>
  <c r="K1788" i="21"/>
  <c r="D1788" i="21"/>
  <c r="X1787" i="21"/>
  <c r="W1787" i="21"/>
  <c r="V1787" i="21"/>
  <c r="U1787" i="21"/>
  <c r="T1787" i="21"/>
  <c r="R1787" i="21"/>
  <c r="K1787" i="21"/>
  <c r="D1787" i="21"/>
  <c r="X1786" i="21"/>
  <c r="W1786" i="21"/>
  <c r="V1786" i="21"/>
  <c r="U1786" i="21"/>
  <c r="T1786" i="21"/>
  <c r="R1786" i="21"/>
  <c r="K1786" i="21"/>
  <c r="D1786" i="21"/>
  <c r="X1785" i="21"/>
  <c r="W1785" i="21"/>
  <c r="V1785" i="21"/>
  <c r="U1785" i="21"/>
  <c r="T1785" i="21"/>
  <c r="R1785" i="21"/>
  <c r="K1785" i="21"/>
  <c r="D1785" i="21"/>
  <c r="X1784" i="21"/>
  <c r="W1784" i="21"/>
  <c r="V1784" i="21"/>
  <c r="U1784" i="21"/>
  <c r="T1784" i="21"/>
  <c r="R1784" i="21"/>
  <c r="K1784" i="21"/>
  <c r="D1784" i="21"/>
  <c r="X1783" i="21"/>
  <c r="W1783" i="21"/>
  <c r="V1783" i="21"/>
  <c r="U1783" i="21"/>
  <c r="T1783" i="21"/>
  <c r="R1783" i="21"/>
  <c r="K1783" i="21"/>
  <c r="D1783" i="21"/>
  <c r="X1782" i="21"/>
  <c r="W1782" i="21"/>
  <c r="V1782" i="21"/>
  <c r="U1782" i="21"/>
  <c r="T1782" i="21"/>
  <c r="R1782" i="21"/>
  <c r="K1782" i="21"/>
  <c r="D1782" i="21"/>
  <c r="X1781" i="21"/>
  <c r="W1781" i="21"/>
  <c r="V1781" i="21"/>
  <c r="U1781" i="21"/>
  <c r="T1781" i="21"/>
  <c r="R1781" i="21"/>
  <c r="K1781" i="21"/>
  <c r="D1781" i="21"/>
  <c r="X1780" i="21"/>
  <c r="W1780" i="21"/>
  <c r="V1780" i="21"/>
  <c r="U1780" i="21"/>
  <c r="T1780" i="21"/>
  <c r="R1780" i="21"/>
  <c r="K1780" i="21"/>
  <c r="D1780" i="21"/>
  <c r="X1779" i="21"/>
  <c r="W1779" i="21"/>
  <c r="V1779" i="21"/>
  <c r="U1779" i="21"/>
  <c r="T1779" i="21"/>
  <c r="R1779" i="21"/>
  <c r="K1779" i="21"/>
  <c r="D1779" i="21"/>
  <c r="X1778" i="21"/>
  <c r="W1778" i="21"/>
  <c r="V1778" i="21"/>
  <c r="U1778" i="21"/>
  <c r="T1778" i="21"/>
  <c r="R1778" i="21"/>
  <c r="K1778" i="21"/>
  <c r="D1778" i="21"/>
  <c r="X1777" i="21"/>
  <c r="W1777" i="21"/>
  <c r="V1777" i="21"/>
  <c r="U1777" i="21"/>
  <c r="T1777" i="21"/>
  <c r="R1777" i="21"/>
  <c r="K1777" i="21"/>
  <c r="D1777" i="21"/>
  <c r="X1776" i="21"/>
  <c r="W1776" i="21"/>
  <c r="V1776" i="21"/>
  <c r="U1776" i="21"/>
  <c r="T1776" i="21"/>
  <c r="R1776" i="21"/>
  <c r="K1776" i="21"/>
  <c r="D1776" i="21"/>
  <c r="X1775" i="21"/>
  <c r="W1775" i="21"/>
  <c r="V1775" i="21"/>
  <c r="U1775" i="21"/>
  <c r="T1775" i="21"/>
  <c r="R1775" i="21"/>
  <c r="K1775" i="21"/>
  <c r="D1775" i="21"/>
  <c r="X1774" i="21"/>
  <c r="W1774" i="21"/>
  <c r="V1774" i="21"/>
  <c r="U1774" i="21"/>
  <c r="T1774" i="21"/>
  <c r="R1774" i="21"/>
  <c r="K1774" i="21"/>
  <c r="D1774" i="21"/>
  <c r="X1773" i="21"/>
  <c r="W1773" i="21"/>
  <c r="V1773" i="21"/>
  <c r="U1773" i="21"/>
  <c r="T1773" i="21"/>
  <c r="R1773" i="21"/>
  <c r="K1773" i="21"/>
  <c r="D1773" i="21"/>
  <c r="X1772" i="21"/>
  <c r="W1772" i="21"/>
  <c r="V1772" i="21"/>
  <c r="U1772" i="21"/>
  <c r="T1772" i="21"/>
  <c r="R1772" i="21"/>
  <c r="K1772" i="21"/>
  <c r="D1772" i="21"/>
  <c r="X1771" i="21"/>
  <c r="W1771" i="21"/>
  <c r="V1771" i="21"/>
  <c r="U1771" i="21"/>
  <c r="T1771" i="21"/>
  <c r="R1771" i="21"/>
  <c r="K1771" i="21"/>
  <c r="D1771" i="21"/>
  <c r="X1770" i="21"/>
  <c r="W1770" i="21"/>
  <c r="V1770" i="21"/>
  <c r="U1770" i="21"/>
  <c r="T1770" i="21"/>
  <c r="R1770" i="21"/>
  <c r="K1770" i="21"/>
  <c r="D1770" i="21"/>
  <c r="X1769" i="21"/>
  <c r="W1769" i="21"/>
  <c r="V1769" i="21"/>
  <c r="U1769" i="21"/>
  <c r="T1769" i="21"/>
  <c r="R1769" i="21"/>
  <c r="K1769" i="21"/>
  <c r="D1769" i="21"/>
  <c r="X1768" i="21"/>
  <c r="W1768" i="21"/>
  <c r="V1768" i="21"/>
  <c r="U1768" i="21"/>
  <c r="T1768" i="21"/>
  <c r="R1768" i="21"/>
  <c r="K1768" i="21"/>
  <c r="D1768" i="21"/>
  <c r="X1767" i="21"/>
  <c r="W1767" i="21"/>
  <c r="V1767" i="21"/>
  <c r="U1767" i="21"/>
  <c r="T1767" i="21"/>
  <c r="R1767" i="21"/>
  <c r="K1767" i="21"/>
  <c r="D1767" i="21"/>
  <c r="X1766" i="21"/>
  <c r="W1766" i="21"/>
  <c r="V1766" i="21"/>
  <c r="U1766" i="21"/>
  <c r="T1766" i="21"/>
  <c r="R1766" i="21"/>
  <c r="K1766" i="21"/>
  <c r="D1766" i="21"/>
  <c r="X1765" i="21"/>
  <c r="W1765" i="21"/>
  <c r="V1765" i="21"/>
  <c r="U1765" i="21"/>
  <c r="T1765" i="21"/>
  <c r="R1765" i="21"/>
  <c r="K1765" i="21"/>
  <c r="D1765" i="21"/>
  <c r="X1764" i="21"/>
  <c r="W1764" i="21"/>
  <c r="V1764" i="21"/>
  <c r="U1764" i="21"/>
  <c r="T1764" i="21"/>
  <c r="R1764" i="21"/>
  <c r="K1764" i="21"/>
  <c r="D1764" i="21"/>
  <c r="X1763" i="21"/>
  <c r="W1763" i="21"/>
  <c r="V1763" i="21"/>
  <c r="U1763" i="21"/>
  <c r="T1763" i="21"/>
  <c r="R1763" i="21"/>
  <c r="K1763" i="21"/>
  <c r="D1763" i="21"/>
  <c r="X1762" i="21"/>
  <c r="W1762" i="21"/>
  <c r="V1762" i="21"/>
  <c r="U1762" i="21"/>
  <c r="T1762" i="21"/>
  <c r="R1762" i="21"/>
  <c r="K1762" i="21"/>
  <c r="D1762" i="21"/>
  <c r="X1761" i="21"/>
  <c r="W1761" i="21"/>
  <c r="V1761" i="21"/>
  <c r="U1761" i="21"/>
  <c r="T1761" i="21"/>
  <c r="R1761" i="21"/>
  <c r="K1761" i="21"/>
  <c r="D1761" i="21"/>
  <c r="X1760" i="21"/>
  <c r="W1760" i="21"/>
  <c r="V1760" i="21"/>
  <c r="U1760" i="21"/>
  <c r="T1760" i="21"/>
  <c r="R1760" i="21"/>
  <c r="K1760" i="21"/>
  <c r="D1760" i="21"/>
  <c r="X1759" i="21"/>
  <c r="W1759" i="21"/>
  <c r="V1759" i="21"/>
  <c r="U1759" i="21"/>
  <c r="T1759" i="21"/>
  <c r="R1759" i="21"/>
  <c r="K1759" i="21"/>
  <c r="D1759" i="21"/>
  <c r="X1758" i="21"/>
  <c r="W1758" i="21"/>
  <c r="V1758" i="21"/>
  <c r="U1758" i="21"/>
  <c r="T1758" i="21"/>
  <c r="R1758" i="21"/>
  <c r="K1758" i="21"/>
  <c r="D1758" i="21"/>
  <c r="X1757" i="21"/>
  <c r="W1757" i="21"/>
  <c r="V1757" i="21"/>
  <c r="U1757" i="21"/>
  <c r="T1757" i="21"/>
  <c r="R1757" i="21"/>
  <c r="K1757" i="21"/>
  <c r="D1757" i="21"/>
  <c r="X1756" i="21"/>
  <c r="W1756" i="21"/>
  <c r="V1756" i="21"/>
  <c r="U1756" i="21"/>
  <c r="T1756" i="21"/>
  <c r="R1756" i="21"/>
  <c r="K1756" i="21"/>
  <c r="D1756" i="21"/>
  <c r="X1755" i="21"/>
  <c r="W1755" i="21"/>
  <c r="V1755" i="21"/>
  <c r="U1755" i="21"/>
  <c r="T1755" i="21"/>
  <c r="R1755" i="21"/>
  <c r="K1755" i="21"/>
  <c r="D1755" i="21"/>
  <c r="X1754" i="21"/>
  <c r="W1754" i="21"/>
  <c r="V1754" i="21"/>
  <c r="U1754" i="21"/>
  <c r="T1754" i="21"/>
  <c r="R1754" i="21"/>
  <c r="K1754" i="21"/>
  <c r="D1754" i="21"/>
  <c r="X1753" i="21"/>
  <c r="W1753" i="21"/>
  <c r="V1753" i="21"/>
  <c r="U1753" i="21"/>
  <c r="T1753" i="21"/>
  <c r="R1753" i="21"/>
  <c r="K1753" i="21"/>
  <c r="D1753" i="21"/>
  <c r="X1752" i="21"/>
  <c r="W1752" i="21"/>
  <c r="V1752" i="21"/>
  <c r="U1752" i="21"/>
  <c r="T1752" i="21"/>
  <c r="R1752" i="21"/>
  <c r="K1752" i="21"/>
  <c r="D1752" i="21"/>
  <c r="X1751" i="21"/>
  <c r="W1751" i="21"/>
  <c r="V1751" i="21"/>
  <c r="U1751" i="21"/>
  <c r="T1751" i="21"/>
  <c r="R1751" i="21"/>
  <c r="K1751" i="21"/>
  <c r="D1751" i="21"/>
  <c r="X1750" i="21"/>
  <c r="W1750" i="21"/>
  <c r="V1750" i="21"/>
  <c r="U1750" i="21"/>
  <c r="T1750" i="21"/>
  <c r="R1750" i="21"/>
  <c r="K1750" i="21"/>
  <c r="D1750" i="21"/>
  <c r="X1749" i="21"/>
  <c r="W1749" i="21"/>
  <c r="V1749" i="21"/>
  <c r="U1749" i="21"/>
  <c r="T1749" i="21"/>
  <c r="R1749" i="21"/>
  <c r="K1749" i="21"/>
  <c r="D1749" i="21"/>
  <c r="X1748" i="21"/>
  <c r="W1748" i="21"/>
  <c r="V1748" i="21"/>
  <c r="U1748" i="21"/>
  <c r="T1748" i="21"/>
  <c r="R1748" i="21"/>
  <c r="K1748" i="21"/>
  <c r="D1748" i="21"/>
  <c r="X1747" i="21"/>
  <c r="W1747" i="21"/>
  <c r="V1747" i="21"/>
  <c r="U1747" i="21"/>
  <c r="T1747" i="21"/>
  <c r="R1747" i="21"/>
  <c r="K1747" i="21"/>
  <c r="D1747" i="21"/>
  <c r="X1746" i="21"/>
  <c r="W1746" i="21"/>
  <c r="V1746" i="21"/>
  <c r="U1746" i="21"/>
  <c r="T1746" i="21"/>
  <c r="R1746" i="21"/>
  <c r="K1746" i="21"/>
  <c r="D1746" i="21"/>
  <c r="X1745" i="21"/>
  <c r="W1745" i="21"/>
  <c r="V1745" i="21"/>
  <c r="U1745" i="21"/>
  <c r="T1745" i="21"/>
  <c r="R1745" i="21"/>
  <c r="K1745" i="21"/>
  <c r="D1745" i="21"/>
  <c r="X1744" i="21"/>
  <c r="W1744" i="21"/>
  <c r="V1744" i="21"/>
  <c r="U1744" i="21"/>
  <c r="T1744" i="21"/>
  <c r="R1744" i="21"/>
  <c r="K1744" i="21"/>
  <c r="D1744" i="21"/>
  <c r="X1743" i="21"/>
  <c r="W1743" i="21"/>
  <c r="V1743" i="21"/>
  <c r="U1743" i="21"/>
  <c r="T1743" i="21"/>
  <c r="R1743" i="21"/>
  <c r="K1743" i="21"/>
  <c r="D1743" i="21"/>
  <c r="X1742" i="21"/>
  <c r="W1742" i="21"/>
  <c r="V1742" i="21"/>
  <c r="U1742" i="21"/>
  <c r="T1742" i="21"/>
  <c r="R1742" i="21"/>
  <c r="K1742" i="21"/>
  <c r="D1742" i="21"/>
  <c r="X1741" i="21"/>
  <c r="W1741" i="21"/>
  <c r="V1741" i="21"/>
  <c r="U1741" i="21"/>
  <c r="T1741" i="21"/>
  <c r="R1741" i="21"/>
  <c r="K1741" i="21"/>
  <c r="D1741" i="21"/>
  <c r="X1740" i="21"/>
  <c r="W1740" i="21"/>
  <c r="V1740" i="21"/>
  <c r="U1740" i="21"/>
  <c r="T1740" i="21"/>
  <c r="R1740" i="21"/>
  <c r="K1740" i="21"/>
  <c r="D1740" i="21"/>
  <c r="X1739" i="21"/>
  <c r="W1739" i="21"/>
  <c r="V1739" i="21"/>
  <c r="U1739" i="21"/>
  <c r="T1739" i="21"/>
  <c r="R1739" i="21"/>
  <c r="K1739" i="21"/>
  <c r="D1739" i="21"/>
  <c r="X1738" i="21"/>
  <c r="W1738" i="21"/>
  <c r="V1738" i="21"/>
  <c r="U1738" i="21"/>
  <c r="T1738" i="21"/>
  <c r="R1738" i="21"/>
  <c r="K1738" i="21"/>
  <c r="D1738" i="21"/>
  <c r="X1737" i="21"/>
  <c r="W1737" i="21"/>
  <c r="V1737" i="21"/>
  <c r="U1737" i="21"/>
  <c r="T1737" i="21"/>
  <c r="R1737" i="21"/>
  <c r="K1737" i="21"/>
  <c r="D1737" i="21"/>
  <c r="X1736" i="21"/>
  <c r="W1736" i="21"/>
  <c r="V1736" i="21"/>
  <c r="U1736" i="21"/>
  <c r="T1736" i="21"/>
  <c r="R1736" i="21"/>
  <c r="K1736" i="21"/>
  <c r="D1736" i="21"/>
  <c r="X1735" i="21"/>
  <c r="W1735" i="21"/>
  <c r="V1735" i="21"/>
  <c r="U1735" i="21"/>
  <c r="T1735" i="21"/>
  <c r="R1735" i="21"/>
  <c r="K1735" i="21"/>
  <c r="D1735" i="21"/>
  <c r="X1734" i="21"/>
  <c r="W1734" i="21"/>
  <c r="V1734" i="21"/>
  <c r="U1734" i="21"/>
  <c r="T1734" i="21"/>
  <c r="R1734" i="21"/>
  <c r="K1734" i="21"/>
  <c r="D1734" i="21"/>
  <c r="X1733" i="21"/>
  <c r="W1733" i="21"/>
  <c r="V1733" i="21"/>
  <c r="U1733" i="21"/>
  <c r="T1733" i="21"/>
  <c r="R1733" i="21"/>
  <c r="K1733" i="21"/>
  <c r="D1733" i="21"/>
  <c r="X1732" i="21"/>
  <c r="W1732" i="21"/>
  <c r="V1732" i="21"/>
  <c r="U1732" i="21"/>
  <c r="T1732" i="21"/>
  <c r="R1732" i="21"/>
  <c r="K1732" i="21"/>
  <c r="D1732" i="21"/>
  <c r="X1731" i="21"/>
  <c r="W1731" i="21"/>
  <c r="V1731" i="21"/>
  <c r="U1731" i="21"/>
  <c r="T1731" i="21"/>
  <c r="R1731" i="21"/>
  <c r="K1731" i="21"/>
  <c r="D1731" i="21"/>
  <c r="X1730" i="21"/>
  <c r="W1730" i="21"/>
  <c r="V1730" i="21"/>
  <c r="U1730" i="21"/>
  <c r="T1730" i="21"/>
  <c r="R1730" i="21"/>
  <c r="K1730" i="21"/>
  <c r="D1730" i="21"/>
  <c r="X1729" i="21"/>
  <c r="W1729" i="21"/>
  <c r="V1729" i="21"/>
  <c r="U1729" i="21"/>
  <c r="T1729" i="21"/>
  <c r="R1729" i="21"/>
  <c r="K1729" i="21"/>
  <c r="D1729" i="21"/>
  <c r="X1728" i="21"/>
  <c r="W1728" i="21"/>
  <c r="V1728" i="21"/>
  <c r="U1728" i="21"/>
  <c r="T1728" i="21"/>
  <c r="R1728" i="21"/>
  <c r="K1728" i="21"/>
  <c r="D1728" i="21"/>
  <c r="X1727" i="21"/>
  <c r="W1727" i="21"/>
  <c r="V1727" i="21"/>
  <c r="U1727" i="21"/>
  <c r="T1727" i="21"/>
  <c r="R1727" i="21"/>
  <c r="K1727" i="21"/>
  <c r="D1727" i="21"/>
  <c r="X1726" i="21"/>
  <c r="W1726" i="21"/>
  <c r="V1726" i="21"/>
  <c r="U1726" i="21"/>
  <c r="T1726" i="21"/>
  <c r="R1726" i="21"/>
  <c r="K1726" i="21"/>
  <c r="D1726" i="21"/>
  <c r="X1725" i="21"/>
  <c r="W1725" i="21"/>
  <c r="V1725" i="21"/>
  <c r="U1725" i="21"/>
  <c r="T1725" i="21"/>
  <c r="R1725" i="21"/>
  <c r="K1725" i="21"/>
  <c r="D1725" i="21"/>
  <c r="X1724" i="21"/>
  <c r="W1724" i="21"/>
  <c r="V1724" i="21"/>
  <c r="U1724" i="21"/>
  <c r="T1724" i="21"/>
  <c r="R1724" i="21"/>
  <c r="K1724" i="21"/>
  <c r="D1724" i="21"/>
  <c r="X1723" i="21"/>
  <c r="W1723" i="21"/>
  <c r="V1723" i="21"/>
  <c r="U1723" i="21"/>
  <c r="T1723" i="21"/>
  <c r="R1723" i="21"/>
  <c r="K1723" i="21"/>
  <c r="D1723" i="21"/>
  <c r="X1722" i="21"/>
  <c r="W1722" i="21"/>
  <c r="V1722" i="21"/>
  <c r="U1722" i="21"/>
  <c r="T1722" i="21"/>
  <c r="R1722" i="21"/>
  <c r="K1722" i="21"/>
  <c r="D1722" i="21"/>
  <c r="X1721" i="21"/>
  <c r="W1721" i="21"/>
  <c r="V1721" i="21"/>
  <c r="U1721" i="21"/>
  <c r="T1721" i="21"/>
  <c r="R1721" i="21"/>
  <c r="K1721" i="21"/>
  <c r="D1721" i="21"/>
  <c r="X1720" i="21"/>
  <c r="W1720" i="21"/>
  <c r="V1720" i="21"/>
  <c r="U1720" i="21"/>
  <c r="T1720" i="21"/>
  <c r="R1720" i="21"/>
  <c r="K1720" i="21"/>
  <c r="D1720" i="21"/>
  <c r="X1719" i="21"/>
  <c r="W1719" i="21"/>
  <c r="V1719" i="21"/>
  <c r="U1719" i="21"/>
  <c r="T1719" i="21"/>
  <c r="R1719" i="21"/>
  <c r="K1719" i="21"/>
  <c r="D1719" i="21"/>
  <c r="X1718" i="21"/>
  <c r="W1718" i="21"/>
  <c r="V1718" i="21"/>
  <c r="U1718" i="21"/>
  <c r="T1718" i="21"/>
  <c r="R1718" i="21"/>
  <c r="K1718" i="21"/>
  <c r="D1718" i="21"/>
  <c r="X1717" i="21"/>
  <c r="W1717" i="21"/>
  <c r="V1717" i="21"/>
  <c r="U1717" i="21"/>
  <c r="T1717" i="21"/>
  <c r="R1717" i="21"/>
  <c r="K1717" i="21"/>
  <c r="D1717" i="21"/>
  <c r="X1716" i="21"/>
  <c r="W1716" i="21"/>
  <c r="V1716" i="21"/>
  <c r="U1716" i="21"/>
  <c r="T1716" i="21"/>
  <c r="R1716" i="21"/>
  <c r="K1716" i="21"/>
  <c r="D1716" i="21"/>
  <c r="X1715" i="21"/>
  <c r="W1715" i="21"/>
  <c r="V1715" i="21"/>
  <c r="U1715" i="21"/>
  <c r="T1715" i="21"/>
  <c r="R1715" i="21"/>
  <c r="K1715" i="21"/>
  <c r="D1715" i="21"/>
  <c r="X1714" i="21"/>
  <c r="W1714" i="21"/>
  <c r="V1714" i="21"/>
  <c r="U1714" i="21"/>
  <c r="T1714" i="21"/>
  <c r="R1714" i="21"/>
  <c r="K1714" i="21"/>
  <c r="D1714" i="21"/>
  <c r="X1713" i="21"/>
  <c r="W1713" i="21"/>
  <c r="V1713" i="21"/>
  <c r="U1713" i="21"/>
  <c r="T1713" i="21"/>
  <c r="R1713" i="21"/>
  <c r="K1713" i="21"/>
  <c r="D1713" i="21"/>
  <c r="X1712" i="21"/>
  <c r="W1712" i="21"/>
  <c r="V1712" i="21"/>
  <c r="U1712" i="21"/>
  <c r="T1712" i="21"/>
  <c r="R1712" i="21"/>
  <c r="K1712" i="21"/>
  <c r="D1712" i="21"/>
  <c r="X1711" i="21"/>
  <c r="W1711" i="21"/>
  <c r="V1711" i="21"/>
  <c r="U1711" i="21"/>
  <c r="T1711" i="21"/>
  <c r="R1711" i="21"/>
  <c r="K1711" i="21"/>
  <c r="D1711" i="21"/>
  <c r="X1710" i="21"/>
  <c r="W1710" i="21"/>
  <c r="V1710" i="21"/>
  <c r="U1710" i="21"/>
  <c r="T1710" i="21"/>
  <c r="R1710" i="21"/>
  <c r="K1710" i="21"/>
  <c r="D1710" i="21"/>
  <c r="X1709" i="21"/>
  <c r="W1709" i="21"/>
  <c r="V1709" i="21"/>
  <c r="U1709" i="21"/>
  <c r="T1709" i="21"/>
  <c r="R1709" i="21"/>
  <c r="K1709" i="21"/>
  <c r="D1709" i="21"/>
  <c r="X1708" i="21"/>
  <c r="W1708" i="21"/>
  <c r="V1708" i="21"/>
  <c r="U1708" i="21"/>
  <c r="T1708" i="21"/>
  <c r="R1708" i="21"/>
  <c r="K1708" i="21"/>
  <c r="D1708" i="21"/>
  <c r="X1707" i="21"/>
  <c r="W1707" i="21"/>
  <c r="V1707" i="21"/>
  <c r="U1707" i="21"/>
  <c r="T1707" i="21"/>
  <c r="R1707" i="21"/>
  <c r="K1707" i="21"/>
  <c r="D1707" i="21"/>
  <c r="X1706" i="21"/>
  <c r="W1706" i="21"/>
  <c r="V1706" i="21"/>
  <c r="U1706" i="21"/>
  <c r="T1706" i="21"/>
  <c r="R1706" i="21"/>
  <c r="K1706" i="21"/>
  <c r="D1706" i="21"/>
  <c r="X1705" i="21"/>
  <c r="W1705" i="21"/>
  <c r="V1705" i="21"/>
  <c r="U1705" i="21"/>
  <c r="T1705" i="21"/>
  <c r="R1705" i="21"/>
  <c r="K1705" i="21"/>
  <c r="D1705" i="21"/>
  <c r="X1704" i="21"/>
  <c r="W1704" i="21"/>
  <c r="V1704" i="21"/>
  <c r="U1704" i="21"/>
  <c r="T1704" i="21"/>
  <c r="R1704" i="21"/>
  <c r="K1704" i="21"/>
  <c r="D1704" i="21"/>
  <c r="X1703" i="21"/>
  <c r="W1703" i="21"/>
  <c r="V1703" i="21"/>
  <c r="U1703" i="21"/>
  <c r="T1703" i="21"/>
  <c r="R1703" i="21"/>
  <c r="K1703" i="21"/>
  <c r="D1703" i="21"/>
  <c r="X1702" i="21"/>
  <c r="W1702" i="21"/>
  <c r="V1702" i="21"/>
  <c r="U1702" i="21"/>
  <c r="T1702" i="21"/>
  <c r="R1702" i="21"/>
  <c r="K1702" i="21"/>
  <c r="D1702" i="21"/>
  <c r="X1701" i="21"/>
  <c r="W1701" i="21"/>
  <c r="V1701" i="21"/>
  <c r="U1701" i="21"/>
  <c r="T1701" i="21"/>
  <c r="R1701" i="21"/>
  <c r="K1701" i="21"/>
  <c r="D1701" i="21"/>
  <c r="X1700" i="21"/>
  <c r="W1700" i="21"/>
  <c r="V1700" i="21"/>
  <c r="U1700" i="21"/>
  <c r="T1700" i="21"/>
  <c r="R1700" i="21"/>
  <c r="K1700" i="21"/>
  <c r="D1700" i="21"/>
  <c r="X1699" i="21"/>
  <c r="W1699" i="21"/>
  <c r="V1699" i="21"/>
  <c r="U1699" i="21"/>
  <c r="T1699" i="21"/>
  <c r="R1699" i="21"/>
  <c r="K1699" i="21"/>
  <c r="D1699" i="21"/>
  <c r="X1698" i="21"/>
  <c r="W1698" i="21"/>
  <c r="V1698" i="21"/>
  <c r="U1698" i="21"/>
  <c r="T1698" i="21"/>
  <c r="R1698" i="21"/>
  <c r="K1698" i="21"/>
  <c r="D1698" i="21"/>
  <c r="X1697" i="21"/>
  <c r="W1697" i="21"/>
  <c r="V1697" i="21"/>
  <c r="U1697" i="21"/>
  <c r="T1697" i="21"/>
  <c r="R1697" i="21"/>
  <c r="K1697" i="21"/>
  <c r="D1697" i="21"/>
  <c r="X1696" i="21"/>
  <c r="W1696" i="21"/>
  <c r="V1696" i="21"/>
  <c r="U1696" i="21"/>
  <c r="T1696" i="21"/>
  <c r="R1696" i="21"/>
  <c r="K1696" i="21"/>
  <c r="D1696" i="21"/>
  <c r="X1695" i="21"/>
  <c r="W1695" i="21"/>
  <c r="V1695" i="21"/>
  <c r="U1695" i="21"/>
  <c r="T1695" i="21"/>
  <c r="R1695" i="21"/>
  <c r="K1695" i="21"/>
  <c r="D1695" i="21"/>
  <c r="X1694" i="21"/>
  <c r="W1694" i="21"/>
  <c r="V1694" i="21"/>
  <c r="U1694" i="21"/>
  <c r="T1694" i="21"/>
  <c r="R1694" i="21"/>
  <c r="K1694" i="21"/>
  <c r="D1694" i="21"/>
  <c r="X1693" i="21"/>
  <c r="W1693" i="21"/>
  <c r="V1693" i="21"/>
  <c r="U1693" i="21"/>
  <c r="T1693" i="21"/>
  <c r="R1693" i="21"/>
  <c r="K1693" i="21"/>
  <c r="D1693" i="21"/>
  <c r="X1692" i="21"/>
  <c r="W1692" i="21"/>
  <c r="V1692" i="21"/>
  <c r="U1692" i="21"/>
  <c r="T1692" i="21"/>
  <c r="R1692" i="21"/>
  <c r="K1692" i="21"/>
  <c r="D1692" i="21"/>
  <c r="X1691" i="21"/>
  <c r="W1691" i="21"/>
  <c r="V1691" i="21"/>
  <c r="U1691" i="21"/>
  <c r="T1691" i="21"/>
  <c r="R1691" i="21"/>
  <c r="K1691" i="21"/>
  <c r="D1691" i="21"/>
  <c r="X1690" i="21"/>
  <c r="W1690" i="21"/>
  <c r="V1690" i="21"/>
  <c r="U1690" i="21"/>
  <c r="T1690" i="21"/>
  <c r="R1690" i="21"/>
  <c r="K1690" i="21"/>
  <c r="D1690" i="21"/>
  <c r="X1689" i="21"/>
  <c r="W1689" i="21"/>
  <c r="V1689" i="21"/>
  <c r="U1689" i="21"/>
  <c r="T1689" i="21"/>
  <c r="R1689" i="21"/>
  <c r="K1689" i="21"/>
  <c r="D1689" i="21"/>
  <c r="X1688" i="21"/>
  <c r="W1688" i="21"/>
  <c r="V1688" i="21"/>
  <c r="U1688" i="21"/>
  <c r="T1688" i="21"/>
  <c r="R1688" i="21"/>
  <c r="K1688" i="21"/>
  <c r="D1688" i="21"/>
  <c r="X1687" i="21"/>
  <c r="W1687" i="21"/>
  <c r="V1687" i="21"/>
  <c r="U1687" i="21"/>
  <c r="T1687" i="21"/>
  <c r="R1687" i="21"/>
  <c r="K1687" i="21"/>
  <c r="D1687" i="21"/>
  <c r="X1686" i="21"/>
  <c r="W1686" i="21"/>
  <c r="V1686" i="21"/>
  <c r="U1686" i="21"/>
  <c r="T1686" i="21"/>
  <c r="R1686" i="21"/>
  <c r="K1686" i="21"/>
  <c r="D1686" i="21"/>
  <c r="X1685" i="21"/>
  <c r="W1685" i="21"/>
  <c r="V1685" i="21"/>
  <c r="U1685" i="21"/>
  <c r="T1685" i="21"/>
  <c r="R1685" i="21"/>
  <c r="K1685" i="21"/>
  <c r="D1685" i="21"/>
  <c r="X1684" i="21"/>
  <c r="W1684" i="21"/>
  <c r="V1684" i="21"/>
  <c r="U1684" i="21"/>
  <c r="T1684" i="21"/>
  <c r="R1684" i="21"/>
  <c r="K1684" i="21"/>
  <c r="D1684" i="21"/>
  <c r="X1683" i="21"/>
  <c r="W1683" i="21"/>
  <c r="V1683" i="21"/>
  <c r="U1683" i="21"/>
  <c r="T1683" i="21"/>
  <c r="R1683" i="21"/>
  <c r="K1683" i="21"/>
  <c r="D1683" i="21"/>
  <c r="X1682" i="21"/>
  <c r="W1682" i="21"/>
  <c r="V1682" i="21"/>
  <c r="U1682" i="21"/>
  <c r="T1682" i="21"/>
  <c r="R1682" i="21"/>
  <c r="K1682" i="21"/>
  <c r="D1682" i="21"/>
  <c r="X1681" i="21"/>
  <c r="W1681" i="21"/>
  <c r="V1681" i="21"/>
  <c r="U1681" i="21"/>
  <c r="T1681" i="21"/>
  <c r="R1681" i="21"/>
  <c r="K1681" i="21"/>
  <c r="D1681" i="21"/>
  <c r="X1680" i="21"/>
  <c r="W1680" i="21"/>
  <c r="V1680" i="21"/>
  <c r="U1680" i="21"/>
  <c r="T1680" i="21"/>
  <c r="R1680" i="21"/>
  <c r="K1680" i="21"/>
  <c r="D1680" i="21"/>
  <c r="X1679" i="21"/>
  <c r="W1679" i="21"/>
  <c r="V1679" i="21"/>
  <c r="U1679" i="21"/>
  <c r="T1679" i="21"/>
  <c r="R1679" i="21"/>
  <c r="K1679" i="21"/>
  <c r="D1679" i="21"/>
  <c r="X1678" i="21"/>
  <c r="W1678" i="21"/>
  <c r="V1678" i="21"/>
  <c r="U1678" i="21"/>
  <c r="T1678" i="21"/>
  <c r="R1678" i="21"/>
  <c r="K1678" i="21"/>
  <c r="D1678" i="21"/>
  <c r="X1677" i="21"/>
  <c r="W1677" i="21"/>
  <c r="V1677" i="21"/>
  <c r="U1677" i="21"/>
  <c r="T1677" i="21"/>
  <c r="R1677" i="21"/>
  <c r="K1677" i="21"/>
  <c r="D1677" i="21"/>
  <c r="X1676" i="21"/>
  <c r="W1676" i="21"/>
  <c r="V1676" i="21"/>
  <c r="U1676" i="21"/>
  <c r="T1676" i="21"/>
  <c r="R1676" i="21"/>
  <c r="K1676" i="21"/>
  <c r="D1676" i="21"/>
  <c r="X1675" i="21"/>
  <c r="W1675" i="21"/>
  <c r="V1675" i="21"/>
  <c r="U1675" i="21"/>
  <c r="T1675" i="21"/>
  <c r="R1675" i="21"/>
  <c r="K1675" i="21"/>
  <c r="D1675" i="21"/>
  <c r="X1674" i="21"/>
  <c r="W1674" i="21"/>
  <c r="V1674" i="21"/>
  <c r="U1674" i="21"/>
  <c r="T1674" i="21"/>
  <c r="R1674" i="21"/>
  <c r="K1674" i="21"/>
  <c r="D1674" i="21"/>
  <c r="X1673" i="21"/>
  <c r="W1673" i="21"/>
  <c r="V1673" i="21"/>
  <c r="U1673" i="21"/>
  <c r="T1673" i="21"/>
  <c r="R1673" i="21"/>
  <c r="K1673" i="21"/>
  <c r="D1673" i="21"/>
  <c r="X1672" i="21"/>
  <c r="W1672" i="21"/>
  <c r="V1672" i="21"/>
  <c r="U1672" i="21"/>
  <c r="T1672" i="21"/>
  <c r="R1672" i="21"/>
  <c r="K1672" i="21"/>
  <c r="D1672" i="21"/>
  <c r="X1671" i="21"/>
  <c r="W1671" i="21"/>
  <c r="V1671" i="21"/>
  <c r="U1671" i="21"/>
  <c r="T1671" i="21"/>
  <c r="R1671" i="21"/>
  <c r="K1671" i="21"/>
  <c r="D1671" i="21"/>
  <c r="X1670" i="21"/>
  <c r="W1670" i="21"/>
  <c r="V1670" i="21"/>
  <c r="U1670" i="21"/>
  <c r="T1670" i="21"/>
  <c r="R1670" i="21"/>
  <c r="K1670" i="21"/>
  <c r="D1670" i="21"/>
  <c r="X1669" i="21"/>
  <c r="W1669" i="21"/>
  <c r="V1669" i="21"/>
  <c r="U1669" i="21"/>
  <c r="T1669" i="21"/>
  <c r="R1669" i="21"/>
  <c r="K1669" i="21"/>
  <c r="D1669" i="21"/>
  <c r="X1668" i="21"/>
  <c r="W1668" i="21"/>
  <c r="V1668" i="21"/>
  <c r="U1668" i="21"/>
  <c r="T1668" i="21"/>
  <c r="R1668" i="21"/>
  <c r="K1668" i="21"/>
  <c r="D1668" i="21"/>
  <c r="X1667" i="21"/>
  <c r="W1667" i="21"/>
  <c r="V1667" i="21"/>
  <c r="U1667" i="21"/>
  <c r="T1667" i="21"/>
  <c r="R1667" i="21"/>
  <c r="K1667" i="21"/>
  <c r="D1667" i="21"/>
  <c r="X1666" i="21"/>
  <c r="W1666" i="21"/>
  <c r="V1666" i="21"/>
  <c r="U1666" i="21"/>
  <c r="T1666" i="21"/>
  <c r="R1666" i="21"/>
  <c r="K1666" i="21"/>
  <c r="D1666" i="21"/>
  <c r="X1665" i="21"/>
  <c r="W1665" i="21"/>
  <c r="V1665" i="21"/>
  <c r="U1665" i="21"/>
  <c r="T1665" i="21"/>
  <c r="R1665" i="21"/>
  <c r="K1665" i="21"/>
  <c r="D1665" i="21"/>
  <c r="X1664" i="21"/>
  <c r="W1664" i="21"/>
  <c r="V1664" i="21"/>
  <c r="U1664" i="21"/>
  <c r="T1664" i="21"/>
  <c r="R1664" i="21"/>
  <c r="K1664" i="21"/>
  <c r="D1664" i="21"/>
  <c r="X1663" i="21"/>
  <c r="W1663" i="21"/>
  <c r="V1663" i="21"/>
  <c r="U1663" i="21"/>
  <c r="T1663" i="21"/>
  <c r="R1663" i="21"/>
  <c r="K1663" i="21"/>
  <c r="D1663" i="21"/>
  <c r="X1662" i="21"/>
  <c r="W1662" i="21"/>
  <c r="V1662" i="21"/>
  <c r="U1662" i="21"/>
  <c r="T1662" i="21"/>
  <c r="R1662" i="21"/>
  <c r="K1662" i="21"/>
  <c r="D1662" i="21"/>
  <c r="X1661" i="21"/>
  <c r="W1661" i="21"/>
  <c r="V1661" i="21"/>
  <c r="U1661" i="21"/>
  <c r="T1661" i="21"/>
  <c r="R1661" i="21"/>
  <c r="K1661" i="21"/>
  <c r="D1661" i="21"/>
  <c r="X1660" i="21"/>
  <c r="W1660" i="21"/>
  <c r="V1660" i="21"/>
  <c r="U1660" i="21"/>
  <c r="T1660" i="21"/>
  <c r="R1660" i="21"/>
  <c r="K1660" i="21"/>
  <c r="D1660" i="21"/>
  <c r="X1659" i="21"/>
  <c r="W1659" i="21"/>
  <c r="V1659" i="21"/>
  <c r="U1659" i="21"/>
  <c r="T1659" i="21"/>
  <c r="R1659" i="21"/>
  <c r="K1659" i="21"/>
  <c r="D1659" i="21"/>
  <c r="X1658" i="21"/>
  <c r="W1658" i="21"/>
  <c r="V1658" i="21"/>
  <c r="U1658" i="21"/>
  <c r="T1658" i="21"/>
  <c r="R1658" i="21"/>
  <c r="K1658" i="21"/>
  <c r="D1658" i="21"/>
  <c r="X1657" i="21"/>
  <c r="W1657" i="21"/>
  <c r="V1657" i="21"/>
  <c r="U1657" i="21"/>
  <c r="T1657" i="21"/>
  <c r="R1657" i="21"/>
  <c r="K1657" i="21"/>
  <c r="D1657" i="21"/>
  <c r="X1656" i="21"/>
  <c r="W1656" i="21"/>
  <c r="V1656" i="21"/>
  <c r="U1656" i="21"/>
  <c r="T1656" i="21"/>
  <c r="R1656" i="21"/>
  <c r="K1656" i="21"/>
  <c r="D1656" i="21"/>
  <c r="X1655" i="21"/>
  <c r="W1655" i="21"/>
  <c r="V1655" i="21"/>
  <c r="U1655" i="21"/>
  <c r="T1655" i="21"/>
  <c r="R1655" i="21"/>
  <c r="K1655" i="21"/>
  <c r="D1655" i="21"/>
  <c r="X1654" i="21"/>
  <c r="W1654" i="21"/>
  <c r="V1654" i="21"/>
  <c r="U1654" i="21"/>
  <c r="T1654" i="21"/>
  <c r="R1654" i="21"/>
  <c r="K1654" i="21"/>
  <c r="D1654" i="21"/>
  <c r="X1653" i="21"/>
  <c r="W1653" i="21"/>
  <c r="V1653" i="21"/>
  <c r="U1653" i="21"/>
  <c r="T1653" i="21"/>
  <c r="R1653" i="21"/>
  <c r="K1653" i="21"/>
  <c r="D1653" i="21"/>
  <c r="X1652" i="21"/>
  <c r="W1652" i="21"/>
  <c r="V1652" i="21"/>
  <c r="U1652" i="21"/>
  <c r="T1652" i="21"/>
  <c r="R1652" i="21"/>
  <c r="K1652" i="21"/>
  <c r="D1652" i="21"/>
  <c r="X1651" i="21"/>
  <c r="W1651" i="21"/>
  <c r="V1651" i="21"/>
  <c r="U1651" i="21"/>
  <c r="T1651" i="21"/>
  <c r="R1651" i="21"/>
  <c r="K1651" i="21"/>
  <c r="D1651" i="21"/>
  <c r="X1650" i="21"/>
  <c r="W1650" i="21"/>
  <c r="V1650" i="21"/>
  <c r="U1650" i="21"/>
  <c r="T1650" i="21"/>
  <c r="R1650" i="21"/>
  <c r="K1650" i="21"/>
  <c r="D1650" i="21"/>
  <c r="X1649" i="21"/>
  <c r="W1649" i="21"/>
  <c r="V1649" i="21"/>
  <c r="U1649" i="21"/>
  <c r="T1649" i="21"/>
  <c r="R1649" i="21"/>
  <c r="K1649" i="21"/>
  <c r="D1649" i="21"/>
  <c r="X1648" i="21"/>
  <c r="W1648" i="21"/>
  <c r="V1648" i="21"/>
  <c r="U1648" i="21"/>
  <c r="T1648" i="21"/>
  <c r="R1648" i="21"/>
  <c r="K1648" i="21"/>
  <c r="D1648" i="21"/>
  <c r="X1647" i="21"/>
  <c r="W1647" i="21"/>
  <c r="V1647" i="21"/>
  <c r="U1647" i="21"/>
  <c r="T1647" i="21"/>
  <c r="R1647" i="21"/>
  <c r="K1647" i="21"/>
  <c r="D1647" i="21"/>
  <c r="X1646" i="21"/>
  <c r="W1646" i="21"/>
  <c r="V1646" i="21"/>
  <c r="U1646" i="21"/>
  <c r="T1646" i="21"/>
  <c r="R1646" i="21"/>
  <c r="K1646" i="21"/>
  <c r="D1646" i="21"/>
  <c r="X1645" i="21"/>
  <c r="W1645" i="21"/>
  <c r="V1645" i="21"/>
  <c r="U1645" i="21"/>
  <c r="T1645" i="21"/>
  <c r="R1645" i="21"/>
  <c r="K1645" i="21"/>
  <c r="D1645" i="21"/>
  <c r="X1644" i="21"/>
  <c r="W1644" i="21"/>
  <c r="V1644" i="21"/>
  <c r="U1644" i="21"/>
  <c r="T1644" i="21"/>
  <c r="R1644" i="21"/>
  <c r="K1644" i="21"/>
  <c r="D1644" i="21"/>
  <c r="X1643" i="21"/>
  <c r="W1643" i="21"/>
  <c r="V1643" i="21"/>
  <c r="U1643" i="21"/>
  <c r="T1643" i="21"/>
  <c r="R1643" i="21"/>
  <c r="K1643" i="21"/>
  <c r="D1643" i="21"/>
  <c r="X1642" i="21"/>
  <c r="W1642" i="21"/>
  <c r="V1642" i="21"/>
  <c r="U1642" i="21"/>
  <c r="T1642" i="21"/>
  <c r="R1642" i="21"/>
  <c r="K1642" i="21"/>
  <c r="D1642" i="21"/>
  <c r="X1641" i="21"/>
  <c r="W1641" i="21"/>
  <c r="V1641" i="21"/>
  <c r="U1641" i="21"/>
  <c r="T1641" i="21"/>
  <c r="R1641" i="21"/>
  <c r="K1641" i="21"/>
  <c r="D1641" i="21"/>
  <c r="X1640" i="21"/>
  <c r="W1640" i="21"/>
  <c r="V1640" i="21"/>
  <c r="U1640" i="21"/>
  <c r="T1640" i="21"/>
  <c r="R1640" i="21"/>
  <c r="K1640" i="21"/>
  <c r="D1640" i="21"/>
  <c r="X1639" i="21"/>
  <c r="W1639" i="21"/>
  <c r="V1639" i="21"/>
  <c r="U1639" i="21"/>
  <c r="T1639" i="21"/>
  <c r="R1639" i="21"/>
  <c r="K1639" i="21"/>
  <c r="D1639" i="21"/>
  <c r="X1638" i="21"/>
  <c r="W1638" i="21"/>
  <c r="V1638" i="21"/>
  <c r="U1638" i="21"/>
  <c r="T1638" i="21"/>
  <c r="R1638" i="21"/>
  <c r="K1638" i="21"/>
  <c r="D1638" i="21"/>
  <c r="X1637" i="21"/>
  <c r="W1637" i="21"/>
  <c r="V1637" i="21"/>
  <c r="U1637" i="21"/>
  <c r="T1637" i="21"/>
  <c r="R1637" i="21"/>
  <c r="K1637" i="21"/>
  <c r="D1637" i="21"/>
  <c r="X1636" i="21"/>
  <c r="W1636" i="21"/>
  <c r="V1636" i="21"/>
  <c r="U1636" i="21"/>
  <c r="T1636" i="21"/>
  <c r="R1636" i="21"/>
  <c r="K1636" i="21"/>
  <c r="D1636" i="21"/>
  <c r="X1635" i="21"/>
  <c r="W1635" i="21"/>
  <c r="V1635" i="21"/>
  <c r="U1635" i="21"/>
  <c r="T1635" i="21"/>
  <c r="R1635" i="21"/>
  <c r="K1635" i="21"/>
  <c r="D1635" i="21"/>
  <c r="X1634" i="21"/>
  <c r="W1634" i="21"/>
  <c r="V1634" i="21"/>
  <c r="U1634" i="21"/>
  <c r="T1634" i="21"/>
  <c r="R1634" i="21"/>
  <c r="K1634" i="21"/>
  <c r="D1634" i="21"/>
  <c r="X1633" i="21"/>
  <c r="W1633" i="21"/>
  <c r="V1633" i="21"/>
  <c r="U1633" i="21"/>
  <c r="T1633" i="21"/>
  <c r="R1633" i="21"/>
  <c r="K1633" i="21"/>
  <c r="D1633" i="21"/>
  <c r="X1632" i="21"/>
  <c r="W1632" i="21"/>
  <c r="V1632" i="21"/>
  <c r="U1632" i="21"/>
  <c r="T1632" i="21"/>
  <c r="R1632" i="21"/>
  <c r="K1632" i="21"/>
  <c r="D1632" i="21"/>
  <c r="X1631" i="21"/>
  <c r="W1631" i="21"/>
  <c r="V1631" i="21"/>
  <c r="U1631" i="21"/>
  <c r="T1631" i="21"/>
  <c r="R1631" i="21"/>
  <c r="K1631" i="21"/>
  <c r="D1631" i="21"/>
  <c r="X1630" i="21"/>
  <c r="W1630" i="21"/>
  <c r="V1630" i="21"/>
  <c r="U1630" i="21"/>
  <c r="T1630" i="21"/>
  <c r="R1630" i="21"/>
  <c r="K1630" i="21"/>
  <c r="D1630" i="21"/>
  <c r="X1629" i="21"/>
  <c r="W1629" i="21"/>
  <c r="V1629" i="21"/>
  <c r="U1629" i="21"/>
  <c r="T1629" i="21"/>
  <c r="R1629" i="21"/>
  <c r="K1629" i="21"/>
  <c r="D1629" i="21"/>
  <c r="X1628" i="21"/>
  <c r="W1628" i="21"/>
  <c r="V1628" i="21"/>
  <c r="U1628" i="21"/>
  <c r="T1628" i="21"/>
  <c r="R1628" i="21"/>
  <c r="K1628" i="21"/>
  <c r="D1628" i="21"/>
  <c r="X1627" i="21"/>
  <c r="W1627" i="21"/>
  <c r="V1627" i="21"/>
  <c r="U1627" i="21"/>
  <c r="T1627" i="21"/>
  <c r="R1627" i="21"/>
  <c r="K1627" i="21"/>
  <c r="D1627" i="21"/>
  <c r="X1626" i="21"/>
  <c r="W1626" i="21"/>
  <c r="V1626" i="21"/>
  <c r="U1626" i="21"/>
  <c r="T1626" i="21"/>
  <c r="R1626" i="21"/>
  <c r="K1626" i="21"/>
  <c r="D1626" i="21"/>
  <c r="X1625" i="21"/>
  <c r="W1625" i="21"/>
  <c r="V1625" i="21"/>
  <c r="U1625" i="21"/>
  <c r="T1625" i="21"/>
  <c r="R1625" i="21"/>
  <c r="K1625" i="21"/>
  <c r="D1625" i="21"/>
  <c r="X1624" i="21"/>
  <c r="W1624" i="21"/>
  <c r="V1624" i="21"/>
  <c r="U1624" i="21"/>
  <c r="T1624" i="21"/>
  <c r="R1624" i="21"/>
  <c r="K1624" i="21"/>
  <c r="D1624" i="21"/>
  <c r="X1623" i="21"/>
  <c r="W1623" i="21"/>
  <c r="V1623" i="21"/>
  <c r="U1623" i="21"/>
  <c r="T1623" i="21"/>
  <c r="R1623" i="21"/>
  <c r="K1623" i="21"/>
  <c r="D1623" i="21"/>
  <c r="X1622" i="21"/>
  <c r="W1622" i="21"/>
  <c r="V1622" i="21"/>
  <c r="U1622" i="21"/>
  <c r="T1622" i="21"/>
  <c r="R1622" i="21"/>
  <c r="K1622" i="21"/>
  <c r="D1622" i="21"/>
  <c r="X1621" i="21"/>
  <c r="W1621" i="21"/>
  <c r="V1621" i="21"/>
  <c r="U1621" i="21"/>
  <c r="T1621" i="21"/>
  <c r="R1621" i="21"/>
  <c r="K1621" i="21"/>
  <c r="D1621" i="21"/>
  <c r="X1620" i="21"/>
  <c r="W1620" i="21"/>
  <c r="V1620" i="21"/>
  <c r="U1620" i="21"/>
  <c r="T1620" i="21"/>
  <c r="R1620" i="21"/>
  <c r="K1620" i="21"/>
  <c r="D1620" i="21"/>
  <c r="X1619" i="21"/>
  <c r="W1619" i="21"/>
  <c r="V1619" i="21"/>
  <c r="U1619" i="21"/>
  <c r="T1619" i="21"/>
  <c r="R1619" i="21"/>
  <c r="K1619" i="21"/>
  <c r="D1619" i="21"/>
  <c r="X1618" i="21"/>
  <c r="W1618" i="21"/>
  <c r="V1618" i="21"/>
  <c r="U1618" i="21"/>
  <c r="T1618" i="21"/>
  <c r="R1618" i="21"/>
  <c r="K1618" i="21"/>
  <c r="D1618" i="21"/>
  <c r="X1617" i="21"/>
  <c r="W1617" i="21"/>
  <c r="V1617" i="21"/>
  <c r="U1617" i="21"/>
  <c r="T1617" i="21"/>
  <c r="R1617" i="21"/>
  <c r="K1617" i="21"/>
  <c r="D1617" i="21"/>
  <c r="X1616" i="21"/>
  <c r="W1616" i="21"/>
  <c r="V1616" i="21"/>
  <c r="U1616" i="21"/>
  <c r="T1616" i="21"/>
  <c r="R1616" i="21"/>
  <c r="K1616" i="21"/>
  <c r="D1616" i="21"/>
  <c r="X1615" i="21"/>
  <c r="W1615" i="21"/>
  <c r="V1615" i="21"/>
  <c r="U1615" i="21"/>
  <c r="T1615" i="21"/>
  <c r="R1615" i="21"/>
  <c r="K1615" i="21"/>
  <c r="D1615" i="21"/>
  <c r="X1614" i="21"/>
  <c r="W1614" i="21"/>
  <c r="V1614" i="21"/>
  <c r="U1614" i="21"/>
  <c r="T1614" i="21"/>
  <c r="R1614" i="21"/>
  <c r="K1614" i="21"/>
  <c r="D1614" i="21"/>
  <c r="X1613" i="21"/>
  <c r="W1613" i="21"/>
  <c r="V1613" i="21"/>
  <c r="U1613" i="21"/>
  <c r="T1613" i="21"/>
  <c r="R1613" i="21"/>
  <c r="K1613" i="21"/>
  <c r="D1613" i="21"/>
  <c r="X1612" i="21"/>
  <c r="W1612" i="21"/>
  <c r="V1612" i="21"/>
  <c r="U1612" i="21"/>
  <c r="T1612" i="21"/>
  <c r="R1612" i="21"/>
  <c r="K1612" i="21"/>
  <c r="D1612" i="21"/>
  <c r="X1611" i="21"/>
  <c r="W1611" i="21"/>
  <c r="V1611" i="21"/>
  <c r="U1611" i="21"/>
  <c r="T1611" i="21"/>
  <c r="R1611" i="21"/>
  <c r="K1611" i="21"/>
  <c r="D1611" i="21"/>
  <c r="X1610" i="21"/>
  <c r="W1610" i="21"/>
  <c r="V1610" i="21"/>
  <c r="U1610" i="21"/>
  <c r="T1610" i="21"/>
  <c r="R1610" i="21"/>
  <c r="K1610" i="21"/>
  <c r="D1610" i="21"/>
  <c r="X1609" i="21"/>
  <c r="W1609" i="21"/>
  <c r="V1609" i="21"/>
  <c r="U1609" i="21"/>
  <c r="T1609" i="21"/>
  <c r="R1609" i="21"/>
  <c r="K1609" i="21"/>
  <c r="D1609" i="21"/>
  <c r="X1608" i="21"/>
  <c r="W1608" i="21"/>
  <c r="V1608" i="21"/>
  <c r="U1608" i="21"/>
  <c r="T1608" i="21"/>
  <c r="R1608" i="21"/>
  <c r="K1608" i="21"/>
  <c r="D1608" i="21"/>
  <c r="X1607" i="21"/>
  <c r="W1607" i="21"/>
  <c r="V1607" i="21"/>
  <c r="U1607" i="21"/>
  <c r="T1607" i="21"/>
  <c r="R1607" i="21"/>
  <c r="K1607" i="21"/>
  <c r="D1607" i="21"/>
  <c r="X1606" i="21"/>
  <c r="W1606" i="21"/>
  <c r="V1606" i="21"/>
  <c r="U1606" i="21"/>
  <c r="T1606" i="21"/>
  <c r="R1606" i="21"/>
  <c r="K1606" i="21"/>
  <c r="D1606" i="21"/>
  <c r="X1605" i="21"/>
  <c r="W1605" i="21"/>
  <c r="V1605" i="21"/>
  <c r="U1605" i="21"/>
  <c r="T1605" i="21"/>
  <c r="R1605" i="21"/>
  <c r="K1605" i="21"/>
  <c r="D1605" i="21"/>
  <c r="X1604" i="21"/>
  <c r="W1604" i="21"/>
  <c r="V1604" i="21"/>
  <c r="U1604" i="21"/>
  <c r="T1604" i="21"/>
  <c r="R1604" i="21"/>
  <c r="K1604" i="21"/>
  <c r="D1604" i="21"/>
  <c r="X1603" i="21"/>
  <c r="W1603" i="21"/>
  <c r="V1603" i="21"/>
  <c r="U1603" i="21"/>
  <c r="T1603" i="21"/>
  <c r="R1603" i="21"/>
  <c r="K1603" i="21"/>
  <c r="D1603" i="21"/>
  <c r="X1602" i="21"/>
  <c r="W1602" i="21"/>
  <c r="V1602" i="21"/>
  <c r="U1602" i="21"/>
  <c r="T1602" i="21"/>
  <c r="R1602" i="21"/>
  <c r="K1602" i="21"/>
  <c r="D1602" i="21"/>
  <c r="X1601" i="21"/>
  <c r="W1601" i="21"/>
  <c r="V1601" i="21"/>
  <c r="U1601" i="21"/>
  <c r="T1601" i="21"/>
  <c r="R1601" i="21"/>
  <c r="K1601" i="21"/>
  <c r="D1601" i="21"/>
  <c r="X1600" i="21"/>
  <c r="W1600" i="21"/>
  <c r="V1600" i="21"/>
  <c r="U1600" i="21"/>
  <c r="T1600" i="21"/>
  <c r="R1600" i="21"/>
  <c r="K1600" i="21"/>
  <c r="D1600" i="21"/>
  <c r="X1599" i="21"/>
  <c r="W1599" i="21"/>
  <c r="V1599" i="21"/>
  <c r="U1599" i="21"/>
  <c r="T1599" i="21"/>
  <c r="R1599" i="21"/>
  <c r="K1599" i="21"/>
  <c r="D1599" i="21"/>
  <c r="X1598" i="21"/>
  <c r="W1598" i="21"/>
  <c r="V1598" i="21"/>
  <c r="U1598" i="21"/>
  <c r="T1598" i="21"/>
  <c r="R1598" i="21"/>
  <c r="K1598" i="21"/>
  <c r="D1598" i="21"/>
  <c r="X1597" i="21"/>
  <c r="W1597" i="21"/>
  <c r="V1597" i="21"/>
  <c r="U1597" i="21"/>
  <c r="T1597" i="21"/>
  <c r="R1597" i="21"/>
  <c r="K1597" i="21"/>
  <c r="D1597" i="21"/>
  <c r="X1596" i="21"/>
  <c r="W1596" i="21"/>
  <c r="V1596" i="21"/>
  <c r="U1596" i="21"/>
  <c r="T1596" i="21"/>
  <c r="R1596" i="21"/>
  <c r="K1596" i="21"/>
  <c r="D1596" i="21"/>
  <c r="X1595" i="21"/>
  <c r="W1595" i="21"/>
  <c r="V1595" i="21"/>
  <c r="U1595" i="21"/>
  <c r="T1595" i="21"/>
  <c r="R1595" i="21"/>
  <c r="K1595" i="21"/>
  <c r="D1595" i="21"/>
  <c r="X1594" i="21"/>
  <c r="W1594" i="21"/>
  <c r="V1594" i="21"/>
  <c r="U1594" i="21"/>
  <c r="T1594" i="21"/>
  <c r="R1594" i="21"/>
  <c r="K1594" i="21"/>
  <c r="D1594" i="21"/>
  <c r="X1593" i="21"/>
  <c r="W1593" i="21"/>
  <c r="V1593" i="21"/>
  <c r="U1593" i="21"/>
  <c r="T1593" i="21"/>
  <c r="R1593" i="21"/>
  <c r="K1593" i="21"/>
  <c r="D1593" i="21"/>
  <c r="X1592" i="21"/>
  <c r="W1592" i="21"/>
  <c r="V1592" i="21"/>
  <c r="U1592" i="21"/>
  <c r="T1592" i="21"/>
  <c r="R1592" i="21"/>
  <c r="K1592" i="21"/>
  <c r="D1592" i="21"/>
  <c r="X1591" i="21"/>
  <c r="W1591" i="21"/>
  <c r="V1591" i="21"/>
  <c r="U1591" i="21"/>
  <c r="T1591" i="21"/>
  <c r="R1591" i="21"/>
  <c r="K1591" i="21"/>
  <c r="D1591" i="21"/>
  <c r="X1590" i="21"/>
  <c r="W1590" i="21"/>
  <c r="V1590" i="21"/>
  <c r="U1590" i="21"/>
  <c r="T1590" i="21"/>
  <c r="R1590" i="21"/>
  <c r="K1590" i="21"/>
  <c r="D1590" i="21"/>
  <c r="X1589" i="21"/>
  <c r="W1589" i="21"/>
  <c r="V1589" i="21"/>
  <c r="U1589" i="21"/>
  <c r="T1589" i="21"/>
  <c r="R1589" i="21"/>
  <c r="K1589" i="21"/>
  <c r="D1589" i="21"/>
  <c r="X1588" i="21"/>
  <c r="W1588" i="21"/>
  <c r="V1588" i="21"/>
  <c r="U1588" i="21"/>
  <c r="T1588" i="21"/>
  <c r="R1588" i="21"/>
  <c r="K1588" i="21"/>
  <c r="D1588" i="21"/>
  <c r="X1587" i="21"/>
  <c r="W1587" i="21"/>
  <c r="V1587" i="21"/>
  <c r="U1587" i="21"/>
  <c r="T1587" i="21"/>
  <c r="R1587" i="21"/>
  <c r="K1587" i="21"/>
  <c r="D1587" i="21"/>
  <c r="X1586" i="21"/>
  <c r="W1586" i="21"/>
  <c r="V1586" i="21"/>
  <c r="U1586" i="21"/>
  <c r="T1586" i="21"/>
  <c r="R1586" i="21"/>
  <c r="K1586" i="21"/>
  <c r="D1586" i="21"/>
  <c r="X1585" i="21"/>
  <c r="W1585" i="21"/>
  <c r="V1585" i="21"/>
  <c r="U1585" i="21"/>
  <c r="T1585" i="21"/>
  <c r="R1585" i="21"/>
  <c r="K1585" i="21"/>
  <c r="D1585" i="21"/>
  <c r="X1584" i="21"/>
  <c r="W1584" i="21"/>
  <c r="V1584" i="21"/>
  <c r="U1584" i="21"/>
  <c r="T1584" i="21"/>
  <c r="R1584" i="21"/>
  <c r="K1584" i="21"/>
  <c r="D1584" i="21"/>
  <c r="X1583" i="21"/>
  <c r="W1583" i="21"/>
  <c r="V1583" i="21"/>
  <c r="U1583" i="21"/>
  <c r="T1583" i="21"/>
  <c r="R1583" i="21"/>
  <c r="K1583" i="21"/>
  <c r="D1583" i="21"/>
  <c r="X1582" i="21"/>
  <c r="W1582" i="21"/>
  <c r="V1582" i="21"/>
  <c r="U1582" i="21"/>
  <c r="T1582" i="21"/>
  <c r="R1582" i="21"/>
  <c r="K1582" i="21"/>
  <c r="D1582" i="21"/>
  <c r="X1581" i="21"/>
  <c r="W1581" i="21"/>
  <c r="V1581" i="21"/>
  <c r="U1581" i="21"/>
  <c r="T1581" i="21"/>
  <c r="R1581" i="21"/>
  <c r="K1581" i="21"/>
  <c r="D1581" i="21"/>
  <c r="X1580" i="21"/>
  <c r="W1580" i="21"/>
  <c r="V1580" i="21"/>
  <c r="U1580" i="21"/>
  <c r="T1580" i="21"/>
  <c r="R1580" i="21"/>
  <c r="K1580" i="21"/>
  <c r="D1580" i="21"/>
  <c r="X1579" i="21"/>
  <c r="W1579" i="21"/>
  <c r="V1579" i="21"/>
  <c r="U1579" i="21"/>
  <c r="T1579" i="21"/>
  <c r="R1579" i="21"/>
  <c r="K1579" i="21"/>
  <c r="D1579" i="21"/>
  <c r="X1578" i="21"/>
  <c r="W1578" i="21"/>
  <c r="V1578" i="21"/>
  <c r="U1578" i="21"/>
  <c r="T1578" i="21"/>
  <c r="R1578" i="21"/>
  <c r="K1578" i="21"/>
  <c r="D1578" i="21"/>
  <c r="X1577" i="21"/>
  <c r="W1577" i="21"/>
  <c r="V1577" i="21"/>
  <c r="U1577" i="21"/>
  <c r="T1577" i="21"/>
  <c r="R1577" i="21"/>
  <c r="K1577" i="21"/>
  <c r="D1577" i="21"/>
  <c r="X1576" i="21"/>
  <c r="W1576" i="21"/>
  <c r="V1576" i="21"/>
  <c r="U1576" i="21"/>
  <c r="T1576" i="21"/>
  <c r="R1576" i="21"/>
  <c r="K1576" i="21"/>
  <c r="D1576" i="21"/>
  <c r="X1575" i="21"/>
  <c r="W1575" i="21"/>
  <c r="V1575" i="21"/>
  <c r="U1575" i="21"/>
  <c r="T1575" i="21"/>
  <c r="R1575" i="21"/>
  <c r="K1575" i="21"/>
  <c r="D1575" i="21"/>
  <c r="X1574" i="21"/>
  <c r="W1574" i="21"/>
  <c r="V1574" i="21"/>
  <c r="U1574" i="21"/>
  <c r="T1574" i="21"/>
  <c r="R1574" i="21"/>
  <c r="K1574" i="21"/>
  <c r="D1574" i="21"/>
  <c r="X1573" i="21"/>
  <c r="W1573" i="21"/>
  <c r="V1573" i="21"/>
  <c r="U1573" i="21"/>
  <c r="T1573" i="21"/>
  <c r="R1573" i="21"/>
  <c r="K1573" i="21"/>
  <c r="D1573" i="21"/>
  <c r="X1572" i="21"/>
  <c r="W1572" i="21"/>
  <c r="V1572" i="21"/>
  <c r="U1572" i="21"/>
  <c r="T1572" i="21"/>
  <c r="R1572" i="21"/>
  <c r="K1572" i="21"/>
  <c r="D1572" i="21"/>
  <c r="X1571" i="21"/>
  <c r="W1571" i="21"/>
  <c r="V1571" i="21"/>
  <c r="U1571" i="21"/>
  <c r="T1571" i="21"/>
  <c r="R1571" i="21"/>
  <c r="K1571" i="21"/>
  <c r="D1571" i="21"/>
  <c r="X1570" i="21"/>
  <c r="W1570" i="21"/>
  <c r="V1570" i="21"/>
  <c r="U1570" i="21"/>
  <c r="T1570" i="21"/>
  <c r="R1570" i="21"/>
  <c r="K1570" i="21"/>
  <c r="D1570" i="21"/>
  <c r="X1569" i="21"/>
  <c r="W1569" i="21"/>
  <c r="V1569" i="21"/>
  <c r="U1569" i="21"/>
  <c r="T1569" i="21"/>
  <c r="R1569" i="21"/>
  <c r="K1569" i="21"/>
  <c r="D1569" i="21"/>
  <c r="X1568" i="21"/>
  <c r="W1568" i="21"/>
  <c r="V1568" i="21"/>
  <c r="U1568" i="21"/>
  <c r="T1568" i="21"/>
  <c r="R1568" i="21"/>
  <c r="K1568" i="21"/>
  <c r="D1568" i="21"/>
  <c r="X1567" i="21"/>
  <c r="W1567" i="21"/>
  <c r="V1567" i="21"/>
  <c r="U1567" i="21"/>
  <c r="T1567" i="21"/>
  <c r="R1567" i="21"/>
  <c r="K1567" i="21"/>
  <c r="D1567" i="21"/>
  <c r="X1566" i="21"/>
  <c r="W1566" i="21"/>
  <c r="V1566" i="21"/>
  <c r="U1566" i="21"/>
  <c r="T1566" i="21"/>
  <c r="R1566" i="21"/>
  <c r="K1566" i="21"/>
  <c r="D1566" i="21"/>
  <c r="X1565" i="21"/>
  <c r="W1565" i="21"/>
  <c r="V1565" i="21"/>
  <c r="U1565" i="21"/>
  <c r="T1565" i="21"/>
  <c r="R1565" i="21"/>
  <c r="K1565" i="21"/>
  <c r="D1565" i="21"/>
  <c r="X1564" i="21"/>
  <c r="W1564" i="21"/>
  <c r="V1564" i="21"/>
  <c r="U1564" i="21"/>
  <c r="T1564" i="21"/>
  <c r="R1564" i="21"/>
  <c r="K1564" i="21"/>
  <c r="D1564" i="21"/>
  <c r="X1563" i="21"/>
  <c r="W1563" i="21"/>
  <c r="V1563" i="21"/>
  <c r="U1563" i="21"/>
  <c r="T1563" i="21"/>
  <c r="R1563" i="21"/>
  <c r="K1563" i="21"/>
  <c r="D1563" i="21"/>
  <c r="X1562" i="21"/>
  <c r="W1562" i="21"/>
  <c r="V1562" i="21"/>
  <c r="U1562" i="21"/>
  <c r="T1562" i="21"/>
  <c r="R1562" i="21"/>
  <c r="K1562" i="21"/>
  <c r="D1562" i="21"/>
  <c r="X1561" i="21"/>
  <c r="W1561" i="21"/>
  <c r="V1561" i="21"/>
  <c r="U1561" i="21"/>
  <c r="T1561" i="21"/>
  <c r="R1561" i="21"/>
  <c r="K1561" i="21"/>
  <c r="D1561" i="21"/>
  <c r="X1560" i="21"/>
  <c r="W1560" i="21"/>
  <c r="V1560" i="21"/>
  <c r="U1560" i="21"/>
  <c r="T1560" i="21"/>
  <c r="R1560" i="21"/>
  <c r="K1560" i="21"/>
  <c r="D1560" i="21"/>
  <c r="X1559" i="21"/>
  <c r="W1559" i="21"/>
  <c r="V1559" i="21"/>
  <c r="U1559" i="21"/>
  <c r="T1559" i="21"/>
  <c r="R1559" i="21"/>
  <c r="K1559" i="21"/>
  <c r="D1559" i="21"/>
  <c r="X1558" i="21"/>
  <c r="W1558" i="21"/>
  <c r="V1558" i="21"/>
  <c r="U1558" i="21"/>
  <c r="T1558" i="21"/>
  <c r="R1558" i="21"/>
  <c r="K1558" i="21"/>
  <c r="D1558" i="21"/>
  <c r="X1557" i="21"/>
  <c r="W1557" i="21"/>
  <c r="V1557" i="21"/>
  <c r="U1557" i="21"/>
  <c r="T1557" i="21"/>
  <c r="R1557" i="21"/>
  <c r="K1557" i="21"/>
  <c r="D1557" i="21"/>
  <c r="X1556" i="21"/>
  <c r="W1556" i="21"/>
  <c r="V1556" i="21"/>
  <c r="U1556" i="21"/>
  <c r="T1556" i="21"/>
  <c r="R1556" i="21"/>
  <c r="K1556" i="21"/>
  <c r="D1556" i="21"/>
  <c r="X1555" i="21"/>
  <c r="W1555" i="21"/>
  <c r="V1555" i="21"/>
  <c r="U1555" i="21"/>
  <c r="T1555" i="21"/>
  <c r="R1555" i="21"/>
  <c r="K1555" i="21"/>
  <c r="D1555" i="21"/>
  <c r="X1554" i="21"/>
  <c r="W1554" i="21"/>
  <c r="V1554" i="21"/>
  <c r="U1554" i="21"/>
  <c r="T1554" i="21"/>
  <c r="R1554" i="21"/>
  <c r="K1554" i="21"/>
  <c r="D1554" i="21"/>
  <c r="X1553" i="21"/>
  <c r="W1553" i="21"/>
  <c r="V1553" i="21"/>
  <c r="U1553" i="21"/>
  <c r="T1553" i="21"/>
  <c r="R1553" i="21"/>
  <c r="K1553" i="21"/>
  <c r="D1553" i="21"/>
  <c r="X1552" i="21"/>
  <c r="W1552" i="21"/>
  <c r="V1552" i="21"/>
  <c r="U1552" i="21"/>
  <c r="T1552" i="21"/>
  <c r="R1552" i="21"/>
  <c r="K1552" i="21"/>
  <c r="D1552" i="21"/>
  <c r="X1551" i="21"/>
  <c r="W1551" i="21"/>
  <c r="V1551" i="21"/>
  <c r="U1551" i="21"/>
  <c r="T1551" i="21"/>
  <c r="R1551" i="21"/>
  <c r="K1551" i="21"/>
  <c r="D1551" i="21"/>
  <c r="X1550" i="21"/>
  <c r="W1550" i="21"/>
  <c r="V1550" i="21"/>
  <c r="U1550" i="21"/>
  <c r="T1550" i="21"/>
  <c r="R1550" i="21"/>
  <c r="K1550" i="21"/>
  <c r="D1550" i="21"/>
  <c r="X1549" i="21"/>
  <c r="W1549" i="21"/>
  <c r="V1549" i="21"/>
  <c r="U1549" i="21"/>
  <c r="T1549" i="21"/>
  <c r="R1549" i="21"/>
  <c r="K1549" i="21"/>
  <c r="D1549" i="21"/>
  <c r="X1548" i="21"/>
  <c r="W1548" i="21"/>
  <c r="V1548" i="21"/>
  <c r="U1548" i="21"/>
  <c r="T1548" i="21"/>
  <c r="R1548" i="21"/>
  <c r="K1548" i="21"/>
  <c r="D1548" i="21"/>
  <c r="X1547" i="21"/>
  <c r="W1547" i="21"/>
  <c r="V1547" i="21"/>
  <c r="U1547" i="21"/>
  <c r="T1547" i="21"/>
  <c r="R1547" i="21"/>
  <c r="K1547" i="21"/>
  <c r="D1547" i="21"/>
  <c r="X1546" i="21"/>
  <c r="W1546" i="21"/>
  <c r="V1546" i="21"/>
  <c r="U1546" i="21"/>
  <c r="T1546" i="21"/>
  <c r="R1546" i="21"/>
  <c r="K1546" i="21"/>
  <c r="D1546" i="21"/>
  <c r="X1545" i="21"/>
  <c r="W1545" i="21"/>
  <c r="V1545" i="21"/>
  <c r="U1545" i="21"/>
  <c r="T1545" i="21"/>
  <c r="R1545" i="21"/>
  <c r="K1545" i="21"/>
  <c r="D1545" i="21"/>
  <c r="X1544" i="21"/>
  <c r="W1544" i="21"/>
  <c r="V1544" i="21"/>
  <c r="U1544" i="21"/>
  <c r="T1544" i="21"/>
  <c r="R1544" i="21"/>
  <c r="K1544" i="21"/>
  <c r="D1544" i="21"/>
  <c r="X1543" i="21"/>
  <c r="W1543" i="21"/>
  <c r="V1543" i="21"/>
  <c r="U1543" i="21"/>
  <c r="T1543" i="21"/>
  <c r="R1543" i="21"/>
  <c r="K1543" i="21"/>
  <c r="D1543" i="21"/>
  <c r="X1542" i="21"/>
  <c r="W1542" i="21"/>
  <c r="V1542" i="21"/>
  <c r="U1542" i="21"/>
  <c r="T1542" i="21"/>
  <c r="R1542" i="21"/>
  <c r="K1542" i="21"/>
  <c r="D1542" i="21"/>
  <c r="X1541" i="21"/>
  <c r="W1541" i="21"/>
  <c r="V1541" i="21"/>
  <c r="U1541" i="21"/>
  <c r="T1541" i="21"/>
  <c r="R1541" i="21"/>
  <c r="K1541" i="21"/>
  <c r="D1541" i="21"/>
  <c r="X1540" i="21"/>
  <c r="W1540" i="21"/>
  <c r="V1540" i="21"/>
  <c r="U1540" i="21"/>
  <c r="T1540" i="21"/>
  <c r="R1540" i="21"/>
  <c r="K1540" i="21"/>
  <c r="D1540" i="21"/>
  <c r="X1539" i="21"/>
  <c r="W1539" i="21"/>
  <c r="V1539" i="21"/>
  <c r="U1539" i="21"/>
  <c r="T1539" i="21"/>
  <c r="R1539" i="21"/>
  <c r="K1539" i="21"/>
  <c r="D1539" i="21"/>
  <c r="X1538" i="21"/>
  <c r="W1538" i="21"/>
  <c r="V1538" i="21"/>
  <c r="U1538" i="21"/>
  <c r="T1538" i="21"/>
  <c r="R1538" i="21"/>
  <c r="K1538" i="21"/>
  <c r="D1538" i="21"/>
  <c r="X1537" i="21"/>
  <c r="W1537" i="21"/>
  <c r="V1537" i="21"/>
  <c r="U1537" i="21"/>
  <c r="T1537" i="21"/>
  <c r="R1537" i="21"/>
  <c r="K1537" i="21"/>
  <c r="D1537" i="21"/>
  <c r="X1536" i="21"/>
  <c r="W1536" i="21"/>
  <c r="V1536" i="21"/>
  <c r="U1536" i="21"/>
  <c r="T1536" i="21"/>
  <c r="R1536" i="21"/>
  <c r="K1536" i="21"/>
  <c r="D1536" i="21"/>
  <c r="X1535" i="21"/>
  <c r="W1535" i="21"/>
  <c r="V1535" i="21"/>
  <c r="U1535" i="21"/>
  <c r="T1535" i="21"/>
  <c r="R1535" i="21"/>
  <c r="K1535" i="21"/>
  <c r="D1535" i="21"/>
  <c r="X1534" i="21"/>
  <c r="W1534" i="21"/>
  <c r="V1534" i="21"/>
  <c r="U1534" i="21"/>
  <c r="T1534" i="21"/>
  <c r="R1534" i="21"/>
  <c r="K1534" i="21"/>
  <c r="D1534" i="21"/>
  <c r="X1533" i="21"/>
  <c r="W1533" i="21"/>
  <c r="V1533" i="21"/>
  <c r="U1533" i="21"/>
  <c r="T1533" i="21"/>
  <c r="R1533" i="21"/>
  <c r="K1533" i="21"/>
  <c r="D1533" i="21"/>
  <c r="X1532" i="21"/>
  <c r="W1532" i="21"/>
  <c r="V1532" i="21"/>
  <c r="U1532" i="21"/>
  <c r="T1532" i="21"/>
  <c r="R1532" i="21"/>
  <c r="K1532" i="21"/>
  <c r="D1532" i="21"/>
  <c r="X1531" i="21"/>
  <c r="W1531" i="21"/>
  <c r="V1531" i="21"/>
  <c r="U1531" i="21"/>
  <c r="T1531" i="21"/>
  <c r="R1531" i="21"/>
  <c r="K1531" i="21"/>
  <c r="D1531" i="21"/>
  <c r="X1530" i="21"/>
  <c r="W1530" i="21"/>
  <c r="V1530" i="21"/>
  <c r="U1530" i="21"/>
  <c r="T1530" i="21"/>
  <c r="R1530" i="21"/>
  <c r="K1530" i="21"/>
  <c r="D1530" i="21"/>
  <c r="X1529" i="21"/>
  <c r="W1529" i="21"/>
  <c r="V1529" i="21"/>
  <c r="U1529" i="21"/>
  <c r="T1529" i="21"/>
  <c r="R1529" i="21"/>
  <c r="K1529" i="21"/>
  <c r="D1529" i="21"/>
  <c r="X1528" i="21"/>
  <c r="W1528" i="21"/>
  <c r="V1528" i="21"/>
  <c r="U1528" i="21"/>
  <c r="T1528" i="21"/>
  <c r="R1528" i="21"/>
  <c r="K1528" i="21"/>
  <c r="D1528" i="21"/>
  <c r="X1527" i="21"/>
  <c r="W1527" i="21"/>
  <c r="V1527" i="21"/>
  <c r="U1527" i="21"/>
  <c r="T1527" i="21"/>
  <c r="R1527" i="21"/>
  <c r="K1527" i="21"/>
  <c r="D1527" i="21"/>
  <c r="X1526" i="21"/>
  <c r="W1526" i="21"/>
  <c r="V1526" i="21"/>
  <c r="U1526" i="21"/>
  <c r="T1526" i="21"/>
  <c r="R1526" i="21"/>
  <c r="K1526" i="21"/>
  <c r="D1526" i="21"/>
  <c r="X1525" i="21"/>
  <c r="W1525" i="21"/>
  <c r="V1525" i="21"/>
  <c r="U1525" i="21"/>
  <c r="T1525" i="21"/>
  <c r="R1525" i="21"/>
  <c r="K1525" i="21"/>
  <c r="D1525" i="21"/>
  <c r="X1524" i="21"/>
  <c r="W1524" i="21"/>
  <c r="V1524" i="21"/>
  <c r="U1524" i="21"/>
  <c r="T1524" i="21"/>
  <c r="R1524" i="21"/>
  <c r="K1524" i="21"/>
  <c r="D1524" i="21"/>
  <c r="X1523" i="21"/>
  <c r="W1523" i="21"/>
  <c r="V1523" i="21"/>
  <c r="U1523" i="21"/>
  <c r="T1523" i="21"/>
  <c r="R1523" i="21"/>
  <c r="K1523" i="21"/>
  <c r="D1523" i="21"/>
  <c r="X1522" i="21"/>
  <c r="W1522" i="21"/>
  <c r="V1522" i="21"/>
  <c r="U1522" i="21"/>
  <c r="T1522" i="21"/>
  <c r="R1522" i="21"/>
  <c r="K1522" i="21"/>
  <c r="D1522" i="21"/>
  <c r="X1521" i="21"/>
  <c r="W1521" i="21"/>
  <c r="V1521" i="21"/>
  <c r="U1521" i="21"/>
  <c r="T1521" i="21"/>
  <c r="R1521" i="21"/>
  <c r="K1521" i="21"/>
  <c r="D1521" i="21"/>
  <c r="X1520" i="21"/>
  <c r="W1520" i="21"/>
  <c r="V1520" i="21"/>
  <c r="U1520" i="21"/>
  <c r="T1520" i="21"/>
  <c r="R1520" i="21"/>
  <c r="K1520" i="21"/>
  <c r="D1520" i="21"/>
  <c r="X1519" i="21"/>
  <c r="W1519" i="21"/>
  <c r="V1519" i="21"/>
  <c r="U1519" i="21"/>
  <c r="T1519" i="21"/>
  <c r="R1519" i="21"/>
  <c r="K1519" i="21"/>
  <c r="D1519" i="21"/>
  <c r="X1518" i="21"/>
  <c r="W1518" i="21"/>
  <c r="V1518" i="21"/>
  <c r="U1518" i="21"/>
  <c r="T1518" i="21"/>
  <c r="R1518" i="21"/>
  <c r="K1518" i="21"/>
  <c r="D1518" i="21"/>
  <c r="X1517" i="21"/>
  <c r="W1517" i="21"/>
  <c r="V1517" i="21"/>
  <c r="U1517" i="21"/>
  <c r="T1517" i="21"/>
  <c r="R1517" i="21"/>
  <c r="K1517" i="21"/>
  <c r="D1517" i="21"/>
  <c r="X1516" i="21"/>
  <c r="W1516" i="21"/>
  <c r="V1516" i="21"/>
  <c r="U1516" i="21"/>
  <c r="T1516" i="21"/>
  <c r="R1516" i="21"/>
  <c r="K1516" i="21"/>
  <c r="D1516" i="21"/>
  <c r="X1515" i="21"/>
  <c r="W1515" i="21"/>
  <c r="V1515" i="21"/>
  <c r="U1515" i="21"/>
  <c r="T1515" i="21"/>
  <c r="R1515" i="21"/>
  <c r="K1515" i="21"/>
  <c r="D1515" i="21"/>
  <c r="X1514" i="21"/>
  <c r="W1514" i="21"/>
  <c r="V1514" i="21"/>
  <c r="U1514" i="21"/>
  <c r="T1514" i="21"/>
  <c r="R1514" i="21"/>
  <c r="K1514" i="21"/>
  <c r="D1514" i="21"/>
  <c r="X1513" i="21"/>
  <c r="W1513" i="21"/>
  <c r="V1513" i="21"/>
  <c r="U1513" i="21"/>
  <c r="T1513" i="21"/>
  <c r="R1513" i="21"/>
  <c r="K1513" i="21"/>
  <c r="D1513" i="21"/>
  <c r="X1512" i="21"/>
  <c r="W1512" i="21"/>
  <c r="V1512" i="21"/>
  <c r="U1512" i="21"/>
  <c r="T1512" i="21"/>
  <c r="R1512" i="21"/>
  <c r="K1512" i="21"/>
  <c r="D1512" i="21"/>
  <c r="X1511" i="21"/>
  <c r="W1511" i="21"/>
  <c r="V1511" i="21"/>
  <c r="U1511" i="21"/>
  <c r="T1511" i="21"/>
  <c r="R1511" i="21"/>
  <c r="K1511" i="21"/>
  <c r="D1511" i="21"/>
  <c r="X1510" i="21"/>
  <c r="W1510" i="21"/>
  <c r="V1510" i="21"/>
  <c r="U1510" i="21"/>
  <c r="T1510" i="21"/>
  <c r="R1510" i="21"/>
  <c r="K1510" i="21"/>
  <c r="D1510" i="21"/>
  <c r="X1509" i="21"/>
  <c r="W1509" i="21"/>
  <c r="V1509" i="21"/>
  <c r="U1509" i="21"/>
  <c r="T1509" i="21"/>
  <c r="R1509" i="21"/>
  <c r="K1509" i="21"/>
  <c r="D1509" i="21"/>
  <c r="X1508" i="21"/>
  <c r="W1508" i="21"/>
  <c r="V1508" i="21"/>
  <c r="U1508" i="21"/>
  <c r="T1508" i="21"/>
  <c r="R1508" i="21"/>
  <c r="K1508" i="21"/>
  <c r="D1508" i="21"/>
  <c r="X1507" i="21"/>
  <c r="W1507" i="21"/>
  <c r="V1507" i="21"/>
  <c r="U1507" i="21"/>
  <c r="T1507" i="21"/>
  <c r="R1507" i="21"/>
  <c r="K1507" i="21"/>
  <c r="D1507" i="21"/>
  <c r="X1506" i="21"/>
  <c r="W1506" i="21"/>
  <c r="V1506" i="21"/>
  <c r="U1506" i="21"/>
  <c r="T1506" i="21"/>
  <c r="R1506" i="21"/>
  <c r="K1506" i="21"/>
  <c r="D1506" i="21"/>
  <c r="X1505" i="21"/>
  <c r="W1505" i="21"/>
  <c r="V1505" i="21"/>
  <c r="U1505" i="21"/>
  <c r="T1505" i="21"/>
  <c r="R1505" i="21"/>
  <c r="K1505" i="21"/>
  <c r="D1505" i="21"/>
  <c r="X1504" i="21"/>
  <c r="W1504" i="21"/>
  <c r="V1504" i="21"/>
  <c r="U1504" i="21"/>
  <c r="T1504" i="21"/>
  <c r="R1504" i="21"/>
  <c r="K1504" i="21"/>
  <c r="D1504" i="21"/>
  <c r="X1503" i="21"/>
  <c r="W1503" i="21"/>
  <c r="V1503" i="21"/>
  <c r="U1503" i="21"/>
  <c r="T1503" i="21"/>
  <c r="R1503" i="21"/>
  <c r="K1503" i="21"/>
  <c r="D1503" i="21"/>
  <c r="X1502" i="21"/>
  <c r="W1502" i="21"/>
  <c r="V1502" i="21"/>
  <c r="U1502" i="21"/>
  <c r="T1502" i="21"/>
  <c r="R1502" i="21"/>
  <c r="K1502" i="21"/>
  <c r="D1502" i="21"/>
  <c r="X1501" i="21"/>
  <c r="W1501" i="21"/>
  <c r="V1501" i="21"/>
  <c r="U1501" i="21"/>
  <c r="T1501" i="21"/>
  <c r="R1501" i="21"/>
  <c r="K1501" i="21"/>
  <c r="D1501" i="21"/>
  <c r="X1500" i="21"/>
  <c r="W1500" i="21"/>
  <c r="V1500" i="21"/>
  <c r="U1500" i="21"/>
  <c r="T1500" i="21"/>
  <c r="R1500" i="21"/>
  <c r="K1500" i="21"/>
  <c r="D1500" i="21"/>
  <c r="X1499" i="21"/>
  <c r="W1499" i="21"/>
  <c r="V1499" i="21"/>
  <c r="U1499" i="21"/>
  <c r="T1499" i="21"/>
  <c r="R1499" i="21"/>
  <c r="K1499" i="21"/>
  <c r="D1499" i="21"/>
  <c r="X1498" i="21"/>
  <c r="W1498" i="21"/>
  <c r="V1498" i="21"/>
  <c r="U1498" i="21"/>
  <c r="T1498" i="21"/>
  <c r="R1498" i="21"/>
  <c r="K1498" i="21"/>
  <c r="D1498" i="21"/>
  <c r="X1497" i="21"/>
  <c r="W1497" i="21"/>
  <c r="V1497" i="21"/>
  <c r="U1497" i="21"/>
  <c r="T1497" i="21"/>
  <c r="R1497" i="21"/>
  <c r="K1497" i="21"/>
  <c r="D1497" i="21"/>
  <c r="X1496" i="21"/>
  <c r="W1496" i="21"/>
  <c r="V1496" i="21"/>
  <c r="U1496" i="21"/>
  <c r="T1496" i="21"/>
  <c r="R1496" i="21"/>
  <c r="K1496" i="21"/>
  <c r="D1496" i="21"/>
  <c r="X1495" i="21"/>
  <c r="W1495" i="21"/>
  <c r="V1495" i="21"/>
  <c r="U1495" i="21"/>
  <c r="T1495" i="21"/>
  <c r="R1495" i="21"/>
  <c r="K1495" i="21"/>
  <c r="D1495" i="21"/>
  <c r="X1494" i="21"/>
  <c r="W1494" i="21"/>
  <c r="V1494" i="21"/>
  <c r="U1494" i="21"/>
  <c r="T1494" i="21"/>
  <c r="R1494" i="21"/>
  <c r="K1494" i="21"/>
  <c r="D1494" i="21"/>
  <c r="X1493" i="21"/>
  <c r="W1493" i="21"/>
  <c r="V1493" i="21"/>
  <c r="U1493" i="21"/>
  <c r="T1493" i="21"/>
  <c r="R1493" i="21"/>
  <c r="K1493" i="21"/>
  <c r="D1493" i="21"/>
  <c r="X1492" i="21"/>
  <c r="W1492" i="21"/>
  <c r="V1492" i="21"/>
  <c r="U1492" i="21"/>
  <c r="T1492" i="21"/>
  <c r="R1492" i="21"/>
  <c r="K1492" i="21"/>
  <c r="D1492" i="21"/>
  <c r="X1491" i="21"/>
  <c r="W1491" i="21"/>
  <c r="V1491" i="21"/>
  <c r="U1491" i="21"/>
  <c r="T1491" i="21"/>
  <c r="R1491" i="21"/>
  <c r="K1491" i="21"/>
  <c r="D1491" i="21"/>
  <c r="X1490" i="21"/>
  <c r="W1490" i="21"/>
  <c r="V1490" i="21"/>
  <c r="U1490" i="21"/>
  <c r="T1490" i="21"/>
  <c r="R1490" i="21"/>
  <c r="K1490" i="21"/>
  <c r="D1490" i="21"/>
  <c r="X1489" i="21"/>
  <c r="W1489" i="21"/>
  <c r="V1489" i="21"/>
  <c r="U1489" i="21"/>
  <c r="T1489" i="21"/>
  <c r="R1489" i="21"/>
  <c r="K1489" i="21"/>
  <c r="D1489" i="21"/>
  <c r="X1488" i="21"/>
  <c r="W1488" i="21"/>
  <c r="V1488" i="21"/>
  <c r="U1488" i="21"/>
  <c r="T1488" i="21"/>
  <c r="R1488" i="21"/>
  <c r="K1488" i="21"/>
  <c r="D1488" i="21"/>
  <c r="X1487" i="21"/>
  <c r="W1487" i="21"/>
  <c r="V1487" i="21"/>
  <c r="U1487" i="21"/>
  <c r="T1487" i="21"/>
  <c r="R1487" i="21"/>
  <c r="K1487" i="21"/>
  <c r="D1487" i="21"/>
  <c r="X1486" i="21"/>
  <c r="W1486" i="21"/>
  <c r="V1486" i="21"/>
  <c r="U1486" i="21"/>
  <c r="T1486" i="21"/>
  <c r="R1486" i="21"/>
  <c r="K1486" i="21"/>
  <c r="D1486" i="21"/>
  <c r="X1485" i="21"/>
  <c r="W1485" i="21"/>
  <c r="V1485" i="21"/>
  <c r="U1485" i="21"/>
  <c r="T1485" i="21"/>
  <c r="R1485" i="21"/>
  <c r="K1485" i="21"/>
  <c r="D1485" i="21"/>
  <c r="X1484" i="21"/>
  <c r="W1484" i="21"/>
  <c r="V1484" i="21"/>
  <c r="U1484" i="21"/>
  <c r="T1484" i="21"/>
  <c r="R1484" i="21"/>
  <c r="K1484" i="21"/>
  <c r="D1484" i="21"/>
  <c r="X1483" i="21"/>
  <c r="W1483" i="21"/>
  <c r="V1483" i="21"/>
  <c r="U1483" i="21"/>
  <c r="T1483" i="21"/>
  <c r="R1483" i="21"/>
  <c r="K1483" i="21"/>
  <c r="D1483" i="21"/>
  <c r="X1482" i="21"/>
  <c r="W1482" i="21"/>
  <c r="V1482" i="21"/>
  <c r="U1482" i="21"/>
  <c r="T1482" i="21"/>
  <c r="R1482" i="21"/>
  <c r="K1482" i="21"/>
  <c r="D1482" i="21"/>
  <c r="X1481" i="21"/>
  <c r="W1481" i="21"/>
  <c r="V1481" i="21"/>
  <c r="U1481" i="21"/>
  <c r="T1481" i="21"/>
  <c r="R1481" i="21"/>
  <c r="K1481" i="21"/>
  <c r="D1481" i="21"/>
  <c r="X1480" i="21"/>
  <c r="W1480" i="21"/>
  <c r="V1480" i="21"/>
  <c r="U1480" i="21"/>
  <c r="T1480" i="21"/>
  <c r="R1480" i="21"/>
  <c r="K1480" i="21"/>
  <c r="D1480" i="21"/>
  <c r="X1479" i="21"/>
  <c r="W1479" i="21"/>
  <c r="V1479" i="21"/>
  <c r="U1479" i="21"/>
  <c r="T1479" i="21"/>
  <c r="R1479" i="21"/>
  <c r="K1479" i="21"/>
  <c r="D1479" i="21"/>
  <c r="X1478" i="21"/>
  <c r="W1478" i="21"/>
  <c r="V1478" i="21"/>
  <c r="U1478" i="21"/>
  <c r="T1478" i="21"/>
  <c r="R1478" i="21"/>
  <c r="K1478" i="21"/>
  <c r="D1478" i="21"/>
  <c r="X1477" i="21"/>
  <c r="W1477" i="21"/>
  <c r="V1477" i="21"/>
  <c r="U1477" i="21"/>
  <c r="T1477" i="21"/>
  <c r="R1477" i="21"/>
  <c r="K1477" i="21"/>
  <c r="D1477" i="21"/>
  <c r="X1476" i="21"/>
  <c r="W1476" i="21"/>
  <c r="V1476" i="21"/>
  <c r="U1476" i="21"/>
  <c r="T1476" i="21"/>
  <c r="R1476" i="21"/>
  <c r="K1476" i="21"/>
  <c r="D1476" i="21"/>
  <c r="X1475" i="21"/>
  <c r="W1475" i="21"/>
  <c r="V1475" i="21"/>
  <c r="U1475" i="21"/>
  <c r="T1475" i="21"/>
  <c r="R1475" i="21"/>
  <c r="K1475" i="21"/>
  <c r="D1475" i="21"/>
  <c r="X1474" i="21"/>
  <c r="W1474" i="21"/>
  <c r="V1474" i="21"/>
  <c r="U1474" i="21"/>
  <c r="T1474" i="21"/>
  <c r="R1474" i="21"/>
  <c r="K1474" i="21"/>
  <c r="D1474" i="21"/>
  <c r="X1473" i="21"/>
  <c r="W1473" i="21"/>
  <c r="V1473" i="21"/>
  <c r="U1473" i="21"/>
  <c r="T1473" i="21"/>
  <c r="R1473" i="21"/>
  <c r="K1473" i="21"/>
  <c r="D1473" i="21"/>
  <c r="X1472" i="21"/>
  <c r="W1472" i="21"/>
  <c r="V1472" i="21"/>
  <c r="U1472" i="21"/>
  <c r="T1472" i="21"/>
  <c r="R1472" i="21"/>
  <c r="K1472" i="21"/>
  <c r="D1472" i="21"/>
  <c r="X1471" i="21"/>
  <c r="W1471" i="21"/>
  <c r="V1471" i="21"/>
  <c r="U1471" i="21"/>
  <c r="T1471" i="21"/>
  <c r="R1471" i="21"/>
  <c r="K1471" i="21"/>
  <c r="D1471" i="21"/>
  <c r="X1470" i="21"/>
  <c r="W1470" i="21"/>
  <c r="V1470" i="21"/>
  <c r="U1470" i="21"/>
  <c r="T1470" i="21"/>
  <c r="R1470" i="21"/>
  <c r="K1470" i="21"/>
  <c r="D1470" i="21"/>
  <c r="X1469" i="21"/>
  <c r="W1469" i="21"/>
  <c r="V1469" i="21"/>
  <c r="U1469" i="21"/>
  <c r="T1469" i="21"/>
  <c r="R1469" i="21"/>
  <c r="K1469" i="21"/>
  <c r="D1469" i="21"/>
  <c r="X1468" i="21"/>
  <c r="W1468" i="21"/>
  <c r="V1468" i="21"/>
  <c r="U1468" i="21"/>
  <c r="T1468" i="21"/>
  <c r="R1468" i="21"/>
  <c r="K1468" i="21"/>
  <c r="D1468" i="21"/>
  <c r="X1467" i="21"/>
  <c r="W1467" i="21"/>
  <c r="V1467" i="21"/>
  <c r="U1467" i="21"/>
  <c r="T1467" i="21"/>
  <c r="R1467" i="21"/>
  <c r="K1467" i="21"/>
  <c r="D1467" i="21"/>
  <c r="X1466" i="21"/>
  <c r="W1466" i="21"/>
  <c r="V1466" i="21"/>
  <c r="U1466" i="21"/>
  <c r="T1466" i="21"/>
  <c r="R1466" i="21"/>
  <c r="K1466" i="21"/>
  <c r="D1466" i="21"/>
  <c r="X1465" i="21"/>
  <c r="W1465" i="21"/>
  <c r="V1465" i="21"/>
  <c r="U1465" i="21"/>
  <c r="T1465" i="21"/>
  <c r="R1465" i="21"/>
  <c r="K1465" i="21"/>
  <c r="D1465" i="21"/>
  <c r="X1464" i="21"/>
  <c r="W1464" i="21"/>
  <c r="V1464" i="21"/>
  <c r="U1464" i="21"/>
  <c r="T1464" i="21"/>
  <c r="R1464" i="21"/>
  <c r="K1464" i="21"/>
  <c r="D1464" i="21"/>
  <c r="X1463" i="21"/>
  <c r="W1463" i="21"/>
  <c r="V1463" i="21"/>
  <c r="U1463" i="21"/>
  <c r="T1463" i="21"/>
  <c r="R1463" i="21"/>
  <c r="K1463" i="21"/>
  <c r="D1463" i="21"/>
  <c r="X1462" i="21"/>
  <c r="W1462" i="21"/>
  <c r="V1462" i="21"/>
  <c r="U1462" i="21"/>
  <c r="T1462" i="21"/>
  <c r="R1462" i="21"/>
  <c r="K1462" i="21"/>
  <c r="D1462" i="21"/>
  <c r="X1461" i="21"/>
  <c r="W1461" i="21"/>
  <c r="V1461" i="21"/>
  <c r="U1461" i="21"/>
  <c r="T1461" i="21"/>
  <c r="R1461" i="21"/>
  <c r="K1461" i="21"/>
  <c r="D1461" i="21"/>
  <c r="X1460" i="21"/>
  <c r="W1460" i="21"/>
  <c r="V1460" i="21"/>
  <c r="U1460" i="21"/>
  <c r="T1460" i="21"/>
  <c r="R1460" i="21"/>
  <c r="K1460" i="21"/>
  <c r="D1460" i="21"/>
  <c r="X1459" i="21"/>
  <c r="W1459" i="21"/>
  <c r="V1459" i="21"/>
  <c r="U1459" i="21"/>
  <c r="T1459" i="21"/>
  <c r="R1459" i="21"/>
  <c r="K1459" i="21"/>
  <c r="D1459" i="21"/>
  <c r="X1458" i="21"/>
  <c r="W1458" i="21"/>
  <c r="V1458" i="21"/>
  <c r="U1458" i="21"/>
  <c r="T1458" i="21"/>
  <c r="R1458" i="21"/>
  <c r="K1458" i="21"/>
  <c r="D1458" i="21"/>
  <c r="X1457" i="21"/>
  <c r="W1457" i="21"/>
  <c r="V1457" i="21"/>
  <c r="U1457" i="21"/>
  <c r="T1457" i="21"/>
  <c r="R1457" i="21"/>
  <c r="K1457" i="21"/>
  <c r="D1457" i="21"/>
  <c r="X1456" i="21"/>
  <c r="W1456" i="21"/>
  <c r="V1456" i="21"/>
  <c r="U1456" i="21"/>
  <c r="T1456" i="21"/>
  <c r="R1456" i="21"/>
  <c r="K1456" i="21"/>
  <c r="D1456" i="21"/>
  <c r="X1455" i="21"/>
  <c r="W1455" i="21"/>
  <c r="V1455" i="21"/>
  <c r="U1455" i="21"/>
  <c r="T1455" i="21"/>
  <c r="R1455" i="21"/>
  <c r="K1455" i="21"/>
  <c r="D1455" i="21"/>
  <c r="X1454" i="21"/>
  <c r="W1454" i="21"/>
  <c r="V1454" i="21"/>
  <c r="U1454" i="21"/>
  <c r="T1454" i="21"/>
  <c r="R1454" i="21"/>
  <c r="K1454" i="21"/>
  <c r="D1454" i="21"/>
  <c r="X1453" i="21"/>
  <c r="W1453" i="21"/>
  <c r="V1453" i="21"/>
  <c r="U1453" i="21"/>
  <c r="T1453" i="21"/>
  <c r="R1453" i="21"/>
  <c r="K1453" i="21"/>
  <c r="D1453" i="21"/>
  <c r="X1452" i="21"/>
  <c r="W1452" i="21"/>
  <c r="V1452" i="21"/>
  <c r="U1452" i="21"/>
  <c r="T1452" i="21"/>
  <c r="R1452" i="21"/>
  <c r="K1452" i="21"/>
  <c r="D1452" i="21"/>
  <c r="X1451" i="21"/>
  <c r="W1451" i="21"/>
  <c r="V1451" i="21"/>
  <c r="U1451" i="21"/>
  <c r="T1451" i="21"/>
  <c r="R1451" i="21"/>
  <c r="K1451" i="21"/>
  <c r="D1451" i="21"/>
  <c r="X1450" i="21"/>
  <c r="W1450" i="21"/>
  <c r="V1450" i="21"/>
  <c r="U1450" i="21"/>
  <c r="T1450" i="21"/>
  <c r="R1450" i="21"/>
  <c r="K1450" i="21"/>
  <c r="D1450" i="21"/>
  <c r="X1449" i="21"/>
  <c r="W1449" i="21"/>
  <c r="V1449" i="21"/>
  <c r="U1449" i="21"/>
  <c r="T1449" i="21"/>
  <c r="R1449" i="21"/>
  <c r="K1449" i="21"/>
  <c r="D1449" i="21"/>
  <c r="X1448" i="21"/>
  <c r="W1448" i="21"/>
  <c r="V1448" i="21"/>
  <c r="U1448" i="21"/>
  <c r="T1448" i="21"/>
  <c r="R1448" i="21"/>
  <c r="K1448" i="21"/>
  <c r="D1448" i="21"/>
  <c r="X1447" i="21"/>
  <c r="W1447" i="21"/>
  <c r="V1447" i="21"/>
  <c r="U1447" i="21"/>
  <c r="T1447" i="21"/>
  <c r="R1447" i="21"/>
  <c r="K1447" i="21"/>
  <c r="D1447" i="21"/>
  <c r="X1446" i="21"/>
  <c r="W1446" i="21"/>
  <c r="V1446" i="21"/>
  <c r="U1446" i="21"/>
  <c r="T1446" i="21"/>
  <c r="R1446" i="21"/>
  <c r="K1446" i="21"/>
  <c r="D1446" i="21"/>
  <c r="X1445" i="21"/>
  <c r="W1445" i="21"/>
  <c r="V1445" i="21"/>
  <c r="U1445" i="21"/>
  <c r="T1445" i="21"/>
  <c r="R1445" i="21"/>
  <c r="K1445" i="21"/>
  <c r="D1445" i="21"/>
  <c r="X1444" i="21"/>
  <c r="W1444" i="21"/>
  <c r="V1444" i="21"/>
  <c r="U1444" i="21"/>
  <c r="T1444" i="21"/>
  <c r="R1444" i="21"/>
  <c r="K1444" i="21"/>
  <c r="D1444" i="21"/>
  <c r="X1443" i="21"/>
  <c r="W1443" i="21"/>
  <c r="V1443" i="21"/>
  <c r="U1443" i="21"/>
  <c r="T1443" i="21"/>
  <c r="R1443" i="21"/>
  <c r="K1443" i="21"/>
  <c r="D1443" i="21"/>
  <c r="X1442" i="21"/>
  <c r="W1442" i="21"/>
  <c r="V1442" i="21"/>
  <c r="U1442" i="21"/>
  <c r="T1442" i="21"/>
  <c r="R1442" i="21"/>
  <c r="K1442" i="21"/>
  <c r="D1442" i="21"/>
  <c r="X1441" i="21"/>
  <c r="W1441" i="21"/>
  <c r="V1441" i="21"/>
  <c r="U1441" i="21"/>
  <c r="T1441" i="21"/>
  <c r="R1441" i="21"/>
  <c r="K1441" i="21"/>
  <c r="D1441" i="21"/>
  <c r="X1440" i="21"/>
  <c r="W1440" i="21"/>
  <c r="V1440" i="21"/>
  <c r="U1440" i="21"/>
  <c r="T1440" i="21"/>
  <c r="R1440" i="21"/>
  <c r="K1440" i="21"/>
  <c r="D1440" i="21"/>
  <c r="X1439" i="21"/>
  <c r="W1439" i="21"/>
  <c r="V1439" i="21"/>
  <c r="U1439" i="21"/>
  <c r="T1439" i="21"/>
  <c r="R1439" i="21"/>
  <c r="K1439" i="21"/>
  <c r="D1439" i="21"/>
  <c r="X1438" i="21"/>
  <c r="W1438" i="21"/>
  <c r="V1438" i="21"/>
  <c r="U1438" i="21"/>
  <c r="T1438" i="21"/>
  <c r="R1438" i="21"/>
  <c r="K1438" i="21"/>
  <c r="D1438" i="21"/>
  <c r="X1437" i="21"/>
  <c r="W1437" i="21"/>
  <c r="V1437" i="21"/>
  <c r="U1437" i="21"/>
  <c r="T1437" i="21"/>
  <c r="R1437" i="21"/>
  <c r="K1437" i="21"/>
  <c r="D1437" i="21"/>
  <c r="X1436" i="21"/>
  <c r="W1436" i="21"/>
  <c r="V1436" i="21"/>
  <c r="U1436" i="21"/>
  <c r="T1436" i="21"/>
  <c r="R1436" i="21"/>
  <c r="K1436" i="21"/>
  <c r="D1436" i="21"/>
  <c r="X1435" i="21"/>
  <c r="W1435" i="21"/>
  <c r="V1435" i="21"/>
  <c r="U1435" i="21"/>
  <c r="T1435" i="21"/>
  <c r="R1435" i="21"/>
  <c r="K1435" i="21"/>
  <c r="D1435" i="21"/>
  <c r="X1434" i="21"/>
  <c r="W1434" i="21"/>
  <c r="V1434" i="21"/>
  <c r="U1434" i="21"/>
  <c r="T1434" i="21"/>
  <c r="R1434" i="21"/>
  <c r="K1434" i="21"/>
  <c r="D1434" i="21"/>
  <c r="X1433" i="21"/>
  <c r="W1433" i="21"/>
  <c r="V1433" i="21"/>
  <c r="U1433" i="21"/>
  <c r="T1433" i="21"/>
  <c r="R1433" i="21"/>
  <c r="K1433" i="21"/>
  <c r="D1433" i="21"/>
  <c r="X1432" i="21"/>
  <c r="W1432" i="21"/>
  <c r="V1432" i="21"/>
  <c r="U1432" i="21"/>
  <c r="T1432" i="21"/>
  <c r="R1432" i="21"/>
  <c r="K1432" i="21"/>
  <c r="D1432" i="21"/>
  <c r="X1431" i="21"/>
  <c r="W1431" i="21"/>
  <c r="V1431" i="21"/>
  <c r="U1431" i="21"/>
  <c r="T1431" i="21"/>
  <c r="R1431" i="21"/>
  <c r="K1431" i="21"/>
  <c r="D1431" i="21"/>
  <c r="X1430" i="21"/>
  <c r="W1430" i="21"/>
  <c r="V1430" i="21"/>
  <c r="U1430" i="21"/>
  <c r="T1430" i="21"/>
  <c r="R1430" i="21"/>
  <c r="K1430" i="21"/>
  <c r="D1430" i="21"/>
  <c r="X1429" i="21"/>
  <c r="W1429" i="21"/>
  <c r="V1429" i="21"/>
  <c r="U1429" i="21"/>
  <c r="T1429" i="21"/>
  <c r="R1429" i="21"/>
  <c r="K1429" i="21"/>
  <c r="D1429" i="21"/>
  <c r="X1428" i="21"/>
  <c r="W1428" i="21"/>
  <c r="V1428" i="21"/>
  <c r="U1428" i="21"/>
  <c r="T1428" i="21"/>
  <c r="R1428" i="21"/>
  <c r="K1428" i="21"/>
  <c r="D1428" i="21"/>
  <c r="X1427" i="21"/>
  <c r="W1427" i="21"/>
  <c r="V1427" i="21"/>
  <c r="U1427" i="21"/>
  <c r="T1427" i="21"/>
  <c r="R1427" i="21"/>
  <c r="K1427" i="21"/>
  <c r="D1427" i="21"/>
  <c r="X1426" i="21"/>
  <c r="W1426" i="21"/>
  <c r="V1426" i="21"/>
  <c r="U1426" i="21"/>
  <c r="T1426" i="21"/>
  <c r="R1426" i="21"/>
  <c r="K1426" i="21"/>
  <c r="D1426" i="21"/>
  <c r="X1425" i="21"/>
  <c r="W1425" i="21"/>
  <c r="V1425" i="21"/>
  <c r="U1425" i="21"/>
  <c r="T1425" i="21"/>
  <c r="R1425" i="21"/>
  <c r="K1425" i="21"/>
  <c r="D1425" i="21"/>
  <c r="X1424" i="21"/>
  <c r="W1424" i="21"/>
  <c r="V1424" i="21"/>
  <c r="U1424" i="21"/>
  <c r="T1424" i="21"/>
  <c r="R1424" i="21"/>
  <c r="K1424" i="21"/>
  <c r="D1424" i="21"/>
  <c r="X1423" i="21"/>
  <c r="W1423" i="21"/>
  <c r="V1423" i="21"/>
  <c r="U1423" i="21"/>
  <c r="T1423" i="21"/>
  <c r="R1423" i="21"/>
  <c r="K1423" i="21"/>
  <c r="D1423" i="21"/>
  <c r="X1422" i="21"/>
  <c r="W1422" i="21"/>
  <c r="V1422" i="21"/>
  <c r="U1422" i="21"/>
  <c r="T1422" i="21"/>
  <c r="R1422" i="21"/>
  <c r="K1422" i="21"/>
  <c r="D1422" i="21"/>
  <c r="X1421" i="21"/>
  <c r="W1421" i="21"/>
  <c r="V1421" i="21"/>
  <c r="U1421" i="21"/>
  <c r="T1421" i="21"/>
  <c r="R1421" i="21"/>
  <c r="K1421" i="21"/>
  <c r="D1421" i="21"/>
  <c r="X1420" i="21"/>
  <c r="W1420" i="21"/>
  <c r="V1420" i="21"/>
  <c r="U1420" i="21"/>
  <c r="T1420" i="21"/>
  <c r="R1420" i="21"/>
  <c r="K1420" i="21"/>
  <c r="D1420" i="21"/>
  <c r="X1419" i="21"/>
  <c r="W1419" i="21"/>
  <c r="V1419" i="21"/>
  <c r="U1419" i="21"/>
  <c r="T1419" i="21"/>
  <c r="R1419" i="21"/>
  <c r="K1419" i="21"/>
  <c r="D1419" i="21"/>
  <c r="X1418" i="21"/>
  <c r="W1418" i="21"/>
  <c r="V1418" i="21"/>
  <c r="U1418" i="21"/>
  <c r="T1418" i="21"/>
  <c r="R1418" i="21"/>
  <c r="K1418" i="21"/>
  <c r="D1418" i="21"/>
  <c r="X1417" i="21"/>
  <c r="W1417" i="21"/>
  <c r="V1417" i="21"/>
  <c r="U1417" i="21"/>
  <c r="T1417" i="21"/>
  <c r="R1417" i="21"/>
  <c r="K1417" i="21"/>
  <c r="D1417" i="21"/>
  <c r="X1416" i="21"/>
  <c r="W1416" i="21"/>
  <c r="V1416" i="21"/>
  <c r="U1416" i="21"/>
  <c r="T1416" i="21"/>
  <c r="R1416" i="21"/>
  <c r="K1416" i="21"/>
  <c r="D1416" i="21"/>
  <c r="X1415" i="21"/>
  <c r="W1415" i="21"/>
  <c r="V1415" i="21"/>
  <c r="U1415" i="21"/>
  <c r="T1415" i="21"/>
  <c r="R1415" i="21"/>
  <c r="K1415" i="21"/>
  <c r="D1415" i="21"/>
  <c r="X1414" i="21"/>
  <c r="W1414" i="21"/>
  <c r="V1414" i="21"/>
  <c r="U1414" i="21"/>
  <c r="T1414" i="21"/>
  <c r="R1414" i="21"/>
  <c r="K1414" i="21"/>
  <c r="D1414" i="21"/>
  <c r="X1413" i="21"/>
  <c r="W1413" i="21"/>
  <c r="V1413" i="21"/>
  <c r="U1413" i="21"/>
  <c r="T1413" i="21"/>
  <c r="R1413" i="21"/>
  <c r="K1413" i="21"/>
  <c r="D1413" i="21"/>
  <c r="X1412" i="21"/>
  <c r="W1412" i="21"/>
  <c r="V1412" i="21"/>
  <c r="U1412" i="21"/>
  <c r="T1412" i="21"/>
  <c r="R1412" i="21"/>
  <c r="K1412" i="21"/>
  <c r="D1412" i="21"/>
  <c r="X1411" i="21"/>
  <c r="W1411" i="21"/>
  <c r="V1411" i="21"/>
  <c r="U1411" i="21"/>
  <c r="T1411" i="21"/>
  <c r="R1411" i="21"/>
  <c r="K1411" i="21"/>
  <c r="D1411" i="21"/>
  <c r="X1410" i="21"/>
  <c r="W1410" i="21"/>
  <c r="V1410" i="21"/>
  <c r="U1410" i="21"/>
  <c r="T1410" i="21"/>
  <c r="R1410" i="21"/>
  <c r="K1410" i="21"/>
  <c r="D1410" i="21"/>
  <c r="X1409" i="21"/>
  <c r="W1409" i="21"/>
  <c r="V1409" i="21"/>
  <c r="U1409" i="21"/>
  <c r="T1409" i="21"/>
  <c r="R1409" i="21"/>
  <c r="K1409" i="21"/>
  <c r="D1409" i="21"/>
  <c r="X1408" i="21"/>
  <c r="W1408" i="21"/>
  <c r="V1408" i="21"/>
  <c r="U1408" i="21"/>
  <c r="T1408" i="21"/>
  <c r="R1408" i="21"/>
  <c r="K1408" i="21"/>
  <c r="D1408" i="21"/>
  <c r="X1407" i="21"/>
  <c r="W1407" i="21"/>
  <c r="V1407" i="21"/>
  <c r="U1407" i="21"/>
  <c r="T1407" i="21"/>
  <c r="R1407" i="21"/>
  <c r="K1407" i="21"/>
  <c r="D1407" i="21"/>
  <c r="X1406" i="21"/>
  <c r="W1406" i="21"/>
  <c r="V1406" i="21"/>
  <c r="U1406" i="21"/>
  <c r="T1406" i="21"/>
  <c r="R1406" i="21"/>
  <c r="K1406" i="21"/>
  <c r="D1406" i="21"/>
  <c r="X1405" i="21"/>
  <c r="W1405" i="21"/>
  <c r="V1405" i="21"/>
  <c r="U1405" i="21"/>
  <c r="T1405" i="21"/>
  <c r="R1405" i="21"/>
  <c r="K1405" i="21"/>
  <c r="D1405" i="21"/>
  <c r="X1404" i="21"/>
  <c r="W1404" i="21"/>
  <c r="V1404" i="21"/>
  <c r="U1404" i="21"/>
  <c r="T1404" i="21"/>
  <c r="R1404" i="21"/>
  <c r="K1404" i="21"/>
  <c r="D1404" i="21"/>
  <c r="X1403" i="21"/>
  <c r="W1403" i="21"/>
  <c r="V1403" i="21"/>
  <c r="U1403" i="21"/>
  <c r="T1403" i="21"/>
  <c r="R1403" i="21"/>
  <c r="K1403" i="21"/>
  <c r="D1403" i="21"/>
  <c r="X1402" i="21"/>
  <c r="W1402" i="21"/>
  <c r="V1402" i="21"/>
  <c r="U1402" i="21"/>
  <c r="T1402" i="21"/>
  <c r="R1402" i="21"/>
  <c r="K1402" i="21"/>
  <c r="D1402" i="21"/>
  <c r="X1401" i="21"/>
  <c r="W1401" i="21"/>
  <c r="V1401" i="21"/>
  <c r="U1401" i="21"/>
  <c r="T1401" i="21"/>
  <c r="R1401" i="21"/>
  <c r="K1401" i="21"/>
  <c r="D1401" i="21"/>
  <c r="X1400" i="21"/>
  <c r="W1400" i="21"/>
  <c r="V1400" i="21"/>
  <c r="U1400" i="21"/>
  <c r="T1400" i="21"/>
  <c r="R1400" i="21"/>
  <c r="K1400" i="21"/>
  <c r="D1400" i="21"/>
  <c r="X1399" i="21"/>
  <c r="W1399" i="21"/>
  <c r="V1399" i="21"/>
  <c r="U1399" i="21"/>
  <c r="T1399" i="21"/>
  <c r="R1399" i="21"/>
  <c r="K1399" i="21"/>
  <c r="D1399" i="21"/>
  <c r="X1398" i="21"/>
  <c r="W1398" i="21"/>
  <c r="V1398" i="21"/>
  <c r="U1398" i="21"/>
  <c r="T1398" i="21"/>
  <c r="R1398" i="21"/>
  <c r="K1398" i="21"/>
  <c r="D1398" i="21"/>
  <c r="X1397" i="21"/>
  <c r="W1397" i="21"/>
  <c r="V1397" i="21"/>
  <c r="U1397" i="21"/>
  <c r="T1397" i="21"/>
  <c r="R1397" i="21"/>
  <c r="K1397" i="21"/>
  <c r="D1397" i="21"/>
  <c r="X1396" i="21"/>
  <c r="W1396" i="21"/>
  <c r="V1396" i="21"/>
  <c r="U1396" i="21"/>
  <c r="T1396" i="21"/>
  <c r="R1396" i="21"/>
  <c r="K1396" i="21"/>
  <c r="D1396" i="21"/>
  <c r="X1395" i="21"/>
  <c r="W1395" i="21"/>
  <c r="V1395" i="21"/>
  <c r="U1395" i="21"/>
  <c r="T1395" i="21"/>
  <c r="R1395" i="21"/>
  <c r="K1395" i="21"/>
  <c r="D1395" i="21"/>
  <c r="X1394" i="21"/>
  <c r="W1394" i="21"/>
  <c r="V1394" i="21"/>
  <c r="U1394" i="21"/>
  <c r="T1394" i="21"/>
  <c r="R1394" i="21"/>
  <c r="K1394" i="21"/>
  <c r="D1394" i="21"/>
  <c r="X1393" i="21"/>
  <c r="W1393" i="21"/>
  <c r="V1393" i="21"/>
  <c r="U1393" i="21"/>
  <c r="T1393" i="21"/>
  <c r="R1393" i="21"/>
  <c r="K1393" i="21"/>
  <c r="D1393" i="21"/>
  <c r="X1392" i="21"/>
  <c r="W1392" i="21"/>
  <c r="V1392" i="21"/>
  <c r="U1392" i="21"/>
  <c r="T1392" i="21"/>
  <c r="R1392" i="21"/>
  <c r="K1392" i="21"/>
  <c r="D1392" i="21"/>
  <c r="X1391" i="21"/>
  <c r="W1391" i="21"/>
  <c r="V1391" i="21"/>
  <c r="U1391" i="21"/>
  <c r="T1391" i="21"/>
  <c r="R1391" i="21"/>
  <c r="K1391" i="21"/>
  <c r="D1391" i="21"/>
  <c r="X1390" i="21"/>
  <c r="W1390" i="21"/>
  <c r="V1390" i="21"/>
  <c r="U1390" i="21"/>
  <c r="T1390" i="21"/>
  <c r="R1390" i="21"/>
  <c r="K1390" i="21"/>
  <c r="D1390" i="21"/>
  <c r="X1389" i="21"/>
  <c r="W1389" i="21"/>
  <c r="V1389" i="21"/>
  <c r="U1389" i="21"/>
  <c r="T1389" i="21"/>
  <c r="R1389" i="21"/>
  <c r="K1389" i="21"/>
  <c r="D1389" i="21"/>
  <c r="X1388" i="21"/>
  <c r="W1388" i="21"/>
  <c r="V1388" i="21"/>
  <c r="U1388" i="21"/>
  <c r="T1388" i="21"/>
  <c r="R1388" i="21"/>
  <c r="K1388" i="21"/>
  <c r="D1388" i="21"/>
  <c r="X1387" i="21"/>
  <c r="W1387" i="21"/>
  <c r="V1387" i="21"/>
  <c r="U1387" i="21"/>
  <c r="T1387" i="21"/>
  <c r="R1387" i="21"/>
  <c r="K1387" i="21"/>
  <c r="D1387" i="21"/>
  <c r="X1386" i="21"/>
  <c r="W1386" i="21"/>
  <c r="V1386" i="21"/>
  <c r="U1386" i="21"/>
  <c r="T1386" i="21"/>
  <c r="R1386" i="21"/>
  <c r="K1386" i="21"/>
  <c r="D1386" i="21"/>
  <c r="X1385" i="21"/>
  <c r="W1385" i="21"/>
  <c r="V1385" i="21"/>
  <c r="U1385" i="21"/>
  <c r="T1385" i="21"/>
  <c r="R1385" i="21"/>
  <c r="K1385" i="21"/>
  <c r="D1385" i="21"/>
  <c r="X1384" i="21"/>
  <c r="W1384" i="21"/>
  <c r="V1384" i="21"/>
  <c r="U1384" i="21"/>
  <c r="T1384" i="21"/>
  <c r="R1384" i="21"/>
  <c r="K1384" i="21"/>
  <c r="D1384" i="21"/>
  <c r="X1383" i="21"/>
  <c r="W1383" i="21"/>
  <c r="V1383" i="21"/>
  <c r="U1383" i="21"/>
  <c r="T1383" i="21"/>
  <c r="R1383" i="21"/>
  <c r="K1383" i="21"/>
  <c r="D1383" i="21"/>
  <c r="X1382" i="21"/>
  <c r="W1382" i="21"/>
  <c r="V1382" i="21"/>
  <c r="U1382" i="21"/>
  <c r="T1382" i="21"/>
  <c r="R1382" i="21"/>
  <c r="K1382" i="21"/>
  <c r="D1382" i="21"/>
  <c r="X1381" i="21"/>
  <c r="W1381" i="21"/>
  <c r="V1381" i="21"/>
  <c r="U1381" i="21"/>
  <c r="T1381" i="21"/>
  <c r="R1381" i="21"/>
  <c r="K1381" i="21"/>
  <c r="D1381" i="21"/>
  <c r="X1380" i="21"/>
  <c r="W1380" i="21"/>
  <c r="V1380" i="21"/>
  <c r="U1380" i="21"/>
  <c r="T1380" i="21"/>
  <c r="R1380" i="21"/>
  <c r="K1380" i="21"/>
  <c r="D1380" i="21"/>
  <c r="X1379" i="21"/>
  <c r="W1379" i="21"/>
  <c r="V1379" i="21"/>
  <c r="U1379" i="21"/>
  <c r="T1379" i="21"/>
  <c r="R1379" i="21"/>
  <c r="K1379" i="21"/>
  <c r="D1379" i="21"/>
  <c r="X1378" i="21"/>
  <c r="W1378" i="21"/>
  <c r="V1378" i="21"/>
  <c r="U1378" i="21"/>
  <c r="T1378" i="21"/>
  <c r="R1378" i="21"/>
  <c r="K1378" i="21"/>
  <c r="D1378" i="21"/>
  <c r="X1377" i="21"/>
  <c r="W1377" i="21"/>
  <c r="V1377" i="21"/>
  <c r="U1377" i="21"/>
  <c r="T1377" i="21"/>
  <c r="R1377" i="21"/>
  <c r="K1377" i="21"/>
  <c r="D1377" i="21"/>
  <c r="X1376" i="21"/>
  <c r="W1376" i="21"/>
  <c r="V1376" i="21"/>
  <c r="U1376" i="21"/>
  <c r="T1376" i="21"/>
  <c r="R1376" i="21"/>
  <c r="K1376" i="21"/>
  <c r="D1376" i="21"/>
  <c r="X1375" i="21"/>
  <c r="W1375" i="21"/>
  <c r="V1375" i="21"/>
  <c r="U1375" i="21"/>
  <c r="T1375" i="21"/>
  <c r="R1375" i="21"/>
  <c r="K1375" i="21"/>
  <c r="D1375" i="21"/>
  <c r="X1374" i="21"/>
  <c r="W1374" i="21"/>
  <c r="V1374" i="21"/>
  <c r="U1374" i="21"/>
  <c r="T1374" i="21"/>
  <c r="R1374" i="21"/>
  <c r="K1374" i="21"/>
  <c r="D1374" i="21"/>
  <c r="X1373" i="21"/>
  <c r="W1373" i="21"/>
  <c r="V1373" i="21"/>
  <c r="U1373" i="21"/>
  <c r="T1373" i="21"/>
  <c r="R1373" i="21"/>
  <c r="K1373" i="21"/>
  <c r="D1373" i="21"/>
  <c r="X1372" i="21"/>
  <c r="W1372" i="21"/>
  <c r="V1372" i="21"/>
  <c r="U1372" i="21"/>
  <c r="T1372" i="21"/>
  <c r="R1372" i="21"/>
  <c r="K1372" i="21"/>
  <c r="D1372" i="21"/>
  <c r="X1371" i="21"/>
  <c r="W1371" i="21"/>
  <c r="V1371" i="21"/>
  <c r="U1371" i="21"/>
  <c r="T1371" i="21"/>
  <c r="R1371" i="21"/>
  <c r="K1371" i="21"/>
  <c r="D1371" i="21"/>
  <c r="X1370" i="21"/>
  <c r="W1370" i="21"/>
  <c r="V1370" i="21"/>
  <c r="U1370" i="21"/>
  <c r="T1370" i="21"/>
  <c r="R1370" i="21"/>
  <c r="K1370" i="21"/>
  <c r="D1370" i="21"/>
  <c r="X1369" i="21"/>
  <c r="W1369" i="21"/>
  <c r="V1369" i="21"/>
  <c r="U1369" i="21"/>
  <c r="T1369" i="21"/>
  <c r="R1369" i="21"/>
  <c r="K1369" i="21"/>
  <c r="D1369" i="21"/>
  <c r="X1368" i="21"/>
  <c r="W1368" i="21"/>
  <c r="V1368" i="21"/>
  <c r="U1368" i="21"/>
  <c r="T1368" i="21"/>
  <c r="R1368" i="21"/>
  <c r="K1368" i="21"/>
  <c r="D1368" i="21"/>
  <c r="X1367" i="21"/>
  <c r="W1367" i="21"/>
  <c r="V1367" i="21"/>
  <c r="U1367" i="21"/>
  <c r="T1367" i="21"/>
  <c r="R1367" i="21"/>
  <c r="K1367" i="21"/>
  <c r="D1367" i="21"/>
  <c r="X1366" i="21"/>
  <c r="W1366" i="21"/>
  <c r="V1366" i="21"/>
  <c r="U1366" i="21"/>
  <c r="T1366" i="21"/>
  <c r="R1366" i="21"/>
  <c r="K1366" i="21"/>
  <c r="D1366" i="21"/>
  <c r="X1365" i="21"/>
  <c r="W1365" i="21"/>
  <c r="V1365" i="21"/>
  <c r="U1365" i="21"/>
  <c r="T1365" i="21"/>
  <c r="R1365" i="21"/>
  <c r="K1365" i="21"/>
  <c r="D1365" i="21"/>
  <c r="X1364" i="21"/>
  <c r="W1364" i="21"/>
  <c r="V1364" i="21"/>
  <c r="U1364" i="21"/>
  <c r="T1364" i="21"/>
  <c r="R1364" i="21"/>
  <c r="K1364" i="21"/>
  <c r="D1364" i="21"/>
  <c r="X1363" i="21"/>
  <c r="W1363" i="21"/>
  <c r="V1363" i="21"/>
  <c r="U1363" i="21"/>
  <c r="T1363" i="21"/>
  <c r="R1363" i="21"/>
  <c r="K1363" i="21"/>
  <c r="D1363" i="21"/>
  <c r="X1362" i="21"/>
  <c r="W1362" i="21"/>
  <c r="V1362" i="21"/>
  <c r="U1362" i="21"/>
  <c r="T1362" i="21"/>
  <c r="R1362" i="21"/>
  <c r="K1362" i="21"/>
  <c r="D1362" i="21"/>
  <c r="X1361" i="21"/>
  <c r="W1361" i="21"/>
  <c r="V1361" i="21"/>
  <c r="U1361" i="21"/>
  <c r="T1361" i="21"/>
  <c r="R1361" i="21"/>
  <c r="K1361" i="21"/>
  <c r="D1361" i="21"/>
  <c r="X1360" i="21"/>
  <c r="W1360" i="21"/>
  <c r="V1360" i="21"/>
  <c r="U1360" i="21"/>
  <c r="T1360" i="21"/>
  <c r="R1360" i="21"/>
  <c r="K1360" i="21"/>
  <c r="D1360" i="21"/>
  <c r="X1359" i="21"/>
  <c r="W1359" i="21"/>
  <c r="V1359" i="21"/>
  <c r="U1359" i="21"/>
  <c r="T1359" i="21"/>
  <c r="R1359" i="21"/>
  <c r="K1359" i="21"/>
  <c r="D1359" i="21"/>
  <c r="X1358" i="21"/>
  <c r="W1358" i="21"/>
  <c r="V1358" i="21"/>
  <c r="U1358" i="21"/>
  <c r="T1358" i="21"/>
  <c r="R1358" i="21"/>
  <c r="K1358" i="21"/>
  <c r="D1358" i="21"/>
  <c r="X1357" i="21"/>
  <c r="W1357" i="21"/>
  <c r="V1357" i="21"/>
  <c r="U1357" i="21"/>
  <c r="T1357" i="21"/>
  <c r="R1357" i="21"/>
  <c r="K1357" i="21"/>
  <c r="D1357" i="21"/>
  <c r="X1356" i="21"/>
  <c r="W1356" i="21"/>
  <c r="V1356" i="21"/>
  <c r="U1356" i="21"/>
  <c r="T1356" i="21"/>
  <c r="R1356" i="21"/>
  <c r="K1356" i="21"/>
  <c r="D1356" i="21"/>
  <c r="X1355" i="21"/>
  <c r="W1355" i="21"/>
  <c r="V1355" i="21"/>
  <c r="U1355" i="21"/>
  <c r="T1355" i="21"/>
  <c r="R1355" i="21"/>
  <c r="K1355" i="21"/>
  <c r="D1355" i="21"/>
  <c r="X1354" i="21"/>
  <c r="W1354" i="21"/>
  <c r="V1354" i="21"/>
  <c r="U1354" i="21"/>
  <c r="T1354" i="21"/>
  <c r="R1354" i="21"/>
  <c r="K1354" i="21"/>
  <c r="D1354" i="21"/>
  <c r="X1353" i="21"/>
  <c r="W1353" i="21"/>
  <c r="V1353" i="21"/>
  <c r="U1353" i="21"/>
  <c r="T1353" i="21"/>
  <c r="R1353" i="21"/>
  <c r="K1353" i="21"/>
  <c r="D1353" i="21"/>
  <c r="X1352" i="21"/>
  <c r="W1352" i="21"/>
  <c r="V1352" i="21"/>
  <c r="U1352" i="21"/>
  <c r="T1352" i="21"/>
  <c r="R1352" i="21"/>
  <c r="K1352" i="21"/>
  <c r="D1352" i="21"/>
  <c r="X1351" i="21"/>
  <c r="W1351" i="21"/>
  <c r="V1351" i="21"/>
  <c r="U1351" i="21"/>
  <c r="T1351" i="21"/>
  <c r="R1351" i="21"/>
  <c r="K1351" i="21"/>
  <c r="D1351" i="21"/>
  <c r="X1350" i="21"/>
  <c r="W1350" i="21"/>
  <c r="V1350" i="21"/>
  <c r="U1350" i="21"/>
  <c r="T1350" i="21"/>
  <c r="R1350" i="21"/>
  <c r="K1350" i="21"/>
  <c r="D1350" i="21"/>
  <c r="X1349" i="21"/>
  <c r="W1349" i="21"/>
  <c r="V1349" i="21"/>
  <c r="U1349" i="21"/>
  <c r="T1349" i="21"/>
  <c r="R1349" i="21"/>
  <c r="K1349" i="21"/>
  <c r="D1349" i="21"/>
  <c r="X1348" i="21"/>
  <c r="W1348" i="21"/>
  <c r="V1348" i="21"/>
  <c r="U1348" i="21"/>
  <c r="T1348" i="21"/>
  <c r="R1348" i="21"/>
  <c r="K1348" i="21"/>
  <c r="D1348" i="21"/>
  <c r="X1347" i="21"/>
  <c r="W1347" i="21"/>
  <c r="V1347" i="21"/>
  <c r="U1347" i="21"/>
  <c r="T1347" i="21"/>
  <c r="R1347" i="21"/>
  <c r="K1347" i="21"/>
  <c r="D1347" i="21"/>
  <c r="X1346" i="21"/>
  <c r="W1346" i="21"/>
  <c r="V1346" i="21"/>
  <c r="U1346" i="21"/>
  <c r="T1346" i="21"/>
  <c r="R1346" i="21"/>
  <c r="K1346" i="21"/>
  <c r="D1346" i="21"/>
  <c r="X1345" i="21"/>
  <c r="W1345" i="21"/>
  <c r="V1345" i="21"/>
  <c r="U1345" i="21"/>
  <c r="T1345" i="21"/>
  <c r="R1345" i="21"/>
  <c r="K1345" i="21"/>
  <c r="D1345" i="21"/>
  <c r="X1344" i="21"/>
  <c r="W1344" i="21"/>
  <c r="V1344" i="21"/>
  <c r="U1344" i="21"/>
  <c r="T1344" i="21"/>
  <c r="R1344" i="21"/>
  <c r="K1344" i="21"/>
  <c r="D1344" i="21"/>
  <c r="X1343" i="21"/>
  <c r="W1343" i="21"/>
  <c r="V1343" i="21"/>
  <c r="U1343" i="21"/>
  <c r="T1343" i="21"/>
  <c r="R1343" i="21"/>
  <c r="K1343" i="21"/>
  <c r="D1343" i="21"/>
  <c r="X1342" i="21"/>
  <c r="W1342" i="21"/>
  <c r="V1342" i="21"/>
  <c r="U1342" i="21"/>
  <c r="T1342" i="21"/>
  <c r="R1342" i="21"/>
  <c r="K1342" i="21"/>
  <c r="D1342" i="21"/>
  <c r="X1341" i="21"/>
  <c r="W1341" i="21"/>
  <c r="V1341" i="21"/>
  <c r="U1341" i="21"/>
  <c r="T1341" i="21"/>
  <c r="R1341" i="21"/>
  <c r="K1341" i="21"/>
  <c r="D1341" i="21"/>
  <c r="X1340" i="21"/>
  <c r="W1340" i="21"/>
  <c r="V1340" i="21"/>
  <c r="U1340" i="21"/>
  <c r="T1340" i="21"/>
  <c r="R1340" i="21"/>
  <c r="K1340" i="21"/>
  <c r="D1340" i="21"/>
  <c r="X1339" i="21"/>
  <c r="W1339" i="21"/>
  <c r="V1339" i="21"/>
  <c r="U1339" i="21"/>
  <c r="T1339" i="21"/>
  <c r="R1339" i="21"/>
  <c r="K1339" i="21"/>
  <c r="D1339" i="21"/>
  <c r="X1338" i="21"/>
  <c r="W1338" i="21"/>
  <c r="V1338" i="21"/>
  <c r="U1338" i="21"/>
  <c r="T1338" i="21"/>
  <c r="R1338" i="21"/>
  <c r="K1338" i="21"/>
  <c r="D1338" i="21"/>
  <c r="X1337" i="21"/>
  <c r="W1337" i="21"/>
  <c r="V1337" i="21"/>
  <c r="U1337" i="21"/>
  <c r="T1337" i="21"/>
  <c r="R1337" i="21"/>
  <c r="K1337" i="21"/>
  <c r="D1337" i="21"/>
  <c r="X1336" i="21"/>
  <c r="W1336" i="21"/>
  <c r="V1336" i="21"/>
  <c r="U1336" i="21"/>
  <c r="T1336" i="21"/>
  <c r="R1336" i="21"/>
  <c r="K1336" i="21"/>
  <c r="D1336" i="21"/>
  <c r="X1335" i="21"/>
  <c r="W1335" i="21"/>
  <c r="V1335" i="21"/>
  <c r="U1335" i="21"/>
  <c r="T1335" i="21"/>
  <c r="R1335" i="21"/>
  <c r="K1335" i="21"/>
  <c r="D1335" i="21"/>
  <c r="X1334" i="21"/>
  <c r="W1334" i="21"/>
  <c r="V1334" i="21"/>
  <c r="U1334" i="21"/>
  <c r="T1334" i="21"/>
  <c r="R1334" i="21"/>
  <c r="K1334" i="21"/>
  <c r="D1334" i="21"/>
  <c r="X1333" i="21"/>
  <c r="W1333" i="21"/>
  <c r="V1333" i="21"/>
  <c r="U1333" i="21"/>
  <c r="T1333" i="21"/>
  <c r="R1333" i="21"/>
  <c r="K1333" i="21"/>
  <c r="D1333" i="21"/>
  <c r="X1332" i="21"/>
  <c r="W1332" i="21"/>
  <c r="V1332" i="21"/>
  <c r="U1332" i="21"/>
  <c r="T1332" i="21"/>
  <c r="R1332" i="21"/>
  <c r="K1332" i="21"/>
  <c r="D1332" i="21"/>
  <c r="X1331" i="21"/>
  <c r="W1331" i="21"/>
  <c r="V1331" i="21"/>
  <c r="U1331" i="21"/>
  <c r="T1331" i="21"/>
  <c r="R1331" i="21"/>
  <c r="K1331" i="21"/>
  <c r="D1331" i="21"/>
  <c r="X1330" i="21"/>
  <c r="W1330" i="21"/>
  <c r="V1330" i="21"/>
  <c r="U1330" i="21"/>
  <c r="T1330" i="21"/>
  <c r="R1330" i="21"/>
  <c r="K1330" i="21"/>
  <c r="D1330" i="21"/>
  <c r="X1329" i="21"/>
  <c r="W1329" i="21"/>
  <c r="V1329" i="21"/>
  <c r="U1329" i="21"/>
  <c r="T1329" i="21"/>
  <c r="R1329" i="21"/>
  <c r="K1329" i="21"/>
  <c r="D1329" i="21"/>
  <c r="X1328" i="21"/>
  <c r="W1328" i="21"/>
  <c r="V1328" i="21"/>
  <c r="U1328" i="21"/>
  <c r="T1328" i="21"/>
  <c r="R1328" i="21"/>
  <c r="K1328" i="21"/>
  <c r="D1328" i="21"/>
  <c r="X1327" i="21"/>
  <c r="W1327" i="21"/>
  <c r="V1327" i="21"/>
  <c r="U1327" i="21"/>
  <c r="T1327" i="21"/>
  <c r="R1327" i="21"/>
  <c r="K1327" i="21"/>
  <c r="D1327" i="21"/>
  <c r="X1326" i="21"/>
  <c r="W1326" i="21"/>
  <c r="V1326" i="21"/>
  <c r="U1326" i="21"/>
  <c r="T1326" i="21"/>
  <c r="R1326" i="21"/>
  <c r="K1326" i="21"/>
  <c r="D1326" i="21"/>
  <c r="X1325" i="21"/>
  <c r="W1325" i="21"/>
  <c r="V1325" i="21"/>
  <c r="U1325" i="21"/>
  <c r="T1325" i="21"/>
  <c r="R1325" i="21"/>
  <c r="K1325" i="21"/>
  <c r="D1325" i="21"/>
  <c r="X1324" i="21"/>
  <c r="W1324" i="21"/>
  <c r="V1324" i="21"/>
  <c r="U1324" i="21"/>
  <c r="T1324" i="21"/>
  <c r="R1324" i="21"/>
  <c r="K1324" i="21"/>
  <c r="D1324" i="21"/>
  <c r="X1323" i="21"/>
  <c r="W1323" i="21"/>
  <c r="V1323" i="21"/>
  <c r="U1323" i="21"/>
  <c r="T1323" i="21"/>
  <c r="R1323" i="21"/>
  <c r="K1323" i="21"/>
  <c r="D1323" i="21"/>
  <c r="X1322" i="21"/>
  <c r="W1322" i="21"/>
  <c r="V1322" i="21"/>
  <c r="U1322" i="21"/>
  <c r="T1322" i="21"/>
  <c r="R1322" i="21"/>
  <c r="K1322" i="21"/>
  <c r="D1322" i="21"/>
  <c r="X1321" i="21"/>
  <c r="W1321" i="21"/>
  <c r="V1321" i="21"/>
  <c r="U1321" i="21"/>
  <c r="T1321" i="21"/>
  <c r="R1321" i="21"/>
  <c r="K1321" i="21"/>
  <c r="D1321" i="21"/>
  <c r="X1320" i="21"/>
  <c r="W1320" i="21"/>
  <c r="V1320" i="21"/>
  <c r="U1320" i="21"/>
  <c r="T1320" i="21"/>
  <c r="R1320" i="21"/>
  <c r="K1320" i="21"/>
  <c r="D1320" i="21"/>
  <c r="X1319" i="21"/>
  <c r="W1319" i="21"/>
  <c r="V1319" i="21"/>
  <c r="U1319" i="21"/>
  <c r="T1319" i="21"/>
  <c r="R1319" i="21"/>
  <c r="K1319" i="21"/>
  <c r="D1319" i="21"/>
  <c r="X1318" i="21"/>
  <c r="W1318" i="21"/>
  <c r="V1318" i="21"/>
  <c r="U1318" i="21"/>
  <c r="T1318" i="21"/>
  <c r="R1318" i="21"/>
  <c r="K1318" i="21"/>
  <c r="D1318" i="21"/>
  <c r="X1317" i="21"/>
  <c r="W1317" i="21"/>
  <c r="V1317" i="21"/>
  <c r="U1317" i="21"/>
  <c r="T1317" i="21"/>
  <c r="R1317" i="21"/>
  <c r="K1317" i="21"/>
  <c r="D1317" i="21"/>
  <c r="X1316" i="21"/>
  <c r="W1316" i="21"/>
  <c r="V1316" i="21"/>
  <c r="U1316" i="21"/>
  <c r="T1316" i="21"/>
  <c r="R1316" i="21"/>
  <c r="K1316" i="21"/>
  <c r="D1316" i="21"/>
  <c r="X1315" i="21"/>
  <c r="W1315" i="21"/>
  <c r="V1315" i="21"/>
  <c r="U1315" i="21"/>
  <c r="T1315" i="21"/>
  <c r="R1315" i="21"/>
  <c r="K1315" i="21"/>
  <c r="D1315" i="21"/>
  <c r="X1314" i="21"/>
  <c r="W1314" i="21"/>
  <c r="V1314" i="21"/>
  <c r="U1314" i="21"/>
  <c r="T1314" i="21"/>
  <c r="R1314" i="21"/>
  <c r="K1314" i="21"/>
  <c r="D1314" i="21"/>
  <c r="X1313" i="21"/>
  <c r="W1313" i="21"/>
  <c r="V1313" i="21"/>
  <c r="U1313" i="21"/>
  <c r="T1313" i="21"/>
  <c r="R1313" i="21"/>
  <c r="K1313" i="21"/>
  <c r="D1313" i="21"/>
  <c r="X1312" i="21"/>
  <c r="W1312" i="21"/>
  <c r="V1312" i="21"/>
  <c r="U1312" i="21"/>
  <c r="T1312" i="21"/>
  <c r="R1312" i="21"/>
  <c r="K1312" i="21"/>
  <c r="D1312" i="21"/>
  <c r="X1311" i="21"/>
  <c r="W1311" i="21"/>
  <c r="V1311" i="21"/>
  <c r="U1311" i="21"/>
  <c r="T1311" i="21"/>
  <c r="R1311" i="21"/>
  <c r="K1311" i="21"/>
  <c r="D1311" i="21"/>
  <c r="X1310" i="21"/>
  <c r="W1310" i="21"/>
  <c r="V1310" i="21"/>
  <c r="U1310" i="21"/>
  <c r="T1310" i="21"/>
  <c r="R1310" i="21"/>
  <c r="K1310" i="21"/>
  <c r="D1310" i="21"/>
  <c r="X1309" i="21"/>
  <c r="W1309" i="21"/>
  <c r="V1309" i="21"/>
  <c r="U1309" i="21"/>
  <c r="T1309" i="21"/>
  <c r="R1309" i="21"/>
  <c r="K1309" i="21"/>
  <c r="D1309" i="21"/>
  <c r="X1308" i="21"/>
  <c r="W1308" i="21"/>
  <c r="V1308" i="21"/>
  <c r="U1308" i="21"/>
  <c r="T1308" i="21"/>
  <c r="R1308" i="21"/>
  <c r="K1308" i="21"/>
  <c r="D1308" i="21"/>
  <c r="X1307" i="21"/>
  <c r="W1307" i="21"/>
  <c r="V1307" i="21"/>
  <c r="U1307" i="21"/>
  <c r="T1307" i="21"/>
  <c r="R1307" i="21"/>
  <c r="K1307" i="21"/>
  <c r="D1307" i="21"/>
  <c r="X1306" i="21"/>
  <c r="W1306" i="21"/>
  <c r="V1306" i="21"/>
  <c r="U1306" i="21"/>
  <c r="T1306" i="21"/>
  <c r="R1306" i="21"/>
  <c r="K1306" i="21"/>
  <c r="D1306" i="21"/>
  <c r="X1305" i="21"/>
  <c r="W1305" i="21"/>
  <c r="V1305" i="21"/>
  <c r="U1305" i="21"/>
  <c r="T1305" i="21"/>
  <c r="R1305" i="21"/>
  <c r="K1305" i="21"/>
  <c r="D1305" i="21"/>
  <c r="X1304" i="21"/>
  <c r="W1304" i="21"/>
  <c r="V1304" i="21"/>
  <c r="U1304" i="21"/>
  <c r="T1304" i="21"/>
  <c r="R1304" i="21"/>
  <c r="K1304" i="21"/>
  <c r="D1304" i="21"/>
  <c r="X1303" i="21"/>
  <c r="W1303" i="21"/>
  <c r="V1303" i="21"/>
  <c r="U1303" i="21"/>
  <c r="T1303" i="21"/>
  <c r="R1303" i="21"/>
  <c r="K1303" i="21"/>
  <c r="D1303" i="21"/>
  <c r="X1302" i="21"/>
  <c r="W1302" i="21"/>
  <c r="V1302" i="21"/>
  <c r="U1302" i="21"/>
  <c r="T1302" i="21"/>
  <c r="R1302" i="21"/>
  <c r="K1302" i="21"/>
  <c r="D1302" i="21"/>
  <c r="X1301" i="21"/>
  <c r="W1301" i="21"/>
  <c r="V1301" i="21"/>
  <c r="U1301" i="21"/>
  <c r="T1301" i="21"/>
  <c r="R1301" i="21"/>
  <c r="K1301" i="21"/>
  <c r="D1301" i="21"/>
  <c r="X1300" i="21"/>
  <c r="W1300" i="21"/>
  <c r="V1300" i="21"/>
  <c r="U1300" i="21"/>
  <c r="T1300" i="21"/>
  <c r="R1300" i="21"/>
  <c r="K1300" i="21"/>
  <c r="D1300" i="21"/>
  <c r="X1299" i="21"/>
  <c r="W1299" i="21"/>
  <c r="V1299" i="21"/>
  <c r="U1299" i="21"/>
  <c r="T1299" i="21"/>
  <c r="R1299" i="21"/>
  <c r="K1299" i="21"/>
  <c r="D1299" i="21"/>
  <c r="X1298" i="21"/>
  <c r="W1298" i="21"/>
  <c r="V1298" i="21"/>
  <c r="U1298" i="21"/>
  <c r="T1298" i="21"/>
  <c r="R1298" i="21"/>
  <c r="K1298" i="21"/>
  <c r="D1298" i="21"/>
  <c r="X1297" i="21"/>
  <c r="W1297" i="21"/>
  <c r="V1297" i="21"/>
  <c r="U1297" i="21"/>
  <c r="T1297" i="21"/>
  <c r="R1297" i="21"/>
  <c r="K1297" i="21"/>
  <c r="D1297" i="21"/>
  <c r="X1296" i="21"/>
  <c r="W1296" i="21"/>
  <c r="V1296" i="21"/>
  <c r="U1296" i="21"/>
  <c r="T1296" i="21"/>
  <c r="R1296" i="21"/>
  <c r="K1296" i="21"/>
  <c r="D1296" i="21"/>
  <c r="X1295" i="21"/>
  <c r="W1295" i="21"/>
  <c r="V1295" i="21"/>
  <c r="U1295" i="21"/>
  <c r="T1295" i="21"/>
  <c r="R1295" i="21"/>
  <c r="K1295" i="21"/>
  <c r="D1295" i="21"/>
  <c r="X1294" i="21"/>
  <c r="W1294" i="21"/>
  <c r="V1294" i="21"/>
  <c r="U1294" i="21"/>
  <c r="T1294" i="21"/>
  <c r="R1294" i="21"/>
  <c r="K1294" i="21"/>
  <c r="D1294" i="21"/>
  <c r="X1293" i="21"/>
  <c r="W1293" i="21"/>
  <c r="V1293" i="21"/>
  <c r="U1293" i="21"/>
  <c r="T1293" i="21"/>
  <c r="R1293" i="21"/>
  <c r="K1293" i="21"/>
  <c r="D1293" i="21"/>
  <c r="X1292" i="21"/>
  <c r="W1292" i="21"/>
  <c r="V1292" i="21"/>
  <c r="U1292" i="21"/>
  <c r="T1292" i="21"/>
  <c r="R1292" i="21"/>
  <c r="K1292" i="21"/>
  <c r="D1292" i="21"/>
  <c r="X1291" i="21"/>
  <c r="W1291" i="21"/>
  <c r="V1291" i="21"/>
  <c r="U1291" i="21"/>
  <c r="T1291" i="21"/>
  <c r="R1291" i="21"/>
  <c r="K1291" i="21"/>
  <c r="D1291" i="21"/>
  <c r="X1290" i="21"/>
  <c r="W1290" i="21"/>
  <c r="V1290" i="21"/>
  <c r="U1290" i="21"/>
  <c r="T1290" i="21"/>
  <c r="R1290" i="21"/>
  <c r="K1290" i="21"/>
  <c r="D1290" i="21"/>
  <c r="X1289" i="21"/>
  <c r="W1289" i="21"/>
  <c r="V1289" i="21"/>
  <c r="U1289" i="21"/>
  <c r="T1289" i="21"/>
  <c r="R1289" i="21"/>
  <c r="K1289" i="21"/>
  <c r="D1289" i="21"/>
  <c r="X1288" i="21"/>
  <c r="W1288" i="21"/>
  <c r="V1288" i="21"/>
  <c r="U1288" i="21"/>
  <c r="T1288" i="21"/>
  <c r="R1288" i="21"/>
  <c r="K1288" i="21"/>
  <c r="D1288" i="21"/>
  <c r="X1287" i="21"/>
  <c r="W1287" i="21"/>
  <c r="V1287" i="21"/>
  <c r="U1287" i="21"/>
  <c r="T1287" i="21"/>
  <c r="R1287" i="21"/>
  <c r="K1287" i="21"/>
  <c r="D1287" i="21"/>
  <c r="X1286" i="21"/>
  <c r="W1286" i="21"/>
  <c r="V1286" i="21"/>
  <c r="U1286" i="21"/>
  <c r="T1286" i="21"/>
  <c r="R1286" i="21"/>
  <c r="K1286" i="21"/>
  <c r="D1286" i="21"/>
  <c r="X1285" i="21"/>
  <c r="W1285" i="21"/>
  <c r="V1285" i="21"/>
  <c r="U1285" i="21"/>
  <c r="T1285" i="21"/>
  <c r="R1285" i="21"/>
  <c r="K1285" i="21"/>
  <c r="D1285" i="21"/>
  <c r="X1284" i="21"/>
  <c r="W1284" i="21"/>
  <c r="V1284" i="21"/>
  <c r="U1284" i="21"/>
  <c r="T1284" i="21"/>
  <c r="R1284" i="21"/>
  <c r="K1284" i="21"/>
  <c r="D1284" i="21"/>
  <c r="X1283" i="21"/>
  <c r="W1283" i="21"/>
  <c r="V1283" i="21"/>
  <c r="U1283" i="21"/>
  <c r="T1283" i="21"/>
  <c r="R1283" i="21"/>
  <c r="K1283" i="21"/>
  <c r="D1283" i="21"/>
  <c r="X1282" i="21"/>
  <c r="W1282" i="21"/>
  <c r="V1282" i="21"/>
  <c r="U1282" i="21"/>
  <c r="T1282" i="21"/>
  <c r="R1282" i="21"/>
  <c r="K1282" i="21"/>
  <c r="D1282" i="21"/>
  <c r="X1281" i="21"/>
  <c r="W1281" i="21"/>
  <c r="V1281" i="21"/>
  <c r="U1281" i="21"/>
  <c r="T1281" i="21"/>
  <c r="R1281" i="21"/>
  <c r="K1281" i="21"/>
  <c r="D1281" i="21"/>
  <c r="X1280" i="21"/>
  <c r="W1280" i="21"/>
  <c r="V1280" i="21"/>
  <c r="U1280" i="21"/>
  <c r="T1280" i="21"/>
  <c r="R1280" i="21"/>
  <c r="K1280" i="21"/>
  <c r="D1280" i="21"/>
  <c r="X1279" i="21"/>
  <c r="W1279" i="21"/>
  <c r="V1279" i="21"/>
  <c r="U1279" i="21"/>
  <c r="T1279" i="21"/>
  <c r="R1279" i="21"/>
  <c r="K1279" i="21"/>
  <c r="D1279" i="21"/>
  <c r="X1278" i="21"/>
  <c r="W1278" i="21"/>
  <c r="V1278" i="21"/>
  <c r="U1278" i="21"/>
  <c r="T1278" i="21"/>
  <c r="R1278" i="21"/>
  <c r="K1278" i="21"/>
  <c r="D1278" i="21"/>
  <c r="X1277" i="21"/>
  <c r="W1277" i="21"/>
  <c r="V1277" i="21"/>
  <c r="U1277" i="21"/>
  <c r="T1277" i="21"/>
  <c r="R1277" i="21"/>
  <c r="K1277" i="21"/>
  <c r="D1277" i="21"/>
  <c r="X1276" i="21"/>
  <c r="W1276" i="21"/>
  <c r="V1276" i="21"/>
  <c r="U1276" i="21"/>
  <c r="T1276" i="21"/>
  <c r="R1276" i="21"/>
  <c r="K1276" i="21"/>
  <c r="D1276" i="21"/>
  <c r="X1275" i="21"/>
  <c r="W1275" i="21"/>
  <c r="V1275" i="21"/>
  <c r="U1275" i="21"/>
  <c r="T1275" i="21"/>
  <c r="R1275" i="21"/>
  <c r="K1275" i="21"/>
  <c r="D1275" i="21"/>
  <c r="X1274" i="21"/>
  <c r="W1274" i="21"/>
  <c r="V1274" i="21"/>
  <c r="U1274" i="21"/>
  <c r="T1274" i="21"/>
  <c r="R1274" i="21"/>
  <c r="K1274" i="21"/>
  <c r="D1274" i="21"/>
  <c r="X1273" i="21"/>
  <c r="W1273" i="21"/>
  <c r="V1273" i="21"/>
  <c r="U1273" i="21"/>
  <c r="T1273" i="21"/>
  <c r="R1273" i="21"/>
  <c r="K1273" i="21"/>
  <c r="D1273" i="21"/>
  <c r="X1272" i="21"/>
  <c r="W1272" i="21"/>
  <c r="V1272" i="21"/>
  <c r="U1272" i="21"/>
  <c r="T1272" i="21"/>
  <c r="R1272" i="21"/>
  <c r="K1272" i="21"/>
  <c r="D1272" i="21"/>
  <c r="X1271" i="21"/>
  <c r="W1271" i="21"/>
  <c r="V1271" i="21"/>
  <c r="U1271" i="21"/>
  <c r="T1271" i="21"/>
  <c r="R1271" i="21"/>
  <c r="K1271" i="21"/>
  <c r="D1271" i="21"/>
  <c r="X1270" i="21"/>
  <c r="W1270" i="21"/>
  <c r="V1270" i="21"/>
  <c r="U1270" i="21"/>
  <c r="T1270" i="21"/>
  <c r="R1270" i="21"/>
  <c r="K1270" i="21"/>
  <c r="D1270" i="21"/>
  <c r="X1269" i="21"/>
  <c r="W1269" i="21"/>
  <c r="V1269" i="21"/>
  <c r="U1269" i="21"/>
  <c r="T1269" i="21"/>
  <c r="R1269" i="21"/>
  <c r="K1269" i="21"/>
  <c r="D1269" i="21"/>
  <c r="X1268" i="21"/>
  <c r="W1268" i="21"/>
  <c r="V1268" i="21"/>
  <c r="U1268" i="21"/>
  <c r="T1268" i="21"/>
  <c r="R1268" i="21"/>
  <c r="K1268" i="21"/>
  <c r="D1268" i="21"/>
  <c r="X1267" i="21"/>
  <c r="W1267" i="21"/>
  <c r="V1267" i="21"/>
  <c r="U1267" i="21"/>
  <c r="T1267" i="21"/>
  <c r="R1267" i="21"/>
  <c r="K1267" i="21"/>
  <c r="D1267" i="21"/>
  <c r="X1266" i="21"/>
  <c r="W1266" i="21"/>
  <c r="V1266" i="21"/>
  <c r="U1266" i="21"/>
  <c r="T1266" i="21"/>
  <c r="R1266" i="21"/>
  <c r="K1266" i="21"/>
  <c r="D1266" i="21"/>
  <c r="X1265" i="21"/>
  <c r="W1265" i="21"/>
  <c r="V1265" i="21"/>
  <c r="U1265" i="21"/>
  <c r="T1265" i="21"/>
  <c r="R1265" i="21"/>
  <c r="K1265" i="21"/>
  <c r="D1265" i="21"/>
  <c r="X1264" i="21"/>
  <c r="W1264" i="21"/>
  <c r="V1264" i="21"/>
  <c r="U1264" i="21"/>
  <c r="T1264" i="21"/>
  <c r="R1264" i="21"/>
  <c r="K1264" i="21"/>
  <c r="D1264" i="21"/>
  <c r="X1263" i="21"/>
  <c r="W1263" i="21"/>
  <c r="V1263" i="21"/>
  <c r="U1263" i="21"/>
  <c r="T1263" i="21"/>
  <c r="R1263" i="21"/>
  <c r="K1263" i="21"/>
  <c r="D1263" i="21"/>
  <c r="X1262" i="21"/>
  <c r="W1262" i="21"/>
  <c r="V1262" i="21"/>
  <c r="U1262" i="21"/>
  <c r="T1262" i="21"/>
  <c r="R1262" i="21"/>
  <c r="K1262" i="21"/>
  <c r="D1262" i="21"/>
  <c r="X1261" i="21"/>
  <c r="W1261" i="21"/>
  <c r="V1261" i="21"/>
  <c r="U1261" i="21"/>
  <c r="T1261" i="21"/>
  <c r="R1261" i="21"/>
  <c r="K1261" i="21"/>
  <c r="D1261" i="21"/>
  <c r="X1260" i="21"/>
  <c r="W1260" i="21"/>
  <c r="V1260" i="21"/>
  <c r="U1260" i="21"/>
  <c r="T1260" i="21"/>
  <c r="R1260" i="21"/>
  <c r="K1260" i="21"/>
  <c r="D1260" i="21"/>
  <c r="X1259" i="21"/>
  <c r="W1259" i="21"/>
  <c r="V1259" i="21"/>
  <c r="U1259" i="21"/>
  <c r="T1259" i="21"/>
  <c r="R1259" i="21"/>
  <c r="K1259" i="21"/>
  <c r="D1259" i="21"/>
  <c r="X1258" i="21"/>
  <c r="W1258" i="21"/>
  <c r="V1258" i="21"/>
  <c r="U1258" i="21"/>
  <c r="T1258" i="21"/>
  <c r="R1258" i="21"/>
  <c r="K1258" i="21"/>
  <c r="D1258" i="21"/>
  <c r="X1257" i="21"/>
  <c r="W1257" i="21"/>
  <c r="V1257" i="21"/>
  <c r="U1257" i="21"/>
  <c r="T1257" i="21"/>
  <c r="R1257" i="21"/>
  <c r="K1257" i="21"/>
  <c r="D1257" i="21"/>
  <c r="X1256" i="21"/>
  <c r="W1256" i="21"/>
  <c r="V1256" i="21"/>
  <c r="U1256" i="21"/>
  <c r="T1256" i="21"/>
  <c r="R1256" i="21"/>
  <c r="K1256" i="21"/>
  <c r="D1256" i="21"/>
  <c r="X1255" i="21"/>
  <c r="W1255" i="21"/>
  <c r="V1255" i="21"/>
  <c r="U1255" i="21"/>
  <c r="T1255" i="21"/>
  <c r="R1255" i="21"/>
  <c r="K1255" i="21"/>
  <c r="D1255" i="21"/>
  <c r="X1254" i="21"/>
  <c r="W1254" i="21"/>
  <c r="V1254" i="21"/>
  <c r="U1254" i="21"/>
  <c r="T1254" i="21"/>
  <c r="R1254" i="21"/>
  <c r="K1254" i="21"/>
  <c r="D1254" i="21"/>
  <c r="X1253" i="21"/>
  <c r="W1253" i="21"/>
  <c r="V1253" i="21"/>
  <c r="U1253" i="21"/>
  <c r="T1253" i="21"/>
  <c r="R1253" i="21"/>
  <c r="K1253" i="21"/>
  <c r="D1253" i="21"/>
  <c r="X1252" i="21"/>
  <c r="W1252" i="21"/>
  <c r="V1252" i="21"/>
  <c r="U1252" i="21"/>
  <c r="T1252" i="21"/>
  <c r="R1252" i="21"/>
  <c r="K1252" i="21"/>
  <c r="D1252" i="21"/>
  <c r="X1251" i="21"/>
  <c r="W1251" i="21"/>
  <c r="V1251" i="21"/>
  <c r="U1251" i="21"/>
  <c r="T1251" i="21"/>
  <c r="R1251" i="21"/>
  <c r="K1251" i="21"/>
  <c r="D1251" i="21"/>
  <c r="X1250" i="21"/>
  <c r="W1250" i="21"/>
  <c r="V1250" i="21"/>
  <c r="U1250" i="21"/>
  <c r="T1250" i="21"/>
  <c r="R1250" i="21"/>
  <c r="K1250" i="21"/>
  <c r="D1250" i="21"/>
  <c r="X1249" i="21"/>
  <c r="W1249" i="21"/>
  <c r="V1249" i="21"/>
  <c r="U1249" i="21"/>
  <c r="T1249" i="21"/>
  <c r="R1249" i="21"/>
  <c r="K1249" i="21"/>
  <c r="D1249" i="21"/>
  <c r="X1248" i="21"/>
  <c r="W1248" i="21"/>
  <c r="V1248" i="21"/>
  <c r="U1248" i="21"/>
  <c r="T1248" i="21"/>
  <c r="R1248" i="21"/>
  <c r="K1248" i="21"/>
  <c r="D1248" i="21"/>
  <c r="X1247" i="21"/>
  <c r="W1247" i="21"/>
  <c r="V1247" i="21"/>
  <c r="U1247" i="21"/>
  <c r="T1247" i="21"/>
  <c r="R1247" i="21"/>
  <c r="K1247" i="21"/>
  <c r="D1247" i="21"/>
  <c r="X1246" i="21"/>
  <c r="W1246" i="21"/>
  <c r="V1246" i="21"/>
  <c r="U1246" i="21"/>
  <c r="T1246" i="21"/>
  <c r="R1246" i="21"/>
  <c r="K1246" i="21"/>
  <c r="D1246" i="21"/>
  <c r="X1245" i="21"/>
  <c r="W1245" i="21"/>
  <c r="V1245" i="21"/>
  <c r="U1245" i="21"/>
  <c r="T1245" i="21"/>
  <c r="R1245" i="21"/>
  <c r="K1245" i="21"/>
  <c r="D1245" i="21"/>
  <c r="X1244" i="21"/>
  <c r="W1244" i="21"/>
  <c r="V1244" i="21"/>
  <c r="U1244" i="21"/>
  <c r="T1244" i="21"/>
  <c r="R1244" i="21"/>
  <c r="K1244" i="21"/>
  <c r="D1244" i="21"/>
  <c r="X1243" i="21"/>
  <c r="W1243" i="21"/>
  <c r="V1243" i="21"/>
  <c r="U1243" i="21"/>
  <c r="T1243" i="21"/>
  <c r="R1243" i="21"/>
  <c r="K1243" i="21"/>
  <c r="D1243" i="21"/>
  <c r="X1242" i="21"/>
  <c r="W1242" i="21"/>
  <c r="V1242" i="21"/>
  <c r="U1242" i="21"/>
  <c r="T1242" i="21"/>
  <c r="R1242" i="21"/>
  <c r="K1242" i="21"/>
  <c r="D1242" i="21"/>
  <c r="X1241" i="21"/>
  <c r="W1241" i="21"/>
  <c r="V1241" i="21"/>
  <c r="U1241" i="21"/>
  <c r="T1241" i="21"/>
  <c r="R1241" i="21"/>
  <c r="K1241" i="21"/>
  <c r="D1241" i="21"/>
  <c r="X1240" i="21"/>
  <c r="W1240" i="21"/>
  <c r="V1240" i="21"/>
  <c r="U1240" i="21"/>
  <c r="T1240" i="21"/>
  <c r="R1240" i="21"/>
  <c r="K1240" i="21"/>
  <c r="D1240" i="21"/>
  <c r="X1239" i="21"/>
  <c r="W1239" i="21"/>
  <c r="V1239" i="21"/>
  <c r="U1239" i="21"/>
  <c r="T1239" i="21"/>
  <c r="R1239" i="21"/>
  <c r="K1239" i="21"/>
  <c r="D1239" i="21"/>
  <c r="X1238" i="21"/>
  <c r="W1238" i="21"/>
  <c r="V1238" i="21"/>
  <c r="U1238" i="21"/>
  <c r="T1238" i="21"/>
  <c r="R1238" i="21"/>
  <c r="K1238" i="21"/>
  <c r="D1238" i="21"/>
  <c r="X1237" i="21"/>
  <c r="W1237" i="21"/>
  <c r="V1237" i="21"/>
  <c r="U1237" i="21"/>
  <c r="T1237" i="21"/>
  <c r="R1237" i="21"/>
  <c r="K1237" i="21"/>
  <c r="D1237" i="21"/>
  <c r="X1236" i="21"/>
  <c r="W1236" i="21"/>
  <c r="V1236" i="21"/>
  <c r="U1236" i="21"/>
  <c r="T1236" i="21"/>
  <c r="R1236" i="21"/>
  <c r="K1236" i="21"/>
  <c r="D1236" i="21"/>
  <c r="X1235" i="21"/>
  <c r="W1235" i="21"/>
  <c r="V1235" i="21"/>
  <c r="U1235" i="21"/>
  <c r="T1235" i="21"/>
  <c r="R1235" i="21"/>
  <c r="K1235" i="21"/>
  <c r="D1235" i="21"/>
  <c r="X1234" i="21"/>
  <c r="W1234" i="21"/>
  <c r="V1234" i="21"/>
  <c r="U1234" i="21"/>
  <c r="T1234" i="21"/>
  <c r="R1234" i="21"/>
  <c r="K1234" i="21"/>
  <c r="D1234" i="21"/>
  <c r="X1233" i="21"/>
  <c r="W1233" i="21"/>
  <c r="V1233" i="21"/>
  <c r="U1233" i="21"/>
  <c r="T1233" i="21"/>
  <c r="R1233" i="21"/>
  <c r="K1233" i="21"/>
  <c r="D1233" i="21"/>
  <c r="X1232" i="21"/>
  <c r="W1232" i="21"/>
  <c r="V1232" i="21"/>
  <c r="U1232" i="21"/>
  <c r="T1232" i="21"/>
  <c r="R1232" i="21"/>
  <c r="K1232" i="21"/>
  <c r="D1232" i="21"/>
  <c r="X1231" i="21"/>
  <c r="W1231" i="21"/>
  <c r="V1231" i="21"/>
  <c r="U1231" i="21"/>
  <c r="T1231" i="21"/>
  <c r="R1231" i="21"/>
  <c r="K1231" i="21"/>
  <c r="D1231" i="21"/>
  <c r="X1230" i="21"/>
  <c r="W1230" i="21"/>
  <c r="V1230" i="21"/>
  <c r="U1230" i="21"/>
  <c r="T1230" i="21"/>
  <c r="R1230" i="21"/>
  <c r="K1230" i="21"/>
  <c r="D1230" i="21"/>
  <c r="X1229" i="21"/>
  <c r="W1229" i="21"/>
  <c r="V1229" i="21"/>
  <c r="U1229" i="21"/>
  <c r="T1229" i="21"/>
  <c r="R1229" i="21"/>
  <c r="K1229" i="21"/>
  <c r="D1229" i="21"/>
  <c r="X1228" i="21"/>
  <c r="W1228" i="21"/>
  <c r="V1228" i="21"/>
  <c r="U1228" i="21"/>
  <c r="T1228" i="21"/>
  <c r="R1228" i="21"/>
  <c r="K1228" i="21"/>
  <c r="D1228" i="21"/>
  <c r="X1227" i="21"/>
  <c r="W1227" i="21"/>
  <c r="V1227" i="21"/>
  <c r="U1227" i="21"/>
  <c r="T1227" i="21"/>
  <c r="R1227" i="21"/>
  <c r="K1227" i="21"/>
  <c r="D1227" i="21"/>
  <c r="X1226" i="21"/>
  <c r="W1226" i="21"/>
  <c r="V1226" i="21"/>
  <c r="U1226" i="21"/>
  <c r="T1226" i="21"/>
  <c r="R1226" i="21"/>
  <c r="K1226" i="21"/>
  <c r="D1226" i="21"/>
  <c r="X1225" i="21"/>
  <c r="W1225" i="21"/>
  <c r="V1225" i="21"/>
  <c r="U1225" i="21"/>
  <c r="T1225" i="21"/>
  <c r="R1225" i="21"/>
  <c r="K1225" i="21"/>
  <c r="D1225" i="21"/>
  <c r="X1224" i="21"/>
  <c r="W1224" i="21"/>
  <c r="V1224" i="21"/>
  <c r="U1224" i="21"/>
  <c r="T1224" i="21"/>
  <c r="R1224" i="21"/>
  <c r="K1224" i="21"/>
  <c r="D1224" i="21"/>
  <c r="X1223" i="21"/>
  <c r="W1223" i="21"/>
  <c r="V1223" i="21"/>
  <c r="U1223" i="21"/>
  <c r="T1223" i="21"/>
  <c r="R1223" i="21"/>
  <c r="K1223" i="21"/>
  <c r="D1223" i="21"/>
  <c r="X1222" i="21"/>
  <c r="W1222" i="21"/>
  <c r="V1222" i="21"/>
  <c r="U1222" i="21"/>
  <c r="T1222" i="21"/>
  <c r="R1222" i="21"/>
  <c r="K1222" i="21"/>
  <c r="D1222" i="21"/>
  <c r="X1221" i="21"/>
  <c r="W1221" i="21"/>
  <c r="V1221" i="21"/>
  <c r="U1221" i="21"/>
  <c r="T1221" i="21"/>
  <c r="R1221" i="21"/>
  <c r="K1221" i="21"/>
  <c r="D1221" i="21"/>
  <c r="X1220" i="21"/>
  <c r="W1220" i="21"/>
  <c r="V1220" i="21"/>
  <c r="U1220" i="21"/>
  <c r="T1220" i="21"/>
  <c r="R1220" i="21"/>
  <c r="K1220" i="21"/>
  <c r="D1220" i="21"/>
  <c r="X1219" i="21"/>
  <c r="W1219" i="21"/>
  <c r="V1219" i="21"/>
  <c r="U1219" i="21"/>
  <c r="T1219" i="21"/>
  <c r="R1219" i="21"/>
  <c r="K1219" i="21"/>
  <c r="D1219" i="21"/>
  <c r="X1218" i="21"/>
  <c r="W1218" i="21"/>
  <c r="V1218" i="21"/>
  <c r="U1218" i="21"/>
  <c r="T1218" i="21"/>
  <c r="R1218" i="21"/>
  <c r="K1218" i="21"/>
  <c r="D1218" i="21"/>
  <c r="X1217" i="21"/>
  <c r="W1217" i="21"/>
  <c r="V1217" i="21"/>
  <c r="U1217" i="21"/>
  <c r="T1217" i="21"/>
  <c r="R1217" i="21"/>
  <c r="K1217" i="21"/>
  <c r="D1217" i="21"/>
  <c r="X1216" i="21"/>
  <c r="W1216" i="21"/>
  <c r="V1216" i="21"/>
  <c r="U1216" i="21"/>
  <c r="T1216" i="21"/>
  <c r="R1216" i="21"/>
  <c r="K1216" i="21"/>
  <c r="D1216" i="21"/>
  <c r="X1215" i="21"/>
  <c r="W1215" i="21"/>
  <c r="V1215" i="21"/>
  <c r="U1215" i="21"/>
  <c r="T1215" i="21"/>
  <c r="R1215" i="21"/>
  <c r="K1215" i="21"/>
  <c r="D1215" i="21"/>
  <c r="X1214" i="21"/>
  <c r="W1214" i="21"/>
  <c r="V1214" i="21"/>
  <c r="U1214" i="21"/>
  <c r="T1214" i="21"/>
  <c r="R1214" i="21"/>
  <c r="K1214" i="21"/>
  <c r="D1214" i="21"/>
  <c r="X1213" i="21"/>
  <c r="W1213" i="21"/>
  <c r="V1213" i="21"/>
  <c r="U1213" i="21"/>
  <c r="T1213" i="21"/>
  <c r="R1213" i="21"/>
  <c r="K1213" i="21"/>
  <c r="D1213" i="21"/>
  <c r="X1212" i="21"/>
  <c r="W1212" i="21"/>
  <c r="V1212" i="21"/>
  <c r="U1212" i="21"/>
  <c r="T1212" i="21"/>
  <c r="R1212" i="21"/>
  <c r="K1212" i="21"/>
  <c r="D1212" i="21"/>
  <c r="X1211" i="21"/>
  <c r="W1211" i="21"/>
  <c r="V1211" i="21"/>
  <c r="U1211" i="21"/>
  <c r="T1211" i="21"/>
  <c r="R1211" i="21"/>
  <c r="K1211" i="21"/>
  <c r="D1211" i="21"/>
  <c r="X1210" i="21"/>
  <c r="W1210" i="21"/>
  <c r="V1210" i="21"/>
  <c r="U1210" i="21"/>
  <c r="T1210" i="21"/>
  <c r="R1210" i="21"/>
  <c r="K1210" i="21"/>
  <c r="D1210" i="21"/>
  <c r="X1209" i="21"/>
  <c r="W1209" i="21"/>
  <c r="V1209" i="21"/>
  <c r="U1209" i="21"/>
  <c r="T1209" i="21"/>
  <c r="R1209" i="21"/>
  <c r="K1209" i="21"/>
  <c r="D1209" i="21"/>
  <c r="X1208" i="21"/>
  <c r="W1208" i="21"/>
  <c r="V1208" i="21"/>
  <c r="U1208" i="21"/>
  <c r="T1208" i="21"/>
  <c r="R1208" i="21"/>
  <c r="K1208" i="21"/>
  <c r="D1208" i="21"/>
  <c r="X1207" i="21"/>
  <c r="W1207" i="21"/>
  <c r="V1207" i="21"/>
  <c r="U1207" i="21"/>
  <c r="T1207" i="21"/>
  <c r="R1207" i="21"/>
  <c r="K1207" i="21"/>
  <c r="D1207" i="21"/>
  <c r="X1206" i="21"/>
  <c r="W1206" i="21"/>
  <c r="V1206" i="21"/>
  <c r="U1206" i="21"/>
  <c r="T1206" i="21"/>
  <c r="R1206" i="21"/>
  <c r="K1206" i="21"/>
  <c r="D1206" i="21"/>
  <c r="X1205" i="21"/>
  <c r="W1205" i="21"/>
  <c r="V1205" i="21"/>
  <c r="U1205" i="21"/>
  <c r="T1205" i="21"/>
  <c r="R1205" i="21"/>
  <c r="K1205" i="21"/>
  <c r="D1205" i="21"/>
  <c r="X1204" i="21"/>
  <c r="W1204" i="21"/>
  <c r="V1204" i="21"/>
  <c r="U1204" i="21"/>
  <c r="T1204" i="21"/>
  <c r="R1204" i="21"/>
  <c r="K1204" i="21"/>
  <c r="D1204" i="21"/>
  <c r="X1203" i="21"/>
  <c r="W1203" i="21"/>
  <c r="V1203" i="21"/>
  <c r="U1203" i="21"/>
  <c r="T1203" i="21"/>
  <c r="R1203" i="21"/>
  <c r="K1203" i="21"/>
  <c r="D1203" i="21"/>
  <c r="X1202" i="21"/>
  <c r="W1202" i="21"/>
  <c r="V1202" i="21"/>
  <c r="U1202" i="21"/>
  <c r="T1202" i="21"/>
  <c r="R1202" i="21"/>
  <c r="K1202" i="21"/>
  <c r="D1202" i="21"/>
  <c r="X1201" i="21"/>
  <c r="W1201" i="21"/>
  <c r="V1201" i="21"/>
  <c r="U1201" i="21"/>
  <c r="T1201" i="21"/>
  <c r="R1201" i="21"/>
  <c r="K1201" i="21"/>
  <c r="D1201" i="21"/>
  <c r="X1200" i="21"/>
  <c r="W1200" i="21"/>
  <c r="V1200" i="21"/>
  <c r="U1200" i="21"/>
  <c r="T1200" i="21"/>
  <c r="R1200" i="21"/>
  <c r="K1200" i="21"/>
  <c r="D1200" i="21"/>
  <c r="X1199" i="21"/>
  <c r="W1199" i="21"/>
  <c r="V1199" i="21"/>
  <c r="U1199" i="21"/>
  <c r="T1199" i="21"/>
  <c r="R1199" i="21"/>
  <c r="K1199" i="21"/>
  <c r="D1199" i="21"/>
  <c r="X1198" i="21"/>
  <c r="W1198" i="21"/>
  <c r="V1198" i="21"/>
  <c r="U1198" i="21"/>
  <c r="T1198" i="21"/>
  <c r="R1198" i="21"/>
  <c r="K1198" i="21"/>
  <c r="D1198" i="21"/>
  <c r="X1197" i="21"/>
  <c r="W1197" i="21"/>
  <c r="V1197" i="21"/>
  <c r="U1197" i="21"/>
  <c r="T1197" i="21"/>
  <c r="R1197" i="21"/>
  <c r="K1197" i="21"/>
  <c r="D1197" i="21"/>
  <c r="X1196" i="21"/>
  <c r="W1196" i="21"/>
  <c r="V1196" i="21"/>
  <c r="U1196" i="21"/>
  <c r="T1196" i="21"/>
  <c r="R1196" i="21"/>
  <c r="K1196" i="21"/>
  <c r="D1196" i="21"/>
  <c r="X1195" i="21"/>
  <c r="W1195" i="21"/>
  <c r="V1195" i="21"/>
  <c r="U1195" i="21"/>
  <c r="T1195" i="21"/>
  <c r="R1195" i="21"/>
  <c r="K1195" i="21"/>
  <c r="D1195" i="21"/>
  <c r="X1194" i="21"/>
  <c r="W1194" i="21"/>
  <c r="V1194" i="21"/>
  <c r="U1194" i="21"/>
  <c r="T1194" i="21"/>
  <c r="R1194" i="21"/>
  <c r="K1194" i="21"/>
  <c r="D1194" i="21"/>
  <c r="X1193" i="21"/>
  <c r="W1193" i="21"/>
  <c r="V1193" i="21"/>
  <c r="U1193" i="21"/>
  <c r="T1193" i="21"/>
  <c r="R1193" i="21"/>
  <c r="K1193" i="21"/>
  <c r="D1193" i="21"/>
  <c r="X1192" i="21"/>
  <c r="W1192" i="21"/>
  <c r="V1192" i="21"/>
  <c r="U1192" i="21"/>
  <c r="T1192" i="21"/>
  <c r="R1192" i="21"/>
  <c r="K1192" i="21"/>
  <c r="D1192" i="21"/>
  <c r="X1191" i="21"/>
  <c r="W1191" i="21"/>
  <c r="V1191" i="21"/>
  <c r="U1191" i="21"/>
  <c r="T1191" i="21"/>
  <c r="R1191" i="21"/>
  <c r="K1191" i="21"/>
  <c r="D1191" i="21"/>
  <c r="X1190" i="21"/>
  <c r="W1190" i="21"/>
  <c r="V1190" i="21"/>
  <c r="U1190" i="21"/>
  <c r="T1190" i="21"/>
  <c r="R1190" i="21"/>
  <c r="K1190" i="21"/>
  <c r="D1190" i="21"/>
  <c r="X1189" i="21"/>
  <c r="W1189" i="21"/>
  <c r="V1189" i="21"/>
  <c r="U1189" i="21"/>
  <c r="T1189" i="21"/>
  <c r="R1189" i="21"/>
  <c r="K1189" i="21"/>
  <c r="D1189" i="21"/>
  <c r="X1188" i="21"/>
  <c r="W1188" i="21"/>
  <c r="V1188" i="21"/>
  <c r="U1188" i="21"/>
  <c r="T1188" i="21"/>
  <c r="R1188" i="21"/>
  <c r="K1188" i="21"/>
  <c r="D1188" i="21"/>
  <c r="X1187" i="21"/>
  <c r="W1187" i="21"/>
  <c r="V1187" i="21"/>
  <c r="U1187" i="21"/>
  <c r="T1187" i="21"/>
  <c r="R1187" i="21"/>
  <c r="K1187" i="21"/>
  <c r="D1187" i="21"/>
  <c r="X1186" i="21"/>
  <c r="W1186" i="21"/>
  <c r="V1186" i="21"/>
  <c r="U1186" i="21"/>
  <c r="T1186" i="21"/>
  <c r="R1186" i="21"/>
  <c r="K1186" i="21"/>
  <c r="D1186" i="21"/>
  <c r="X1185" i="21"/>
  <c r="W1185" i="21"/>
  <c r="V1185" i="21"/>
  <c r="U1185" i="21"/>
  <c r="T1185" i="21"/>
  <c r="R1185" i="21"/>
  <c r="K1185" i="21"/>
  <c r="D1185" i="21"/>
  <c r="X1184" i="21"/>
  <c r="W1184" i="21"/>
  <c r="V1184" i="21"/>
  <c r="U1184" i="21"/>
  <c r="T1184" i="21"/>
  <c r="R1184" i="21"/>
  <c r="K1184" i="21"/>
  <c r="D1184" i="21"/>
  <c r="X1183" i="21"/>
  <c r="W1183" i="21"/>
  <c r="V1183" i="21"/>
  <c r="U1183" i="21"/>
  <c r="T1183" i="21"/>
  <c r="R1183" i="21"/>
  <c r="K1183" i="21"/>
  <c r="D1183" i="21"/>
  <c r="X1182" i="21"/>
  <c r="W1182" i="21"/>
  <c r="V1182" i="21"/>
  <c r="U1182" i="21"/>
  <c r="T1182" i="21"/>
  <c r="R1182" i="21"/>
  <c r="K1182" i="21"/>
  <c r="D1182" i="21"/>
  <c r="X1181" i="21"/>
  <c r="W1181" i="21"/>
  <c r="V1181" i="21"/>
  <c r="U1181" i="21"/>
  <c r="T1181" i="21"/>
  <c r="R1181" i="21"/>
  <c r="K1181" i="21"/>
  <c r="D1181" i="21"/>
  <c r="X1180" i="21"/>
  <c r="W1180" i="21"/>
  <c r="V1180" i="21"/>
  <c r="U1180" i="21"/>
  <c r="T1180" i="21"/>
  <c r="R1180" i="21"/>
  <c r="K1180" i="21"/>
  <c r="D1180" i="21"/>
  <c r="X1179" i="21"/>
  <c r="W1179" i="21"/>
  <c r="V1179" i="21"/>
  <c r="U1179" i="21"/>
  <c r="T1179" i="21"/>
  <c r="R1179" i="21"/>
  <c r="K1179" i="21"/>
  <c r="D1179" i="21"/>
  <c r="X1178" i="21"/>
  <c r="W1178" i="21"/>
  <c r="V1178" i="21"/>
  <c r="U1178" i="21"/>
  <c r="T1178" i="21"/>
  <c r="R1178" i="21"/>
  <c r="K1178" i="21"/>
  <c r="D1178" i="21"/>
  <c r="X1177" i="21"/>
  <c r="W1177" i="21"/>
  <c r="V1177" i="21"/>
  <c r="U1177" i="21"/>
  <c r="T1177" i="21"/>
  <c r="R1177" i="21"/>
  <c r="K1177" i="21"/>
  <c r="D1177" i="21"/>
  <c r="X1176" i="21"/>
  <c r="W1176" i="21"/>
  <c r="V1176" i="21"/>
  <c r="U1176" i="21"/>
  <c r="T1176" i="21"/>
  <c r="R1176" i="21"/>
  <c r="K1176" i="21"/>
  <c r="D1176" i="21"/>
  <c r="X1175" i="21"/>
  <c r="W1175" i="21"/>
  <c r="V1175" i="21"/>
  <c r="U1175" i="21"/>
  <c r="T1175" i="21"/>
  <c r="R1175" i="21"/>
  <c r="K1175" i="21"/>
  <c r="D1175" i="21"/>
  <c r="X1174" i="21"/>
  <c r="W1174" i="21"/>
  <c r="V1174" i="21"/>
  <c r="U1174" i="21"/>
  <c r="T1174" i="21"/>
  <c r="R1174" i="21"/>
  <c r="K1174" i="21"/>
  <c r="D1174" i="21"/>
  <c r="X1173" i="21"/>
  <c r="W1173" i="21"/>
  <c r="V1173" i="21"/>
  <c r="U1173" i="21"/>
  <c r="T1173" i="21"/>
  <c r="R1173" i="21"/>
  <c r="K1173" i="21"/>
  <c r="D1173" i="21"/>
  <c r="X1172" i="21"/>
  <c r="W1172" i="21"/>
  <c r="V1172" i="21"/>
  <c r="U1172" i="21"/>
  <c r="T1172" i="21"/>
  <c r="R1172" i="21"/>
  <c r="K1172" i="21"/>
  <c r="D1172" i="21"/>
  <c r="X1171" i="21"/>
  <c r="W1171" i="21"/>
  <c r="V1171" i="21"/>
  <c r="U1171" i="21"/>
  <c r="T1171" i="21"/>
  <c r="R1171" i="21"/>
  <c r="K1171" i="21"/>
  <c r="D1171" i="21"/>
  <c r="X1170" i="21"/>
  <c r="W1170" i="21"/>
  <c r="V1170" i="21"/>
  <c r="U1170" i="21"/>
  <c r="T1170" i="21"/>
  <c r="R1170" i="21"/>
  <c r="K1170" i="21"/>
  <c r="D1170" i="21"/>
  <c r="X1169" i="21"/>
  <c r="W1169" i="21"/>
  <c r="V1169" i="21"/>
  <c r="U1169" i="21"/>
  <c r="T1169" i="21"/>
  <c r="R1169" i="21"/>
  <c r="K1169" i="21"/>
  <c r="D1169" i="21"/>
  <c r="X1168" i="21"/>
  <c r="W1168" i="21"/>
  <c r="V1168" i="21"/>
  <c r="U1168" i="21"/>
  <c r="T1168" i="21"/>
  <c r="R1168" i="21"/>
  <c r="K1168" i="21"/>
  <c r="D1168" i="21"/>
  <c r="X1167" i="21"/>
  <c r="W1167" i="21"/>
  <c r="V1167" i="21"/>
  <c r="U1167" i="21"/>
  <c r="T1167" i="21"/>
  <c r="R1167" i="21"/>
  <c r="K1167" i="21"/>
  <c r="D1167" i="21"/>
  <c r="X1166" i="21"/>
  <c r="W1166" i="21"/>
  <c r="V1166" i="21"/>
  <c r="U1166" i="21"/>
  <c r="T1166" i="21"/>
  <c r="R1166" i="21"/>
  <c r="K1166" i="21"/>
  <c r="D1166" i="21"/>
  <c r="X1165" i="21"/>
  <c r="W1165" i="21"/>
  <c r="V1165" i="21"/>
  <c r="U1165" i="21"/>
  <c r="T1165" i="21"/>
  <c r="R1165" i="21"/>
  <c r="K1165" i="21"/>
  <c r="D1165" i="21"/>
  <c r="X1164" i="21"/>
  <c r="W1164" i="21"/>
  <c r="V1164" i="21"/>
  <c r="U1164" i="21"/>
  <c r="T1164" i="21"/>
  <c r="R1164" i="21"/>
  <c r="K1164" i="21"/>
  <c r="D1164" i="21"/>
  <c r="X1163" i="21"/>
  <c r="W1163" i="21"/>
  <c r="V1163" i="21"/>
  <c r="U1163" i="21"/>
  <c r="T1163" i="21"/>
  <c r="R1163" i="21"/>
  <c r="K1163" i="21"/>
  <c r="D1163" i="21"/>
  <c r="X1162" i="21"/>
  <c r="W1162" i="21"/>
  <c r="V1162" i="21"/>
  <c r="U1162" i="21"/>
  <c r="T1162" i="21"/>
  <c r="R1162" i="21"/>
  <c r="K1162" i="21"/>
  <c r="D1162" i="21"/>
  <c r="X1161" i="21"/>
  <c r="W1161" i="21"/>
  <c r="V1161" i="21"/>
  <c r="U1161" i="21"/>
  <c r="T1161" i="21"/>
  <c r="R1161" i="21"/>
  <c r="K1161" i="21"/>
  <c r="D1161" i="21"/>
  <c r="X1160" i="21"/>
  <c r="W1160" i="21"/>
  <c r="V1160" i="21"/>
  <c r="U1160" i="21"/>
  <c r="T1160" i="21"/>
  <c r="R1160" i="21"/>
  <c r="K1160" i="21"/>
  <c r="D1160" i="21"/>
  <c r="X1159" i="21"/>
  <c r="W1159" i="21"/>
  <c r="V1159" i="21"/>
  <c r="U1159" i="21"/>
  <c r="T1159" i="21"/>
  <c r="R1159" i="21"/>
  <c r="K1159" i="21"/>
  <c r="D1159" i="21"/>
  <c r="X1158" i="21"/>
  <c r="W1158" i="21"/>
  <c r="V1158" i="21"/>
  <c r="U1158" i="21"/>
  <c r="T1158" i="21"/>
  <c r="R1158" i="21"/>
  <c r="K1158" i="21"/>
  <c r="D1158" i="21"/>
  <c r="X1157" i="21"/>
  <c r="W1157" i="21"/>
  <c r="V1157" i="21"/>
  <c r="U1157" i="21"/>
  <c r="T1157" i="21"/>
  <c r="R1157" i="21"/>
  <c r="K1157" i="21"/>
  <c r="D1157" i="21"/>
  <c r="X1156" i="21"/>
  <c r="W1156" i="21"/>
  <c r="V1156" i="21"/>
  <c r="U1156" i="21"/>
  <c r="T1156" i="21"/>
  <c r="R1156" i="21"/>
  <c r="K1156" i="21"/>
  <c r="D1156" i="21"/>
  <c r="X1155" i="21"/>
  <c r="W1155" i="21"/>
  <c r="V1155" i="21"/>
  <c r="U1155" i="21"/>
  <c r="T1155" i="21"/>
  <c r="R1155" i="21"/>
  <c r="K1155" i="21"/>
  <c r="D1155" i="21"/>
  <c r="X1154" i="21"/>
  <c r="W1154" i="21"/>
  <c r="V1154" i="21"/>
  <c r="U1154" i="21"/>
  <c r="T1154" i="21"/>
  <c r="R1154" i="21"/>
  <c r="K1154" i="21"/>
  <c r="D1154" i="21"/>
  <c r="X1153" i="21"/>
  <c r="W1153" i="21"/>
  <c r="V1153" i="21"/>
  <c r="U1153" i="21"/>
  <c r="T1153" i="21"/>
  <c r="R1153" i="21"/>
  <c r="K1153" i="21"/>
  <c r="D1153" i="21"/>
  <c r="X1152" i="21"/>
  <c r="W1152" i="21"/>
  <c r="V1152" i="21"/>
  <c r="U1152" i="21"/>
  <c r="T1152" i="21"/>
  <c r="R1152" i="21"/>
  <c r="K1152" i="21"/>
  <c r="D1152" i="21"/>
  <c r="X1151" i="21"/>
  <c r="W1151" i="21"/>
  <c r="V1151" i="21"/>
  <c r="U1151" i="21"/>
  <c r="T1151" i="21"/>
  <c r="R1151" i="21"/>
  <c r="K1151" i="21"/>
  <c r="D1151" i="21"/>
  <c r="X1150" i="21"/>
  <c r="W1150" i="21"/>
  <c r="V1150" i="21"/>
  <c r="U1150" i="21"/>
  <c r="T1150" i="21"/>
  <c r="R1150" i="21"/>
  <c r="K1150" i="21"/>
  <c r="D1150" i="21"/>
  <c r="X1149" i="21"/>
  <c r="W1149" i="21"/>
  <c r="V1149" i="21"/>
  <c r="U1149" i="21"/>
  <c r="T1149" i="21"/>
  <c r="R1149" i="21"/>
  <c r="K1149" i="21"/>
  <c r="D1149" i="21"/>
  <c r="X1148" i="21"/>
  <c r="W1148" i="21"/>
  <c r="V1148" i="21"/>
  <c r="U1148" i="21"/>
  <c r="T1148" i="21"/>
  <c r="R1148" i="21"/>
  <c r="K1148" i="21"/>
  <c r="D1148" i="21"/>
  <c r="X1147" i="21"/>
  <c r="W1147" i="21"/>
  <c r="V1147" i="21"/>
  <c r="U1147" i="21"/>
  <c r="T1147" i="21"/>
  <c r="R1147" i="21"/>
  <c r="K1147" i="21"/>
  <c r="D1147" i="21"/>
  <c r="X1146" i="21"/>
  <c r="W1146" i="21"/>
  <c r="V1146" i="21"/>
  <c r="U1146" i="21"/>
  <c r="T1146" i="21"/>
  <c r="R1146" i="21"/>
  <c r="K1146" i="21"/>
  <c r="D1146" i="21"/>
  <c r="X1145" i="21"/>
  <c r="W1145" i="21"/>
  <c r="V1145" i="21"/>
  <c r="U1145" i="21"/>
  <c r="T1145" i="21"/>
  <c r="R1145" i="21"/>
  <c r="K1145" i="21"/>
  <c r="D1145" i="21"/>
  <c r="X1144" i="21"/>
  <c r="W1144" i="21"/>
  <c r="V1144" i="21"/>
  <c r="U1144" i="21"/>
  <c r="T1144" i="21"/>
  <c r="R1144" i="21"/>
  <c r="K1144" i="21"/>
  <c r="D1144" i="21"/>
  <c r="X1143" i="21"/>
  <c r="W1143" i="21"/>
  <c r="V1143" i="21"/>
  <c r="U1143" i="21"/>
  <c r="T1143" i="21"/>
  <c r="R1143" i="21"/>
  <c r="K1143" i="21"/>
  <c r="D1143" i="21"/>
  <c r="X1142" i="21"/>
  <c r="W1142" i="21"/>
  <c r="V1142" i="21"/>
  <c r="U1142" i="21"/>
  <c r="T1142" i="21"/>
  <c r="R1142" i="21"/>
  <c r="K1142" i="21"/>
  <c r="D1142" i="21"/>
  <c r="X1141" i="21"/>
  <c r="W1141" i="21"/>
  <c r="V1141" i="21"/>
  <c r="U1141" i="21"/>
  <c r="T1141" i="21"/>
  <c r="R1141" i="21"/>
  <c r="K1141" i="21"/>
  <c r="D1141" i="21"/>
  <c r="X1140" i="21"/>
  <c r="W1140" i="21"/>
  <c r="V1140" i="21"/>
  <c r="U1140" i="21"/>
  <c r="T1140" i="21"/>
  <c r="R1140" i="21"/>
  <c r="K1140" i="21"/>
  <c r="D1140" i="21"/>
  <c r="X1139" i="21"/>
  <c r="W1139" i="21"/>
  <c r="V1139" i="21"/>
  <c r="U1139" i="21"/>
  <c r="T1139" i="21"/>
  <c r="R1139" i="21"/>
  <c r="K1139" i="21"/>
  <c r="D1139" i="21"/>
  <c r="X1138" i="21"/>
  <c r="W1138" i="21"/>
  <c r="V1138" i="21"/>
  <c r="U1138" i="21"/>
  <c r="T1138" i="21"/>
  <c r="R1138" i="21"/>
  <c r="K1138" i="21"/>
  <c r="D1138" i="21"/>
  <c r="X1137" i="21"/>
  <c r="W1137" i="21"/>
  <c r="V1137" i="21"/>
  <c r="U1137" i="21"/>
  <c r="T1137" i="21"/>
  <c r="R1137" i="21"/>
  <c r="K1137" i="21"/>
  <c r="D1137" i="21"/>
  <c r="X1136" i="21"/>
  <c r="W1136" i="21"/>
  <c r="V1136" i="21"/>
  <c r="U1136" i="21"/>
  <c r="T1136" i="21"/>
  <c r="R1136" i="21"/>
  <c r="K1136" i="21"/>
  <c r="D1136" i="21"/>
  <c r="X1135" i="21"/>
  <c r="W1135" i="21"/>
  <c r="V1135" i="21"/>
  <c r="U1135" i="21"/>
  <c r="T1135" i="21"/>
  <c r="R1135" i="21"/>
  <c r="K1135" i="21"/>
  <c r="D1135" i="21"/>
  <c r="X1134" i="21"/>
  <c r="W1134" i="21"/>
  <c r="V1134" i="21"/>
  <c r="U1134" i="21"/>
  <c r="T1134" i="21"/>
  <c r="R1134" i="21"/>
  <c r="K1134" i="21"/>
  <c r="D1134" i="21"/>
  <c r="X1133" i="21"/>
  <c r="W1133" i="21"/>
  <c r="V1133" i="21"/>
  <c r="U1133" i="21"/>
  <c r="T1133" i="21"/>
  <c r="R1133" i="21"/>
  <c r="K1133" i="21"/>
  <c r="D1133" i="21"/>
  <c r="X1132" i="21"/>
  <c r="W1132" i="21"/>
  <c r="V1132" i="21"/>
  <c r="U1132" i="21"/>
  <c r="T1132" i="21"/>
  <c r="R1132" i="21"/>
  <c r="K1132" i="21"/>
  <c r="D1132" i="21"/>
  <c r="X1131" i="21"/>
  <c r="W1131" i="21"/>
  <c r="V1131" i="21"/>
  <c r="U1131" i="21"/>
  <c r="T1131" i="21"/>
  <c r="R1131" i="21"/>
  <c r="K1131" i="21"/>
  <c r="D1131" i="21"/>
  <c r="X1130" i="21"/>
  <c r="W1130" i="21"/>
  <c r="V1130" i="21"/>
  <c r="U1130" i="21"/>
  <c r="T1130" i="21"/>
  <c r="R1130" i="21"/>
  <c r="K1130" i="21"/>
  <c r="D1130" i="21"/>
  <c r="X1129" i="21"/>
  <c r="W1129" i="21"/>
  <c r="V1129" i="21"/>
  <c r="U1129" i="21"/>
  <c r="T1129" i="21"/>
  <c r="R1129" i="21"/>
  <c r="K1129" i="21"/>
  <c r="D1129" i="21"/>
  <c r="X1128" i="21"/>
  <c r="W1128" i="21"/>
  <c r="V1128" i="21"/>
  <c r="U1128" i="21"/>
  <c r="T1128" i="21"/>
  <c r="R1128" i="21"/>
  <c r="K1128" i="21"/>
  <c r="D1128" i="21"/>
  <c r="X1127" i="21"/>
  <c r="W1127" i="21"/>
  <c r="V1127" i="21"/>
  <c r="U1127" i="21"/>
  <c r="T1127" i="21"/>
  <c r="R1127" i="21"/>
  <c r="K1127" i="21"/>
  <c r="D1127" i="21"/>
  <c r="X1126" i="21"/>
  <c r="W1126" i="21"/>
  <c r="V1126" i="21"/>
  <c r="U1126" i="21"/>
  <c r="T1126" i="21"/>
  <c r="R1126" i="21"/>
  <c r="K1126" i="21"/>
  <c r="D1126" i="21"/>
  <c r="X1125" i="21"/>
  <c r="W1125" i="21"/>
  <c r="V1125" i="21"/>
  <c r="U1125" i="21"/>
  <c r="T1125" i="21"/>
  <c r="R1125" i="21"/>
  <c r="K1125" i="21"/>
  <c r="D1125" i="21"/>
  <c r="X1124" i="21"/>
  <c r="W1124" i="21"/>
  <c r="V1124" i="21"/>
  <c r="U1124" i="21"/>
  <c r="T1124" i="21"/>
  <c r="R1124" i="21"/>
  <c r="K1124" i="21"/>
  <c r="D1124" i="21"/>
  <c r="X1123" i="21"/>
  <c r="W1123" i="21"/>
  <c r="V1123" i="21"/>
  <c r="U1123" i="21"/>
  <c r="T1123" i="21"/>
  <c r="R1123" i="21"/>
  <c r="K1123" i="21"/>
  <c r="D1123" i="21"/>
  <c r="X1122" i="21"/>
  <c r="W1122" i="21"/>
  <c r="V1122" i="21"/>
  <c r="U1122" i="21"/>
  <c r="T1122" i="21"/>
  <c r="R1122" i="21"/>
  <c r="K1122" i="21"/>
  <c r="D1122" i="21"/>
  <c r="X1121" i="21"/>
  <c r="W1121" i="21"/>
  <c r="V1121" i="21"/>
  <c r="U1121" i="21"/>
  <c r="T1121" i="21"/>
  <c r="R1121" i="21"/>
  <c r="K1121" i="21"/>
  <c r="D1121" i="21"/>
  <c r="X1120" i="21"/>
  <c r="W1120" i="21"/>
  <c r="V1120" i="21"/>
  <c r="U1120" i="21"/>
  <c r="T1120" i="21"/>
  <c r="R1120" i="21"/>
  <c r="K1120" i="21"/>
  <c r="D1120" i="21"/>
  <c r="X1119" i="21"/>
  <c r="W1119" i="21"/>
  <c r="V1119" i="21"/>
  <c r="U1119" i="21"/>
  <c r="T1119" i="21"/>
  <c r="R1119" i="21"/>
  <c r="K1119" i="21"/>
  <c r="D1119" i="21"/>
  <c r="X1118" i="21"/>
  <c r="W1118" i="21"/>
  <c r="V1118" i="21"/>
  <c r="U1118" i="21"/>
  <c r="T1118" i="21"/>
  <c r="R1118" i="21"/>
  <c r="K1118" i="21"/>
  <c r="D1118" i="21"/>
  <c r="X1117" i="21"/>
  <c r="W1117" i="21"/>
  <c r="V1117" i="21"/>
  <c r="U1117" i="21"/>
  <c r="T1117" i="21"/>
  <c r="R1117" i="21"/>
  <c r="K1117" i="21"/>
  <c r="D1117" i="21"/>
  <c r="X1116" i="21"/>
  <c r="W1116" i="21"/>
  <c r="V1116" i="21"/>
  <c r="U1116" i="21"/>
  <c r="T1116" i="21"/>
  <c r="R1116" i="21"/>
  <c r="K1116" i="21"/>
  <c r="D1116" i="21"/>
  <c r="X1115" i="21"/>
  <c r="W1115" i="21"/>
  <c r="V1115" i="21"/>
  <c r="U1115" i="21"/>
  <c r="T1115" i="21"/>
  <c r="R1115" i="21"/>
  <c r="K1115" i="21"/>
  <c r="D1115" i="21"/>
  <c r="X1114" i="21"/>
  <c r="W1114" i="21"/>
  <c r="V1114" i="21"/>
  <c r="U1114" i="21"/>
  <c r="T1114" i="21"/>
  <c r="R1114" i="21"/>
  <c r="K1114" i="21"/>
  <c r="D1114" i="21"/>
  <c r="X1113" i="21"/>
  <c r="W1113" i="21"/>
  <c r="V1113" i="21"/>
  <c r="U1113" i="21"/>
  <c r="T1113" i="21"/>
  <c r="R1113" i="21"/>
  <c r="K1113" i="21"/>
  <c r="D1113" i="21"/>
  <c r="X1112" i="21"/>
  <c r="W1112" i="21"/>
  <c r="V1112" i="21"/>
  <c r="U1112" i="21"/>
  <c r="T1112" i="21"/>
  <c r="R1112" i="21"/>
  <c r="K1112" i="21"/>
  <c r="D1112" i="21"/>
  <c r="X1111" i="21"/>
  <c r="W1111" i="21"/>
  <c r="V1111" i="21"/>
  <c r="U1111" i="21"/>
  <c r="T1111" i="21"/>
  <c r="R1111" i="21"/>
  <c r="K1111" i="21"/>
  <c r="D1111" i="21"/>
  <c r="X1110" i="21"/>
  <c r="W1110" i="21"/>
  <c r="V1110" i="21"/>
  <c r="U1110" i="21"/>
  <c r="T1110" i="21"/>
  <c r="R1110" i="21"/>
  <c r="K1110" i="21"/>
  <c r="D1110" i="21"/>
  <c r="X1109" i="21"/>
  <c r="W1109" i="21"/>
  <c r="V1109" i="21"/>
  <c r="U1109" i="21"/>
  <c r="T1109" i="21"/>
  <c r="R1109" i="21"/>
  <c r="K1109" i="21"/>
  <c r="D1109" i="21"/>
  <c r="X1108" i="21"/>
  <c r="W1108" i="21"/>
  <c r="V1108" i="21"/>
  <c r="U1108" i="21"/>
  <c r="T1108" i="21"/>
  <c r="R1108" i="21"/>
  <c r="K1108" i="21"/>
  <c r="D1108" i="21"/>
  <c r="X1107" i="21"/>
  <c r="W1107" i="21"/>
  <c r="V1107" i="21"/>
  <c r="U1107" i="21"/>
  <c r="T1107" i="21"/>
  <c r="R1107" i="21"/>
  <c r="K1107" i="21"/>
  <c r="D1107" i="21"/>
  <c r="X1106" i="21"/>
  <c r="W1106" i="21"/>
  <c r="V1106" i="21"/>
  <c r="U1106" i="21"/>
  <c r="T1106" i="21"/>
  <c r="R1106" i="21"/>
  <c r="K1106" i="21"/>
  <c r="D1106" i="21"/>
  <c r="X1105" i="21"/>
  <c r="W1105" i="21"/>
  <c r="V1105" i="21"/>
  <c r="U1105" i="21"/>
  <c r="T1105" i="21"/>
  <c r="R1105" i="21"/>
  <c r="K1105" i="21"/>
  <c r="D1105" i="21"/>
  <c r="X1104" i="21"/>
  <c r="W1104" i="21"/>
  <c r="V1104" i="21"/>
  <c r="U1104" i="21"/>
  <c r="T1104" i="21"/>
  <c r="R1104" i="21"/>
  <c r="K1104" i="21"/>
  <c r="D1104" i="21"/>
  <c r="X1103" i="21"/>
  <c r="W1103" i="21"/>
  <c r="V1103" i="21"/>
  <c r="U1103" i="21"/>
  <c r="T1103" i="21"/>
  <c r="R1103" i="21"/>
  <c r="K1103" i="21"/>
  <c r="D1103" i="21"/>
  <c r="X1102" i="21"/>
  <c r="W1102" i="21"/>
  <c r="V1102" i="21"/>
  <c r="U1102" i="21"/>
  <c r="T1102" i="21"/>
  <c r="R1102" i="21"/>
  <c r="K1102" i="21"/>
  <c r="D1102" i="21"/>
  <c r="X1101" i="21"/>
  <c r="W1101" i="21"/>
  <c r="V1101" i="21"/>
  <c r="U1101" i="21"/>
  <c r="T1101" i="21"/>
  <c r="R1101" i="21"/>
  <c r="K1101" i="21"/>
  <c r="D1101" i="21"/>
  <c r="X1100" i="21"/>
  <c r="W1100" i="21"/>
  <c r="V1100" i="21"/>
  <c r="U1100" i="21"/>
  <c r="T1100" i="21"/>
  <c r="R1100" i="21"/>
  <c r="K1100" i="21"/>
  <c r="D1100" i="21"/>
  <c r="X1099" i="21"/>
  <c r="W1099" i="21"/>
  <c r="V1099" i="21"/>
  <c r="U1099" i="21"/>
  <c r="T1099" i="21"/>
  <c r="R1099" i="21"/>
  <c r="K1099" i="21"/>
  <c r="D1099" i="21"/>
  <c r="X1098" i="21"/>
  <c r="W1098" i="21"/>
  <c r="V1098" i="21"/>
  <c r="U1098" i="21"/>
  <c r="T1098" i="21"/>
  <c r="R1098" i="21"/>
  <c r="K1098" i="21"/>
  <c r="D1098" i="21"/>
  <c r="X1097" i="21"/>
  <c r="W1097" i="21"/>
  <c r="V1097" i="21"/>
  <c r="U1097" i="21"/>
  <c r="T1097" i="21"/>
  <c r="R1097" i="21"/>
  <c r="K1097" i="21"/>
  <c r="D1097" i="21"/>
  <c r="X1096" i="21"/>
  <c r="W1096" i="21"/>
  <c r="V1096" i="21"/>
  <c r="U1096" i="21"/>
  <c r="T1096" i="21"/>
  <c r="R1096" i="21"/>
  <c r="K1096" i="21"/>
  <c r="D1096" i="21"/>
  <c r="X1095" i="21"/>
  <c r="W1095" i="21"/>
  <c r="V1095" i="21"/>
  <c r="U1095" i="21"/>
  <c r="T1095" i="21"/>
  <c r="R1095" i="21"/>
  <c r="K1095" i="21"/>
  <c r="D1095" i="21"/>
  <c r="X1094" i="21"/>
  <c r="W1094" i="21"/>
  <c r="V1094" i="21"/>
  <c r="U1094" i="21"/>
  <c r="T1094" i="21"/>
  <c r="R1094" i="21"/>
  <c r="K1094" i="21"/>
  <c r="D1094" i="21"/>
  <c r="X1093" i="21"/>
  <c r="W1093" i="21"/>
  <c r="V1093" i="21"/>
  <c r="U1093" i="21"/>
  <c r="T1093" i="21"/>
  <c r="R1093" i="21"/>
  <c r="K1093" i="21"/>
  <c r="D1093" i="21"/>
  <c r="X1092" i="21"/>
  <c r="W1092" i="21"/>
  <c r="V1092" i="21"/>
  <c r="U1092" i="21"/>
  <c r="T1092" i="21"/>
  <c r="R1092" i="21"/>
  <c r="K1092" i="21"/>
  <c r="D1092" i="21"/>
  <c r="X1091" i="21"/>
  <c r="W1091" i="21"/>
  <c r="V1091" i="21"/>
  <c r="U1091" i="21"/>
  <c r="T1091" i="21"/>
  <c r="R1091" i="21"/>
  <c r="K1091" i="21"/>
  <c r="D1091" i="21"/>
  <c r="X1090" i="21"/>
  <c r="W1090" i="21"/>
  <c r="V1090" i="21"/>
  <c r="U1090" i="21"/>
  <c r="T1090" i="21"/>
  <c r="R1090" i="21"/>
  <c r="K1090" i="21"/>
  <c r="D1090" i="21"/>
  <c r="X1089" i="21"/>
  <c r="W1089" i="21"/>
  <c r="V1089" i="21"/>
  <c r="U1089" i="21"/>
  <c r="T1089" i="21"/>
  <c r="R1089" i="21"/>
  <c r="K1089" i="21"/>
  <c r="D1089" i="21"/>
  <c r="X1088" i="21"/>
  <c r="W1088" i="21"/>
  <c r="V1088" i="21"/>
  <c r="U1088" i="21"/>
  <c r="T1088" i="21"/>
  <c r="R1088" i="21"/>
  <c r="K1088" i="21"/>
  <c r="D1088" i="21"/>
  <c r="X1087" i="21"/>
  <c r="W1087" i="21"/>
  <c r="V1087" i="21"/>
  <c r="U1087" i="21"/>
  <c r="T1087" i="21"/>
  <c r="R1087" i="21"/>
  <c r="K1087" i="21"/>
  <c r="D1087" i="21"/>
  <c r="X1086" i="21"/>
  <c r="W1086" i="21"/>
  <c r="V1086" i="21"/>
  <c r="U1086" i="21"/>
  <c r="T1086" i="21"/>
  <c r="R1086" i="21"/>
  <c r="K1086" i="21"/>
  <c r="D1086" i="21"/>
  <c r="X1085" i="21"/>
  <c r="W1085" i="21"/>
  <c r="V1085" i="21"/>
  <c r="U1085" i="21"/>
  <c r="T1085" i="21"/>
  <c r="R1085" i="21"/>
  <c r="K1085" i="21"/>
  <c r="D1085" i="21"/>
  <c r="X1084" i="21"/>
  <c r="W1084" i="21"/>
  <c r="V1084" i="21"/>
  <c r="U1084" i="21"/>
  <c r="T1084" i="21"/>
  <c r="R1084" i="21"/>
  <c r="K1084" i="21"/>
  <c r="D1084" i="21"/>
  <c r="X1083" i="21"/>
  <c r="W1083" i="21"/>
  <c r="V1083" i="21"/>
  <c r="U1083" i="21"/>
  <c r="T1083" i="21"/>
  <c r="R1083" i="21"/>
  <c r="K1083" i="21"/>
  <c r="D1083" i="21"/>
  <c r="X1082" i="21"/>
  <c r="W1082" i="21"/>
  <c r="V1082" i="21"/>
  <c r="U1082" i="21"/>
  <c r="T1082" i="21"/>
  <c r="R1082" i="21"/>
  <c r="K1082" i="21"/>
  <c r="D1082" i="21"/>
  <c r="X1081" i="21"/>
  <c r="W1081" i="21"/>
  <c r="V1081" i="21"/>
  <c r="U1081" i="21"/>
  <c r="T1081" i="21"/>
  <c r="R1081" i="21"/>
  <c r="K1081" i="21"/>
  <c r="D1081" i="21"/>
  <c r="X1080" i="21"/>
  <c r="W1080" i="21"/>
  <c r="V1080" i="21"/>
  <c r="U1080" i="21"/>
  <c r="T1080" i="21"/>
  <c r="R1080" i="21"/>
  <c r="K1080" i="21"/>
  <c r="D1080" i="21"/>
  <c r="X1079" i="21"/>
  <c r="W1079" i="21"/>
  <c r="V1079" i="21"/>
  <c r="U1079" i="21"/>
  <c r="T1079" i="21"/>
  <c r="R1079" i="21"/>
  <c r="K1079" i="21"/>
  <c r="D1079" i="21"/>
  <c r="X1078" i="21"/>
  <c r="W1078" i="21"/>
  <c r="V1078" i="21"/>
  <c r="U1078" i="21"/>
  <c r="T1078" i="21"/>
  <c r="R1078" i="21"/>
  <c r="K1078" i="21"/>
  <c r="D1078" i="21"/>
  <c r="X1077" i="21"/>
  <c r="W1077" i="21"/>
  <c r="V1077" i="21"/>
  <c r="U1077" i="21"/>
  <c r="T1077" i="21"/>
  <c r="R1077" i="21"/>
  <c r="K1077" i="21"/>
  <c r="D1077" i="21"/>
  <c r="X1076" i="21"/>
  <c r="W1076" i="21"/>
  <c r="V1076" i="21"/>
  <c r="U1076" i="21"/>
  <c r="T1076" i="21"/>
  <c r="R1076" i="21"/>
  <c r="K1076" i="21"/>
  <c r="D1076" i="21"/>
  <c r="X1075" i="21"/>
  <c r="W1075" i="21"/>
  <c r="V1075" i="21"/>
  <c r="U1075" i="21"/>
  <c r="T1075" i="21"/>
  <c r="R1075" i="21"/>
  <c r="K1075" i="21"/>
  <c r="D1075" i="21"/>
  <c r="X1074" i="21"/>
  <c r="W1074" i="21"/>
  <c r="V1074" i="21"/>
  <c r="U1074" i="21"/>
  <c r="T1074" i="21"/>
  <c r="R1074" i="21"/>
  <c r="K1074" i="21"/>
  <c r="D1074" i="21"/>
  <c r="X1073" i="21"/>
  <c r="W1073" i="21"/>
  <c r="V1073" i="21"/>
  <c r="U1073" i="21"/>
  <c r="T1073" i="21"/>
  <c r="R1073" i="21"/>
  <c r="K1073" i="21"/>
  <c r="D1073" i="21"/>
  <c r="X1072" i="21"/>
  <c r="W1072" i="21"/>
  <c r="V1072" i="21"/>
  <c r="U1072" i="21"/>
  <c r="T1072" i="21"/>
  <c r="R1072" i="21"/>
  <c r="K1072" i="21"/>
  <c r="D1072" i="21"/>
  <c r="X1071" i="21"/>
  <c r="W1071" i="21"/>
  <c r="V1071" i="21"/>
  <c r="U1071" i="21"/>
  <c r="T1071" i="21"/>
  <c r="R1071" i="21"/>
  <c r="K1071" i="21"/>
  <c r="D1071" i="21"/>
  <c r="X1070" i="21"/>
  <c r="W1070" i="21"/>
  <c r="V1070" i="21"/>
  <c r="U1070" i="21"/>
  <c r="T1070" i="21"/>
  <c r="R1070" i="21"/>
  <c r="K1070" i="21"/>
  <c r="D1070" i="21"/>
  <c r="X1069" i="21"/>
  <c r="W1069" i="21"/>
  <c r="V1069" i="21"/>
  <c r="U1069" i="21"/>
  <c r="T1069" i="21"/>
  <c r="R1069" i="21"/>
  <c r="K1069" i="21"/>
  <c r="D1069" i="21"/>
  <c r="X1068" i="21"/>
  <c r="W1068" i="21"/>
  <c r="V1068" i="21"/>
  <c r="U1068" i="21"/>
  <c r="T1068" i="21"/>
  <c r="R1068" i="21"/>
  <c r="K1068" i="21"/>
  <c r="D1068" i="21"/>
  <c r="X1067" i="21"/>
  <c r="W1067" i="21"/>
  <c r="V1067" i="21"/>
  <c r="U1067" i="21"/>
  <c r="T1067" i="21"/>
  <c r="R1067" i="21"/>
  <c r="K1067" i="21"/>
  <c r="D1067" i="21"/>
  <c r="X1066" i="21"/>
  <c r="W1066" i="21"/>
  <c r="V1066" i="21"/>
  <c r="U1066" i="21"/>
  <c r="T1066" i="21"/>
  <c r="R1066" i="21"/>
  <c r="K1066" i="21"/>
  <c r="D1066" i="21"/>
  <c r="X1065" i="21"/>
  <c r="W1065" i="21"/>
  <c r="V1065" i="21"/>
  <c r="U1065" i="21"/>
  <c r="T1065" i="21"/>
  <c r="R1065" i="21"/>
  <c r="K1065" i="21"/>
  <c r="D1065" i="21"/>
  <c r="X1064" i="21"/>
  <c r="W1064" i="21"/>
  <c r="V1064" i="21"/>
  <c r="U1064" i="21"/>
  <c r="T1064" i="21"/>
  <c r="R1064" i="21"/>
  <c r="K1064" i="21"/>
  <c r="D1064" i="21"/>
  <c r="X1063" i="21"/>
  <c r="W1063" i="21"/>
  <c r="V1063" i="21"/>
  <c r="U1063" i="21"/>
  <c r="T1063" i="21"/>
  <c r="R1063" i="21"/>
  <c r="K1063" i="21"/>
  <c r="D1063" i="21"/>
  <c r="X1062" i="21"/>
  <c r="W1062" i="21"/>
  <c r="V1062" i="21"/>
  <c r="U1062" i="21"/>
  <c r="T1062" i="21"/>
  <c r="R1062" i="21"/>
  <c r="K1062" i="21"/>
  <c r="D1062" i="21"/>
  <c r="X1061" i="21"/>
  <c r="W1061" i="21"/>
  <c r="V1061" i="21"/>
  <c r="U1061" i="21"/>
  <c r="T1061" i="21"/>
  <c r="R1061" i="21"/>
  <c r="K1061" i="21"/>
  <c r="D1061" i="21"/>
  <c r="X1060" i="21"/>
  <c r="W1060" i="21"/>
  <c r="V1060" i="21"/>
  <c r="U1060" i="21"/>
  <c r="T1060" i="21"/>
  <c r="R1060" i="21"/>
  <c r="K1060" i="21"/>
  <c r="D1060" i="21"/>
  <c r="X1059" i="21"/>
  <c r="W1059" i="21"/>
  <c r="V1059" i="21"/>
  <c r="U1059" i="21"/>
  <c r="T1059" i="21"/>
  <c r="R1059" i="21"/>
  <c r="K1059" i="21"/>
  <c r="D1059" i="21"/>
  <c r="X1058" i="21"/>
  <c r="W1058" i="21"/>
  <c r="V1058" i="21"/>
  <c r="U1058" i="21"/>
  <c r="T1058" i="21"/>
  <c r="R1058" i="21"/>
  <c r="K1058" i="21"/>
  <c r="D1058" i="21"/>
  <c r="X1057" i="21"/>
  <c r="W1057" i="21"/>
  <c r="V1057" i="21"/>
  <c r="U1057" i="21"/>
  <c r="T1057" i="21"/>
  <c r="R1057" i="21"/>
  <c r="K1057" i="21"/>
  <c r="D1057" i="21"/>
  <c r="X1056" i="21"/>
  <c r="W1056" i="21"/>
  <c r="V1056" i="21"/>
  <c r="U1056" i="21"/>
  <c r="T1056" i="21"/>
  <c r="R1056" i="21"/>
  <c r="K1056" i="21"/>
  <c r="D1056" i="21"/>
  <c r="X1055" i="21"/>
  <c r="W1055" i="21"/>
  <c r="V1055" i="21"/>
  <c r="U1055" i="21"/>
  <c r="T1055" i="21"/>
  <c r="R1055" i="21"/>
  <c r="K1055" i="21"/>
  <c r="D1055" i="21"/>
  <c r="X1054" i="21"/>
  <c r="W1054" i="21"/>
  <c r="V1054" i="21"/>
  <c r="U1054" i="21"/>
  <c r="T1054" i="21"/>
  <c r="R1054" i="21"/>
  <c r="K1054" i="21"/>
  <c r="D1054" i="21"/>
  <c r="X1053" i="21"/>
  <c r="W1053" i="21"/>
  <c r="V1053" i="21"/>
  <c r="U1053" i="21"/>
  <c r="T1053" i="21"/>
  <c r="R1053" i="21"/>
  <c r="K1053" i="21"/>
  <c r="D1053" i="21"/>
  <c r="X1052" i="21"/>
  <c r="W1052" i="21"/>
  <c r="V1052" i="21"/>
  <c r="U1052" i="21"/>
  <c r="T1052" i="21"/>
  <c r="R1052" i="21"/>
  <c r="K1052" i="21"/>
  <c r="D1052" i="21"/>
  <c r="X1051" i="21"/>
  <c r="W1051" i="21"/>
  <c r="V1051" i="21"/>
  <c r="U1051" i="21"/>
  <c r="T1051" i="21"/>
  <c r="R1051" i="21"/>
  <c r="K1051" i="21"/>
  <c r="D1051" i="21"/>
  <c r="X1050" i="21"/>
  <c r="W1050" i="21"/>
  <c r="V1050" i="21"/>
  <c r="U1050" i="21"/>
  <c r="T1050" i="21"/>
  <c r="R1050" i="21"/>
  <c r="K1050" i="21"/>
  <c r="D1050" i="21"/>
  <c r="X1049" i="21"/>
  <c r="W1049" i="21"/>
  <c r="V1049" i="21"/>
  <c r="U1049" i="21"/>
  <c r="T1049" i="21"/>
  <c r="R1049" i="21"/>
  <c r="K1049" i="21"/>
  <c r="D1049" i="21"/>
  <c r="X1048" i="21"/>
  <c r="W1048" i="21"/>
  <c r="V1048" i="21"/>
  <c r="U1048" i="21"/>
  <c r="T1048" i="21"/>
  <c r="R1048" i="21"/>
  <c r="K1048" i="21"/>
  <c r="D1048" i="21"/>
  <c r="X1047" i="21"/>
  <c r="W1047" i="21"/>
  <c r="V1047" i="21"/>
  <c r="U1047" i="21"/>
  <c r="T1047" i="21"/>
  <c r="R1047" i="21"/>
  <c r="K1047" i="21"/>
  <c r="D1047" i="21"/>
  <c r="X1046" i="21"/>
  <c r="W1046" i="21"/>
  <c r="V1046" i="21"/>
  <c r="U1046" i="21"/>
  <c r="T1046" i="21"/>
  <c r="R1046" i="21"/>
  <c r="K1046" i="21"/>
  <c r="D1046" i="21"/>
  <c r="X1045" i="21"/>
  <c r="W1045" i="21"/>
  <c r="V1045" i="21"/>
  <c r="U1045" i="21"/>
  <c r="T1045" i="21"/>
  <c r="R1045" i="21"/>
  <c r="K1045" i="21"/>
  <c r="D1045" i="21"/>
  <c r="X1044" i="21"/>
  <c r="W1044" i="21"/>
  <c r="V1044" i="21"/>
  <c r="U1044" i="21"/>
  <c r="T1044" i="21"/>
  <c r="R1044" i="21"/>
  <c r="K1044" i="21"/>
  <c r="D1044" i="21"/>
  <c r="X1043" i="21"/>
  <c r="W1043" i="21"/>
  <c r="V1043" i="21"/>
  <c r="U1043" i="21"/>
  <c r="T1043" i="21"/>
  <c r="R1043" i="21"/>
  <c r="K1043" i="21"/>
  <c r="D1043" i="21"/>
  <c r="X1042" i="21"/>
  <c r="W1042" i="21"/>
  <c r="V1042" i="21"/>
  <c r="U1042" i="21"/>
  <c r="T1042" i="21"/>
  <c r="R1042" i="21"/>
  <c r="K1042" i="21"/>
  <c r="D1042" i="21"/>
  <c r="X1041" i="21"/>
  <c r="W1041" i="21"/>
  <c r="V1041" i="21"/>
  <c r="U1041" i="21"/>
  <c r="T1041" i="21"/>
  <c r="R1041" i="21"/>
  <c r="K1041" i="21"/>
  <c r="D1041" i="21"/>
  <c r="X1040" i="21"/>
  <c r="W1040" i="21"/>
  <c r="V1040" i="21"/>
  <c r="U1040" i="21"/>
  <c r="T1040" i="21"/>
  <c r="R1040" i="21"/>
  <c r="K1040" i="21"/>
  <c r="D1040" i="21"/>
  <c r="X1039" i="21"/>
  <c r="W1039" i="21"/>
  <c r="V1039" i="21"/>
  <c r="U1039" i="21"/>
  <c r="T1039" i="21"/>
  <c r="R1039" i="21"/>
  <c r="K1039" i="21"/>
  <c r="D1039" i="21"/>
  <c r="X1038" i="21"/>
  <c r="W1038" i="21"/>
  <c r="V1038" i="21"/>
  <c r="U1038" i="21"/>
  <c r="T1038" i="21"/>
  <c r="R1038" i="21"/>
  <c r="K1038" i="21"/>
  <c r="D1038" i="21"/>
  <c r="X1037" i="21"/>
  <c r="W1037" i="21"/>
  <c r="V1037" i="21"/>
  <c r="U1037" i="21"/>
  <c r="T1037" i="21"/>
  <c r="R1037" i="21"/>
  <c r="K1037" i="21"/>
  <c r="D1037" i="21"/>
  <c r="X1036" i="21"/>
  <c r="W1036" i="21"/>
  <c r="V1036" i="21"/>
  <c r="U1036" i="21"/>
  <c r="T1036" i="21"/>
  <c r="R1036" i="21"/>
  <c r="K1036" i="21"/>
  <c r="D1036" i="21"/>
  <c r="X1035" i="21"/>
  <c r="W1035" i="21"/>
  <c r="V1035" i="21"/>
  <c r="U1035" i="21"/>
  <c r="T1035" i="21"/>
  <c r="R1035" i="21"/>
  <c r="K1035" i="21"/>
  <c r="D1035" i="21"/>
  <c r="X1034" i="21"/>
  <c r="W1034" i="21"/>
  <c r="V1034" i="21"/>
  <c r="U1034" i="21"/>
  <c r="T1034" i="21"/>
  <c r="R1034" i="21"/>
  <c r="K1034" i="21"/>
  <c r="D1034" i="21"/>
  <c r="X1033" i="21"/>
  <c r="W1033" i="21"/>
  <c r="V1033" i="21"/>
  <c r="U1033" i="21"/>
  <c r="T1033" i="21"/>
  <c r="R1033" i="21"/>
  <c r="K1033" i="21"/>
  <c r="D1033" i="21"/>
  <c r="X1032" i="21"/>
  <c r="W1032" i="21"/>
  <c r="V1032" i="21"/>
  <c r="U1032" i="21"/>
  <c r="T1032" i="21"/>
  <c r="R1032" i="21"/>
  <c r="K1032" i="21"/>
  <c r="D1032" i="21"/>
  <c r="X1031" i="21"/>
  <c r="W1031" i="21"/>
  <c r="V1031" i="21"/>
  <c r="U1031" i="21"/>
  <c r="T1031" i="21"/>
  <c r="R1031" i="21"/>
  <c r="K1031" i="21"/>
  <c r="D1031" i="21"/>
  <c r="X1030" i="21"/>
  <c r="W1030" i="21"/>
  <c r="V1030" i="21"/>
  <c r="U1030" i="21"/>
  <c r="T1030" i="21"/>
  <c r="R1030" i="21"/>
  <c r="K1030" i="21"/>
  <c r="D1030" i="21"/>
  <c r="X1029" i="21"/>
  <c r="W1029" i="21"/>
  <c r="V1029" i="21"/>
  <c r="U1029" i="21"/>
  <c r="T1029" i="21"/>
  <c r="R1029" i="21"/>
  <c r="K1029" i="21"/>
  <c r="D1029" i="21"/>
  <c r="X1028" i="21"/>
  <c r="W1028" i="21"/>
  <c r="V1028" i="21"/>
  <c r="U1028" i="21"/>
  <c r="T1028" i="21"/>
  <c r="R1028" i="21"/>
  <c r="K1028" i="21"/>
  <c r="D1028" i="21"/>
  <c r="X1027" i="21"/>
  <c r="W1027" i="21"/>
  <c r="V1027" i="21"/>
  <c r="U1027" i="21"/>
  <c r="T1027" i="21"/>
  <c r="R1027" i="21"/>
  <c r="K1027" i="21"/>
  <c r="D1027" i="21"/>
  <c r="X1026" i="21"/>
  <c r="W1026" i="21"/>
  <c r="V1026" i="21"/>
  <c r="U1026" i="21"/>
  <c r="T1026" i="21"/>
  <c r="R1026" i="21"/>
  <c r="K1026" i="21"/>
  <c r="D1026" i="21"/>
  <c r="X1025" i="21"/>
  <c r="W1025" i="21"/>
  <c r="V1025" i="21"/>
  <c r="U1025" i="21"/>
  <c r="T1025" i="21"/>
  <c r="R1025" i="21"/>
  <c r="K1025" i="21"/>
  <c r="D1025" i="21"/>
  <c r="X1024" i="21"/>
  <c r="W1024" i="21"/>
  <c r="V1024" i="21"/>
  <c r="U1024" i="21"/>
  <c r="T1024" i="21"/>
  <c r="R1024" i="21"/>
  <c r="K1024" i="21"/>
  <c r="D1024" i="21"/>
  <c r="X1023" i="21"/>
  <c r="W1023" i="21"/>
  <c r="V1023" i="21"/>
  <c r="U1023" i="21"/>
  <c r="T1023" i="21"/>
  <c r="R1023" i="21"/>
  <c r="K1023" i="21"/>
  <c r="D1023" i="21"/>
  <c r="X1022" i="21"/>
  <c r="W1022" i="21"/>
  <c r="V1022" i="21"/>
  <c r="U1022" i="21"/>
  <c r="T1022" i="21"/>
  <c r="R1022" i="21"/>
  <c r="K1022" i="21"/>
  <c r="D1022" i="21"/>
  <c r="X1021" i="21"/>
  <c r="W1021" i="21"/>
  <c r="V1021" i="21"/>
  <c r="U1021" i="21"/>
  <c r="T1021" i="21"/>
  <c r="R1021" i="21"/>
  <c r="K1021" i="21"/>
  <c r="D1021" i="21"/>
  <c r="X1020" i="21"/>
  <c r="W1020" i="21"/>
  <c r="V1020" i="21"/>
  <c r="U1020" i="21"/>
  <c r="T1020" i="21"/>
  <c r="R1020" i="21"/>
  <c r="K1020" i="21"/>
  <c r="D1020" i="21"/>
  <c r="X1019" i="21"/>
  <c r="W1019" i="21"/>
  <c r="V1019" i="21"/>
  <c r="U1019" i="21"/>
  <c r="T1019" i="21"/>
  <c r="R1019" i="21"/>
  <c r="K1019" i="21"/>
  <c r="D1019" i="21"/>
  <c r="X1018" i="21"/>
  <c r="W1018" i="21"/>
  <c r="V1018" i="21"/>
  <c r="U1018" i="21"/>
  <c r="T1018" i="21"/>
  <c r="R1018" i="21"/>
  <c r="K1018" i="21"/>
  <c r="D1018" i="21"/>
  <c r="X1017" i="21"/>
  <c r="W1017" i="21"/>
  <c r="V1017" i="21"/>
  <c r="U1017" i="21"/>
  <c r="T1017" i="21"/>
  <c r="R1017" i="21"/>
  <c r="K1017" i="21"/>
  <c r="D1017" i="21"/>
  <c r="X1016" i="21"/>
  <c r="W1016" i="21"/>
  <c r="V1016" i="21"/>
  <c r="U1016" i="21"/>
  <c r="T1016" i="21"/>
  <c r="R1016" i="21"/>
  <c r="K1016" i="21"/>
  <c r="D1016" i="21"/>
  <c r="X1015" i="21"/>
  <c r="W1015" i="21"/>
  <c r="V1015" i="21"/>
  <c r="U1015" i="21"/>
  <c r="T1015" i="21"/>
  <c r="R1015" i="21"/>
  <c r="K1015" i="21"/>
  <c r="D1015" i="21"/>
  <c r="X1014" i="21"/>
  <c r="W1014" i="21"/>
  <c r="V1014" i="21"/>
  <c r="U1014" i="21"/>
  <c r="T1014" i="21"/>
  <c r="R1014" i="21"/>
  <c r="K1014" i="21"/>
  <c r="D1014" i="21"/>
  <c r="X1013" i="21"/>
  <c r="W1013" i="21"/>
  <c r="V1013" i="21"/>
  <c r="U1013" i="21"/>
  <c r="T1013" i="21"/>
  <c r="R1013" i="21"/>
  <c r="K1013" i="21"/>
  <c r="D1013" i="21"/>
  <c r="X1012" i="21"/>
  <c r="W1012" i="21"/>
  <c r="V1012" i="21"/>
  <c r="U1012" i="21"/>
  <c r="T1012" i="21"/>
  <c r="R1012" i="21"/>
  <c r="K1012" i="21"/>
  <c r="D1012" i="21"/>
  <c r="X1011" i="21"/>
  <c r="W1011" i="21"/>
  <c r="V1011" i="21"/>
  <c r="U1011" i="21"/>
  <c r="T1011" i="21"/>
  <c r="R1011" i="21"/>
  <c r="K1011" i="21"/>
  <c r="D1011" i="21"/>
  <c r="X1010" i="21"/>
  <c r="W1010" i="21"/>
  <c r="V1010" i="21"/>
  <c r="U1010" i="21"/>
  <c r="T1010" i="21"/>
  <c r="R1010" i="21"/>
  <c r="K1010" i="21"/>
  <c r="D1010" i="21"/>
  <c r="X1009" i="21"/>
  <c r="W1009" i="21"/>
  <c r="V1009" i="21"/>
  <c r="U1009" i="21"/>
  <c r="T1009" i="21"/>
  <c r="R1009" i="21"/>
  <c r="K1009" i="21"/>
  <c r="D1009" i="21"/>
  <c r="X1008" i="21"/>
  <c r="W1008" i="21"/>
  <c r="V1008" i="21"/>
  <c r="U1008" i="21"/>
  <c r="T1008" i="21"/>
  <c r="R1008" i="21"/>
  <c r="K1008" i="21"/>
  <c r="D1008" i="21"/>
  <c r="X1007" i="21"/>
  <c r="W1007" i="21"/>
  <c r="V1007" i="21"/>
  <c r="U1007" i="21"/>
  <c r="T1007" i="21"/>
  <c r="R1007" i="21"/>
  <c r="K1007" i="21"/>
  <c r="D1007" i="21"/>
  <c r="X1006" i="21"/>
  <c r="W1006" i="21"/>
  <c r="V1006" i="21"/>
  <c r="U1006" i="21"/>
  <c r="T1006" i="21"/>
  <c r="R1006" i="21"/>
  <c r="K1006" i="21"/>
  <c r="D1006" i="21"/>
  <c r="X1005" i="21"/>
  <c r="W1005" i="21"/>
  <c r="V1005" i="21"/>
  <c r="U1005" i="21"/>
  <c r="T1005" i="21"/>
  <c r="R1005" i="21"/>
  <c r="K1005" i="21"/>
  <c r="D1005" i="21"/>
  <c r="X1004" i="21"/>
  <c r="W1004" i="21"/>
  <c r="V1004" i="21"/>
  <c r="U1004" i="21"/>
  <c r="T1004" i="21"/>
  <c r="R1004" i="21"/>
  <c r="K1004" i="21"/>
  <c r="D1004" i="21"/>
  <c r="X1003" i="21"/>
  <c r="W1003" i="21"/>
  <c r="V1003" i="21"/>
  <c r="U1003" i="21"/>
  <c r="T1003" i="21"/>
  <c r="R1003" i="21"/>
  <c r="K1003" i="21"/>
  <c r="D1003" i="21"/>
  <c r="X1002" i="21"/>
  <c r="W1002" i="21"/>
  <c r="V1002" i="21"/>
  <c r="U1002" i="21"/>
  <c r="T1002" i="21"/>
  <c r="R1002" i="21"/>
  <c r="K1002" i="21"/>
  <c r="D1002" i="21"/>
  <c r="X1001" i="21"/>
  <c r="W1001" i="21"/>
  <c r="V1001" i="21"/>
  <c r="U1001" i="21"/>
  <c r="T1001" i="21"/>
  <c r="R1001" i="21"/>
  <c r="K1001" i="21"/>
  <c r="D1001" i="21"/>
  <c r="X1000" i="21"/>
  <c r="W1000" i="21"/>
  <c r="V1000" i="21"/>
  <c r="U1000" i="21"/>
  <c r="T1000" i="21"/>
  <c r="R1000" i="21"/>
  <c r="K1000" i="21"/>
  <c r="D1000" i="21"/>
  <c r="X999" i="21"/>
  <c r="W999" i="21"/>
  <c r="V999" i="21"/>
  <c r="U999" i="21"/>
  <c r="T999" i="21"/>
  <c r="R999" i="21"/>
  <c r="K999" i="21"/>
  <c r="D999" i="21"/>
  <c r="X998" i="21"/>
  <c r="W998" i="21"/>
  <c r="V998" i="21"/>
  <c r="U998" i="21"/>
  <c r="T998" i="21"/>
  <c r="R998" i="21"/>
  <c r="K998" i="21"/>
  <c r="D998" i="21"/>
  <c r="X997" i="21"/>
  <c r="W997" i="21"/>
  <c r="V997" i="21"/>
  <c r="U997" i="21"/>
  <c r="T997" i="21"/>
  <c r="R997" i="21"/>
  <c r="K997" i="21"/>
  <c r="D997" i="21"/>
  <c r="X996" i="21"/>
  <c r="W996" i="21"/>
  <c r="V996" i="21"/>
  <c r="U996" i="21"/>
  <c r="T996" i="21"/>
  <c r="R996" i="21"/>
  <c r="K996" i="21"/>
  <c r="D996" i="21"/>
  <c r="X995" i="21"/>
  <c r="W995" i="21"/>
  <c r="V995" i="21"/>
  <c r="U995" i="21"/>
  <c r="T995" i="21"/>
  <c r="R995" i="21"/>
  <c r="K995" i="21"/>
  <c r="D995" i="21"/>
  <c r="X994" i="21"/>
  <c r="W994" i="21"/>
  <c r="V994" i="21"/>
  <c r="U994" i="21"/>
  <c r="T994" i="21"/>
  <c r="R994" i="21"/>
  <c r="K994" i="21"/>
  <c r="D994" i="21"/>
  <c r="X993" i="21"/>
  <c r="W993" i="21"/>
  <c r="V993" i="21"/>
  <c r="U993" i="21"/>
  <c r="T993" i="21"/>
  <c r="R993" i="21"/>
  <c r="K993" i="21"/>
  <c r="D993" i="21"/>
  <c r="X992" i="21"/>
  <c r="W992" i="21"/>
  <c r="V992" i="21"/>
  <c r="U992" i="21"/>
  <c r="T992" i="21"/>
  <c r="R992" i="21"/>
  <c r="K992" i="21"/>
  <c r="D992" i="21"/>
  <c r="X991" i="21"/>
  <c r="W991" i="21"/>
  <c r="V991" i="21"/>
  <c r="U991" i="21"/>
  <c r="T991" i="21"/>
  <c r="R991" i="21"/>
  <c r="K991" i="21"/>
  <c r="D991" i="21"/>
  <c r="X990" i="21"/>
  <c r="W990" i="21"/>
  <c r="V990" i="21"/>
  <c r="U990" i="21"/>
  <c r="T990" i="21"/>
  <c r="R990" i="21"/>
  <c r="K990" i="21"/>
  <c r="D990" i="21"/>
  <c r="X989" i="21"/>
  <c r="W989" i="21"/>
  <c r="V989" i="21"/>
  <c r="U989" i="21"/>
  <c r="T989" i="21"/>
  <c r="R989" i="21"/>
  <c r="K989" i="21"/>
  <c r="D989" i="21"/>
  <c r="X988" i="21"/>
  <c r="W988" i="21"/>
  <c r="V988" i="21"/>
  <c r="U988" i="21"/>
  <c r="T988" i="21"/>
  <c r="R988" i="21"/>
  <c r="K988" i="21"/>
  <c r="D988" i="21"/>
  <c r="X987" i="21"/>
  <c r="W987" i="21"/>
  <c r="V987" i="21"/>
  <c r="U987" i="21"/>
  <c r="T987" i="21"/>
  <c r="R987" i="21"/>
  <c r="K987" i="21"/>
  <c r="D987" i="21"/>
  <c r="X986" i="21"/>
  <c r="W986" i="21"/>
  <c r="V986" i="21"/>
  <c r="U986" i="21"/>
  <c r="T986" i="21"/>
  <c r="R986" i="21"/>
  <c r="K986" i="21"/>
  <c r="D986" i="21"/>
  <c r="X985" i="21"/>
  <c r="W985" i="21"/>
  <c r="V985" i="21"/>
  <c r="U985" i="21"/>
  <c r="T985" i="21"/>
  <c r="R985" i="21"/>
  <c r="K985" i="21"/>
  <c r="D985" i="21"/>
  <c r="X984" i="21"/>
  <c r="W984" i="21"/>
  <c r="V984" i="21"/>
  <c r="U984" i="21"/>
  <c r="T984" i="21"/>
  <c r="R984" i="21"/>
  <c r="K984" i="21"/>
  <c r="D984" i="21"/>
  <c r="X983" i="21"/>
  <c r="W983" i="21"/>
  <c r="V983" i="21"/>
  <c r="U983" i="21"/>
  <c r="T983" i="21"/>
  <c r="R983" i="21"/>
  <c r="K983" i="21"/>
  <c r="D983" i="21"/>
  <c r="X982" i="21"/>
  <c r="W982" i="21"/>
  <c r="V982" i="21"/>
  <c r="U982" i="21"/>
  <c r="T982" i="21"/>
  <c r="R982" i="21"/>
  <c r="K982" i="21"/>
  <c r="D982" i="21"/>
  <c r="X981" i="21"/>
  <c r="W981" i="21"/>
  <c r="V981" i="21"/>
  <c r="U981" i="21"/>
  <c r="T981" i="21"/>
  <c r="R981" i="21"/>
  <c r="K981" i="21"/>
  <c r="D981" i="21"/>
  <c r="X980" i="21"/>
  <c r="W980" i="21"/>
  <c r="V980" i="21"/>
  <c r="U980" i="21"/>
  <c r="T980" i="21"/>
  <c r="R980" i="21"/>
  <c r="K980" i="21"/>
  <c r="D980" i="21"/>
  <c r="X979" i="21"/>
  <c r="W979" i="21"/>
  <c r="V979" i="21"/>
  <c r="U979" i="21"/>
  <c r="T979" i="21"/>
  <c r="R979" i="21"/>
  <c r="K979" i="21"/>
  <c r="D979" i="21"/>
  <c r="X978" i="21"/>
  <c r="W978" i="21"/>
  <c r="V978" i="21"/>
  <c r="U978" i="21"/>
  <c r="T978" i="21"/>
  <c r="R978" i="21"/>
  <c r="K978" i="21"/>
  <c r="D978" i="21"/>
  <c r="X977" i="21"/>
  <c r="W977" i="21"/>
  <c r="V977" i="21"/>
  <c r="U977" i="21"/>
  <c r="T977" i="21"/>
  <c r="R977" i="21"/>
  <c r="K977" i="21"/>
  <c r="D977" i="21"/>
  <c r="X976" i="21"/>
  <c r="W976" i="21"/>
  <c r="V976" i="21"/>
  <c r="U976" i="21"/>
  <c r="T976" i="21"/>
  <c r="R976" i="21"/>
  <c r="K976" i="21"/>
  <c r="D976" i="21"/>
  <c r="X975" i="21"/>
  <c r="W975" i="21"/>
  <c r="V975" i="21"/>
  <c r="U975" i="21"/>
  <c r="T975" i="21"/>
  <c r="R975" i="21"/>
  <c r="K975" i="21"/>
  <c r="D975" i="21"/>
  <c r="X974" i="21"/>
  <c r="W974" i="21"/>
  <c r="V974" i="21"/>
  <c r="U974" i="21"/>
  <c r="T974" i="21"/>
  <c r="R974" i="21"/>
  <c r="K974" i="21"/>
  <c r="D974" i="21"/>
  <c r="X973" i="21"/>
  <c r="W973" i="21"/>
  <c r="V973" i="21"/>
  <c r="U973" i="21"/>
  <c r="T973" i="21"/>
  <c r="R973" i="21"/>
  <c r="K973" i="21"/>
  <c r="D973" i="21"/>
  <c r="X972" i="21"/>
  <c r="W972" i="21"/>
  <c r="V972" i="21"/>
  <c r="U972" i="21"/>
  <c r="T972" i="21"/>
  <c r="R972" i="21"/>
  <c r="K972" i="21"/>
  <c r="D972" i="21"/>
  <c r="X971" i="21"/>
  <c r="W971" i="21"/>
  <c r="V971" i="21"/>
  <c r="U971" i="21"/>
  <c r="T971" i="21"/>
  <c r="R971" i="21"/>
  <c r="K971" i="21"/>
  <c r="D971" i="21"/>
  <c r="X970" i="21"/>
  <c r="W970" i="21"/>
  <c r="V970" i="21"/>
  <c r="U970" i="21"/>
  <c r="T970" i="21"/>
  <c r="R970" i="21"/>
  <c r="K970" i="21"/>
  <c r="D970" i="21"/>
  <c r="X969" i="21"/>
  <c r="W969" i="21"/>
  <c r="V969" i="21"/>
  <c r="U969" i="21"/>
  <c r="T969" i="21"/>
  <c r="R969" i="21"/>
  <c r="K969" i="21"/>
  <c r="D969" i="21"/>
  <c r="X968" i="21"/>
  <c r="W968" i="21"/>
  <c r="V968" i="21"/>
  <c r="U968" i="21"/>
  <c r="T968" i="21"/>
  <c r="R968" i="21"/>
  <c r="K968" i="21"/>
  <c r="D968" i="21"/>
  <c r="X967" i="21"/>
  <c r="W967" i="21"/>
  <c r="V967" i="21"/>
  <c r="U967" i="21"/>
  <c r="T967" i="21"/>
  <c r="R967" i="21"/>
  <c r="K967" i="21"/>
  <c r="D967" i="21"/>
  <c r="X966" i="21"/>
  <c r="W966" i="21"/>
  <c r="V966" i="21"/>
  <c r="U966" i="21"/>
  <c r="T966" i="21"/>
  <c r="R966" i="21"/>
  <c r="K966" i="21"/>
  <c r="D966" i="21"/>
  <c r="X965" i="21"/>
  <c r="W965" i="21"/>
  <c r="V965" i="21"/>
  <c r="U965" i="21"/>
  <c r="T965" i="21"/>
  <c r="R965" i="21"/>
  <c r="K965" i="21"/>
  <c r="D965" i="21"/>
  <c r="X964" i="21"/>
  <c r="W964" i="21"/>
  <c r="V964" i="21"/>
  <c r="U964" i="21"/>
  <c r="T964" i="21"/>
  <c r="R964" i="21"/>
  <c r="K964" i="21"/>
  <c r="D964" i="21"/>
  <c r="X963" i="21"/>
  <c r="W963" i="21"/>
  <c r="V963" i="21"/>
  <c r="U963" i="21"/>
  <c r="T963" i="21"/>
  <c r="R963" i="21"/>
  <c r="K963" i="21"/>
  <c r="D963" i="21"/>
  <c r="X962" i="21"/>
  <c r="W962" i="21"/>
  <c r="V962" i="21"/>
  <c r="U962" i="21"/>
  <c r="T962" i="21"/>
  <c r="R962" i="21"/>
  <c r="K962" i="21"/>
  <c r="D962" i="21"/>
  <c r="X961" i="21"/>
  <c r="W961" i="21"/>
  <c r="V961" i="21"/>
  <c r="U961" i="21"/>
  <c r="T961" i="21"/>
  <c r="R961" i="21"/>
  <c r="K961" i="21"/>
  <c r="D961" i="21"/>
  <c r="X960" i="21"/>
  <c r="W960" i="21"/>
  <c r="V960" i="21"/>
  <c r="U960" i="21"/>
  <c r="T960" i="21"/>
  <c r="R960" i="21"/>
  <c r="K960" i="21"/>
  <c r="D960" i="21"/>
  <c r="X959" i="21"/>
  <c r="W959" i="21"/>
  <c r="V959" i="21"/>
  <c r="U959" i="21"/>
  <c r="T959" i="21"/>
  <c r="R959" i="21"/>
  <c r="K959" i="21"/>
  <c r="D959" i="21"/>
  <c r="X958" i="21"/>
  <c r="W958" i="21"/>
  <c r="V958" i="21"/>
  <c r="U958" i="21"/>
  <c r="T958" i="21"/>
  <c r="R958" i="21"/>
  <c r="K958" i="21"/>
  <c r="D958" i="21"/>
  <c r="X957" i="21"/>
  <c r="W957" i="21"/>
  <c r="V957" i="21"/>
  <c r="U957" i="21"/>
  <c r="T957" i="21"/>
  <c r="R957" i="21"/>
  <c r="K957" i="21"/>
  <c r="D957" i="21"/>
  <c r="X956" i="21"/>
  <c r="W956" i="21"/>
  <c r="V956" i="21"/>
  <c r="U956" i="21"/>
  <c r="T956" i="21"/>
  <c r="R956" i="21"/>
  <c r="K956" i="21"/>
  <c r="D956" i="21"/>
  <c r="X955" i="21"/>
  <c r="W955" i="21"/>
  <c r="V955" i="21"/>
  <c r="U955" i="21"/>
  <c r="T955" i="21"/>
  <c r="R955" i="21"/>
  <c r="K955" i="21"/>
  <c r="D955" i="21"/>
  <c r="X954" i="21"/>
  <c r="W954" i="21"/>
  <c r="V954" i="21"/>
  <c r="U954" i="21"/>
  <c r="T954" i="21"/>
  <c r="R954" i="21"/>
  <c r="K954" i="21"/>
  <c r="D954" i="21"/>
  <c r="X953" i="21"/>
  <c r="W953" i="21"/>
  <c r="V953" i="21"/>
  <c r="U953" i="21"/>
  <c r="T953" i="21"/>
  <c r="R953" i="21"/>
  <c r="K953" i="21"/>
  <c r="D953" i="21"/>
  <c r="X952" i="21"/>
  <c r="W952" i="21"/>
  <c r="V952" i="21"/>
  <c r="U952" i="21"/>
  <c r="T952" i="21"/>
  <c r="R952" i="21"/>
  <c r="K952" i="21"/>
  <c r="D952" i="21"/>
  <c r="X951" i="21"/>
  <c r="W951" i="21"/>
  <c r="V951" i="21"/>
  <c r="U951" i="21"/>
  <c r="T951" i="21"/>
  <c r="R951" i="21"/>
  <c r="K951" i="21"/>
  <c r="D951" i="21"/>
  <c r="X950" i="21"/>
  <c r="W950" i="21"/>
  <c r="V950" i="21"/>
  <c r="U950" i="21"/>
  <c r="T950" i="21"/>
  <c r="R950" i="21"/>
  <c r="K950" i="21"/>
  <c r="D950" i="21"/>
  <c r="X949" i="21"/>
  <c r="W949" i="21"/>
  <c r="V949" i="21"/>
  <c r="U949" i="21"/>
  <c r="T949" i="21"/>
  <c r="R949" i="21"/>
  <c r="K949" i="21"/>
  <c r="D949" i="21"/>
  <c r="X948" i="21"/>
  <c r="W948" i="21"/>
  <c r="V948" i="21"/>
  <c r="U948" i="21"/>
  <c r="T948" i="21"/>
  <c r="R948" i="21"/>
  <c r="K948" i="21"/>
  <c r="D948" i="21"/>
  <c r="X947" i="21"/>
  <c r="W947" i="21"/>
  <c r="V947" i="21"/>
  <c r="U947" i="21"/>
  <c r="T947" i="21"/>
  <c r="R947" i="21"/>
  <c r="K947" i="21"/>
  <c r="D947" i="21"/>
  <c r="X946" i="21"/>
  <c r="W946" i="21"/>
  <c r="V946" i="21"/>
  <c r="U946" i="21"/>
  <c r="T946" i="21"/>
  <c r="R946" i="21"/>
  <c r="K946" i="21"/>
  <c r="D946" i="21"/>
  <c r="X945" i="21"/>
  <c r="W945" i="21"/>
  <c r="V945" i="21"/>
  <c r="U945" i="21"/>
  <c r="T945" i="21"/>
  <c r="R945" i="21"/>
  <c r="K945" i="21"/>
  <c r="D945" i="21"/>
  <c r="X944" i="21"/>
  <c r="W944" i="21"/>
  <c r="V944" i="21"/>
  <c r="U944" i="21"/>
  <c r="T944" i="21"/>
  <c r="R944" i="21"/>
  <c r="K944" i="21"/>
  <c r="D944" i="21"/>
  <c r="X943" i="21"/>
  <c r="W943" i="21"/>
  <c r="V943" i="21"/>
  <c r="U943" i="21"/>
  <c r="T943" i="21"/>
  <c r="R943" i="21"/>
  <c r="K943" i="21"/>
  <c r="D943" i="21"/>
  <c r="X942" i="21"/>
  <c r="W942" i="21"/>
  <c r="V942" i="21"/>
  <c r="U942" i="21"/>
  <c r="T942" i="21"/>
  <c r="R942" i="21"/>
  <c r="K942" i="21"/>
  <c r="D942" i="21"/>
  <c r="X941" i="21"/>
  <c r="W941" i="21"/>
  <c r="V941" i="21"/>
  <c r="U941" i="21"/>
  <c r="T941" i="21"/>
  <c r="R941" i="21"/>
  <c r="K941" i="21"/>
  <c r="D941" i="21"/>
  <c r="X940" i="21"/>
  <c r="W940" i="21"/>
  <c r="V940" i="21"/>
  <c r="U940" i="21"/>
  <c r="T940" i="21"/>
  <c r="R940" i="21"/>
  <c r="K940" i="21"/>
  <c r="D940" i="21"/>
  <c r="X939" i="21"/>
  <c r="W939" i="21"/>
  <c r="V939" i="21"/>
  <c r="U939" i="21"/>
  <c r="T939" i="21"/>
  <c r="R939" i="21"/>
  <c r="K939" i="21"/>
  <c r="D939" i="21"/>
  <c r="X938" i="21"/>
  <c r="W938" i="21"/>
  <c r="V938" i="21"/>
  <c r="U938" i="21"/>
  <c r="T938" i="21"/>
  <c r="R938" i="21"/>
  <c r="K938" i="21"/>
  <c r="D938" i="21"/>
  <c r="X937" i="21"/>
  <c r="W937" i="21"/>
  <c r="V937" i="21"/>
  <c r="U937" i="21"/>
  <c r="T937" i="21"/>
  <c r="R937" i="21"/>
  <c r="K937" i="21"/>
  <c r="D937" i="21"/>
  <c r="X936" i="21"/>
  <c r="W936" i="21"/>
  <c r="V936" i="21"/>
  <c r="U936" i="21"/>
  <c r="T936" i="21"/>
  <c r="R936" i="21"/>
  <c r="K936" i="21"/>
  <c r="D936" i="21"/>
  <c r="X935" i="21"/>
  <c r="W935" i="21"/>
  <c r="V935" i="21"/>
  <c r="U935" i="21"/>
  <c r="T935" i="21"/>
  <c r="R935" i="21"/>
  <c r="K935" i="21"/>
  <c r="D935" i="21"/>
  <c r="X934" i="21"/>
  <c r="W934" i="21"/>
  <c r="V934" i="21"/>
  <c r="U934" i="21"/>
  <c r="T934" i="21"/>
  <c r="R934" i="21"/>
  <c r="K934" i="21"/>
  <c r="D934" i="21"/>
  <c r="X933" i="21"/>
  <c r="W933" i="21"/>
  <c r="V933" i="21"/>
  <c r="U933" i="21"/>
  <c r="T933" i="21"/>
  <c r="R933" i="21"/>
  <c r="K933" i="21"/>
  <c r="D933" i="21"/>
  <c r="X932" i="21"/>
  <c r="W932" i="21"/>
  <c r="V932" i="21"/>
  <c r="U932" i="21"/>
  <c r="T932" i="21"/>
  <c r="R932" i="21"/>
  <c r="K932" i="21"/>
  <c r="D932" i="21"/>
  <c r="X931" i="21"/>
  <c r="W931" i="21"/>
  <c r="V931" i="21"/>
  <c r="U931" i="21"/>
  <c r="T931" i="21"/>
  <c r="R931" i="21"/>
  <c r="K931" i="21"/>
  <c r="D931" i="21"/>
  <c r="X930" i="21"/>
  <c r="W930" i="21"/>
  <c r="V930" i="21"/>
  <c r="U930" i="21"/>
  <c r="T930" i="21"/>
  <c r="R930" i="21"/>
  <c r="K930" i="21"/>
  <c r="D930" i="21"/>
  <c r="X929" i="21"/>
  <c r="W929" i="21"/>
  <c r="V929" i="21"/>
  <c r="U929" i="21"/>
  <c r="T929" i="21"/>
  <c r="R929" i="21"/>
  <c r="K929" i="21"/>
  <c r="D929" i="21"/>
  <c r="X928" i="21"/>
  <c r="W928" i="21"/>
  <c r="V928" i="21"/>
  <c r="U928" i="21"/>
  <c r="T928" i="21"/>
  <c r="R928" i="21"/>
  <c r="K928" i="21"/>
  <c r="D928" i="21"/>
  <c r="X927" i="21"/>
  <c r="W927" i="21"/>
  <c r="V927" i="21"/>
  <c r="U927" i="21"/>
  <c r="T927" i="21"/>
  <c r="R927" i="21"/>
  <c r="K927" i="21"/>
  <c r="D927" i="21"/>
  <c r="X926" i="21"/>
  <c r="W926" i="21"/>
  <c r="V926" i="21"/>
  <c r="U926" i="21"/>
  <c r="T926" i="21"/>
  <c r="R926" i="21"/>
  <c r="K926" i="21"/>
  <c r="D926" i="21"/>
  <c r="X925" i="21"/>
  <c r="W925" i="21"/>
  <c r="V925" i="21"/>
  <c r="U925" i="21"/>
  <c r="T925" i="21"/>
  <c r="R925" i="21"/>
  <c r="K925" i="21"/>
  <c r="D925" i="21"/>
  <c r="X924" i="21"/>
  <c r="W924" i="21"/>
  <c r="V924" i="21"/>
  <c r="U924" i="21"/>
  <c r="T924" i="21"/>
  <c r="R924" i="21"/>
  <c r="K924" i="21"/>
  <c r="D924" i="21"/>
  <c r="X923" i="21"/>
  <c r="W923" i="21"/>
  <c r="V923" i="21"/>
  <c r="U923" i="21"/>
  <c r="T923" i="21"/>
  <c r="R923" i="21"/>
  <c r="K923" i="21"/>
  <c r="D923" i="21"/>
  <c r="X922" i="21"/>
  <c r="W922" i="21"/>
  <c r="V922" i="21"/>
  <c r="U922" i="21"/>
  <c r="T922" i="21"/>
  <c r="R922" i="21"/>
  <c r="K922" i="21"/>
  <c r="D922" i="21"/>
  <c r="X921" i="21"/>
  <c r="W921" i="21"/>
  <c r="V921" i="21"/>
  <c r="U921" i="21"/>
  <c r="T921" i="21"/>
  <c r="R921" i="21"/>
  <c r="K921" i="21"/>
  <c r="D921" i="21"/>
  <c r="X920" i="21"/>
  <c r="W920" i="21"/>
  <c r="V920" i="21"/>
  <c r="U920" i="21"/>
  <c r="T920" i="21"/>
  <c r="R920" i="21"/>
  <c r="K920" i="21"/>
  <c r="D920" i="21"/>
  <c r="X919" i="21"/>
  <c r="W919" i="21"/>
  <c r="V919" i="21"/>
  <c r="U919" i="21"/>
  <c r="T919" i="21"/>
  <c r="R919" i="21"/>
  <c r="K919" i="21"/>
  <c r="D919" i="21"/>
  <c r="X918" i="21"/>
  <c r="W918" i="21"/>
  <c r="V918" i="21"/>
  <c r="U918" i="21"/>
  <c r="T918" i="21"/>
  <c r="R918" i="21"/>
  <c r="K918" i="21"/>
  <c r="D918" i="21"/>
  <c r="X917" i="21"/>
  <c r="W917" i="21"/>
  <c r="V917" i="21"/>
  <c r="U917" i="21"/>
  <c r="T917" i="21"/>
  <c r="R917" i="21"/>
  <c r="K917" i="21"/>
  <c r="D917" i="21"/>
  <c r="X916" i="21"/>
  <c r="W916" i="21"/>
  <c r="V916" i="21"/>
  <c r="U916" i="21"/>
  <c r="T916" i="21"/>
  <c r="R916" i="21"/>
  <c r="K916" i="21"/>
  <c r="D916" i="21"/>
  <c r="X915" i="21"/>
  <c r="W915" i="21"/>
  <c r="V915" i="21"/>
  <c r="U915" i="21"/>
  <c r="T915" i="21"/>
  <c r="R915" i="21"/>
  <c r="K915" i="21"/>
  <c r="D915" i="21"/>
  <c r="X914" i="21"/>
  <c r="W914" i="21"/>
  <c r="V914" i="21"/>
  <c r="U914" i="21"/>
  <c r="T914" i="21"/>
  <c r="R914" i="21"/>
  <c r="K914" i="21"/>
  <c r="D914" i="21"/>
  <c r="X913" i="21"/>
  <c r="W913" i="21"/>
  <c r="V913" i="21"/>
  <c r="U913" i="21"/>
  <c r="T913" i="21"/>
  <c r="R913" i="21"/>
  <c r="K913" i="21"/>
  <c r="D913" i="21"/>
  <c r="X912" i="21"/>
  <c r="W912" i="21"/>
  <c r="V912" i="21"/>
  <c r="U912" i="21"/>
  <c r="T912" i="21"/>
  <c r="R912" i="21"/>
  <c r="K912" i="21"/>
  <c r="D912" i="21"/>
  <c r="X911" i="21"/>
  <c r="W911" i="21"/>
  <c r="V911" i="21"/>
  <c r="U911" i="21"/>
  <c r="T911" i="21"/>
  <c r="R911" i="21"/>
  <c r="K911" i="21"/>
  <c r="D911" i="21"/>
  <c r="X910" i="21"/>
  <c r="W910" i="21"/>
  <c r="V910" i="21"/>
  <c r="U910" i="21"/>
  <c r="T910" i="21"/>
  <c r="R910" i="21"/>
  <c r="K910" i="21"/>
  <c r="D910" i="21"/>
  <c r="X909" i="21"/>
  <c r="W909" i="21"/>
  <c r="V909" i="21"/>
  <c r="U909" i="21"/>
  <c r="T909" i="21"/>
  <c r="R909" i="21"/>
  <c r="K909" i="21"/>
  <c r="D909" i="21"/>
  <c r="X908" i="21"/>
  <c r="W908" i="21"/>
  <c r="V908" i="21"/>
  <c r="U908" i="21"/>
  <c r="T908" i="21"/>
  <c r="R908" i="21"/>
  <c r="K908" i="21"/>
  <c r="D908" i="21"/>
  <c r="X907" i="21"/>
  <c r="W907" i="21"/>
  <c r="V907" i="21"/>
  <c r="U907" i="21"/>
  <c r="T907" i="21"/>
  <c r="R907" i="21"/>
  <c r="K907" i="21"/>
  <c r="D907" i="21"/>
  <c r="X906" i="21"/>
  <c r="W906" i="21"/>
  <c r="V906" i="21"/>
  <c r="U906" i="21"/>
  <c r="T906" i="21"/>
  <c r="R906" i="21"/>
  <c r="K906" i="21"/>
  <c r="D906" i="21"/>
  <c r="X905" i="21"/>
  <c r="W905" i="21"/>
  <c r="V905" i="21"/>
  <c r="U905" i="21"/>
  <c r="T905" i="21"/>
  <c r="R905" i="21"/>
  <c r="K905" i="21"/>
  <c r="D905" i="21"/>
  <c r="X904" i="21"/>
  <c r="W904" i="21"/>
  <c r="V904" i="21"/>
  <c r="U904" i="21"/>
  <c r="T904" i="21"/>
  <c r="R904" i="21"/>
  <c r="K904" i="21"/>
  <c r="D904" i="21"/>
  <c r="X903" i="21"/>
  <c r="W903" i="21"/>
  <c r="V903" i="21"/>
  <c r="U903" i="21"/>
  <c r="T903" i="21"/>
  <c r="R903" i="21"/>
  <c r="K903" i="21"/>
  <c r="D903" i="21"/>
  <c r="X902" i="21"/>
  <c r="W902" i="21"/>
  <c r="V902" i="21"/>
  <c r="U902" i="21"/>
  <c r="T902" i="21"/>
  <c r="R902" i="21"/>
  <c r="K902" i="21"/>
  <c r="D902" i="21"/>
  <c r="X901" i="21"/>
  <c r="W901" i="21"/>
  <c r="V901" i="21"/>
  <c r="U901" i="21"/>
  <c r="T901" i="21"/>
  <c r="R901" i="21"/>
  <c r="K901" i="21"/>
  <c r="D901" i="21"/>
  <c r="X900" i="21"/>
  <c r="W900" i="21"/>
  <c r="V900" i="21"/>
  <c r="U900" i="21"/>
  <c r="T900" i="21"/>
  <c r="R900" i="21"/>
  <c r="K900" i="21"/>
  <c r="D900" i="21"/>
  <c r="X899" i="21"/>
  <c r="W899" i="21"/>
  <c r="V899" i="21"/>
  <c r="U899" i="21"/>
  <c r="T899" i="21"/>
  <c r="R899" i="21"/>
  <c r="K899" i="21"/>
  <c r="D899" i="21"/>
  <c r="X898" i="21"/>
  <c r="W898" i="21"/>
  <c r="V898" i="21"/>
  <c r="U898" i="21"/>
  <c r="T898" i="21"/>
  <c r="R898" i="21"/>
  <c r="K898" i="21"/>
  <c r="D898" i="21"/>
  <c r="X897" i="21"/>
  <c r="W897" i="21"/>
  <c r="V897" i="21"/>
  <c r="U897" i="21"/>
  <c r="T897" i="21"/>
  <c r="R897" i="21"/>
  <c r="K897" i="21"/>
  <c r="D897" i="21"/>
  <c r="X896" i="21"/>
  <c r="W896" i="21"/>
  <c r="V896" i="21"/>
  <c r="U896" i="21"/>
  <c r="T896" i="21"/>
  <c r="R896" i="21"/>
  <c r="K896" i="21"/>
  <c r="D896" i="21"/>
  <c r="X895" i="21"/>
  <c r="W895" i="21"/>
  <c r="V895" i="21"/>
  <c r="U895" i="21"/>
  <c r="T895" i="21"/>
  <c r="R895" i="21"/>
  <c r="K895" i="21"/>
  <c r="D895" i="21"/>
  <c r="X894" i="21"/>
  <c r="W894" i="21"/>
  <c r="V894" i="21"/>
  <c r="U894" i="21"/>
  <c r="T894" i="21"/>
  <c r="R894" i="21"/>
  <c r="K894" i="21"/>
  <c r="D894" i="21"/>
  <c r="X893" i="21"/>
  <c r="W893" i="21"/>
  <c r="V893" i="21"/>
  <c r="U893" i="21"/>
  <c r="T893" i="21"/>
  <c r="R893" i="21"/>
  <c r="K893" i="21"/>
  <c r="D893" i="21"/>
  <c r="X892" i="21"/>
  <c r="W892" i="21"/>
  <c r="V892" i="21"/>
  <c r="U892" i="21"/>
  <c r="T892" i="21"/>
  <c r="R892" i="21"/>
  <c r="K892" i="21"/>
  <c r="D892" i="21"/>
  <c r="X891" i="21"/>
  <c r="W891" i="21"/>
  <c r="V891" i="21"/>
  <c r="U891" i="21"/>
  <c r="T891" i="21"/>
  <c r="R891" i="21"/>
  <c r="K891" i="21"/>
  <c r="D891" i="21"/>
  <c r="X890" i="21"/>
  <c r="W890" i="21"/>
  <c r="V890" i="21"/>
  <c r="U890" i="21"/>
  <c r="T890" i="21"/>
  <c r="R890" i="21"/>
  <c r="K890" i="21"/>
  <c r="D890" i="21"/>
  <c r="X889" i="21"/>
  <c r="W889" i="21"/>
  <c r="V889" i="21"/>
  <c r="U889" i="21"/>
  <c r="T889" i="21"/>
  <c r="R889" i="21"/>
  <c r="K889" i="21"/>
  <c r="D889" i="21"/>
  <c r="X888" i="21"/>
  <c r="W888" i="21"/>
  <c r="V888" i="21"/>
  <c r="U888" i="21"/>
  <c r="T888" i="21"/>
  <c r="R888" i="21"/>
  <c r="K888" i="21"/>
  <c r="D888" i="21"/>
  <c r="X887" i="21"/>
  <c r="W887" i="21"/>
  <c r="V887" i="21"/>
  <c r="U887" i="21"/>
  <c r="T887" i="21"/>
  <c r="R887" i="21"/>
  <c r="K887" i="21"/>
  <c r="D887" i="21"/>
  <c r="X886" i="21"/>
  <c r="W886" i="21"/>
  <c r="V886" i="21"/>
  <c r="U886" i="21"/>
  <c r="T886" i="21"/>
  <c r="R886" i="21"/>
  <c r="K886" i="21"/>
  <c r="D886" i="21"/>
  <c r="X885" i="21"/>
  <c r="W885" i="21"/>
  <c r="V885" i="21"/>
  <c r="U885" i="21"/>
  <c r="T885" i="21"/>
  <c r="R885" i="21"/>
  <c r="K885" i="21"/>
  <c r="D885" i="21"/>
  <c r="X884" i="21"/>
  <c r="W884" i="21"/>
  <c r="V884" i="21"/>
  <c r="U884" i="21"/>
  <c r="T884" i="21"/>
  <c r="R884" i="21"/>
  <c r="K884" i="21"/>
  <c r="D884" i="21"/>
  <c r="X883" i="21"/>
  <c r="W883" i="21"/>
  <c r="V883" i="21"/>
  <c r="U883" i="21"/>
  <c r="T883" i="21"/>
  <c r="R883" i="21"/>
  <c r="K883" i="21"/>
  <c r="D883" i="21"/>
  <c r="X882" i="21"/>
  <c r="W882" i="21"/>
  <c r="V882" i="21"/>
  <c r="U882" i="21"/>
  <c r="T882" i="21"/>
  <c r="R882" i="21"/>
  <c r="K882" i="21"/>
  <c r="D882" i="21"/>
  <c r="X881" i="21"/>
  <c r="W881" i="21"/>
  <c r="V881" i="21"/>
  <c r="U881" i="21"/>
  <c r="T881" i="21"/>
  <c r="R881" i="21"/>
  <c r="K881" i="21"/>
  <c r="D881" i="21"/>
  <c r="X880" i="21"/>
  <c r="W880" i="21"/>
  <c r="V880" i="21"/>
  <c r="U880" i="21"/>
  <c r="T880" i="21"/>
  <c r="R880" i="21"/>
  <c r="K880" i="21"/>
  <c r="D880" i="21"/>
  <c r="X879" i="21"/>
  <c r="W879" i="21"/>
  <c r="V879" i="21"/>
  <c r="U879" i="21"/>
  <c r="T879" i="21"/>
  <c r="R879" i="21"/>
  <c r="K879" i="21"/>
  <c r="D879" i="21"/>
  <c r="X878" i="21"/>
  <c r="W878" i="21"/>
  <c r="V878" i="21"/>
  <c r="U878" i="21"/>
  <c r="T878" i="21"/>
  <c r="R878" i="21"/>
  <c r="K878" i="21"/>
  <c r="D878" i="21"/>
  <c r="X877" i="21"/>
  <c r="W877" i="21"/>
  <c r="V877" i="21"/>
  <c r="U877" i="21"/>
  <c r="T877" i="21"/>
  <c r="R877" i="21"/>
  <c r="K877" i="21"/>
  <c r="D877" i="21"/>
  <c r="X876" i="21"/>
  <c r="W876" i="21"/>
  <c r="V876" i="21"/>
  <c r="U876" i="21"/>
  <c r="T876" i="21"/>
  <c r="R876" i="21"/>
  <c r="K876" i="21"/>
  <c r="D876" i="21"/>
  <c r="X875" i="21"/>
  <c r="W875" i="21"/>
  <c r="V875" i="21"/>
  <c r="U875" i="21"/>
  <c r="T875" i="21"/>
  <c r="R875" i="21"/>
  <c r="K875" i="21"/>
  <c r="D875" i="21"/>
  <c r="X874" i="21"/>
  <c r="W874" i="21"/>
  <c r="V874" i="21"/>
  <c r="U874" i="21"/>
  <c r="T874" i="21"/>
  <c r="R874" i="21"/>
  <c r="K874" i="21"/>
  <c r="D874" i="21"/>
  <c r="X873" i="21"/>
  <c r="W873" i="21"/>
  <c r="V873" i="21"/>
  <c r="U873" i="21"/>
  <c r="T873" i="21"/>
  <c r="R873" i="21"/>
  <c r="K873" i="21"/>
  <c r="D873" i="21"/>
  <c r="X872" i="21"/>
  <c r="W872" i="21"/>
  <c r="V872" i="21"/>
  <c r="U872" i="21"/>
  <c r="T872" i="21"/>
  <c r="R872" i="21"/>
  <c r="K872" i="21"/>
  <c r="D872" i="21"/>
  <c r="X871" i="21"/>
  <c r="W871" i="21"/>
  <c r="V871" i="21"/>
  <c r="U871" i="21"/>
  <c r="T871" i="21"/>
  <c r="R871" i="21"/>
  <c r="K871" i="21"/>
  <c r="D871" i="21"/>
  <c r="X870" i="21"/>
  <c r="W870" i="21"/>
  <c r="V870" i="21"/>
  <c r="U870" i="21"/>
  <c r="T870" i="21"/>
  <c r="R870" i="21"/>
  <c r="K870" i="21"/>
  <c r="D870" i="21"/>
  <c r="X869" i="21"/>
  <c r="W869" i="21"/>
  <c r="V869" i="21"/>
  <c r="U869" i="21"/>
  <c r="T869" i="21"/>
  <c r="R869" i="21"/>
  <c r="K869" i="21"/>
  <c r="D869" i="21"/>
  <c r="X868" i="21"/>
  <c r="W868" i="21"/>
  <c r="V868" i="21"/>
  <c r="U868" i="21"/>
  <c r="T868" i="21"/>
  <c r="R868" i="21"/>
  <c r="K868" i="21"/>
  <c r="D868" i="21"/>
  <c r="X867" i="21"/>
  <c r="W867" i="21"/>
  <c r="V867" i="21"/>
  <c r="U867" i="21"/>
  <c r="T867" i="21"/>
  <c r="R867" i="21"/>
  <c r="K867" i="21"/>
  <c r="D867" i="21"/>
  <c r="X866" i="21"/>
  <c r="W866" i="21"/>
  <c r="V866" i="21"/>
  <c r="U866" i="21"/>
  <c r="T866" i="21"/>
  <c r="R866" i="21"/>
  <c r="K866" i="21"/>
  <c r="D866" i="21"/>
  <c r="X865" i="21"/>
  <c r="W865" i="21"/>
  <c r="V865" i="21"/>
  <c r="U865" i="21"/>
  <c r="T865" i="21"/>
  <c r="R865" i="21"/>
  <c r="K865" i="21"/>
  <c r="D865" i="21"/>
  <c r="X864" i="21"/>
  <c r="W864" i="21"/>
  <c r="V864" i="21"/>
  <c r="U864" i="21"/>
  <c r="T864" i="21"/>
  <c r="R864" i="21"/>
  <c r="K864" i="21"/>
  <c r="D864" i="21"/>
  <c r="X863" i="21"/>
  <c r="W863" i="21"/>
  <c r="V863" i="21"/>
  <c r="U863" i="21"/>
  <c r="T863" i="21"/>
  <c r="R863" i="21"/>
  <c r="K863" i="21"/>
  <c r="D863" i="21"/>
  <c r="X862" i="21"/>
  <c r="W862" i="21"/>
  <c r="V862" i="21"/>
  <c r="U862" i="21"/>
  <c r="T862" i="21"/>
  <c r="R862" i="21"/>
  <c r="K862" i="21"/>
  <c r="D862" i="21"/>
  <c r="X861" i="21"/>
  <c r="W861" i="21"/>
  <c r="V861" i="21"/>
  <c r="U861" i="21"/>
  <c r="T861" i="21"/>
  <c r="R861" i="21"/>
  <c r="K861" i="21"/>
  <c r="D861" i="21"/>
  <c r="X860" i="21"/>
  <c r="W860" i="21"/>
  <c r="V860" i="21"/>
  <c r="U860" i="21"/>
  <c r="T860" i="21"/>
  <c r="R860" i="21"/>
  <c r="K860" i="21"/>
  <c r="D860" i="21"/>
  <c r="X859" i="21"/>
  <c r="W859" i="21"/>
  <c r="V859" i="21"/>
  <c r="U859" i="21"/>
  <c r="T859" i="21"/>
  <c r="R859" i="21"/>
  <c r="K859" i="21"/>
  <c r="D859" i="21"/>
  <c r="X858" i="21"/>
  <c r="W858" i="21"/>
  <c r="V858" i="21"/>
  <c r="U858" i="21"/>
  <c r="T858" i="21"/>
  <c r="R858" i="21"/>
  <c r="K858" i="21"/>
  <c r="D858" i="21"/>
  <c r="X857" i="21"/>
  <c r="W857" i="21"/>
  <c r="V857" i="21"/>
  <c r="U857" i="21"/>
  <c r="T857" i="21"/>
  <c r="R857" i="21"/>
  <c r="K857" i="21"/>
  <c r="D857" i="21"/>
  <c r="X856" i="21"/>
  <c r="W856" i="21"/>
  <c r="V856" i="21"/>
  <c r="U856" i="21"/>
  <c r="T856" i="21"/>
  <c r="R856" i="21"/>
  <c r="K856" i="21"/>
  <c r="D856" i="21"/>
  <c r="X855" i="21"/>
  <c r="W855" i="21"/>
  <c r="V855" i="21"/>
  <c r="U855" i="21"/>
  <c r="T855" i="21"/>
  <c r="R855" i="21"/>
  <c r="K855" i="21"/>
  <c r="D855" i="21"/>
  <c r="X854" i="21"/>
  <c r="W854" i="21"/>
  <c r="V854" i="21"/>
  <c r="U854" i="21"/>
  <c r="T854" i="21"/>
  <c r="R854" i="21"/>
  <c r="K854" i="21"/>
  <c r="D854" i="21"/>
  <c r="X853" i="21"/>
  <c r="W853" i="21"/>
  <c r="V853" i="21"/>
  <c r="U853" i="21"/>
  <c r="T853" i="21"/>
  <c r="R853" i="21"/>
  <c r="K853" i="21"/>
  <c r="D853" i="21"/>
  <c r="X852" i="21"/>
  <c r="W852" i="21"/>
  <c r="V852" i="21"/>
  <c r="U852" i="21"/>
  <c r="T852" i="21"/>
  <c r="R852" i="21"/>
  <c r="K852" i="21"/>
  <c r="D852" i="21"/>
  <c r="X851" i="21"/>
  <c r="W851" i="21"/>
  <c r="V851" i="21"/>
  <c r="U851" i="21"/>
  <c r="T851" i="21"/>
  <c r="R851" i="21"/>
  <c r="K851" i="21"/>
  <c r="D851" i="21"/>
  <c r="X850" i="21"/>
  <c r="W850" i="21"/>
  <c r="V850" i="21"/>
  <c r="U850" i="21"/>
  <c r="T850" i="21"/>
  <c r="R850" i="21"/>
  <c r="K850" i="21"/>
  <c r="D850" i="21"/>
  <c r="X849" i="21"/>
  <c r="W849" i="21"/>
  <c r="V849" i="21"/>
  <c r="U849" i="21"/>
  <c r="T849" i="21"/>
  <c r="R849" i="21"/>
  <c r="K849" i="21"/>
  <c r="D849" i="21"/>
  <c r="X848" i="21"/>
  <c r="W848" i="21"/>
  <c r="V848" i="21"/>
  <c r="U848" i="21"/>
  <c r="T848" i="21"/>
  <c r="R848" i="21"/>
  <c r="K848" i="21"/>
  <c r="D848" i="21"/>
  <c r="X847" i="21"/>
  <c r="W847" i="21"/>
  <c r="V847" i="21"/>
  <c r="U847" i="21"/>
  <c r="T847" i="21"/>
  <c r="R847" i="21"/>
  <c r="K847" i="21"/>
  <c r="D847" i="21"/>
  <c r="X846" i="21"/>
  <c r="W846" i="21"/>
  <c r="V846" i="21"/>
  <c r="U846" i="21"/>
  <c r="T846" i="21"/>
  <c r="R846" i="21"/>
  <c r="K846" i="21"/>
  <c r="D846" i="21"/>
  <c r="X845" i="21"/>
  <c r="W845" i="21"/>
  <c r="V845" i="21"/>
  <c r="U845" i="21"/>
  <c r="T845" i="21"/>
  <c r="R845" i="21"/>
  <c r="K845" i="21"/>
  <c r="D845" i="21"/>
  <c r="X844" i="21"/>
  <c r="W844" i="21"/>
  <c r="V844" i="21"/>
  <c r="U844" i="21"/>
  <c r="T844" i="21"/>
  <c r="R844" i="21"/>
  <c r="K844" i="21"/>
  <c r="D844" i="21"/>
  <c r="X843" i="21"/>
  <c r="W843" i="21"/>
  <c r="V843" i="21"/>
  <c r="U843" i="21"/>
  <c r="T843" i="21"/>
  <c r="R843" i="21"/>
  <c r="K843" i="21"/>
  <c r="D843" i="21"/>
  <c r="X842" i="21"/>
  <c r="W842" i="21"/>
  <c r="V842" i="21"/>
  <c r="U842" i="21"/>
  <c r="T842" i="21"/>
  <c r="R842" i="21"/>
  <c r="K842" i="21"/>
  <c r="D842" i="21"/>
  <c r="X841" i="21"/>
  <c r="W841" i="21"/>
  <c r="V841" i="21"/>
  <c r="U841" i="21"/>
  <c r="T841" i="21"/>
  <c r="R841" i="21"/>
  <c r="K841" i="21"/>
  <c r="D841" i="21"/>
  <c r="X840" i="21"/>
  <c r="W840" i="21"/>
  <c r="V840" i="21"/>
  <c r="U840" i="21"/>
  <c r="T840" i="21"/>
  <c r="R840" i="21"/>
  <c r="K840" i="21"/>
  <c r="D840" i="21"/>
  <c r="X839" i="21"/>
  <c r="W839" i="21"/>
  <c r="V839" i="21"/>
  <c r="U839" i="21"/>
  <c r="T839" i="21"/>
  <c r="R839" i="21"/>
  <c r="K839" i="21"/>
  <c r="D839" i="21"/>
  <c r="X838" i="21"/>
  <c r="W838" i="21"/>
  <c r="V838" i="21"/>
  <c r="U838" i="21"/>
  <c r="T838" i="21"/>
  <c r="R838" i="21"/>
  <c r="K838" i="21"/>
  <c r="D838" i="21"/>
  <c r="X837" i="21"/>
  <c r="W837" i="21"/>
  <c r="V837" i="21"/>
  <c r="U837" i="21"/>
  <c r="T837" i="21"/>
  <c r="R837" i="21"/>
  <c r="K837" i="21"/>
  <c r="D837" i="21"/>
  <c r="X836" i="21"/>
  <c r="W836" i="21"/>
  <c r="V836" i="21"/>
  <c r="U836" i="21"/>
  <c r="T836" i="21"/>
  <c r="R836" i="21"/>
  <c r="K836" i="21"/>
  <c r="D836" i="21"/>
  <c r="X835" i="21"/>
  <c r="W835" i="21"/>
  <c r="V835" i="21"/>
  <c r="U835" i="21"/>
  <c r="T835" i="21"/>
  <c r="R835" i="21"/>
  <c r="K835" i="21"/>
  <c r="D835" i="21"/>
  <c r="X834" i="21"/>
  <c r="W834" i="21"/>
  <c r="V834" i="21"/>
  <c r="U834" i="21"/>
  <c r="T834" i="21"/>
  <c r="R834" i="21"/>
  <c r="K834" i="21"/>
  <c r="D834" i="21"/>
  <c r="X833" i="21"/>
  <c r="W833" i="21"/>
  <c r="V833" i="21"/>
  <c r="U833" i="21"/>
  <c r="T833" i="21"/>
  <c r="R833" i="21"/>
  <c r="K833" i="21"/>
  <c r="D833" i="21"/>
  <c r="X832" i="21"/>
  <c r="W832" i="21"/>
  <c r="V832" i="21"/>
  <c r="U832" i="21"/>
  <c r="T832" i="21"/>
  <c r="R832" i="21"/>
  <c r="K832" i="21"/>
  <c r="D832" i="21"/>
  <c r="X831" i="21"/>
  <c r="W831" i="21"/>
  <c r="V831" i="21"/>
  <c r="U831" i="21"/>
  <c r="T831" i="21"/>
  <c r="R831" i="21"/>
  <c r="K831" i="21"/>
  <c r="D831" i="21"/>
  <c r="X830" i="21"/>
  <c r="W830" i="21"/>
  <c r="V830" i="21"/>
  <c r="U830" i="21"/>
  <c r="T830" i="21"/>
  <c r="R830" i="21"/>
  <c r="K830" i="21"/>
  <c r="D830" i="21"/>
  <c r="X829" i="21"/>
  <c r="W829" i="21"/>
  <c r="V829" i="21"/>
  <c r="U829" i="21"/>
  <c r="T829" i="21"/>
  <c r="R829" i="21"/>
  <c r="K829" i="21"/>
  <c r="D829" i="21"/>
  <c r="X828" i="21"/>
  <c r="W828" i="21"/>
  <c r="V828" i="21"/>
  <c r="U828" i="21"/>
  <c r="T828" i="21"/>
  <c r="R828" i="21"/>
  <c r="K828" i="21"/>
  <c r="D828" i="21"/>
  <c r="X827" i="21"/>
  <c r="W827" i="21"/>
  <c r="V827" i="21"/>
  <c r="U827" i="21"/>
  <c r="T827" i="21"/>
  <c r="R827" i="21"/>
  <c r="K827" i="21"/>
  <c r="D827" i="21"/>
  <c r="X826" i="21"/>
  <c r="W826" i="21"/>
  <c r="V826" i="21"/>
  <c r="U826" i="21"/>
  <c r="T826" i="21"/>
  <c r="R826" i="21"/>
  <c r="K826" i="21"/>
  <c r="D826" i="21"/>
  <c r="X825" i="21"/>
  <c r="W825" i="21"/>
  <c r="V825" i="21"/>
  <c r="U825" i="21"/>
  <c r="T825" i="21"/>
  <c r="R825" i="21"/>
  <c r="K825" i="21"/>
  <c r="D825" i="21"/>
  <c r="X824" i="21"/>
  <c r="W824" i="21"/>
  <c r="V824" i="21"/>
  <c r="U824" i="21"/>
  <c r="T824" i="21"/>
  <c r="R824" i="21"/>
  <c r="K824" i="21"/>
  <c r="D824" i="21"/>
  <c r="X823" i="21"/>
  <c r="W823" i="21"/>
  <c r="V823" i="21"/>
  <c r="U823" i="21"/>
  <c r="T823" i="21"/>
  <c r="R823" i="21"/>
  <c r="K823" i="21"/>
  <c r="D823" i="21"/>
  <c r="X822" i="21"/>
  <c r="W822" i="21"/>
  <c r="V822" i="21"/>
  <c r="U822" i="21"/>
  <c r="T822" i="21"/>
  <c r="R822" i="21"/>
  <c r="K822" i="21"/>
  <c r="D822" i="21"/>
  <c r="X821" i="21"/>
  <c r="W821" i="21"/>
  <c r="V821" i="21"/>
  <c r="U821" i="21"/>
  <c r="T821" i="21"/>
  <c r="R821" i="21"/>
  <c r="K821" i="21"/>
  <c r="D821" i="21"/>
  <c r="X820" i="21"/>
  <c r="W820" i="21"/>
  <c r="V820" i="21"/>
  <c r="U820" i="21"/>
  <c r="T820" i="21"/>
  <c r="R820" i="21"/>
  <c r="K820" i="21"/>
  <c r="D820" i="21"/>
  <c r="X819" i="21"/>
  <c r="W819" i="21"/>
  <c r="V819" i="21"/>
  <c r="U819" i="21"/>
  <c r="T819" i="21"/>
  <c r="R819" i="21"/>
  <c r="K819" i="21"/>
  <c r="D819" i="21"/>
  <c r="X818" i="21"/>
  <c r="W818" i="21"/>
  <c r="V818" i="21"/>
  <c r="U818" i="21"/>
  <c r="T818" i="21"/>
  <c r="R818" i="21"/>
  <c r="K818" i="21"/>
  <c r="D818" i="21"/>
  <c r="X817" i="21"/>
  <c r="W817" i="21"/>
  <c r="V817" i="21"/>
  <c r="U817" i="21"/>
  <c r="T817" i="21"/>
  <c r="R817" i="21"/>
  <c r="K817" i="21"/>
  <c r="D817" i="21"/>
  <c r="X816" i="21"/>
  <c r="W816" i="21"/>
  <c r="V816" i="21"/>
  <c r="U816" i="21"/>
  <c r="T816" i="21"/>
  <c r="R816" i="21"/>
  <c r="K816" i="21"/>
  <c r="D816" i="21"/>
  <c r="X815" i="21"/>
  <c r="W815" i="21"/>
  <c r="V815" i="21"/>
  <c r="U815" i="21"/>
  <c r="T815" i="21"/>
  <c r="R815" i="21"/>
  <c r="K815" i="21"/>
  <c r="D815" i="21"/>
  <c r="X814" i="21"/>
  <c r="W814" i="21"/>
  <c r="V814" i="21"/>
  <c r="U814" i="21"/>
  <c r="T814" i="21"/>
  <c r="R814" i="21"/>
  <c r="K814" i="21"/>
  <c r="D814" i="21"/>
  <c r="X813" i="21"/>
  <c r="W813" i="21"/>
  <c r="V813" i="21"/>
  <c r="U813" i="21"/>
  <c r="T813" i="21"/>
  <c r="R813" i="21"/>
  <c r="K813" i="21"/>
  <c r="D813" i="21"/>
  <c r="X812" i="21"/>
  <c r="W812" i="21"/>
  <c r="V812" i="21"/>
  <c r="U812" i="21"/>
  <c r="T812" i="21"/>
  <c r="R812" i="21"/>
  <c r="K812" i="21"/>
  <c r="D812" i="21"/>
  <c r="X811" i="21"/>
  <c r="W811" i="21"/>
  <c r="V811" i="21"/>
  <c r="U811" i="21"/>
  <c r="T811" i="21"/>
  <c r="R811" i="21"/>
  <c r="K811" i="21"/>
  <c r="D811" i="21"/>
  <c r="X810" i="21"/>
  <c r="W810" i="21"/>
  <c r="V810" i="21"/>
  <c r="U810" i="21"/>
  <c r="T810" i="21"/>
  <c r="R810" i="21"/>
  <c r="K810" i="21"/>
  <c r="D810" i="21"/>
  <c r="X809" i="21"/>
  <c r="W809" i="21"/>
  <c r="V809" i="21"/>
  <c r="U809" i="21"/>
  <c r="T809" i="21"/>
  <c r="R809" i="21"/>
  <c r="K809" i="21"/>
  <c r="D809" i="21"/>
  <c r="X808" i="21"/>
  <c r="W808" i="21"/>
  <c r="V808" i="21"/>
  <c r="U808" i="21"/>
  <c r="T808" i="21"/>
  <c r="R808" i="21"/>
  <c r="K808" i="21"/>
  <c r="D808" i="21"/>
  <c r="X807" i="21"/>
  <c r="W807" i="21"/>
  <c r="V807" i="21"/>
  <c r="U807" i="21"/>
  <c r="T807" i="21"/>
  <c r="R807" i="21"/>
  <c r="K807" i="21"/>
  <c r="D807" i="21"/>
  <c r="X806" i="21"/>
  <c r="W806" i="21"/>
  <c r="V806" i="21"/>
  <c r="U806" i="21"/>
  <c r="T806" i="21"/>
  <c r="R806" i="21"/>
  <c r="K806" i="21"/>
  <c r="D806" i="21"/>
  <c r="X805" i="21"/>
  <c r="W805" i="21"/>
  <c r="V805" i="21"/>
  <c r="U805" i="21"/>
  <c r="T805" i="21"/>
  <c r="R805" i="21"/>
  <c r="K805" i="21"/>
  <c r="D805" i="21"/>
  <c r="X804" i="21"/>
  <c r="W804" i="21"/>
  <c r="V804" i="21"/>
  <c r="U804" i="21"/>
  <c r="T804" i="21"/>
  <c r="R804" i="21"/>
  <c r="K804" i="21"/>
  <c r="D804" i="21"/>
  <c r="X803" i="21"/>
  <c r="W803" i="21"/>
  <c r="V803" i="21"/>
  <c r="U803" i="21"/>
  <c r="T803" i="21"/>
  <c r="R803" i="21"/>
  <c r="K803" i="21"/>
  <c r="D803" i="21"/>
  <c r="X802" i="21"/>
  <c r="W802" i="21"/>
  <c r="V802" i="21"/>
  <c r="U802" i="21"/>
  <c r="T802" i="21"/>
  <c r="R802" i="21"/>
  <c r="K802" i="21"/>
  <c r="D802" i="21"/>
  <c r="X801" i="21"/>
  <c r="W801" i="21"/>
  <c r="V801" i="21"/>
  <c r="U801" i="21"/>
  <c r="T801" i="21"/>
  <c r="R801" i="21"/>
  <c r="K801" i="21"/>
  <c r="D801" i="21"/>
  <c r="X800" i="21"/>
  <c r="W800" i="21"/>
  <c r="V800" i="21"/>
  <c r="U800" i="21"/>
  <c r="T800" i="21"/>
  <c r="R800" i="21"/>
  <c r="K800" i="21"/>
  <c r="D800" i="21"/>
  <c r="X799" i="21"/>
  <c r="W799" i="21"/>
  <c r="V799" i="21"/>
  <c r="U799" i="21"/>
  <c r="T799" i="21"/>
  <c r="R799" i="21"/>
  <c r="K799" i="21"/>
  <c r="D799" i="21"/>
  <c r="X798" i="21"/>
  <c r="W798" i="21"/>
  <c r="V798" i="21"/>
  <c r="U798" i="21"/>
  <c r="T798" i="21"/>
  <c r="R798" i="21"/>
  <c r="K798" i="21"/>
  <c r="D798" i="21"/>
  <c r="X797" i="21"/>
  <c r="W797" i="21"/>
  <c r="V797" i="21"/>
  <c r="U797" i="21"/>
  <c r="T797" i="21"/>
  <c r="R797" i="21"/>
  <c r="K797" i="21"/>
  <c r="D797" i="21"/>
  <c r="X796" i="21"/>
  <c r="W796" i="21"/>
  <c r="V796" i="21"/>
  <c r="U796" i="21"/>
  <c r="T796" i="21"/>
  <c r="R796" i="21"/>
  <c r="K796" i="21"/>
  <c r="D796" i="21"/>
  <c r="X795" i="21"/>
  <c r="W795" i="21"/>
  <c r="V795" i="21"/>
  <c r="U795" i="21"/>
  <c r="T795" i="21"/>
  <c r="R795" i="21"/>
  <c r="K795" i="21"/>
  <c r="D795" i="21"/>
  <c r="X794" i="21"/>
  <c r="W794" i="21"/>
  <c r="V794" i="21"/>
  <c r="U794" i="21"/>
  <c r="T794" i="21"/>
  <c r="R794" i="21"/>
  <c r="K794" i="21"/>
  <c r="D794" i="21"/>
  <c r="X793" i="21"/>
  <c r="W793" i="21"/>
  <c r="V793" i="21"/>
  <c r="U793" i="21"/>
  <c r="T793" i="21"/>
  <c r="R793" i="21"/>
  <c r="K793" i="21"/>
  <c r="D793" i="21"/>
  <c r="X792" i="21"/>
  <c r="W792" i="21"/>
  <c r="V792" i="21"/>
  <c r="U792" i="21"/>
  <c r="T792" i="21"/>
  <c r="R792" i="21"/>
  <c r="K792" i="21"/>
  <c r="D792" i="21"/>
  <c r="X791" i="21"/>
  <c r="W791" i="21"/>
  <c r="V791" i="21"/>
  <c r="U791" i="21"/>
  <c r="T791" i="21"/>
  <c r="R791" i="21"/>
  <c r="K791" i="21"/>
  <c r="D791" i="21"/>
  <c r="X790" i="21"/>
  <c r="W790" i="21"/>
  <c r="V790" i="21"/>
  <c r="U790" i="21"/>
  <c r="T790" i="21"/>
  <c r="R790" i="21"/>
  <c r="K790" i="21"/>
  <c r="D790" i="21"/>
  <c r="X789" i="21"/>
  <c r="W789" i="21"/>
  <c r="V789" i="21"/>
  <c r="U789" i="21"/>
  <c r="T789" i="21"/>
  <c r="R789" i="21"/>
  <c r="K789" i="21"/>
  <c r="D789" i="21"/>
  <c r="X788" i="21"/>
  <c r="W788" i="21"/>
  <c r="V788" i="21"/>
  <c r="U788" i="21"/>
  <c r="T788" i="21"/>
  <c r="R788" i="21"/>
  <c r="K788" i="21"/>
  <c r="D788" i="21"/>
  <c r="X787" i="21"/>
  <c r="W787" i="21"/>
  <c r="V787" i="21"/>
  <c r="U787" i="21"/>
  <c r="T787" i="21"/>
  <c r="R787" i="21"/>
  <c r="K787" i="21"/>
  <c r="D787" i="21"/>
  <c r="X786" i="21"/>
  <c r="W786" i="21"/>
  <c r="V786" i="21"/>
  <c r="U786" i="21"/>
  <c r="T786" i="21"/>
  <c r="R786" i="21"/>
  <c r="K786" i="21"/>
  <c r="D786" i="21"/>
  <c r="X785" i="21"/>
  <c r="W785" i="21"/>
  <c r="V785" i="21"/>
  <c r="U785" i="21"/>
  <c r="T785" i="21"/>
  <c r="R785" i="21"/>
  <c r="K785" i="21"/>
  <c r="D785" i="21"/>
  <c r="X784" i="21"/>
  <c r="W784" i="21"/>
  <c r="V784" i="21"/>
  <c r="U784" i="21"/>
  <c r="T784" i="21"/>
  <c r="R784" i="21"/>
  <c r="K784" i="21"/>
  <c r="D784" i="21"/>
  <c r="X783" i="21"/>
  <c r="W783" i="21"/>
  <c r="V783" i="21"/>
  <c r="U783" i="21"/>
  <c r="T783" i="21"/>
  <c r="R783" i="21"/>
  <c r="K783" i="21"/>
  <c r="D783" i="21"/>
  <c r="X782" i="21"/>
  <c r="W782" i="21"/>
  <c r="V782" i="21"/>
  <c r="U782" i="21"/>
  <c r="T782" i="21"/>
  <c r="R782" i="21"/>
  <c r="K782" i="21"/>
  <c r="D782" i="21"/>
  <c r="X781" i="21"/>
  <c r="W781" i="21"/>
  <c r="V781" i="21"/>
  <c r="U781" i="21"/>
  <c r="T781" i="21"/>
  <c r="R781" i="21"/>
  <c r="K781" i="21"/>
  <c r="D781" i="21"/>
  <c r="X780" i="21"/>
  <c r="W780" i="21"/>
  <c r="V780" i="21"/>
  <c r="U780" i="21"/>
  <c r="T780" i="21"/>
  <c r="R780" i="21"/>
  <c r="K780" i="21"/>
  <c r="D780" i="21"/>
  <c r="X779" i="21"/>
  <c r="W779" i="21"/>
  <c r="V779" i="21"/>
  <c r="U779" i="21"/>
  <c r="T779" i="21"/>
  <c r="R779" i="21"/>
  <c r="K779" i="21"/>
  <c r="D779" i="21"/>
  <c r="X778" i="21"/>
  <c r="W778" i="21"/>
  <c r="V778" i="21"/>
  <c r="U778" i="21"/>
  <c r="T778" i="21"/>
  <c r="R778" i="21"/>
  <c r="K778" i="21"/>
  <c r="D778" i="21"/>
  <c r="X777" i="21"/>
  <c r="W777" i="21"/>
  <c r="V777" i="21"/>
  <c r="U777" i="21"/>
  <c r="T777" i="21"/>
  <c r="R777" i="21"/>
  <c r="K777" i="21"/>
  <c r="D777" i="21"/>
  <c r="X776" i="21"/>
  <c r="W776" i="21"/>
  <c r="V776" i="21"/>
  <c r="U776" i="21"/>
  <c r="T776" i="21"/>
  <c r="R776" i="21"/>
  <c r="K776" i="21"/>
  <c r="D776" i="21"/>
  <c r="X775" i="21"/>
  <c r="W775" i="21"/>
  <c r="V775" i="21"/>
  <c r="U775" i="21"/>
  <c r="T775" i="21"/>
  <c r="R775" i="21"/>
  <c r="K775" i="21"/>
  <c r="D775" i="21"/>
  <c r="X774" i="21"/>
  <c r="W774" i="21"/>
  <c r="V774" i="21"/>
  <c r="U774" i="21"/>
  <c r="T774" i="21"/>
  <c r="R774" i="21"/>
  <c r="K774" i="21"/>
  <c r="D774" i="21"/>
  <c r="X773" i="21"/>
  <c r="W773" i="21"/>
  <c r="V773" i="21"/>
  <c r="U773" i="21"/>
  <c r="T773" i="21"/>
  <c r="R773" i="21"/>
  <c r="K773" i="21"/>
  <c r="D773" i="21"/>
  <c r="X772" i="21"/>
  <c r="W772" i="21"/>
  <c r="V772" i="21"/>
  <c r="U772" i="21"/>
  <c r="T772" i="21"/>
  <c r="R772" i="21"/>
  <c r="K772" i="21"/>
  <c r="D772" i="21"/>
  <c r="X771" i="21"/>
  <c r="W771" i="21"/>
  <c r="V771" i="21"/>
  <c r="U771" i="21"/>
  <c r="T771" i="21"/>
  <c r="R771" i="21"/>
  <c r="K771" i="21"/>
  <c r="D771" i="21"/>
  <c r="X770" i="21"/>
  <c r="W770" i="21"/>
  <c r="V770" i="21"/>
  <c r="U770" i="21"/>
  <c r="T770" i="21"/>
  <c r="R770" i="21"/>
  <c r="K770" i="21"/>
  <c r="D770" i="21"/>
  <c r="X769" i="21"/>
  <c r="W769" i="21"/>
  <c r="V769" i="21"/>
  <c r="U769" i="21"/>
  <c r="T769" i="21"/>
  <c r="R769" i="21"/>
  <c r="K769" i="21"/>
  <c r="D769" i="21"/>
  <c r="X768" i="21"/>
  <c r="W768" i="21"/>
  <c r="V768" i="21"/>
  <c r="U768" i="21"/>
  <c r="T768" i="21"/>
  <c r="R768" i="21"/>
  <c r="K768" i="21"/>
  <c r="D768" i="21"/>
  <c r="X767" i="21"/>
  <c r="W767" i="21"/>
  <c r="V767" i="21"/>
  <c r="U767" i="21"/>
  <c r="T767" i="21"/>
  <c r="R767" i="21"/>
  <c r="K767" i="21"/>
  <c r="D767" i="21"/>
  <c r="X766" i="21"/>
  <c r="W766" i="21"/>
  <c r="V766" i="21"/>
  <c r="U766" i="21"/>
  <c r="T766" i="21"/>
  <c r="R766" i="21"/>
  <c r="K766" i="21"/>
  <c r="D766" i="21"/>
  <c r="X765" i="21"/>
  <c r="W765" i="21"/>
  <c r="V765" i="21"/>
  <c r="U765" i="21"/>
  <c r="T765" i="21"/>
  <c r="R765" i="21"/>
  <c r="K765" i="21"/>
  <c r="D765" i="21"/>
  <c r="X764" i="21"/>
  <c r="W764" i="21"/>
  <c r="V764" i="21"/>
  <c r="U764" i="21"/>
  <c r="T764" i="21"/>
  <c r="R764" i="21"/>
  <c r="K764" i="21"/>
  <c r="D764" i="21"/>
  <c r="X763" i="21"/>
  <c r="W763" i="21"/>
  <c r="V763" i="21"/>
  <c r="U763" i="21"/>
  <c r="T763" i="21"/>
  <c r="R763" i="21"/>
  <c r="K763" i="21"/>
  <c r="D763" i="21"/>
  <c r="X762" i="21"/>
  <c r="W762" i="21"/>
  <c r="V762" i="21"/>
  <c r="U762" i="21"/>
  <c r="T762" i="21"/>
  <c r="R762" i="21"/>
  <c r="K762" i="21"/>
  <c r="D762" i="21"/>
  <c r="X761" i="21"/>
  <c r="W761" i="21"/>
  <c r="V761" i="21"/>
  <c r="U761" i="21"/>
  <c r="T761" i="21"/>
  <c r="R761" i="21"/>
  <c r="K761" i="21"/>
  <c r="D761" i="21"/>
  <c r="X760" i="21"/>
  <c r="W760" i="21"/>
  <c r="V760" i="21"/>
  <c r="U760" i="21"/>
  <c r="T760" i="21"/>
  <c r="R760" i="21"/>
  <c r="K760" i="21"/>
  <c r="D760" i="21"/>
  <c r="X759" i="21"/>
  <c r="W759" i="21"/>
  <c r="V759" i="21"/>
  <c r="U759" i="21"/>
  <c r="T759" i="21"/>
  <c r="R759" i="21"/>
  <c r="K759" i="21"/>
  <c r="D759" i="21"/>
  <c r="X758" i="21"/>
  <c r="W758" i="21"/>
  <c r="V758" i="21"/>
  <c r="U758" i="21"/>
  <c r="T758" i="21"/>
  <c r="R758" i="21"/>
  <c r="K758" i="21"/>
  <c r="D758" i="21"/>
  <c r="X757" i="21"/>
  <c r="W757" i="21"/>
  <c r="V757" i="21"/>
  <c r="U757" i="21"/>
  <c r="T757" i="21"/>
  <c r="R757" i="21"/>
  <c r="K757" i="21"/>
  <c r="D757" i="21"/>
  <c r="X756" i="21"/>
  <c r="W756" i="21"/>
  <c r="V756" i="21"/>
  <c r="U756" i="21"/>
  <c r="T756" i="21"/>
  <c r="R756" i="21"/>
  <c r="K756" i="21"/>
  <c r="D756" i="21"/>
  <c r="X755" i="21"/>
  <c r="W755" i="21"/>
  <c r="V755" i="21"/>
  <c r="U755" i="21"/>
  <c r="T755" i="21"/>
  <c r="R755" i="21"/>
  <c r="K755" i="21"/>
  <c r="D755" i="21"/>
  <c r="X754" i="21"/>
  <c r="W754" i="21"/>
  <c r="V754" i="21"/>
  <c r="U754" i="21"/>
  <c r="T754" i="21"/>
  <c r="R754" i="21"/>
  <c r="K754" i="21"/>
  <c r="D754" i="21"/>
  <c r="X753" i="21"/>
  <c r="W753" i="21"/>
  <c r="V753" i="21"/>
  <c r="U753" i="21"/>
  <c r="T753" i="21"/>
  <c r="R753" i="21"/>
  <c r="K753" i="21"/>
  <c r="D753" i="21"/>
  <c r="X752" i="21"/>
  <c r="W752" i="21"/>
  <c r="V752" i="21"/>
  <c r="U752" i="21"/>
  <c r="T752" i="21"/>
  <c r="R752" i="21"/>
  <c r="K752" i="21"/>
  <c r="D752" i="21"/>
  <c r="X751" i="21"/>
  <c r="W751" i="21"/>
  <c r="V751" i="21"/>
  <c r="U751" i="21"/>
  <c r="T751" i="21"/>
  <c r="R751" i="21"/>
  <c r="K751" i="21"/>
  <c r="D751" i="21"/>
  <c r="X750" i="21"/>
  <c r="W750" i="21"/>
  <c r="V750" i="21"/>
  <c r="U750" i="21"/>
  <c r="T750" i="21"/>
  <c r="R750" i="21"/>
  <c r="K750" i="21"/>
  <c r="D750" i="21"/>
  <c r="X749" i="21"/>
  <c r="W749" i="21"/>
  <c r="V749" i="21"/>
  <c r="U749" i="21"/>
  <c r="T749" i="21"/>
  <c r="R749" i="21"/>
  <c r="K749" i="21"/>
  <c r="D749" i="21"/>
  <c r="X748" i="21"/>
  <c r="W748" i="21"/>
  <c r="V748" i="21"/>
  <c r="U748" i="21"/>
  <c r="T748" i="21"/>
  <c r="R748" i="21"/>
  <c r="K748" i="21"/>
  <c r="D748" i="21"/>
  <c r="X747" i="21"/>
  <c r="W747" i="21"/>
  <c r="V747" i="21"/>
  <c r="U747" i="21"/>
  <c r="T747" i="21"/>
  <c r="R747" i="21"/>
  <c r="K747" i="21"/>
  <c r="D747" i="21"/>
  <c r="X746" i="21"/>
  <c r="W746" i="21"/>
  <c r="V746" i="21"/>
  <c r="U746" i="21"/>
  <c r="T746" i="21"/>
  <c r="R746" i="21"/>
  <c r="K746" i="21"/>
  <c r="D746" i="21"/>
  <c r="X745" i="21"/>
  <c r="W745" i="21"/>
  <c r="V745" i="21"/>
  <c r="U745" i="21"/>
  <c r="T745" i="21"/>
  <c r="R745" i="21"/>
  <c r="K745" i="21"/>
  <c r="D745" i="21"/>
  <c r="X744" i="21"/>
  <c r="W744" i="21"/>
  <c r="V744" i="21"/>
  <c r="U744" i="21"/>
  <c r="T744" i="21"/>
  <c r="R744" i="21"/>
  <c r="K744" i="21"/>
  <c r="D744" i="21"/>
  <c r="X743" i="21"/>
  <c r="W743" i="21"/>
  <c r="V743" i="21"/>
  <c r="U743" i="21"/>
  <c r="T743" i="21"/>
  <c r="R743" i="21"/>
  <c r="K743" i="21"/>
  <c r="D743" i="21"/>
  <c r="X742" i="21"/>
  <c r="W742" i="21"/>
  <c r="V742" i="21"/>
  <c r="U742" i="21"/>
  <c r="T742" i="21"/>
  <c r="R742" i="21"/>
  <c r="K742" i="21"/>
  <c r="D742" i="21"/>
  <c r="X741" i="21"/>
  <c r="W741" i="21"/>
  <c r="V741" i="21"/>
  <c r="U741" i="21"/>
  <c r="T741" i="21"/>
  <c r="R741" i="21"/>
  <c r="K741" i="21"/>
  <c r="D741" i="21"/>
  <c r="X740" i="21"/>
  <c r="W740" i="21"/>
  <c r="V740" i="21"/>
  <c r="U740" i="21"/>
  <c r="T740" i="21"/>
  <c r="R740" i="21"/>
  <c r="K740" i="21"/>
  <c r="D740" i="21"/>
  <c r="X739" i="21"/>
  <c r="W739" i="21"/>
  <c r="V739" i="21"/>
  <c r="U739" i="21"/>
  <c r="T739" i="21"/>
  <c r="R739" i="21"/>
  <c r="K739" i="21"/>
  <c r="D739" i="21"/>
  <c r="X738" i="21"/>
  <c r="W738" i="21"/>
  <c r="V738" i="21"/>
  <c r="U738" i="21"/>
  <c r="T738" i="21"/>
  <c r="R738" i="21"/>
  <c r="K738" i="21"/>
  <c r="D738" i="21"/>
  <c r="X737" i="21"/>
  <c r="W737" i="21"/>
  <c r="V737" i="21"/>
  <c r="U737" i="21"/>
  <c r="T737" i="21"/>
  <c r="R737" i="21"/>
  <c r="K737" i="21"/>
  <c r="D737" i="21"/>
  <c r="X736" i="21"/>
  <c r="W736" i="21"/>
  <c r="V736" i="21"/>
  <c r="U736" i="21"/>
  <c r="T736" i="21"/>
  <c r="R736" i="21"/>
  <c r="K736" i="21"/>
  <c r="D736" i="21"/>
  <c r="X735" i="21"/>
  <c r="W735" i="21"/>
  <c r="V735" i="21"/>
  <c r="U735" i="21"/>
  <c r="T735" i="21"/>
  <c r="R735" i="21"/>
  <c r="K735" i="21"/>
  <c r="D735" i="21"/>
  <c r="X734" i="21"/>
  <c r="W734" i="21"/>
  <c r="V734" i="21"/>
  <c r="U734" i="21"/>
  <c r="T734" i="21"/>
  <c r="R734" i="21"/>
  <c r="K734" i="21"/>
  <c r="D734" i="21"/>
  <c r="X733" i="21"/>
  <c r="W733" i="21"/>
  <c r="V733" i="21"/>
  <c r="U733" i="21"/>
  <c r="T733" i="21"/>
  <c r="R733" i="21"/>
  <c r="K733" i="21"/>
  <c r="D733" i="21"/>
  <c r="X732" i="21"/>
  <c r="W732" i="21"/>
  <c r="V732" i="21"/>
  <c r="U732" i="21"/>
  <c r="T732" i="21"/>
  <c r="R732" i="21"/>
  <c r="K732" i="21"/>
  <c r="D732" i="21"/>
  <c r="X731" i="21"/>
  <c r="W731" i="21"/>
  <c r="V731" i="21"/>
  <c r="U731" i="21"/>
  <c r="T731" i="21"/>
  <c r="R731" i="21"/>
  <c r="K731" i="21"/>
  <c r="D731" i="21"/>
  <c r="X730" i="21"/>
  <c r="W730" i="21"/>
  <c r="V730" i="21"/>
  <c r="U730" i="21"/>
  <c r="T730" i="21"/>
  <c r="R730" i="21"/>
  <c r="K730" i="21"/>
  <c r="D730" i="21"/>
  <c r="X729" i="21"/>
  <c r="W729" i="21"/>
  <c r="V729" i="21"/>
  <c r="U729" i="21"/>
  <c r="T729" i="21"/>
  <c r="R729" i="21"/>
  <c r="K729" i="21"/>
  <c r="D729" i="21"/>
  <c r="X728" i="21"/>
  <c r="W728" i="21"/>
  <c r="V728" i="21"/>
  <c r="U728" i="21"/>
  <c r="T728" i="21"/>
  <c r="R728" i="21"/>
  <c r="K728" i="21"/>
  <c r="D728" i="21"/>
  <c r="X727" i="21"/>
  <c r="W727" i="21"/>
  <c r="V727" i="21"/>
  <c r="U727" i="21"/>
  <c r="T727" i="21"/>
  <c r="R727" i="21"/>
  <c r="K727" i="21"/>
  <c r="D727" i="21"/>
  <c r="X726" i="21"/>
  <c r="W726" i="21"/>
  <c r="V726" i="21"/>
  <c r="U726" i="21"/>
  <c r="T726" i="21"/>
  <c r="R726" i="21"/>
  <c r="K726" i="21"/>
  <c r="D726" i="21"/>
  <c r="X725" i="21"/>
  <c r="W725" i="21"/>
  <c r="V725" i="21"/>
  <c r="U725" i="21"/>
  <c r="T725" i="21"/>
  <c r="R725" i="21"/>
  <c r="K725" i="21"/>
  <c r="D725" i="21"/>
  <c r="X724" i="21"/>
  <c r="W724" i="21"/>
  <c r="V724" i="21"/>
  <c r="U724" i="21"/>
  <c r="T724" i="21"/>
  <c r="R724" i="21"/>
  <c r="K724" i="21"/>
  <c r="D724" i="21"/>
  <c r="X723" i="21"/>
  <c r="W723" i="21"/>
  <c r="V723" i="21"/>
  <c r="U723" i="21"/>
  <c r="T723" i="21"/>
  <c r="R723" i="21"/>
  <c r="K723" i="21"/>
  <c r="D723" i="21"/>
  <c r="X722" i="21"/>
  <c r="W722" i="21"/>
  <c r="V722" i="21"/>
  <c r="U722" i="21"/>
  <c r="T722" i="21"/>
  <c r="R722" i="21"/>
  <c r="K722" i="21"/>
  <c r="D722" i="21"/>
  <c r="X721" i="21"/>
  <c r="W721" i="21"/>
  <c r="V721" i="21"/>
  <c r="U721" i="21"/>
  <c r="T721" i="21"/>
  <c r="R721" i="21"/>
  <c r="K721" i="21"/>
  <c r="D721" i="21"/>
  <c r="X720" i="21"/>
  <c r="W720" i="21"/>
  <c r="V720" i="21"/>
  <c r="U720" i="21"/>
  <c r="T720" i="21"/>
  <c r="R720" i="21"/>
  <c r="K720" i="21"/>
  <c r="D720" i="21"/>
  <c r="X719" i="21"/>
  <c r="W719" i="21"/>
  <c r="V719" i="21"/>
  <c r="U719" i="21"/>
  <c r="T719" i="21"/>
  <c r="R719" i="21"/>
  <c r="K719" i="21"/>
  <c r="D719" i="21"/>
  <c r="X718" i="21"/>
  <c r="W718" i="21"/>
  <c r="V718" i="21"/>
  <c r="U718" i="21"/>
  <c r="T718" i="21"/>
  <c r="R718" i="21"/>
  <c r="K718" i="21"/>
  <c r="D718" i="21"/>
  <c r="X717" i="21"/>
  <c r="W717" i="21"/>
  <c r="V717" i="21"/>
  <c r="U717" i="21"/>
  <c r="T717" i="21"/>
  <c r="R717" i="21"/>
  <c r="K717" i="21"/>
  <c r="D717" i="21"/>
  <c r="X716" i="21"/>
  <c r="W716" i="21"/>
  <c r="V716" i="21"/>
  <c r="U716" i="21"/>
  <c r="T716" i="21"/>
  <c r="R716" i="21"/>
  <c r="K716" i="21"/>
  <c r="D716" i="21"/>
  <c r="X715" i="21"/>
  <c r="W715" i="21"/>
  <c r="V715" i="21"/>
  <c r="U715" i="21"/>
  <c r="T715" i="21"/>
  <c r="R715" i="21"/>
  <c r="K715" i="21"/>
  <c r="D715" i="21"/>
  <c r="X714" i="21"/>
  <c r="W714" i="21"/>
  <c r="V714" i="21"/>
  <c r="U714" i="21"/>
  <c r="T714" i="21"/>
  <c r="R714" i="21"/>
  <c r="K714" i="21"/>
  <c r="D714" i="21"/>
  <c r="X713" i="21"/>
  <c r="W713" i="21"/>
  <c r="V713" i="21"/>
  <c r="U713" i="21"/>
  <c r="T713" i="21"/>
  <c r="R713" i="21"/>
  <c r="K713" i="21"/>
  <c r="D713" i="21"/>
  <c r="X712" i="21"/>
  <c r="W712" i="21"/>
  <c r="V712" i="21"/>
  <c r="U712" i="21"/>
  <c r="T712" i="21"/>
  <c r="R712" i="21"/>
  <c r="K712" i="21"/>
  <c r="D712" i="21"/>
  <c r="X711" i="21"/>
  <c r="W711" i="21"/>
  <c r="V711" i="21"/>
  <c r="U711" i="21"/>
  <c r="T711" i="21"/>
  <c r="R711" i="21"/>
  <c r="K711" i="21"/>
  <c r="D711" i="21"/>
  <c r="X710" i="21"/>
  <c r="W710" i="21"/>
  <c r="V710" i="21"/>
  <c r="U710" i="21"/>
  <c r="T710" i="21"/>
  <c r="R710" i="21"/>
  <c r="K710" i="21"/>
  <c r="D710" i="21"/>
  <c r="X709" i="21"/>
  <c r="W709" i="21"/>
  <c r="V709" i="21"/>
  <c r="U709" i="21"/>
  <c r="T709" i="21"/>
  <c r="R709" i="21"/>
  <c r="K709" i="21"/>
  <c r="D709" i="21"/>
  <c r="X708" i="21"/>
  <c r="W708" i="21"/>
  <c r="V708" i="21"/>
  <c r="U708" i="21"/>
  <c r="T708" i="21"/>
  <c r="R708" i="21"/>
  <c r="K708" i="21"/>
  <c r="D708" i="21"/>
  <c r="X707" i="21"/>
  <c r="W707" i="21"/>
  <c r="V707" i="21"/>
  <c r="U707" i="21"/>
  <c r="T707" i="21"/>
  <c r="R707" i="21"/>
  <c r="K707" i="21"/>
  <c r="D707" i="21"/>
  <c r="X706" i="21"/>
  <c r="W706" i="21"/>
  <c r="V706" i="21"/>
  <c r="U706" i="21"/>
  <c r="T706" i="21"/>
  <c r="R706" i="21"/>
  <c r="K706" i="21"/>
  <c r="D706" i="21"/>
  <c r="X705" i="21"/>
  <c r="W705" i="21"/>
  <c r="V705" i="21"/>
  <c r="U705" i="21"/>
  <c r="T705" i="21"/>
  <c r="R705" i="21"/>
  <c r="K705" i="21"/>
  <c r="D705" i="21"/>
  <c r="X704" i="21"/>
  <c r="W704" i="21"/>
  <c r="V704" i="21"/>
  <c r="U704" i="21"/>
  <c r="T704" i="21"/>
  <c r="R704" i="21"/>
  <c r="K704" i="21"/>
  <c r="D704" i="21"/>
  <c r="X703" i="21"/>
  <c r="W703" i="21"/>
  <c r="V703" i="21"/>
  <c r="U703" i="21"/>
  <c r="T703" i="21"/>
  <c r="R703" i="21"/>
  <c r="K703" i="21"/>
  <c r="D703" i="21"/>
  <c r="X702" i="21"/>
  <c r="W702" i="21"/>
  <c r="V702" i="21"/>
  <c r="U702" i="21"/>
  <c r="T702" i="21"/>
  <c r="R702" i="21"/>
  <c r="K702" i="21"/>
  <c r="D702" i="21"/>
  <c r="X701" i="21"/>
  <c r="W701" i="21"/>
  <c r="V701" i="21"/>
  <c r="U701" i="21"/>
  <c r="T701" i="21"/>
  <c r="R701" i="21"/>
  <c r="K701" i="21"/>
  <c r="D701" i="21"/>
  <c r="X700" i="21"/>
  <c r="W700" i="21"/>
  <c r="V700" i="21"/>
  <c r="U700" i="21"/>
  <c r="T700" i="21"/>
  <c r="R700" i="21"/>
  <c r="K700" i="21"/>
  <c r="D700" i="21"/>
  <c r="X699" i="21"/>
  <c r="W699" i="21"/>
  <c r="V699" i="21"/>
  <c r="U699" i="21"/>
  <c r="T699" i="21"/>
  <c r="R699" i="21"/>
  <c r="K699" i="21"/>
  <c r="D699" i="21"/>
  <c r="X698" i="21"/>
  <c r="W698" i="21"/>
  <c r="V698" i="21"/>
  <c r="U698" i="21"/>
  <c r="T698" i="21"/>
  <c r="R698" i="21"/>
  <c r="K698" i="21"/>
  <c r="D698" i="21"/>
  <c r="X697" i="21"/>
  <c r="W697" i="21"/>
  <c r="V697" i="21"/>
  <c r="U697" i="21"/>
  <c r="T697" i="21"/>
  <c r="R697" i="21"/>
  <c r="K697" i="21"/>
  <c r="D697" i="21"/>
  <c r="X696" i="21"/>
  <c r="W696" i="21"/>
  <c r="V696" i="21"/>
  <c r="U696" i="21"/>
  <c r="T696" i="21"/>
  <c r="R696" i="21"/>
  <c r="K696" i="21"/>
  <c r="D696" i="21"/>
  <c r="X695" i="21"/>
  <c r="W695" i="21"/>
  <c r="V695" i="21"/>
  <c r="U695" i="21"/>
  <c r="T695" i="21"/>
  <c r="R695" i="21"/>
  <c r="K695" i="21"/>
  <c r="D695" i="21"/>
  <c r="X694" i="21"/>
  <c r="W694" i="21"/>
  <c r="V694" i="21"/>
  <c r="U694" i="21"/>
  <c r="T694" i="21"/>
  <c r="R694" i="21"/>
  <c r="K694" i="21"/>
  <c r="D694" i="21"/>
  <c r="X693" i="21"/>
  <c r="W693" i="21"/>
  <c r="V693" i="21"/>
  <c r="U693" i="21"/>
  <c r="T693" i="21"/>
  <c r="R693" i="21"/>
  <c r="K693" i="21"/>
  <c r="D693" i="21"/>
  <c r="X692" i="21"/>
  <c r="W692" i="21"/>
  <c r="V692" i="21"/>
  <c r="U692" i="21"/>
  <c r="T692" i="21"/>
  <c r="R692" i="21"/>
  <c r="K692" i="21"/>
  <c r="D692" i="21"/>
  <c r="X691" i="21"/>
  <c r="W691" i="21"/>
  <c r="V691" i="21"/>
  <c r="U691" i="21"/>
  <c r="T691" i="21"/>
  <c r="R691" i="21"/>
  <c r="K691" i="21"/>
  <c r="D691" i="21"/>
  <c r="X690" i="21"/>
  <c r="W690" i="21"/>
  <c r="V690" i="21"/>
  <c r="U690" i="21"/>
  <c r="T690" i="21"/>
  <c r="R690" i="21"/>
  <c r="K690" i="21"/>
  <c r="D690" i="21"/>
  <c r="X689" i="21"/>
  <c r="W689" i="21"/>
  <c r="V689" i="21"/>
  <c r="U689" i="21"/>
  <c r="T689" i="21"/>
  <c r="R689" i="21"/>
  <c r="K689" i="21"/>
  <c r="D689" i="21"/>
  <c r="X688" i="21"/>
  <c r="W688" i="21"/>
  <c r="V688" i="21"/>
  <c r="U688" i="21"/>
  <c r="T688" i="21"/>
  <c r="R688" i="21"/>
  <c r="K688" i="21"/>
  <c r="D688" i="21"/>
  <c r="X687" i="21"/>
  <c r="W687" i="21"/>
  <c r="V687" i="21"/>
  <c r="U687" i="21"/>
  <c r="T687" i="21"/>
  <c r="R687" i="21"/>
  <c r="K687" i="21"/>
  <c r="D687" i="21"/>
  <c r="X686" i="21"/>
  <c r="W686" i="21"/>
  <c r="V686" i="21"/>
  <c r="U686" i="21"/>
  <c r="T686" i="21"/>
  <c r="R686" i="21"/>
  <c r="K686" i="21"/>
  <c r="D686" i="21"/>
  <c r="X685" i="21"/>
  <c r="W685" i="21"/>
  <c r="V685" i="21"/>
  <c r="U685" i="21"/>
  <c r="T685" i="21"/>
  <c r="R685" i="21"/>
  <c r="K685" i="21"/>
  <c r="D685" i="21"/>
  <c r="X684" i="21"/>
  <c r="W684" i="21"/>
  <c r="V684" i="21"/>
  <c r="U684" i="21"/>
  <c r="T684" i="21"/>
  <c r="R684" i="21"/>
  <c r="K684" i="21"/>
  <c r="D684" i="21"/>
  <c r="X683" i="21"/>
  <c r="W683" i="21"/>
  <c r="V683" i="21"/>
  <c r="U683" i="21"/>
  <c r="T683" i="21"/>
  <c r="R683" i="21"/>
  <c r="K683" i="21"/>
  <c r="D683" i="21"/>
  <c r="X682" i="21"/>
  <c r="W682" i="21"/>
  <c r="V682" i="21"/>
  <c r="U682" i="21"/>
  <c r="T682" i="21"/>
  <c r="R682" i="21"/>
  <c r="K682" i="21"/>
  <c r="D682" i="21"/>
  <c r="X681" i="21"/>
  <c r="W681" i="21"/>
  <c r="V681" i="21"/>
  <c r="U681" i="21"/>
  <c r="T681" i="21"/>
  <c r="R681" i="21"/>
  <c r="K681" i="21"/>
  <c r="D681" i="21"/>
  <c r="X680" i="21"/>
  <c r="W680" i="21"/>
  <c r="V680" i="21"/>
  <c r="U680" i="21"/>
  <c r="T680" i="21"/>
  <c r="R680" i="21"/>
  <c r="K680" i="21"/>
  <c r="D680" i="21"/>
  <c r="X679" i="21"/>
  <c r="W679" i="21"/>
  <c r="V679" i="21"/>
  <c r="U679" i="21"/>
  <c r="T679" i="21"/>
  <c r="R679" i="21"/>
  <c r="K679" i="21"/>
  <c r="D679" i="21"/>
  <c r="X678" i="21"/>
  <c r="W678" i="21"/>
  <c r="V678" i="21"/>
  <c r="U678" i="21"/>
  <c r="T678" i="21"/>
  <c r="R678" i="21"/>
  <c r="K678" i="21"/>
  <c r="D678" i="21"/>
  <c r="X677" i="21"/>
  <c r="W677" i="21"/>
  <c r="V677" i="21"/>
  <c r="U677" i="21"/>
  <c r="T677" i="21"/>
  <c r="R677" i="21"/>
  <c r="K677" i="21"/>
  <c r="D677" i="21"/>
  <c r="X676" i="21"/>
  <c r="W676" i="21"/>
  <c r="V676" i="21"/>
  <c r="U676" i="21"/>
  <c r="T676" i="21"/>
  <c r="R676" i="21"/>
  <c r="K676" i="21"/>
  <c r="D676" i="21"/>
  <c r="X675" i="21"/>
  <c r="W675" i="21"/>
  <c r="V675" i="21"/>
  <c r="U675" i="21"/>
  <c r="T675" i="21"/>
  <c r="R675" i="21"/>
  <c r="K675" i="21"/>
  <c r="D675" i="21"/>
  <c r="X674" i="21"/>
  <c r="W674" i="21"/>
  <c r="V674" i="21"/>
  <c r="U674" i="21"/>
  <c r="T674" i="21"/>
  <c r="R674" i="21"/>
  <c r="K674" i="21"/>
  <c r="D674" i="21"/>
  <c r="X673" i="21"/>
  <c r="W673" i="21"/>
  <c r="V673" i="21"/>
  <c r="U673" i="21"/>
  <c r="T673" i="21"/>
  <c r="R673" i="21"/>
  <c r="K673" i="21"/>
  <c r="D673" i="21"/>
  <c r="X672" i="21"/>
  <c r="W672" i="21"/>
  <c r="V672" i="21"/>
  <c r="U672" i="21"/>
  <c r="T672" i="21"/>
  <c r="R672" i="21"/>
  <c r="K672" i="21"/>
  <c r="D672" i="21"/>
  <c r="X671" i="21"/>
  <c r="W671" i="21"/>
  <c r="V671" i="21"/>
  <c r="U671" i="21"/>
  <c r="T671" i="21"/>
  <c r="R671" i="21"/>
  <c r="K671" i="21"/>
  <c r="D671" i="21"/>
  <c r="X670" i="21"/>
  <c r="W670" i="21"/>
  <c r="V670" i="21"/>
  <c r="U670" i="21"/>
  <c r="T670" i="21"/>
  <c r="R670" i="21"/>
  <c r="K670" i="21"/>
  <c r="D670" i="21"/>
  <c r="X669" i="21"/>
  <c r="W669" i="21"/>
  <c r="V669" i="21"/>
  <c r="U669" i="21"/>
  <c r="T669" i="21"/>
  <c r="R669" i="21"/>
  <c r="K669" i="21"/>
  <c r="D669" i="21"/>
  <c r="X668" i="21"/>
  <c r="W668" i="21"/>
  <c r="V668" i="21"/>
  <c r="U668" i="21"/>
  <c r="T668" i="21"/>
  <c r="R668" i="21"/>
  <c r="K668" i="21"/>
  <c r="D668" i="21"/>
  <c r="X667" i="21"/>
  <c r="W667" i="21"/>
  <c r="V667" i="21"/>
  <c r="U667" i="21"/>
  <c r="T667" i="21"/>
  <c r="R667" i="21"/>
  <c r="K667" i="21"/>
  <c r="D667" i="21"/>
  <c r="X666" i="21"/>
  <c r="W666" i="21"/>
  <c r="V666" i="21"/>
  <c r="U666" i="21"/>
  <c r="T666" i="21"/>
  <c r="R666" i="21"/>
  <c r="K666" i="21"/>
  <c r="D666" i="21"/>
  <c r="X665" i="21"/>
  <c r="W665" i="21"/>
  <c r="V665" i="21"/>
  <c r="U665" i="21"/>
  <c r="T665" i="21"/>
  <c r="R665" i="21"/>
  <c r="K665" i="21"/>
  <c r="D665" i="21"/>
  <c r="X664" i="21"/>
  <c r="W664" i="21"/>
  <c r="V664" i="21"/>
  <c r="U664" i="21"/>
  <c r="T664" i="21"/>
  <c r="R664" i="21"/>
  <c r="K664" i="21"/>
  <c r="D664" i="21"/>
  <c r="X663" i="21"/>
  <c r="W663" i="21"/>
  <c r="V663" i="21"/>
  <c r="U663" i="21"/>
  <c r="T663" i="21"/>
  <c r="R663" i="21"/>
  <c r="K663" i="21"/>
  <c r="D663" i="21"/>
  <c r="X662" i="21"/>
  <c r="W662" i="21"/>
  <c r="V662" i="21"/>
  <c r="U662" i="21"/>
  <c r="T662" i="21"/>
  <c r="R662" i="21"/>
  <c r="K662" i="21"/>
  <c r="D662" i="21"/>
  <c r="X661" i="21"/>
  <c r="W661" i="21"/>
  <c r="V661" i="21"/>
  <c r="U661" i="21"/>
  <c r="T661" i="21"/>
  <c r="R661" i="21"/>
  <c r="K661" i="21"/>
  <c r="D661" i="21"/>
  <c r="X660" i="21"/>
  <c r="W660" i="21"/>
  <c r="V660" i="21"/>
  <c r="U660" i="21"/>
  <c r="T660" i="21"/>
  <c r="R660" i="21"/>
  <c r="K660" i="21"/>
  <c r="D660" i="21"/>
  <c r="X659" i="21"/>
  <c r="W659" i="21"/>
  <c r="V659" i="21"/>
  <c r="U659" i="21"/>
  <c r="T659" i="21"/>
  <c r="R659" i="21"/>
  <c r="K659" i="21"/>
  <c r="D659" i="21"/>
  <c r="X658" i="21"/>
  <c r="W658" i="21"/>
  <c r="V658" i="21"/>
  <c r="U658" i="21"/>
  <c r="T658" i="21"/>
  <c r="R658" i="21"/>
  <c r="K658" i="21"/>
  <c r="D658" i="21"/>
  <c r="X657" i="21"/>
  <c r="W657" i="21"/>
  <c r="V657" i="21"/>
  <c r="U657" i="21"/>
  <c r="T657" i="21"/>
  <c r="R657" i="21"/>
  <c r="K657" i="21"/>
  <c r="D657" i="21"/>
  <c r="X656" i="21"/>
  <c r="W656" i="21"/>
  <c r="V656" i="21"/>
  <c r="U656" i="21"/>
  <c r="T656" i="21"/>
  <c r="R656" i="21"/>
  <c r="K656" i="21"/>
  <c r="D656" i="21"/>
  <c r="X655" i="21"/>
  <c r="W655" i="21"/>
  <c r="V655" i="21"/>
  <c r="U655" i="21"/>
  <c r="T655" i="21"/>
  <c r="R655" i="21"/>
  <c r="K655" i="21"/>
  <c r="D655" i="21"/>
  <c r="X654" i="21"/>
  <c r="W654" i="21"/>
  <c r="V654" i="21"/>
  <c r="U654" i="21"/>
  <c r="T654" i="21"/>
  <c r="R654" i="21"/>
  <c r="K654" i="21"/>
  <c r="D654" i="21"/>
  <c r="X653" i="21"/>
  <c r="W653" i="21"/>
  <c r="V653" i="21"/>
  <c r="U653" i="21"/>
  <c r="T653" i="21"/>
  <c r="R653" i="21"/>
  <c r="K653" i="21"/>
  <c r="D653" i="21"/>
  <c r="X652" i="21"/>
  <c r="W652" i="21"/>
  <c r="V652" i="21"/>
  <c r="U652" i="21"/>
  <c r="T652" i="21"/>
  <c r="R652" i="21"/>
  <c r="K652" i="21"/>
  <c r="D652" i="21"/>
  <c r="X651" i="21"/>
  <c r="W651" i="21"/>
  <c r="V651" i="21"/>
  <c r="U651" i="21"/>
  <c r="T651" i="21"/>
  <c r="R651" i="21"/>
  <c r="K651" i="21"/>
  <c r="D651" i="21"/>
  <c r="X650" i="21"/>
  <c r="W650" i="21"/>
  <c r="V650" i="21"/>
  <c r="U650" i="21"/>
  <c r="T650" i="21"/>
  <c r="R650" i="21"/>
  <c r="K650" i="21"/>
  <c r="D650" i="21"/>
  <c r="X649" i="21"/>
  <c r="W649" i="21"/>
  <c r="V649" i="21"/>
  <c r="U649" i="21"/>
  <c r="T649" i="21"/>
  <c r="R649" i="21"/>
  <c r="K649" i="21"/>
  <c r="D649" i="21"/>
  <c r="X648" i="21"/>
  <c r="W648" i="21"/>
  <c r="V648" i="21"/>
  <c r="U648" i="21"/>
  <c r="T648" i="21"/>
  <c r="R648" i="21"/>
  <c r="K648" i="21"/>
  <c r="D648" i="21"/>
  <c r="X647" i="21"/>
  <c r="W647" i="21"/>
  <c r="V647" i="21"/>
  <c r="U647" i="21"/>
  <c r="T647" i="21"/>
  <c r="R647" i="21"/>
  <c r="K647" i="21"/>
  <c r="D647" i="21"/>
  <c r="X646" i="21"/>
  <c r="W646" i="21"/>
  <c r="V646" i="21"/>
  <c r="U646" i="21"/>
  <c r="T646" i="21"/>
  <c r="R646" i="21"/>
  <c r="K646" i="21"/>
  <c r="D646" i="21"/>
  <c r="X645" i="21"/>
  <c r="W645" i="21"/>
  <c r="V645" i="21"/>
  <c r="U645" i="21"/>
  <c r="T645" i="21"/>
  <c r="R645" i="21"/>
  <c r="K645" i="21"/>
  <c r="D645" i="21"/>
  <c r="X644" i="21"/>
  <c r="W644" i="21"/>
  <c r="V644" i="21"/>
  <c r="U644" i="21"/>
  <c r="T644" i="21"/>
  <c r="R644" i="21"/>
  <c r="K644" i="21"/>
  <c r="D644" i="21"/>
  <c r="X643" i="21"/>
  <c r="W643" i="21"/>
  <c r="V643" i="21"/>
  <c r="U643" i="21"/>
  <c r="T643" i="21"/>
  <c r="R643" i="21"/>
  <c r="K643" i="21"/>
  <c r="D643" i="21"/>
  <c r="X642" i="21"/>
  <c r="W642" i="21"/>
  <c r="V642" i="21"/>
  <c r="U642" i="21"/>
  <c r="T642" i="21"/>
  <c r="R642" i="21"/>
  <c r="K642" i="21"/>
  <c r="D642" i="21"/>
  <c r="X641" i="21"/>
  <c r="W641" i="21"/>
  <c r="V641" i="21"/>
  <c r="U641" i="21"/>
  <c r="T641" i="21"/>
  <c r="R641" i="21"/>
  <c r="K641" i="21"/>
  <c r="D641" i="21"/>
  <c r="X640" i="21"/>
  <c r="W640" i="21"/>
  <c r="V640" i="21"/>
  <c r="U640" i="21"/>
  <c r="T640" i="21"/>
  <c r="R640" i="21"/>
  <c r="K640" i="21"/>
  <c r="D640" i="21"/>
  <c r="X639" i="21"/>
  <c r="W639" i="21"/>
  <c r="V639" i="21"/>
  <c r="U639" i="21"/>
  <c r="T639" i="21"/>
  <c r="R639" i="21"/>
  <c r="K639" i="21"/>
  <c r="D639" i="21"/>
  <c r="X638" i="21"/>
  <c r="W638" i="21"/>
  <c r="V638" i="21"/>
  <c r="U638" i="21"/>
  <c r="T638" i="21"/>
  <c r="R638" i="21"/>
  <c r="K638" i="21"/>
  <c r="D638" i="21"/>
  <c r="X637" i="21"/>
  <c r="W637" i="21"/>
  <c r="V637" i="21"/>
  <c r="U637" i="21"/>
  <c r="T637" i="21"/>
  <c r="R637" i="21"/>
  <c r="K637" i="21"/>
  <c r="D637" i="21"/>
  <c r="X636" i="21"/>
  <c r="W636" i="21"/>
  <c r="V636" i="21"/>
  <c r="U636" i="21"/>
  <c r="T636" i="21"/>
  <c r="R636" i="21"/>
  <c r="K636" i="21"/>
  <c r="D636" i="21"/>
  <c r="X635" i="21"/>
  <c r="W635" i="21"/>
  <c r="V635" i="21"/>
  <c r="U635" i="21"/>
  <c r="T635" i="21"/>
  <c r="R635" i="21"/>
  <c r="K635" i="21"/>
  <c r="D635" i="21"/>
  <c r="X634" i="21"/>
  <c r="W634" i="21"/>
  <c r="V634" i="21"/>
  <c r="U634" i="21"/>
  <c r="T634" i="21"/>
  <c r="R634" i="21"/>
  <c r="K634" i="21"/>
  <c r="D634" i="21"/>
  <c r="X633" i="21"/>
  <c r="W633" i="21"/>
  <c r="V633" i="21"/>
  <c r="U633" i="21"/>
  <c r="T633" i="21"/>
  <c r="R633" i="21"/>
  <c r="K633" i="21"/>
  <c r="D633" i="21"/>
  <c r="X632" i="21"/>
  <c r="W632" i="21"/>
  <c r="V632" i="21"/>
  <c r="U632" i="21"/>
  <c r="T632" i="21"/>
  <c r="R632" i="21"/>
  <c r="K632" i="21"/>
  <c r="D632" i="21"/>
  <c r="X631" i="21"/>
  <c r="W631" i="21"/>
  <c r="V631" i="21"/>
  <c r="U631" i="21"/>
  <c r="T631" i="21"/>
  <c r="R631" i="21"/>
  <c r="K631" i="21"/>
  <c r="D631" i="21"/>
  <c r="X630" i="21"/>
  <c r="W630" i="21"/>
  <c r="V630" i="21"/>
  <c r="U630" i="21"/>
  <c r="T630" i="21"/>
  <c r="R630" i="21"/>
  <c r="K630" i="21"/>
  <c r="D630" i="21"/>
  <c r="X629" i="21"/>
  <c r="W629" i="21"/>
  <c r="V629" i="21"/>
  <c r="U629" i="21"/>
  <c r="T629" i="21"/>
  <c r="R629" i="21"/>
  <c r="K629" i="21"/>
  <c r="D629" i="21"/>
  <c r="X628" i="21"/>
  <c r="W628" i="21"/>
  <c r="V628" i="21"/>
  <c r="U628" i="21"/>
  <c r="T628" i="21"/>
  <c r="R628" i="21"/>
  <c r="K628" i="21"/>
  <c r="D628" i="21"/>
  <c r="X627" i="21"/>
  <c r="W627" i="21"/>
  <c r="V627" i="21"/>
  <c r="U627" i="21"/>
  <c r="T627" i="21"/>
  <c r="R627" i="21"/>
  <c r="K627" i="21"/>
  <c r="D627" i="21"/>
  <c r="X626" i="21"/>
  <c r="W626" i="21"/>
  <c r="V626" i="21"/>
  <c r="U626" i="21"/>
  <c r="T626" i="21"/>
  <c r="R626" i="21"/>
  <c r="K626" i="21"/>
  <c r="D626" i="21"/>
  <c r="X625" i="21"/>
  <c r="W625" i="21"/>
  <c r="V625" i="21"/>
  <c r="U625" i="21"/>
  <c r="T625" i="21"/>
  <c r="R625" i="21"/>
  <c r="K625" i="21"/>
  <c r="D625" i="21"/>
  <c r="X624" i="21"/>
  <c r="W624" i="21"/>
  <c r="V624" i="21"/>
  <c r="U624" i="21"/>
  <c r="T624" i="21"/>
  <c r="R624" i="21"/>
  <c r="K624" i="21"/>
  <c r="D624" i="21"/>
  <c r="X623" i="21"/>
  <c r="W623" i="21"/>
  <c r="V623" i="21"/>
  <c r="U623" i="21"/>
  <c r="T623" i="21"/>
  <c r="R623" i="21"/>
  <c r="K623" i="21"/>
  <c r="D623" i="21"/>
  <c r="X622" i="21"/>
  <c r="W622" i="21"/>
  <c r="V622" i="21"/>
  <c r="U622" i="21"/>
  <c r="T622" i="21"/>
  <c r="R622" i="21"/>
  <c r="K622" i="21"/>
  <c r="D622" i="21"/>
  <c r="X621" i="21"/>
  <c r="W621" i="21"/>
  <c r="V621" i="21"/>
  <c r="U621" i="21"/>
  <c r="T621" i="21"/>
  <c r="R621" i="21"/>
  <c r="K621" i="21"/>
  <c r="D621" i="21"/>
  <c r="X620" i="21"/>
  <c r="W620" i="21"/>
  <c r="V620" i="21"/>
  <c r="U620" i="21"/>
  <c r="T620" i="21"/>
  <c r="R620" i="21"/>
  <c r="K620" i="21"/>
  <c r="D620" i="21"/>
  <c r="X619" i="21"/>
  <c r="W619" i="21"/>
  <c r="V619" i="21"/>
  <c r="U619" i="21"/>
  <c r="T619" i="21"/>
  <c r="R619" i="21"/>
  <c r="K619" i="21"/>
  <c r="D619" i="21"/>
  <c r="X618" i="21"/>
  <c r="W618" i="21"/>
  <c r="V618" i="21"/>
  <c r="U618" i="21"/>
  <c r="T618" i="21"/>
  <c r="R618" i="21"/>
  <c r="K618" i="21"/>
  <c r="D618" i="21"/>
  <c r="X617" i="21"/>
  <c r="W617" i="21"/>
  <c r="V617" i="21"/>
  <c r="U617" i="21"/>
  <c r="T617" i="21"/>
  <c r="R617" i="21"/>
  <c r="K617" i="21"/>
  <c r="D617" i="21"/>
  <c r="X616" i="21"/>
  <c r="W616" i="21"/>
  <c r="V616" i="21"/>
  <c r="U616" i="21"/>
  <c r="T616" i="21"/>
  <c r="R616" i="21"/>
  <c r="K616" i="21"/>
  <c r="D616" i="21"/>
  <c r="X615" i="21"/>
  <c r="W615" i="21"/>
  <c r="V615" i="21"/>
  <c r="U615" i="21"/>
  <c r="T615" i="21"/>
  <c r="R615" i="21"/>
  <c r="K615" i="21"/>
  <c r="D615" i="21"/>
  <c r="X614" i="21"/>
  <c r="W614" i="21"/>
  <c r="V614" i="21"/>
  <c r="U614" i="21"/>
  <c r="T614" i="21"/>
  <c r="R614" i="21"/>
  <c r="K614" i="21"/>
  <c r="D614" i="21"/>
  <c r="X613" i="21"/>
  <c r="W613" i="21"/>
  <c r="V613" i="21"/>
  <c r="U613" i="21"/>
  <c r="T613" i="21"/>
  <c r="R613" i="21"/>
  <c r="K613" i="21"/>
  <c r="D613" i="21"/>
  <c r="X612" i="21"/>
  <c r="W612" i="21"/>
  <c r="V612" i="21"/>
  <c r="U612" i="21"/>
  <c r="T612" i="21"/>
  <c r="R612" i="21"/>
  <c r="K612" i="21"/>
  <c r="D612" i="21"/>
  <c r="X611" i="21"/>
  <c r="W611" i="21"/>
  <c r="V611" i="21"/>
  <c r="U611" i="21"/>
  <c r="T611" i="21"/>
  <c r="R611" i="21"/>
  <c r="K611" i="21"/>
  <c r="D611" i="21"/>
  <c r="X610" i="21"/>
  <c r="W610" i="21"/>
  <c r="V610" i="21"/>
  <c r="U610" i="21"/>
  <c r="T610" i="21"/>
  <c r="R610" i="21"/>
  <c r="K610" i="21"/>
  <c r="D610" i="21"/>
  <c r="X609" i="21"/>
  <c r="W609" i="21"/>
  <c r="V609" i="21"/>
  <c r="U609" i="21"/>
  <c r="T609" i="21"/>
  <c r="R609" i="21"/>
  <c r="K609" i="21"/>
  <c r="D609" i="21"/>
  <c r="X608" i="21"/>
  <c r="W608" i="21"/>
  <c r="V608" i="21"/>
  <c r="U608" i="21"/>
  <c r="T608" i="21"/>
  <c r="R608" i="21"/>
  <c r="K608" i="21"/>
  <c r="D608" i="21"/>
  <c r="X607" i="21"/>
  <c r="W607" i="21"/>
  <c r="V607" i="21"/>
  <c r="U607" i="21"/>
  <c r="T607" i="21"/>
  <c r="R607" i="21"/>
  <c r="K607" i="21"/>
  <c r="D607" i="21"/>
  <c r="X606" i="21"/>
  <c r="W606" i="21"/>
  <c r="V606" i="21"/>
  <c r="U606" i="21"/>
  <c r="T606" i="21"/>
  <c r="R606" i="21"/>
  <c r="K606" i="21"/>
  <c r="D606" i="21"/>
  <c r="X605" i="21"/>
  <c r="W605" i="21"/>
  <c r="V605" i="21"/>
  <c r="U605" i="21"/>
  <c r="T605" i="21"/>
  <c r="R605" i="21"/>
  <c r="K605" i="21"/>
  <c r="D605" i="21"/>
  <c r="X604" i="21"/>
  <c r="W604" i="21"/>
  <c r="V604" i="21"/>
  <c r="U604" i="21"/>
  <c r="T604" i="21"/>
  <c r="R604" i="21"/>
  <c r="K604" i="21"/>
  <c r="D604" i="21"/>
  <c r="X603" i="21"/>
  <c r="W603" i="21"/>
  <c r="V603" i="21"/>
  <c r="U603" i="21"/>
  <c r="T603" i="21"/>
  <c r="R603" i="21"/>
  <c r="K603" i="21"/>
  <c r="D603" i="21"/>
  <c r="X602" i="21"/>
  <c r="W602" i="21"/>
  <c r="V602" i="21"/>
  <c r="U602" i="21"/>
  <c r="T602" i="21"/>
  <c r="R602" i="21"/>
  <c r="K602" i="21"/>
  <c r="D602" i="21"/>
  <c r="X601" i="21"/>
  <c r="W601" i="21"/>
  <c r="V601" i="21"/>
  <c r="U601" i="21"/>
  <c r="T601" i="21"/>
  <c r="R601" i="21"/>
  <c r="K601" i="21"/>
  <c r="D601" i="21"/>
  <c r="X600" i="21"/>
  <c r="W600" i="21"/>
  <c r="V600" i="21"/>
  <c r="U600" i="21"/>
  <c r="T600" i="21"/>
  <c r="R600" i="21"/>
  <c r="K600" i="21"/>
  <c r="D600" i="21"/>
  <c r="X599" i="21"/>
  <c r="W599" i="21"/>
  <c r="V599" i="21"/>
  <c r="U599" i="21"/>
  <c r="T599" i="21"/>
  <c r="R599" i="21"/>
  <c r="K599" i="21"/>
  <c r="D599" i="21"/>
  <c r="X598" i="21"/>
  <c r="W598" i="21"/>
  <c r="V598" i="21"/>
  <c r="U598" i="21"/>
  <c r="T598" i="21"/>
  <c r="R598" i="21"/>
  <c r="K598" i="21"/>
  <c r="D598" i="21"/>
  <c r="X597" i="21"/>
  <c r="W597" i="21"/>
  <c r="V597" i="21"/>
  <c r="U597" i="21"/>
  <c r="T597" i="21"/>
  <c r="R597" i="21"/>
  <c r="K597" i="21"/>
  <c r="D597" i="21"/>
  <c r="X596" i="21"/>
  <c r="W596" i="21"/>
  <c r="V596" i="21"/>
  <c r="U596" i="21"/>
  <c r="T596" i="21"/>
  <c r="R596" i="21"/>
  <c r="K596" i="21"/>
  <c r="D596" i="21"/>
  <c r="X595" i="21"/>
  <c r="W595" i="21"/>
  <c r="V595" i="21"/>
  <c r="U595" i="21"/>
  <c r="T595" i="21"/>
  <c r="R595" i="21"/>
  <c r="K595" i="21"/>
  <c r="D595" i="21"/>
  <c r="X594" i="21"/>
  <c r="W594" i="21"/>
  <c r="V594" i="21"/>
  <c r="U594" i="21"/>
  <c r="T594" i="21"/>
  <c r="R594" i="21"/>
  <c r="K594" i="21"/>
  <c r="D594" i="21"/>
  <c r="X593" i="21"/>
  <c r="W593" i="21"/>
  <c r="V593" i="21"/>
  <c r="U593" i="21"/>
  <c r="T593" i="21"/>
  <c r="R593" i="21"/>
  <c r="K593" i="21"/>
  <c r="D593" i="21"/>
  <c r="X592" i="21"/>
  <c r="W592" i="21"/>
  <c r="V592" i="21"/>
  <c r="U592" i="21"/>
  <c r="T592" i="21"/>
  <c r="R592" i="21"/>
  <c r="K592" i="21"/>
  <c r="D592" i="21"/>
  <c r="X591" i="21"/>
  <c r="W591" i="21"/>
  <c r="V591" i="21"/>
  <c r="U591" i="21"/>
  <c r="T591" i="21"/>
  <c r="R591" i="21"/>
  <c r="K591" i="21"/>
  <c r="D591" i="21"/>
  <c r="X590" i="21"/>
  <c r="W590" i="21"/>
  <c r="V590" i="21"/>
  <c r="U590" i="21"/>
  <c r="T590" i="21"/>
  <c r="R590" i="21"/>
  <c r="K590" i="21"/>
  <c r="D590" i="21"/>
  <c r="X589" i="21"/>
  <c r="W589" i="21"/>
  <c r="V589" i="21"/>
  <c r="U589" i="21"/>
  <c r="T589" i="21"/>
  <c r="R589" i="21"/>
  <c r="K589" i="21"/>
  <c r="D589" i="21"/>
  <c r="X588" i="21"/>
  <c r="W588" i="21"/>
  <c r="V588" i="21"/>
  <c r="U588" i="21"/>
  <c r="T588" i="21"/>
  <c r="R588" i="21"/>
  <c r="K588" i="21"/>
  <c r="D588" i="21"/>
  <c r="X587" i="21"/>
  <c r="W587" i="21"/>
  <c r="V587" i="21"/>
  <c r="U587" i="21"/>
  <c r="T587" i="21"/>
  <c r="R587" i="21"/>
  <c r="K587" i="21"/>
  <c r="D587" i="21"/>
  <c r="X586" i="21"/>
  <c r="W586" i="21"/>
  <c r="V586" i="21"/>
  <c r="U586" i="21"/>
  <c r="T586" i="21"/>
  <c r="R586" i="21"/>
  <c r="K586" i="21"/>
  <c r="D586" i="21"/>
  <c r="X585" i="21"/>
  <c r="W585" i="21"/>
  <c r="V585" i="21"/>
  <c r="U585" i="21"/>
  <c r="T585" i="21"/>
  <c r="R585" i="21"/>
  <c r="K585" i="21"/>
  <c r="D585" i="21"/>
  <c r="X584" i="21"/>
  <c r="W584" i="21"/>
  <c r="V584" i="21"/>
  <c r="U584" i="21"/>
  <c r="T584" i="21"/>
  <c r="R584" i="21"/>
  <c r="K584" i="21"/>
  <c r="D584" i="21"/>
  <c r="X583" i="21"/>
  <c r="W583" i="21"/>
  <c r="V583" i="21"/>
  <c r="U583" i="21"/>
  <c r="T583" i="21"/>
  <c r="R583" i="21"/>
  <c r="K583" i="21"/>
  <c r="D583" i="21"/>
  <c r="X582" i="21"/>
  <c r="W582" i="21"/>
  <c r="V582" i="21"/>
  <c r="U582" i="21"/>
  <c r="T582" i="21"/>
  <c r="R582" i="21"/>
  <c r="K582" i="21"/>
  <c r="D582" i="21"/>
  <c r="X581" i="21"/>
  <c r="W581" i="21"/>
  <c r="V581" i="21"/>
  <c r="U581" i="21"/>
  <c r="T581" i="21"/>
  <c r="R581" i="21"/>
  <c r="K581" i="21"/>
  <c r="D581" i="21"/>
  <c r="X580" i="21"/>
  <c r="W580" i="21"/>
  <c r="V580" i="21"/>
  <c r="U580" i="21"/>
  <c r="T580" i="21"/>
  <c r="R580" i="21"/>
  <c r="K580" i="21"/>
  <c r="D580" i="21"/>
  <c r="X579" i="21"/>
  <c r="W579" i="21"/>
  <c r="V579" i="21"/>
  <c r="U579" i="21"/>
  <c r="T579" i="21"/>
  <c r="R579" i="21"/>
  <c r="K579" i="21"/>
  <c r="D579" i="21"/>
  <c r="X578" i="21"/>
  <c r="W578" i="21"/>
  <c r="V578" i="21"/>
  <c r="U578" i="21"/>
  <c r="T578" i="21"/>
  <c r="R578" i="21"/>
  <c r="K578" i="21"/>
  <c r="D578" i="21"/>
  <c r="X577" i="21"/>
  <c r="W577" i="21"/>
  <c r="V577" i="21"/>
  <c r="U577" i="21"/>
  <c r="T577" i="21"/>
  <c r="R577" i="21"/>
  <c r="K577" i="21"/>
  <c r="D577" i="21"/>
  <c r="X576" i="21"/>
  <c r="W576" i="21"/>
  <c r="V576" i="21"/>
  <c r="U576" i="21"/>
  <c r="T576" i="21"/>
  <c r="R576" i="21"/>
  <c r="K576" i="21"/>
  <c r="D576" i="21"/>
  <c r="X575" i="21"/>
  <c r="W575" i="21"/>
  <c r="V575" i="21"/>
  <c r="U575" i="21"/>
  <c r="T575" i="21"/>
  <c r="R575" i="21"/>
  <c r="K575" i="21"/>
  <c r="D575" i="21"/>
  <c r="X574" i="21"/>
  <c r="W574" i="21"/>
  <c r="V574" i="21"/>
  <c r="U574" i="21"/>
  <c r="T574" i="21"/>
  <c r="R574" i="21"/>
  <c r="K574" i="21"/>
  <c r="D574" i="21"/>
  <c r="X573" i="21"/>
  <c r="W573" i="21"/>
  <c r="V573" i="21"/>
  <c r="U573" i="21"/>
  <c r="T573" i="21"/>
  <c r="R573" i="21"/>
  <c r="K573" i="21"/>
  <c r="D573" i="21"/>
  <c r="X572" i="21"/>
  <c r="W572" i="21"/>
  <c r="V572" i="21"/>
  <c r="U572" i="21"/>
  <c r="T572" i="21"/>
  <c r="R572" i="21"/>
  <c r="K572" i="21"/>
  <c r="D572" i="21"/>
  <c r="X571" i="21"/>
  <c r="W571" i="21"/>
  <c r="V571" i="21"/>
  <c r="U571" i="21"/>
  <c r="T571" i="21"/>
  <c r="R571" i="21"/>
  <c r="K571" i="21"/>
  <c r="D571" i="21"/>
  <c r="X570" i="21"/>
  <c r="W570" i="21"/>
  <c r="V570" i="21"/>
  <c r="U570" i="21"/>
  <c r="T570" i="21"/>
  <c r="R570" i="21"/>
  <c r="K570" i="21"/>
  <c r="D570" i="21"/>
  <c r="X569" i="21"/>
  <c r="W569" i="21"/>
  <c r="V569" i="21"/>
  <c r="U569" i="21"/>
  <c r="T569" i="21"/>
  <c r="R569" i="21"/>
  <c r="K569" i="21"/>
  <c r="D569" i="21"/>
  <c r="X568" i="21"/>
  <c r="W568" i="21"/>
  <c r="V568" i="21"/>
  <c r="U568" i="21"/>
  <c r="T568" i="21"/>
  <c r="R568" i="21"/>
  <c r="K568" i="21"/>
  <c r="D568" i="21"/>
  <c r="X567" i="21"/>
  <c r="W567" i="21"/>
  <c r="V567" i="21"/>
  <c r="U567" i="21"/>
  <c r="T567" i="21"/>
  <c r="R567" i="21"/>
  <c r="K567" i="21"/>
  <c r="D567" i="21"/>
  <c r="X566" i="21"/>
  <c r="W566" i="21"/>
  <c r="V566" i="21"/>
  <c r="U566" i="21"/>
  <c r="T566" i="21"/>
  <c r="R566" i="21"/>
  <c r="K566" i="21"/>
  <c r="D566" i="21"/>
  <c r="X565" i="21"/>
  <c r="W565" i="21"/>
  <c r="V565" i="21"/>
  <c r="U565" i="21"/>
  <c r="T565" i="21"/>
  <c r="R565" i="21"/>
  <c r="K565" i="21"/>
  <c r="D565" i="21"/>
  <c r="X564" i="21"/>
  <c r="W564" i="21"/>
  <c r="V564" i="21"/>
  <c r="U564" i="21"/>
  <c r="T564" i="21"/>
  <c r="R564" i="21"/>
  <c r="K564" i="21"/>
  <c r="D564" i="21"/>
  <c r="X563" i="21"/>
  <c r="W563" i="21"/>
  <c r="V563" i="21"/>
  <c r="U563" i="21"/>
  <c r="T563" i="21"/>
  <c r="R563" i="21"/>
  <c r="K563" i="21"/>
  <c r="D563" i="21"/>
  <c r="X562" i="21"/>
  <c r="W562" i="21"/>
  <c r="V562" i="21"/>
  <c r="U562" i="21"/>
  <c r="T562" i="21"/>
  <c r="R562" i="21"/>
  <c r="K562" i="21"/>
  <c r="D562" i="21"/>
  <c r="X561" i="21"/>
  <c r="W561" i="21"/>
  <c r="V561" i="21"/>
  <c r="U561" i="21"/>
  <c r="T561" i="21"/>
  <c r="R561" i="21"/>
  <c r="K561" i="21"/>
  <c r="D561" i="21"/>
  <c r="X560" i="21"/>
  <c r="W560" i="21"/>
  <c r="V560" i="21"/>
  <c r="U560" i="21"/>
  <c r="T560" i="21"/>
  <c r="R560" i="21"/>
  <c r="K560" i="21"/>
  <c r="D560" i="21"/>
  <c r="X559" i="21"/>
  <c r="W559" i="21"/>
  <c r="V559" i="21"/>
  <c r="U559" i="21"/>
  <c r="T559" i="21"/>
  <c r="R559" i="21"/>
  <c r="K559" i="21"/>
  <c r="D559" i="21"/>
  <c r="X558" i="21"/>
  <c r="W558" i="21"/>
  <c r="V558" i="21"/>
  <c r="U558" i="21"/>
  <c r="T558" i="21"/>
  <c r="R558" i="21"/>
  <c r="K558" i="21"/>
  <c r="D558" i="21"/>
  <c r="X557" i="21"/>
  <c r="W557" i="21"/>
  <c r="V557" i="21"/>
  <c r="U557" i="21"/>
  <c r="T557" i="21"/>
  <c r="R557" i="21"/>
  <c r="K557" i="21"/>
  <c r="D557" i="21"/>
  <c r="X556" i="21"/>
  <c r="W556" i="21"/>
  <c r="V556" i="21"/>
  <c r="U556" i="21"/>
  <c r="T556" i="21"/>
  <c r="R556" i="21"/>
  <c r="K556" i="21"/>
  <c r="D556" i="21"/>
  <c r="X555" i="21"/>
  <c r="W555" i="21"/>
  <c r="V555" i="21"/>
  <c r="U555" i="21"/>
  <c r="T555" i="21"/>
  <c r="R555" i="21"/>
  <c r="K555" i="21"/>
  <c r="D555" i="21"/>
  <c r="X554" i="21"/>
  <c r="W554" i="21"/>
  <c r="V554" i="21"/>
  <c r="U554" i="21"/>
  <c r="T554" i="21"/>
  <c r="R554" i="21"/>
  <c r="K554" i="21"/>
  <c r="D554" i="21"/>
  <c r="X553" i="21"/>
  <c r="W553" i="21"/>
  <c r="V553" i="21"/>
  <c r="U553" i="21"/>
  <c r="T553" i="21"/>
  <c r="R553" i="21"/>
  <c r="K553" i="21"/>
  <c r="D553" i="21"/>
  <c r="X552" i="21"/>
  <c r="W552" i="21"/>
  <c r="V552" i="21"/>
  <c r="U552" i="21"/>
  <c r="T552" i="21"/>
  <c r="R552" i="21"/>
  <c r="K552" i="21"/>
  <c r="D552" i="21"/>
  <c r="X551" i="21"/>
  <c r="W551" i="21"/>
  <c r="V551" i="21"/>
  <c r="U551" i="21"/>
  <c r="T551" i="21"/>
  <c r="R551" i="21"/>
  <c r="K551" i="21"/>
  <c r="D551" i="21"/>
  <c r="X550" i="21"/>
  <c r="W550" i="21"/>
  <c r="V550" i="21"/>
  <c r="U550" i="21"/>
  <c r="T550" i="21"/>
  <c r="R550" i="21"/>
  <c r="K550" i="21"/>
  <c r="D550" i="21"/>
  <c r="X549" i="21"/>
  <c r="W549" i="21"/>
  <c r="V549" i="21"/>
  <c r="U549" i="21"/>
  <c r="T549" i="21"/>
  <c r="R549" i="21"/>
  <c r="K549" i="21"/>
  <c r="D549" i="21"/>
  <c r="X548" i="21"/>
  <c r="W548" i="21"/>
  <c r="V548" i="21"/>
  <c r="U548" i="21"/>
  <c r="T548" i="21"/>
  <c r="R548" i="21"/>
  <c r="K548" i="21"/>
  <c r="D548" i="21"/>
  <c r="X547" i="21"/>
  <c r="W547" i="21"/>
  <c r="V547" i="21"/>
  <c r="U547" i="21"/>
  <c r="T547" i="21"/>
  <c r="R547" i="21"/>
  <c r="K547" i="21"/>
  <c r="D547" i="21"/>
  <c r="X546" i="21"/>
  <c r="W546" i="21"/>
  <c r="V546" i="21"/>
  <c r="U546" i="21"/>
  <c r="T546" i="21"/>
  <c r="R546" i="21"/>
  <c r="K546" i="21"/>
  <c r="D546" i="21"/>
  <c r="X545" i="21"/>
  <c r="W545" i="21"/>
  <c r="V545" i="21"/>
  <c r="U545" i="21"/>
  <c r="T545" i="21"/>
  <c r="R545" i="21"/>
  <c r="K545" i="21"/>
  <c r="D545" i="21"/>
  <c r="X544" i="21"/>
  <c r="W544" i="21"/>
  <c r="V544" i="21"/>
  <c r="U544" i="21"/>
  <c r="T544" i="21"/>
  <c r="R544" i="21"/>
  <c r="K544" i="21"/>
  <c r="D544" i="21"/>
  <c r="X543" i="21"/>
  <c r="W543" i="21"/>
  <c r="V543" i="21"/>
  <c r="U543" i="21"/>
  <c r="T543" i="21"/>
  <c r="R543" i="21"/>
  <c r="K543" i="21"/>
  <c r="D543" i="21"/>
  <c r="X542" i="21"/>
  <c r="W542" i="21"/>
  <c r="V542" i="21"/>
  <c r="U542" i="21"/>
  <c r="T542" i="21"/>
  <c r="R542" i="21"/>
  <c r="K542" i="21"/>
  <c r="D542" i="21"/>
  <c r="X541" i="21"/>
  <c r="W541" i="21"/>
  <c r="V541" i="21"/>
  <c r="U541" i="21"/>
  <c r="T541" i="21"/>
  <c r="R541" i="21"/>
  <c r="K541" i="21"/>
  <c r="D541" i="21"/>
  <c r="X540" i="21"/>
  <c r="W540" i="21"/>
  <c r="V540" i="21"/>
  <c r="U540" i="21"/>
  <c r="T540" i="21"/>
  <c r="R540" i="21"/>
  <c r="K540" i="21"/>
  <c r="D540" i="21"/>
  <c r="X539" i="21"/>
  <c r="W539" i="21"/>
  <c r="V539" i="21"/>
  <c r="U539" i="21"/>
  <c r="T539" i="21"/>
  <c r="R539" i="21"/>
  <c r="K539" i="21"/>
  <c r="D539" i="21"/>
  <c r="X538" i="21"/>
  <c r="W538" i="21"/>
  <c r="V538" i="21"/>
  <c r="U538" i="21"/>
  <c r="T538" i="21"/>
  <c r="R538" i="21"/>
  <c r="K538" i="21"/>
  <c r="D538" i="21"/>
  <c r="X537" i="21"/>
  <c r="W537" i="21"/>
  <c r="V537" i="21"/>
  <c r="U537" i="21"/>
  <c r="T537" i="21"/>
  <c r="R537" i="21"/>
  <c r="K537" i="21"/>
  <c r="D537" i="21"/>
  <c r="X536" i="21"/>
  <c r="W536" i="21"/>
  <c r="V536" i="21"/>
  <c r="U536" i="21"/>
  <c r="T536" i="21"/>
  <c r="R536" i="21"/>
  <c r="K536" i="21"/>
  <c r="D536" i="21"/>
  <c r="X535" i="21"/>
  <c r="W535" i="21"/>
  <c r="V535" i="21"/>
  <c r="U535" i="21"/>
  <c r="T535" i="21"/>
  <c r="R535" i="21"/>
  <c r="K535" i="21"/>
  <c r="D535" i="21"/>
  <c r="X534" i="21"/>
  <c r="W534" i="21"/>
  <c r="V534" i="21"/>
  <c r="U534" i="21"/>
  <c r="T534" i="21"/>
  <c r="R534" i="21"/>
  <c r="K534" i="21"/>
  <c r="D534" i="21"/>
  <c r="X533" i="21"/>
  <c r="W533" i="21"/>
  <c r="V533" i="21"/>
  <c r="U533" i="21"/>
  <c r="T533" i="21"/>
  <c r="R533" i="21"/>
  <c r="K533" i="21"/>
  <c r="D533" i="21"/>
  <c r="X532" i="21"/>
  <c r="W532" i="21"/>
  <c r="V532" i="21"/>
  <c r="U532" i="21"/>
  <c r="T532" i="21"/>
  <c r="R532" i="21"/>
  <c r="K532" i="21"/>
  <c r="D532" i="21"/>
  <c r="X531" i="21"/>
  <c r="W531" i="21"/>
  <c r="V531" i="21"/>
  <c r="U531" i="21"/>
  <c r="T531" i="21"/>
  <c r="R531" i="21"/>
  <c r="K531" i="21"/>
  <c r="D531" i="21"/>
  <c r="X530" i="21"/>
  <c r="W530" i="21"/>
  <c r="V530" i="21"/>
  <c r="U530" i="21"/>
  <c r="T530" i="21"/>
  <c r="R530" i="21"/>
  <c r="K530" i="21"/>
  <c r="D530" i="21"/>
  <c r="X529" i="21"/>
  <c r="W529" i="21"/>
  <c r="V529" i="21"/>
  <c r="U529" i="21"/>
  <c r="T529" i="21"/>
  <c r="R529" i="21"/>
  <c r="K529" i="21"/>
  <c r="D529" i="21"/>
  <c r="X528" i="21"/>
  <c r="W528" i="21"/>
  <c r="V528" i="21"/>
  <c r="U528" i="21"/>
  <c r="T528" i="21"/>
  <c r="R528" i="21"/>
  <c r="K528" i="21"/>
  <c r="D528" i="21"/>
  <c r="X527" i="21"/>
  <c r="W527" i="21"/>
  <c r="V527" i="21"/>
  <c r="U527" i="21"/>
  <c r="T527" i="21"/>
  <c r="R527" i="21"/>
  <c r="K527" i="21"/>
  <c r="D527" i="21"/>
  <c r="X526" i="21"/>
  <c r="W526" i="21"/>
  <c r="V526" i="21"/>
  <c r="U526" i="21"/>
  <c r="T526" i="21"/>
  <c r="R526" i="21"/>
  <c r="K526" i="21"/>
  <c r="D526" i="21"/>
  <c r="X525" i="21"/>
  <c r="W525" i="21"/>
  <c r="V525" i="21"/>
  <c r="U525" i="21"/>
  <c r="T525" i="21"/>
  <c r="R525" i="21"/>
  <c r="K525" i="21"/>
  <c r="D525" i="21"/>
  <c r="X524" i="21"/>
  <c r="W524" i="21"/>
  <c r="V524" i="21"/>
  <c r="U524" i="21"/>
  <c r="T524" i="21"/>
  <c r="R524" i="21"/>
  <c r="K524" i="21"/>
  <c r="D524" i="21"/>
  <c r="X523" i="21"/>
  <c r="W523" i="21"/>
  <c r="V523" i="21"/>
  <c r="U523" i="21"/>
  <c r="T523" i="21"/>
  <c r="R523" i="21"/>
  <c r="K523" i="21"/>
  <c r="D523" i="21"/>
  <c r="X522" i="21"/>
  <c r="W522" i="21"/>
  <c r="V522" i="21"/>
  <c r="U522" i="21"/>
  <c r="T522" i="21"/>
  <c r="R522" i="21"/>
  <c r="K522" i="21"/>
  <c r="D522" i="21"/>
  <c r="X521" i="21"/>
  <c r="W521" i="21"/>
  <c r="V521" i="21"/>
  <c r="U521" i="21"/>
  <c r="T521" i="21"/>
  <c r="R521" i="21"/>
  <c r="K521" i="21"/>
  <c r="D521" i="21"/>
  <c r="X520" i="21"/>
  <c r="W520" i="21"/>
  <c r="V520" i="21"/>
  <c r="U520" i="21"/>
  <c r="T520" i="21"/>
  <c r="R520" i="21"/>
  <c r="K520" i="21"/>
  <c r="D520" i="21"/>
  <c r="X519" i="21"/>
  <c r="W519" i="21"/>
  <c r="V519" i="21"/>
  <c r="U519" i="21"/>
  <c r="T519" i="21"/>
  <c r="R519" i="21"/>
  <c r="K519" i="21"/>
  <c r="D519" i="21"/>
  <c r="X518" i="21"/>
  <c r="W518" i="21"/>
  <c r="V518" i="21"/>
  <c r="U518" i="21"/>
  <c r="T518" i="21"/>
  <c r="R518" i="21"/>
  <c r="K518" i="21"/>
  <c r="D518" i="21"/>
  <c r="X517" i="21"/>
  <c r="W517" i="21"/>
  <c r="V517" i="21"/>
  <c r="U517" i="21"/>
  <c r="T517" i="21"/>
  <c r="R517" i="21"/>
  <c r="K517" i="21"/>
  <c r="D517" i="21"/>
  <c r="X516" i="21"/>
  <c r="W516" i="21"/>
  <c r="V516" i="21"/>
  <c r="U516" i="21"/>
  <c r="T516" i="21"/>
  <c r="R516" i="21"/>
  <c r="K516" i="21"/>
  <c r="D516" i="21"/>
  <c r="X515" i="21"/>
  <c r="W515" i="21"/>
  <c r="V515" i="21"/>
  <c r="U515" i="21"/>
  <c r="T515" i="21"/>
  <c r="R515" i="21"/>
  <c r="K515" i="21"/>
  <c r="D515" i="21"/>
  <c r="X514" i="21"/>
  <c r="W514" i="21"/>
  <c r="V514" i="21"/>
  <c r="U514" i="21"/>
  <c r="T514" i="21"/>
  <c r="R514" i="21"/>
  <c r="K514" i="21"/>
  <c r="D514" i="21"/>
  <c r="X513" i="21"/>
  <c r="W513" i="21"/>
  <c r="V513" i="21"/>
  <c r="U513" i="21"/>
  <c r="T513" i="21"/>
  <c r="R513" i="21"/>
  <c r="K513" i="21"/>
  <c r="D513" i="21"/>
  <c r="X512" i="21"/>
  <c r="W512" i="21"/>
  <c r="V512" i="21"/>
  <c r="U512" i="21"/>
  <c r="T512" i="21"/>
  <c r="R512" i="21"/>
  <c r="K512" i="21"/>
  <c r="D512" i="21"/>
  <c r="X511" i="21"/>
  <c r="W511" i="21"/>
  <c r="V511" i="21"/>
  <c r="U511" i="21"/>
  <c r="T511" i="21"/>
  <c r="R511" i="21"/>
  <c r="K511" i="21"/>
  <c r="D511" i="21"/>
  <c r="X510" i="21"/>
  <c r="W510" i="21"/>
  <c r="V510" i="21"/>
  <c r="U510" i="21"/>
  <c r="T510" i="21"/>
  <c r="R510" i="21"/>
  <c r="K510" i="21"/>
  <c r="D510" i="21"/>
  <c r="X509" i="21"/>
  <c r="W509" i="21"/>
  <c r="V509" i="21"/>
  <c r="U509" i="21"/>
  <c r="T509" i="21"/>
  <c r="R509" i="21"/>
  <c r="K509" i="21"/>
  <c r="D509" i="21"/>
  <c r="X508" i="21"/>
  <c r="W508" i="21"/>
  <c r="V508" i="21"/>
  <c r="U508" i="21"/>
  <c r="T508" i="21"/>
  <c r="R508" i="21"/>
  <c r="K508" i="21"/>
  <c r="D508" i="21"/>
  <c r="X507" i="21"/>
  <c r="W507" i="21"/>
  <c r="V507" i="21"/>
  <c r="U507" i="21"/>
  <c r="T507" i="21"/>
  <c r="R507" i="21"/>
  <c r="K507" i="21"/>
  <c r="D507" i="21"/>
  <c r="X506" i="21"/>
  <c r="W506" i="21"/>
  <c r="V506" i="21"/>
  <c r="U506" i="21"/>
  <c r="T506" i="21"/>
  <c r="R506" i="21"/>
  <c r="K506" i="21"/>
  <c r="D506" i="21"/>
  <c r="X505" i="21"/>
  <c r="W505" i="21"/>
  <c r="V505" i="21"/>
  <c r="U505" i="21"/>
  <c r="T505" i="21"/>
  <c r="R505" i="21"/>
  <c r="K505" i="21"/>
  <c r="D505" i="21"/>
  <c r="X504" i="21"/>
  <c r="W504" i="21"/>
  <c r="V504" i="21"/>
  <c r="U504" i="21"/>
  <c r="T504" i="21"/>
  <c r="R504" i="21"/>
  <c r="K504" i="21"/>
  <c r="D504" i="21"/>
  <c r="X503" i="21"/>
  <c r="W503" i="21"/>
  <c r="V503" i="21"/>
  <c r="U503" i="21"/>
  <c r="T503" i="21"/>
  <c r="R503" i="21"/>
  <c r="K503" i="21"/>
  <c r="D503" i="21"/>
  <c r="X502" i="21"/>
  <c r="W502" i="21"/>
  <c r="V502" i="21"/>
  <c r="U502" i="21"/>
  <c r="T502" i="21"/>
  <c r="R502" i="21"/>
  <c r="K502" i="21"/>
  <c r="D502" i="21"/>
  <c r="X501" i="21"/>
  <c r="W501" i="21"/>
  <c r="V501" i="21"/>
  <c r="U501" i="21"/>
  <c r="T501" i="21"/>
  <c r="R501" i="21"/>
  <c r="K501" i="21"/>
  <c r="D501" i="21"/>
  <c r="X500" i="21"/>
  <c r="W500" i="21"/>
  <c r="V500" i="21"/>
  <c r="U500" i="21"/>
  <c r="T500" i="21"/>
  <c r="R500" i="21"/>
  <c r="K500" i="21"/>
  <c r="D500" i="21"/>
  <c r="X499" i="21"/>
  <c r="W499" i="21"/>
  <c r="V499" i="21"/>
  <c r="U499" i="21"/>
  <c r="T499" i="21"/>
  <c r="R499" i="21"/>
  <c r="K499" i="21"/>
  <c r="D499" i="21"/>
  <c r="X498" i="21"/>
  <c r="W498" i="21"/>
  <c r="V498" i="21"/>
  <c r="U498" i="21"/>
  <c r="T498" i="21"/>
  <c r="R498" i="21"/>
  <c r="K498" i="21"/>
  <c r="D498" i="21"/>
  <c r="X497" i="21"/>
  <c r="W497" i="21"/>
  <c r="V497" i="21"/>
  <c r="U497" i="21"/>
  <c r="T497" i="21"/>
  <c r="R497" i="21"/>
  <c r="K497" i="21"/>
  <c r="D497" i="21"/>
  <c r="X496" i="21"/>
  <c r="W496" i="21"/>
  <c r="V496" i="21"/>
  <c r="U496" i="21"/>
  <c r="T496" i="21"/>
  <c r="R496" i="21"/>
  <c r="K496" i="21"/>
  <c r="D496" i="21"/>
  <c r="X495" i="21"/>
  <c r="W495" i="21"/>
  <c r="V495" i="21"/>
  <c r="U495" i="21"/>
  <c r="T495" i="21"/>
  <c r="R495" i="21"/>
  <c r="K495" i="21"/>
  <c r="D495" i="21"/>
  <c r="X494" i="21"/>
  <c r="W494" i="21"/>
  <c r="V494" i="21"/>
  <c r="U494" i="21"/>
  <c r="T494" i="21"/>
  <c r="R494" i="21"/>
  <c r="K494" i="21"/>
  <c r="D494" i="21"/>
  <c r="X493" i="21"/>
  <c r="W493" i="21"/>
  <c r="V493" i="21"/>
  <c r="U493" i="21"/>
  <c r="T493" i="21"/>
  <c r="R493" i="21"/>
  <c r="K493" i="21"/>
  <c r="D493" i="21"/>
  <c r="X492" i="21"/>
  <c r="W492" i="21"/>
  <c r="V492" i="21"/>
  <c r="U492" i="21"/>
  <c r="T492" i="21"/>
  <c r="R492" i="21"/>
  <c r="K492" i="21"/>
  <c r="D492" i="21"/>
  <c r="X491" i="21"/>
  <c r="W491" i="21"/>
  <c r="V491" i="21"/>
  <c r="U491" i="21"/>
  <c r="T491" i="21"/>
  <c r="R491" i="21"/>
  <c r="K491" i="21"/>
  <c r="D491" i="21"/>
  <c r="X490" i="21"/>
  <c r="W490" i="21"/>
  <c r="V490" i="21"/>
  <c r="U490" i="21"/>
  <c r="T490" i="21"/>
  <c r="R490" i="21"/>
  <c r="K490" i="21"/>
  <c r="D490" i="21"/>
  <c r="X489" i="21"/>
  <c r="W489" i="21"/>
  <c r="V489" i="21"/>
  <c r="U489" i="21"/>
  <c r="T489" i="21"/>
  <c r="R489" i="21"/>
  <c r="K489" i="21"/>
  <c r="D489" i="21"/>
  <c r="X488" i="21"/>
  <c r="W488" i="21"/>
  <c r="V488" i="21"/>
  <c r="U488" i="21"/>
  <c r="T488" i="21"/>
  <c r="R488" i="21"/>
  <c r="K488" i="21"/>
  <c r="D488" i="21"/>
  <c r="X487" i="21"/>
  <c r="W487" i="21"/>
  <c r="V487" i="21"/>
  <c r="U487" i="21"/>
  <c r="T487" i="21"/>
  <c r="R487" i="21"/>
  <c r="K487" i="21"/>
  <c r="D487" i="21"/>
  <c r="X486" i="21"/>
  <c r="W486" i="21"/>
  <c r="V486" i="21"/>
  <c r="U486" i="21"/>
  <c r="T486" i="21"/>
  <c r="R486" i="21"/>
  <c r="K486" i="21"/>
  <c r="D486" i="21"/>
  <c r="X485" i="21"/>
  <c r="W485" i="21"/>
  <c r="V485" i="21"/>
  <c r="U485" i="21"/>
  <c r="T485" i="21"/>
  <c r="R485" i="21"/>
  <c r="K485" i="21"/>
  <c r="D485" i="21"/>
  <c r="X484" i="21"/>
  <c r="W484" i="21"/>
  <c r="V484" i="21"/>
  <c r="U484" i="21"/>
  <c r="T484" i="21"/>
  <c r="R484" i="21"/>
  <c r="K484" i="21"/>
  <c r="D484" i="21"/>
  <c r="X483" i="21"/>
  <c r="W483" i="21"/>
  <c r="V483" i="21"/>
  <c r="U483" i="21"/>
  <c r="T483" i="21"/>
  <c r="R483" i="21"/>
  <c r="K483" i="21"/>
  <c r="D483" i="21"/>
  <c r="X482" i="21"/>
  <c r="W482" i="21"/>
  <c r="V482" i="21"/>
  <c r="U482" i="21"/>
  <c r="T482" i="21"/>
  <c r="R482" i="21"/>
  <c r="K482" i="21"/>
  <c r="D482" i="21"/>
  <c r="X481" i="21"/>
  <c r="W481" i="21"/>
  <c r="V481" i="21"/>
  <c r="U481" i="21"/>
  <c r="T481" i="21"/>
  <c r="R481" i="21"/>
  <c r="K481" i="21"/>
  <c r="D481" i="21"/>
  <c r="X480" i="21"/>
  <c r="W480" i="21"/>
  <c r="V480" i="21"/>
  <c r="U480" i="21"/>
  <c r="T480" i="21"/>
  <c r="R480" i="21"/>
  <c r="K480" i="21"/>
  <c r="D480" i="21"/>
  <c r="X479" i="21"/>
  <c r="W479" i="21"/>
  <c r="V479" i="21"/>
  <c r="U479" i="21"/>
  <c r="T479" i="21"/>
  <c r="R479" i="21"/>
  <c r="K479" i="21"/>
  <c r="D479" i="21"/>
  <c r="X478" i="21"/>
  <c r="W478" i="21"/>
  <c r="V478" i="21"/>
  <c r="U478" i="21"/>
  <c r="T478" i="21"/>
  <c r="R478" i="21"/>
  <c r="K478" i="21"/>
  <c r="D478" i="21"/>
  <c r="X477" i="21"/>
  <c r="W477" i="21"/>
  <c r="V477" i="21"/>
  <c r="U477" i="21"/>
  <c r="T477" i="21"/>
  <c r="R477" i="21"/>
  <c r="K477" i="21"/>
  <c r="D477" i="21"/>
  <c r="X476" i="21"/>
  <c r="W476" i="21"/>
  <c r="V476" i="21"/>
  <c r="U476" i="21"/>
  <c r="T476" i="21"/>
  <c r="R476" i="21"/>
  <c r="K476" i="21"/>
  <c r="D476" i="21"/>
  <c r="X475" i="21"/>
  <c r="W475" i="21"/>
  <c r="V475" i="21"/>
  <c r="U475" i="21"/>
  <c r="T475" i="21"/>
  <c r="R475" i="21"/>
  <c r="K475" i="21"/>
  <c r="D475" i="21"/>
  <c r="X474" i="21"/>
  <c r="W474" i="21"/>
  <c r="V474" i="21"/>
  <c r="U474" i="21"/>
  <c r="T474" i="21"/>
  <c r="R474" i="21"/>
  <c r="K474" i="21"/>
  <c r="D474" i="21"/>
  <c r="X473" i="21"/>
  <c r="W473" i="21"/>
  <c r="V473" i="21"/>
  <c r="U473" i="21"/>
  <c r="T473" i="21"/>
  <c r="R473" i="21"/>
  <c r="K473" i="21"/>
  <c r="D473" i="21"/>
  <c r="X472" i="21"/>
  <c r="W472" i="21"/>
  <c r="V472" i="21"/>
  <c r="U472" i="21"/>
  <c r="T472" i="21"/>
  <c r="R472" i="21"/>
  <c r="K472" i="21"/>
  <c r="D472" i="21"/>
  <c r="X471" i="21"/>
  <c r="W471" i="21"/>
  <c r="V471" i="21"/>
  <c r="U471" i="21"/>
  <c r="T471" i="21"/>
  <c r="R471" i="21"/>
  <c r="K471" i="21"/>
  <c r="D471" i="21"/>
  <c r="X470" i="21"/>
  <c r="W470" i="21"/>
  <c r="V470" i="21"/>
  <c r="U470" i="21"/>
  <c r="T470" i="21"/>
  <c r="R470" i="21"/>
  <c r="K470" i="21"/>
  <c r="D470" i="21"/>
  <c r="X469" i="21"/>
  <c r="W469" i="21"/>
  <c r="V469" i="21"/>
  <c r="U469" i="21"/>
  <c r="T469" i="21"/>
  <c r="R469" i="21"/>
  <c r="K469" i="21"/>
  <c r="D469" i="21"/>
  <c r="X468" i="21"/>
  <c r="W468" i="21"/>
  <c r="V468" i="21"/>
  <c r="U468" i="21"/>
  <c r="T468" i="21"/>
  <c r="R468" i="21"/>
  <c r="K468" i="21"/>
  <c r="D468" i="21"/>
  <c r="X467" i="21"/>
  <c r="W467" i="21"/>
  <c r="V467" i="21"/>
  <c r="U467" i="21"/>
  <c r="T467" i="21"/>
  <c r="R467" i="21"/>
  <c r="K467" i="21"/>
  <c r="D467" i="21"/>
  <c r="X466" i="21"/>
  <c r="W466" i="21"/>
  <c r="V466" i="21"/>
  <c r="U466" i="21"/>
  <c r="T466" i="21"/>
  <c r="R466" i="21"/>
  <c r="K466" i="21"/>
  <c r="D466" i="21"/>
  <c r="X465" i="21"/>
  <c r="W465" i="21"/>
  <c r="V465" i="21"/>
  <c r="U465" i="21"/>
  <c r="T465" i="21"/>
  <c r="R465" i="21"/>
  <c r="K465" i="21"/>
  <c r="D465" i="21"/>
  <c r="X464" i="21"/>
  <c r="W464" i="21"/>
  <c r="V464" i="21"/>
  <c r="U464" i="21"/>
  <c r="T464" i="21"/>
  <c r="R464" i="21"/>
  <c r="K464" i="21"/>
  <c r="D464" i="21"/>
  <c r="X463" i="21"/>
  <c r="W463" i="21"/>
  <c r="V463" i="21"/>
  <c r="U463" i="21"/>
  <c r="T463" i="21"/>
  <c r="R463" i="21"/>
  <c r="K463" i="21"/>
  <c r="D463" i="21"/>
  <c r="X462" i="21"/>
  <c r="W462" i="21"/>
  <c r="V462" i="21"/>
  <c r="U462" i="21"/>
  <c r="T462" i="21"/>
  <c r="R462" i="21"/>
  <c r="K462" i="21"/>
  <c r="D462" i="21"/>
  <c r="X461" i="21"/>
  <c r="W461" i="21"/>
  <c r="V461" i="21"/>
  <c r="U461" i="21"/>
  <c r="T461" i="21"/>
  <c r="R461" i="21"/>
  <c r="K461" i="21"/>
  <c r="D461" i="21"/>
  <c r="X460" i="21"/>
  <c r="W460" i="21"/>
  <c r="V460" i="21"/>
  <c r="U460" i="21"/>
  <c r="T460" i="21"/>
  <c r="R460" i="21"/>
  <c r="K460" i="21"/>
  <c r="D460" i="21"/>
  <c r="X459" i="21"/>
  <c r="W459" i="21"/>
  <c r="V459" i="21"/>
  <c r="U459" i="21"/>
  <c r="T459" i="21"/>
  <c r="R459" i="21"/>
  <c r="K459" i="21"/>
  <c r="D459" i="21"/>
  <c r="X458" i="21"/>
  <c r="W458" i="21"/>
  <c r="V458" i="21"/>
  <c r="U458" i="21"/>
  <c r="T458" i="21"/>
  <c r="R458" i="21"/>
  <c r="K458" i="21"/>
  <c r="D458" i="21"/>
  <c r="X457" i="21"/>
  <c r="W457" i="21"/>
  <c r="V457" i="21"/>
  <c r="U457" i="21"/>
  <c r="T457" i="21"/>
  <c r="R457" i="21"/>
  <c r="K457" i="21"/>
  <c r="D457" i="21"/>
  <c r="X456" i="21"/>
  <c r="W456" i="21"/>
  <c r="V456" i="21"/>
  <c r="U456" i="21"/>
  <c r="T456" i="21"/>
  <c r="R456" i="21"/>
  <c r="K456" i="21"/>
  <c r="D456" i="21"/>
  <c r="X455" i="21"/>
  <c r="W455" i="21"/>
  <c r="V455" i="21"/>
  <c r="U455" i="21"/>
  <c r="T455" i="21"/>
  <c r="R455" i="21"/>
  <c r="K455" i="21"/>
  <c r="D455" i="21"/>
  <c r="X454" i="21"/>
  <c r="W454" i="21"/>
  <c r="V454" i="21"/>
  <c r="U454" i="21"/>
  <c r="T454" i="21"/>
  <c r="R454" i="21"/>
  <c r="K454" i="21"/>
  <c r="D454" i="21"/>
  <c r="X453" i="21"/>
  <c r="W453" i="21"/>
  <c r="V453" i="21"/>
  <c r="U453" i="21"/>
  <c r="T453" i="21"/>
  <c r="R453" i="21"/>
  <c r="K453" i="21"/>
  <c r="D453" i="21"/>
  <c r="X452" i="21"/>
  <c r="W452" i="21"/>
  <c r="V452" i="21"/>
  <c r="U452" i="21"/>
  <c r="T452" i="21"/>
  <c r="R452" i="21"/>
  <c r="K452" i="21"/>
  <c r="D452" i="21"/>
  <c r="X451" i="21"/>
  <c r="W451" i="21"/>
  <c r="V451" i="21"/>
  <c r="U451" i="21"/>
  <c r="T451" i="21"/>
  <c r="R451" i="21"/>
  <c r="K451" i="21"/>
  <c r="D451" i="21"/>
  <c r="X450" i="21"/>
  <c r="W450" i="21"/>
  <c r="V450" i="21"/>
  <c r="U450" i="21"/>
  <c r="T450" i="21"/>
  <c r="R450" i="21"/>
  <c r="K450" i="21"/>
  <c r="D450" i="21"/>
  <c r="X449" i="21"/>
  <c r="W449" i="21"/>
  <c r="V449" i="21"/>
  <c r="U449" i="21"/>
  <c r="T449" i="21"/>
  <c r="R449" i="21"/>
  <c r="K449" i="21"/>
  <c r="D449" i="21"/>
  <c r="X448" i="21"/>
  <c r="W448" i="21"/>
  <c r="V448" i="21"/>
  <c r="U448" i="21"/>
  <c r="T448" i="21"/>
  <c r="R448" i="21"/>
  <c r="K448" i="21"/>
  <c r="D448" i="21"/>
  <c r="X447" i="21"/>
  <c r="W447" i="21"/>
  <c r="V447" i="21"/>
  <c r="U447" i="21"/>
  <c r="T447" i="21"/>
  <c r="R447" i="21"/>
  <c r="K447" i="21"/>
  <c r="D447" i="21"/>
  <c r="X446" i="21"/>
  <c r="W446" i="21"/>
  <c r="V446" i="21"/>
  <c r="U446" i="21"/>
  <c r="T446" i="21"/>
  <c r="R446" i="21"/>
  <c r="K446" i="21"/>
  <c r="D446" i="21"/>
  <c r="X445" i="21"/>
  <c r="W445" i="21"/>
  <c r="V445" i="21"/>
  <c r="U445" i="21"/>
  <c r="T445" i="21"/>
  <c r="R445" i="21"/>
  <c r="K445" i="21"/>
  <c r="D445" i="21"/>
  <c r="X444" i="21"/>
  <c r="W444" i="21"/>
  <c r="V444" i="21"/>
  <c r="U444" i="21"/>
  <c r="T444" i="21"/>
  <c r="R444" i="21"/>
  <c r="K444" i="21"/>
  <c r="D444" i="21"/>
  <c r="X443" i="21"/>
  <c r="W443" i="21"/>
  <c r="V443" i="21"/>
  <c r="U443" i="21"/>
  <c r="T443" i="21"/>
  <c r="R443" i="21"/>
  <c r="K443" i="21"/>
  <c r="D443" i="21"/>
  <c r="X442" i="21"/>
  <c r="W442" i="21"/>
  <c r="V442" i="21"/>
  <c r="U442" i="21"/>
  <c r="T442" i="21"/>
  <c r="R442" i="21"/>
  <c r="K442" i="21"/>
  <c r="D442" i="21"/>
  <c r="X441" i="21"/>
  <c r="W441" i="21"/>
  <c r="V441" i="21"/>
  <c r="U441" i="21"/>
  <c r="T441" i="21"/>
  <c r="R441" i="21"/>
  <c r="K441" i="21"/>
  <c r="D441" i="21"/>
  <c r="X440" i="21"/>
  <c r="W440" i="21"/>
  <c r="V440" i="21"/>
  <c r="U440" i="21"/>
  <c r="T440" i="21"/>
  <c r="R440" i="21"/>
  <c r="K440" i="21"/>
  <c r="D440" i="21"/>
  <c r="X439" i="21"/>
  <c r="W439" i="21"/>
  <c r="V439" i="21"/>
  <c r="U439" i="21"/>
  <c r="T439" i="21"/>
  <c r="R439" i="21"/>
  <c r="K439" i="21"/>
  <c r="D439" i="21"/>
  <c r="X438" i="21"/>
  <c r="W438" i="21"/>
  <c r="V438" i="21"/>
  <c r="U438" i="21"/>
  <c r="T438" i="21"/>
  <c r="R438" i="21"/>
  <c r="K438" i="21"/>
  <c r="D438" i="21"/>
  <c r="X437" i="21"/>
  <c r="W437" i="21"/>
  <c r="V437" i="21"/>
  <c r="U437" i="21"/>
  <c r="T437" i="21"/>
  <c r="R437" i="21"/>
  <c r="K437" i="21"/>
  <c r="D437" i="21"/>
  <c r="X436" i="21"/>
  <c r="W436" i="21"/>
  <c r="V436" i="21"/>
  <c r="U436" i="21"/>
  <c r="T436" i="21"/>
  <c r="R436" i="21"/>
  <c r="K436" i="21"/>
  <c r="D436" i="21"/>
  <c r="X435" i="21"/>
  <c r="W435" i="21"/>
  <c r="V435" i="21"/>
  <c r="U435" i="21"/>
  <c r="T435" i="21"/>
  <c r="R435" i="21"/>
  <c r="K435" i="21"/>
  <c r="D435" i="21"/>
  <c r="X434" i="21"/>
  <c r="W434" i="21"/>
  <c r="V434" i="21"/>
  <c r="U434" i="21"/>
  <c r="T434" i="21"/>
  <c r="R434" i="21"/>
  <c r="K434" i="21"/>
  <c r="D434" i="21"/>
  <c r="X433" i="21"/>
  <c r="W433" i="21"/>
  <c r="V433" i="21"/>
  <c r="U433" i="21"/>
  <c r="T433" i="21"/>
  <c r="R433" i="21"/>
  <c r="K433" i="21"/>
  <c r="D433" i="21"/>
  <c r="X432" i="21"/>
  <c r="W432" i="21"/>
  <c r="V432" i="21"/>
  <c r="U432" i="21"/>
  <c r="T432" i="21"/>
  <c r="R432" i="21"/>
  <c r="K432" i="21"/>
  <c r="D432" i="21"/>
  <c r="X431" i="21"/>
  <c r="W431" i="21"/>
  <c r="V431" i="21"/>
  <c r="U431" i="21"/>
  <c r="T431" i="21"/>
  <c r="R431" i="21"/>
  <c r="K431" i="21"/>
  <c r="D431" i="21"/>
  <c r="X430" i="21"/>
  <c r="W430" i="21"/>
  <c r="V430" i="21"/>
  <c r="U430" i="21"/>
  <c r="T430" i="21"/>
  <c r="R430" i="21"/>
  <c r="K430" i="21"/>
  <c r="D430" i="21"/>
  <c r="X429" i="21"/>
  <c r="W429" i="21"/>
  <c r="V429" i="21"/>
  <c r="U429" i="21"/>
  <c r="T429" i="21"/>
  <c r="R429" i="21"/>
  <c r="K429" i="21"/>
  <c r="D429" i="21"/>
  <c r="X428" i="21"/>
  <c r="W428" i="21"/>
  <c r="V428" i="21"/>
  <c r="U428" i="21"/>
  <c r="T428" i="21"/>
  <c r="R428" i="21"/>
  <c r="K428" i="21"/>
  <c r="D428" i="21"/>
  <c r="X427" i="21"/>
  <c r="W427" i="21"/>
  <c r="V427" i="21"/>
  <c r="U427" i="21"/>
  <c r="T427" i="21"/>
  <c r="R427" i="21"/>
  <c r="K427" i="21"/>
  <c r="D427" i="21"/>
  <c r="X426" i="21"/>
  <c r="W426" i="21"/>
  <c r="V426" i="21"/>
  <c r="U426" i="21"/>
  <c r="T426" i="21"/>
  <c r="R426" i="21"/>
  <c r="K426" i="21"/>
  <c r="D426" i="21"/>
  <c r="X425" i="21"/>
  <c r="W425" i="21"/>
  <c r="V425" i="21"/>
  <c r="U425" i="21"/>
  <c r="T425" i="21"/>
  <c r="R425" i="21"/>
  <c r="K425" i="21"/>
  <c r="D425" i="21"/>
  <c r="X424" i="21"/>
  <c r="W424" i="21"/>
  <c r="V424" i="21"/>
  <c r="U424" i="21"/>
  <c r="T424" i="21"/>
  <c r="R424" i="21"/>
  <c r="K424" i="21"/>
  <c r="D424" i="21"/>
  <c r="X423" i="21"/>
  <c r="W423" i="21"/>
  <c r="V423" i="21"/>
  <c r="U423" i="21"/>
  <c r="T423" i="21"/>
  <c r="R423" i="21"/>
  <c r="K423" i="21"/>
  <c r="D423" i="21"/>
  <c r="X422" i="21"/>
  <c r="W422" i="21"/>
  <c r="V422" i="21"/>
  <c r="U422" i="21"/>
  <c r="T422" i="21"/>
  <c r="R422" i="21"/>
  <c r="K422" i="21"/>
  <c r="D422" i="21"/>
  <c r="X421" i="21"/>
  <c r="W421" i="21"/>
  <c r="V421" i="21"/>
  <c r="U421" i="21"/>
  <c r="T421" i="21"/>
  <c r="R421" i="21"/>
  <c r="K421" i="21"/>
  <c r="D421" i="21"/>
  <c r="X420" i="21"/>
  <c r="W420" i="21"/>
  <c r="V420" i="21"/>
  <c r="U420" i="21"/>
  <c r="T420" i="21"/>
  <c r="R420" i="21"/>
  <c r="K420" i="21"/>
  <c r="D420" i="21"/>
  <c r="X419" i="21"/>
  <c r="W419" i="21"/>
  <c r="V419" i="21"/>
  <c r="U419" i="21"/>
  <c r="T419" i="21"/>
  <c r="R419" i="21"/>
  <c r="K419" i="21"/>
  <c r="D419" i="21"/>
  <c r="X418" i="21"/>
  <c r="W418" i="21"/>
  <c r="V418" i="21"/>
  <c r="U418" i="21"/>
  <c r="T418" i="21"/>
  <c r="R418" i="21"/>
  <c r="K418" i="21"/>
  <c r="D418" i="21"/>
  <c r="X417" i="21"/>
  <c r="W417" i="21"/>
  <c r="V417" i="21"/>
  <c r="U417" i="21"/>
  <c r="T417" i="21"/>
  <c r="R417" i="21"/>
  <c r="K417" i="21"/>
  <c r="D417" i="21"/>
  <c r="X416" i="21"/>
  <c r="W416" i="21"/>
  <c r="V416" i="21"/>
  <c r="U416" i="21"/>
  <c r="T416" i="21"/>
  <c r="R416" i="21"/>
  <c r="K416" i="21"/>
  <c r="D416" i="21"/>
  <c r="X415" i="21"/>
  <c r="W415" i="21"/>
  <c r="V415" i="21"/>
  <c r="U415" i="21"/>
  <c r="T415" i="21"/>
  <c r="R415" i="21"/>
  <c r="K415" i="21"/>
  <c r="D415" i="21"/>
  <c r="X414" i="21"/>
  <c r="W414" i="21"/>
  <c r="V414" i="21"/>
  <c r="U414" i="21"/>
  <c r="T414" i="21"/>
  <c r="R414" i="21"/>
  <c r="K414" i="21"/>
  <c r="D414" i="21"/>
  <c r="X413" i="21"/>
  <c r="W413" i="21"/>
  <c r="V413" i="21"/>
  <c r="U413" i="21"/>
  <c r="T413" i="21"/>
  <c r="R413" i="21"/>
  <c r="K413" i="21"/>
  <c r="D413" i="21"/>
  <c r="X412" i="21"/>
  <c r="W412" i="21"/>
  <c r="V412" i="21"/>
  <c r="U412" i="21"/>
  <c r="T412" i="21"/>
  <c r="R412" i="21"/>
  <c r="K412" i="21"/>
  <c r="D412" i="21"/>
  <c r="X411" i="21"/>
  <c r="W411" i="21"/>
  <c r="V411" i="21"/>
  <c r="U411" i="21"/>
  <c r="T411" i="21"/>
  <c r="R411" i="21"/>
  <c r="K411" i="21"/>
  <c r="D411" i="21"/>
  <c r="X410" i="21"/>
  <c r="W410" i="21"/>
  <c r="V410" i="21"/>
  <c r="U410" i="21"/>
  <c r="T410" i="21"/>
  <c r="R410" i="21"/>
  <c r="K410" i="21"/>
  <c r="D410" i="21"/>
  <c r="X409" i="21"/>
  <c r="W409" i="21"/>
  <c r="V409" i="21"/>
  <c r="U409" i="21"/>
  <c r="T409" i="21"/>
  <c r="R409" i="21"/>
  <c r="K409" i="21"/>
  <c r="D409" i="21"/>
  <c r="X408" i="21"/>
  <c r="W408" i="21"/>
  <c r="V408" i="21"/>
  <c r="U408" i="21"/>
  <c r="T408" i="21"/>
  <c r="R408" i="21"/>
  <c r="K408" i="21"/>
  <c r="D408" i="21"/>
  <c r="X407" i="21"/>
  <c r="W407" i="21"/>
  <c r="V407" i="21"/>
  <c r="U407" i="21"/>
  <c r="T407" i="21"/>
  <c r="R407" i="21"/>
  <c r="K407" i="21"/>
  <c r="D407" i="21"/>
  <c r="X406" i="21"/>
  <c r="W406" i="21"/>
  <c r="V406" i="21"/>
  <c r="U406" i="21"/>
  <c r="T406" i="21"/>
  <c r="R406" i="21"/>
  <c r="K406" i="21"/>
  <c r="D406" i="21"/>
  <c r="X405" i="21"/>
  <c r="W405" i="21"/>
  <c r="V405" i="21"/>
  <c r="U405" i="21"/>
  <c r="T405" i="21"/>
  <c r="R405" i="21"/>
  <c r="K405" i="21"/>
  <c r="D405" i="21"/>
  <c r="X404" i="21"/>
  <c r="W404" i="21"/>
  <c r="V404" i="21"/>
  <c r="U404" i="21"/>
  <c r="T404" i="21"/>
  <c r="R404" i="21"/>
  <c r="K404" i="21"/>
  <c r="D404" i="21"/>
  <c r="X403" i="21"/>
  <c r="W403" i="21"/>
  <c r="V403" i="21"/>
  <c r="U403" i="21"/>
  <c r="T403" i="21"/>
  <c r="R403" i="21"/>
  <c r="K403" i="21"/>
  <c r="D403" i="21"/>
  <c r="X402" i="21"/>
  <c r="W402" i="21"/>
  <c r="V402" i="21"/>
  <c r="U402" i="21"/>
  <c r="T402" i="21"/>
  <c r="R402" i="21"/>
  <c r="K402" i="21"/>
  <c r="D402" i="21"/>
  <c r="X401" i="21"/>
  <c r="W401" i="21"/>
  <c r="V401" i="21"/>
  <c r="U401" i="21"/>
  <c r="T401" i="21"/>
  <c r="R401" i="21"/>
  <c r="K401" i="21"/>
  <c r="D401" i="21"/>
  <c r="X400" i="21"/>
  <c r="W400" i="21"/>
  <c r="V400" i="21"/>
  <c r="U400" i="21"/>
  <c r="T400" i="21"/>
  <c r="R400" i="21"/>
  <c r="K400" i="21"/>
  <c r="D400" i="21"/>
  <c r="X399" i="21"/>
  <c r="W399" i="21"/>
  <c r="V399" i="21"/>
  <c r="U399" i="21"/>
  <c r="T399" i="21"/>
  <c r="R399" i="21"/>
  <c r="K399" i="21"/>
  <c r="D399" i="21"/>
  <c r="X398" i="21"/>
  <c r="W398" i="21"/>
  <c r="V398" i="21"/>
  <c r="U398" i="21"/>
  <c r="T398" i="21"/>
  <c r="R398" i="21"/>
  <c r="K398" i="21"/>
  <c r="D398" i="21"/>
  <c r="X397" i="21"/>
  <c r="W397" i="21"/>
  <c r="V397" i="21"/>
  <c r="U397" i="21"/>
  <c r="T397" i="21"/>
  <c r="R397" i="21"/>
  <c r="K397" i="21"/>
  <c r="D397" i="21"/>
  <c r="X396" i="21"/>
  <c r="W396" i="21"/>
  <c r="V396" i="21"/>
  <c r="U396" i="21"/>
  <c r="T396" i="21"/>
  <c r="R396" i="21"/>
  <c r="K396" i="21"/>
  <c r="D396" i="21"/>
  <c r="X395" i="21"/>
  <c r="W395" i="21"/>
  <c r="V395" i="21"/>
  <c r="U395" i="21"/>
  <c r="T395" i="21"/>
  <c r="R395" i="21"/>
  <c r="K395" i="21"/>
  <c r="D395" i="21"/>
  <c r="X394" i="21"/>
  <c r="W394" i="21"/>
  <c r="V394" i="21"/>
  <c r="U394" i="21"/>
  <c r="T394" i="21"/>
  <c r="R394" i="21"/>
  <c r="K394" i="21"/>
  <c r="D394" i="21"/>
  <c r="X393" i="21"/>
  <c r="W393" i="21"/>
  <c r="V393" i="21"/>
  <c r="U393" i="21"/>
  <c r="T393" i="21"/>
  <c r="R393" i="21"/>
  <c r="K393" i="21"/>
  <c r="D393" i="21"/>
  <c r="X392" i="21"/>
  <c r="W392" i="21"/>
  <c r="V392" i="21"/>
  <c r="U392" i="21"/>
  <c r="T392" i="21"/>
  <c r="R392" i="21"/>
  <c r="K392" i="21"/>
  <c r="D392" i="21"/>
  <c r="X391" i="21"/>
  <c r="W391" i="21"/>
  <c r="V391" i="21"/>
  <c r="U391" i="21"/>
  <c r="T391" i="21"/>
  <c r="R391" i="21"/>
  <c r="K391" i="21"/>
  <c r="D391" i="21"/>
  <c r="X390" i="21"/>
  <c r="W390" i="21"/>
  <c r="V390" i="21"/>
  <c r="U390" i="21"/>
  <c r="T390" i="21"/>
  <c r="R390" i="21"/>
  <c r="K390" i="21"/>
  <c r="D390" i="21"/>
  <c r="X389" i="21"/>
  <c r="W389" i="21"/>
  <c r="V389" i="21"/>
  <c r="U389" i="21"/>
  <c r="T389" i="21"/>
  <c r="R389" i="21"/>
  <c r="K389" i="21"/>
  <c r="D389" i="21"/>
  <c r="X388" i="21"/>
  <c r="W388" i="21"/>
  <c r="V388" i="21"/>
  <c r="U388" i="21"/>
  <c r="T388" i="21"/>
  <c r="R388" i="21"/>
  <c r="K388" i="21"/>
  <c r="D388" i="21"/>
  <c r="X387" i="21"/>
  <c r="W387" i="21"/>
  <c r="V387" i="21"/>
  <c r="U387" i="21"/>
  <c r="T387" i="21"/>
  <c r="R387" i="21"/>
  <c r="K387" i="21"/>
  <c r="D387" i="21"/>
  <c r="X386" i="21"/>
  <c r="W386" i="21"/>
  <c r="V386" i="21"/>
  <c r="U386" i="21"/>
  <c r="T386" i="21"/>
  <c r="R386" i="21"/>
  <c r="K386" i="21"/>
  <c r="D386" i="21"/>
  <c r="X385" i="21"/>
  <c r="W385" i="21"/>
  <c r="V385" i="21"/>
  <c r="U385" i="21"/>
  <c r="T385" i="21"/>
  <c r="R385" i="21"/>
  <c r="K385" i="21"/>
  <c r="D385" i="21"/>
  <c r="X384" i="21"/>
  <c r="W384" i="21"/>
  <c r="V384" i="21"/>
  <c r="U384" i="21"/>
  <c r="T384" i="21"/>
  <c r="R384" i="21"/>
  <c r="K384" i="21"/>
  <c r="D384" i="21"/>
  <c r="X383" i="21"/>
  <c r="W383" i="21"/>
  <c r="V383" i="21"/>
  <c r="U383" i="21"/>
  <c r="T383" i="21"/>
  <c r="R383" i="21"/>
  <c r="K383" i="21"/>
  <c r="D383" i="21"/>
  <c r="X382" i="21"/>
  <c r="W382" i="21"/>
  <c r="V382" i="21"/>
  <c r="U382" i="21"/>
  <c r="T382" i="21"/>
  <c r="R382" i="21"/>
  <c r="K382" i="21"/>
  <c r="D382" i="21"/>
  <c r="X381" i="21"/>
  <c r="W381" i="21"/>
  <c r="V381" i="21"/>
  <c r="U381" i="21"/>
  <c r="T381" i="21"/>
  <c r="R381" i="21"/>
  <c r="K381" i="21"/>
  <c r="D381" i="21"/>
  <c r="X380" i="21"/>
  <c r="W380" i="21"/>
  <c r="V380" i="21"/>
  <c r="U380" i="21"/>
  <c r="T380" i="21"/>
  <c r="R380" i="21"/>
  <c r="K380" i="21"/>
  <c r="D380" i="21"/>
  <c r="X379" i="21"/>
  <c r="W379" i="21"/>
  <c r="V379" i="21"/>
  <c r="U379" i="21"/>
  <c r="T379" i="21"/>
  <c r="R379" i="21"/>
  <c r="K379" i="21"/>
  <c r="D379" i="21"/>
  <c r="X378" i="21"/>
  <c r="W378" i="21"/>
  <c r="V378" i="21"/>
  <c r="U378" i="21"/>
  <c r="T378" i="21"/>
  <c r="R378" i="21"/>
  <c r="K378" i="21"/>
  <c r="D378" i="21"/>
  <c r="X377" i="21"/>
  <c r="W377" i="21"/>
  <c r="V377" i="21"/>
  <c r="U377" i="21"/>
  <c r="T377" i="21"/>
  <c r="R377" i="21"/>
  <c r="K377" i="21"/>
  <c r="D377" i="21"/>
  <c r="X376" i="21"/>
  <c r="W376" i="21"/>
  <c r="V376" i="21"/>
  <c r="U376" i="21"/>
  <c r="T376" i="21"/>
  <c r="R376" i="21"/>
  <c r="K376" i="21"/>
  <c r="D376" i="21"/>
  <c r="X375" i="21"/>
  <c r="W375" i="21"/>
  <c r="V375" i="21"/>
  <c r="U375" i="21"/>
  <c r="T375" i="21"/>
  <c r="R375" i="21"/>
  <c r="K375" i="21"/>
  <c r="D375" i="21"/>
  <c r="X374" i="21"/>
  <c r="W374" i="21"/>
  <c r="V374" i="21"/>
  <c r="U374" i="21"/>
  <c r="T374" i="21"/>
  <c r="R374" i="21"/>
  <c r="K374" i="21"/>
  <c r="D374" i="21"/>
  <c r="X373" i="21"/>
  <c r="W373" i="21"/>
  <c r="V373" i="21"/>
  <c r="U373" i="21"/>
  <c r="T373" i="21"/>
  <c r="R373" i="21"/>
  <c r="K373" i="21"/>
  <c r="D373" i="21"/>
  <c r="X372" i="21"/>
  <c r="W372" i="21"/>
  <c r="V372" i="21"/>
  <c r="U372" i="21"/>
  <c r="T372" i="21"/>
  <c r="R372" i="21"/>
  <c r="K372" i="21"/>
  <c r="D372" i="21"/>
  <c r="X371" i="21"/>
  <c r="W371" i="21"/>
  <c r="V371" i="21"/>
  <c r="U371" i="21"/>
  <c r="T371" i="21"/>
  <c r="R371" i="21"/>
  <c r="K371" i="21"/>
  <c r="D371" i="21"/>
  <c r="X370" i="21"/>
  <c r="W370" i="21"/>
  <c r="V370" i="21"/>
  <c r="U370" i="21"/>
  <c r="T370" i="21"/>
  <c r="R370" i="21"/>
  <c r="K370" i="21"/>
  <c r="D370" i="21"/>
  <c r="X369" i="21"/>
  <c r="W369" i="21"/>
  <c r="V369" i="21"/>
  <c r="U369" i="21"/>
  <c r="T369" i="21"/>
  <c r="R369" i="21"/>
  <c r="K369" i="21"/>
  <c r="D369" i="21"/>
  <c r="X368" i="21"/>
  <c r="W368" i="21"/>
  <c r="V368" i="21"/>
  <c r="U368" i="21"/>
  <c r="T368" i="21"/>
  <c r="R368" i="21"/>
  <c r="K368" i="21"/>
  <c r="D368" i="21"/>
  <c r="X367" i="21"/>
  <c r="W367" i="21"/>
  <c r="V367" i="21"/>
  <c r="U367" i="21"/>
  <c r="T367" i="21"/>
  <c r="R367" i="21"/>
  <c r="K367" i="21"/>
  <c r="D367" i="21"/>
  <c r="X366" i="21"/>
  <c r="W366" i="21"/>
  <c r="V366" i="21"/>
  <c r="U366" i="21"/>
  <c r="T366" i="21"/>
  <c r="R366" i="21"/>
  <c r="K366" i="21"/>
  <c r="D366" i="21"/>
  <c r="X365" i="21"/>
  <c r="W365" i="21"/>
  <c r="V365" i="21"/>
  <c r="U365" i="21"/>
  <c r="T365" i="21"/>
  <c r="R365" i="21"/>
  <c r="K365" i="21"/>
  <c r="D365" i="21"/>
  <c r="X364" i="21"/>
  <c r="W364" i="21"/>
  <c r="V364" i="21"/>
  <c r="U364" i="21"/>
  <c r="T364" i="21"/>
  <c r="R364" i="21"/>
  <c r="K364" i="21"/>
  <c r="D364" i="21"/>
  <c r="X363" i="21"/>
  <c r="W363" i="21"/>
  <c r="V363" i="21"/>
  <c r="U363" i="21"/>
  <c r="T363" i="21"/>
  <c r="R363" i="21"/>
  <c r="K363" i="21"/>
  <c r="D363" i="21"/>
  <c r="X362" i="21"/>
  <c r="W362" i="21"/>
  <c r="V362" i="21"/>
  <c r="U362" i="21"/>
  <c r="T362" i="21"/>
  <c r="R362" i="21"/>
  <c r="K362" i="21"/>
  <c r="D362" i="21"/>
  <c r="X361" i="21"/>
  <c r="W361" i="21"/>
  <c r="V361" i="21"/>
  <c r="U361" i="21"/>
  <c r="T361" i="21"/>
  <c r="R361" i="21"/>
  <c r="K361" i="21"/>
  <c r="D361" i="21"/>
  <c r="X360" i="21"/>
  <c r="W360" i="21"/>
  <c r="V360" i="21"/>
  <c r="U360" i="21"/>
  <c r="T360" i="21"/>
  <c r="R360" i="21"/>
  <c r="K360" i="21"/>
  <c r="D360" i="21"/>
  <c r="X359" i="21"/>
  <c r="W359" i="21"/>
  <c r="V359" i="21"/>
  <c r="U359" i="21"/>
  <c r="T359" i="21"/>
  <c r="R359" i="21"/>
  <c r="K359" i="21"/>
  <c r="D359" i="21"/>
  <c r="X358" i="21"/>
  <c r="W358" i="21"/>
  <c r="V358" i="21"/>
  <c r="U358" i="21"/>
  <c r="T358" i="21"/>
  <c r="R358" i="21"/>
  <c r="K358" i="21"/>
  <c r="D358" i="21"/>
  <c r="X357" i="21"/>
  <c r="W357" i="21"/>
  <c r="V357" i="21"/>
  <c r="U357" i="21"/>
  <c r="T357" i="21"/>
  <c r="R357" i="21"/>
  <c r="K357" i="21"/>
  <c r="D357" i="21"/>
  <c r="X356" i="21"/>
  <c r="W356" i="21"/>
  <c r="V356" i="21"/>
  <c r="U356" i="21"/>
  <c r="T356" i="21"/>
  <c r="R356" i="21"/>
  <c r="K356" i="21"/>
  <c r="D356" i="21"/>
  <c r="X355" i="21"/>
  <c r="W355" i="21"/>
  <c r="V355" i="21"/>
  <c r="U355" i="21"/>
  <c r="T355" i="21"/>
  <c r="R355" i="21"/>
  <c r="K355" i="21"/>
  <c r="D355" i="21"/>
  <c r="X354" i="21"/>
  <c r="W354" i="21"/>
  <c r="V354" i="21"/>
  <c r="U354" i="21"/>
  <c r="T354" i="21"/>
  <c r="R354" i="21"/>
  <c r="K354" i="21"/>
  <c r="D354" i="21"/>
  <c r="X353" i="21"/>
  <c r="W353" i="21"/>
  <c r="V353" i="21"/>
  <c r="U353" i="21"/>
  <c r="T353" i="21"/>
  <c r="R353" i="21"/>
  <c r="K353" i="21"/>
  <c r="D353" i="21"/>
  <c r="X352" i="21"/>
  <c r="W352" i="21"/>
  <c r="V352" i="21"/>
  <c r="U352" i="21"/>
  <c r="T352" i="21"/>
  <c r="R352" i="21"/>
  <c r="K352" i="21"/>
  <c r="D352" i="21"/>
  <c r="X351" i="21"/>
  <c r="W351" i="21"/>
  <c r="V351" i="21"/>
  <c r="U351" i="21"/>
  <c r="T351" i="21"/>
  <c r="R351" i="21"/>
  <c r="K351" i="21"/>
  <c r="D351" i="21"/>
  <c r="X350" i="21"/>
  <c r="W350" i="21"/>
  <c r="V350" i="21"/>
  <c r="U350" i="21"/>
  <c r="T350" i="21"/>
  <c r="R350" i="21"/>
  <c r="K350" i="21"/>
  <c r="D350" i="21"/>
  <c r="X349" i="21"/>
  <c r="W349" i="21"/>
  <c r="V349" i="21"/>
  <c r="U349" i="21"/>
  <c r="T349" i="21"/>
  <c r="R349" i="21"/>
  <c r="K349" i="21"/>
  <c r="D349" i="21"/>
  <c r="X348" i="21"/>
  <c r="W348" i="21"/>
  <c r="V348" i="21"/>
  <c r="U348" i="21"/>
  <c r="T348" i="21"/>
  <c r="R348" i="21"/>
  <c r="K348" i="21"/>
  <c r="D348" i="21"/>
  <c r="X347" i="21"/>
  <c r="W347" i="21"/>
  <c r="V347" i="21"/>
  <c r="U347" i="21"/>
  <c r="T347" i="21"/>
  <c r="R347" i="21"/>
  <c r="K347" i="21"/>
  <c r="D347" i="21"/>
  <c r="X346" i="21"/>
  <c r="W346" i="21"/>
  <c r="V346" i="21"/>
  <c r="U346" i="21"/>
  <c r="T346" i="21"/>
  <c r="R346" i="21"/>
  <c r="K346" i="21"/>
  <c r="D346" i="21"/>
  <c r="X345" i="21"/>
  <c r="W345" i="21"/>
  <c r="V345" i="21"/>
  <c r="U345" i="21"/>
  <c r="T345" i="21"/>
  <c r="R345" i="21"/>
  <c r="K345" i="21"/>
  <c r="D345" i="21"/>
  <c r="X344" i="21"/>
  <c r="W344" i="21"/>
  <c r="V344" i="21"/>
  <c r="U344" i="21"/>
  <c r="T344" i="21"/>
  <c r="R344" i="21"/>
  <c r="K344" i="21"/>
  <c r="D344" i="21"/>
  <c r="X343" i="21"/>
  <c r="W343" i="21"/>
  <c r="V343" i="21"/>
  <c r="U343" i="21"/>
  <c r="T343" i="21"/>
  <c r="R343" i="21"/>
  <c r="K343" i="21"/>
  <c r="D343" i="21"/>
  <c r="X342" i="21"/>
  <c r="W342" i="21"/>
  <c r="V342" i="21"/>
  <c r="U342" i="21"/>
  <c r="T342" i="21"/>
  <c r="R342" i="21"/>
  <c r="K342" i="21"/>
  <c r="D342" i="21"/>
  <c r="X341" i="21"/>
  <c r="W341" i="21"/>
  <c r="V341" i="21"/>
  <c r="U341" i="21"/>
  <c r="T341" i="21"/>
  <c r="R341" i="21"/>
  <c r="K341" i="21"/>
  <c r="D341" i="21"/>
  <c r="X340" i="21"/>
  <c r="W340" i="21"/>
  <c r="V340" i="21"/>
  <c r="U340" i="21"/>
  <c r="T340" i="21"/>
  <c r="R340" i="21"/>
  <c r="K340" i="21"/>
  <c r="D340" i="21"/>
  <c r="X339" i="21"/>
  <c r="W339" i="21"/>
  <c r="V339" i="21"/>
  <c r="U339" i="21"/>
  <c r="T339" i="21"/>
  <c r="R339" i="21"/>
  <c r="K339" i="21"/>
  <c r="D339" i="21"/>
  <c r="X338" i="21"/>
  <c r="W338" i="21"/>
  <c r="V338" i="21"/>
  <c r="U338" i="21"/>
  <c r="T338" i="21"/>
  <c r="R338" i="21"/>
  <c r="K338" i="21"/>
  <c r="D338" i="21"/>
  <c r="X337" i="21"/>
  <c r="W337" i="21"/>
  <c r="V337" i="21"/>
  <c r="U337" i="21"/>
  <c r="T337" i="21"/>
  <c r="R337" i="21"/>
  <c r="K337" i="21"/>
  <c r="D337" i="21"/>
  <c r="X336" i="21"/>
  <c r="W336" i="21"/>
  <c r="V336" i="21"/>
  <c r="U336" i="21"/>
  <c r="T336" i="21"/>
  <c r="R336" i="21"/>
  <c r="K336" i="21"/>
  <c r="D336" i="21"/>
  <c r="X335" i="21"/>
  <c r="W335" i="21"/>
  <c r="V335" i="21"/>
  <c r="U335" i="21"/>
  <c r="T335" i="21"/>
  <c r="R335" i="21"/>
  <c r="K335" i="21"/>
  <c r="D335" i="21"/>
  <c r="X334" i="21"/>
  <c r="W334" i="21"/>
  <c r="V334" i="21"/>
  <c r="U334" i="21"/>
  <c r="T334" i="21"/>
  <c r="R334" i="21"/>
  <c r="K334" i="21"/>
  <c r="D334" i="21"/>
  <c r="X333" i="21"/>
  <c r="W333" i="21"/>
  <c r="V333" i="21"/>
  <c r="U333" i="21"/>
  <c r="T333" i="21"/>
  <c r="R333" i="21"/>
  <c r="K333" i="21"/>
  <c r="D333" i="21"/>
  <c r="X332" i="21"/>
  <c r="W332" i="21"/>
  <c r="V332" i="21"/>
  <c r="U332" i="21"/>
  <c r="T332" i="21"/>
  <c r="R332" i="21"/>
  <c r="K332" i="21"/>
  <c r="D332" i="21"/>
  <c r="X331" i="21"/>
  <c r="W331" i="21"/>
  <c r="V331" i="21"/>
  <c r="U331" i="21"/>
  <c r="T331" i="21"/>
  <c r="R331" i="21"/>
  <c r="K331" i="21"/>
  <c r="D331" i="21"/>
  <c r="X330" i="21"/>
  <c r="W330" i="21"/>
  <c r="V330" i="21"/>
  <c r="U330" i="21"/>
  <c r="T330" i="21"/>
  <c r="R330" i="21"/>
  <c r="K330" i="21"/>
  <c r="D330" i="21"/>
  <c r="X329" i="21"/>
  <c r="W329" i="21"/>
  <c r="V329" i="21"/>
  <c r="U329" i="21"/>
  <c r="T329" i="21"/>
  <c r="R329" i="21"/>
  <c r="K329" i="21"/>
  <c r="D329" i="21"/>
  <c r="X328" i="21"/>
  <c r="W328" i="21"/>
  <c r="V328" i="21"/>
  <c r="U328" i="21"/>
  <c r="T328" i="21"/>
  <c r="R328" i="21"/>
  <c r="K328" i="21"/>
  <c r="D328" i="21"/>
  <c r="X327" i="21"/>
  <c r="W327" i="21"/>
  <c r="V327" i="21"/>
  <c r="U327" i="21"/>
  <c r="T327" i="21"/>
  <c r="R327" i="21"/>
  <c r="K327" i="21"/>
  <c r="D327" i="21"/>
  <c r="X326" i="21"/>
  <c r="W326" i="21"/>
  <c r="V326" i="21"/>
  <c r="U326" i="21"/>
  <c r="T326" i="21"/>
  <c r="R326" i="21"/>
  <c r="K326" i="21"/>
  <c r="D326" i="21"/>
  <c r="X325" i="21"/>
  <c r="W325" i="21"/>
  <c r="V325" i="21"/>
  <c r="U325" i="21"/>
  <c r="T325" i="21"/>
  <c r="R325" i="21"/>
  <c r="K325" i="21"/>
  <c r="D325" i="21"/>
  <c r="X324" i="21"/>
  <c r="W324" i="21"/>
  <c r="V324" i="21"/>
  <c r="U324" i="21"/>
  <c r="T324" i="21"/>
  <c r="R324" i="21"/>
  <c r="K324" i="21"/>
  <c r="D324" i="21"/>
  <c r="X323" i="21"/>
  <c r="W323" i="21"/>
  <c r="V323" i="21"/>
  <c r="U323" i="21"/>
  <c r="T323" i="21"/>
  <c r="R323" i="21"/>
  <c r="K323" i="21"/>
  <c r="D323" i="21"/>
  <c r="X322" i="21"/>
  <c r="W322" i="21"/>
  <c r="V322" i="21"/>
  <c r="U322" i="21"/>
  <c r="T322" i="21"/>
  <c r="R322" i="21"/>
  <c r="K322" i="21"/>
  <c r="D322" i="21"/>
  <c r="X321" i="21"/>
  <c r="W321" i="21"/>
  <c r="V321" i="21"/>
  <c r="U321" i="21"/>
  <c r="T321" i="21"/>
  <c r="R321" i="21"/>
  <c r="K321" i="21"/>
  <c r="D321" i="21"/>
  <c r="X320" i="21"/>
  <c r="W320" i="21"/>
  <c r="V320" i="21"/>
  <c r="U320" i="21"/>
  <c r="T320" i="21"/>
  <c r="R320" i="21"/>
  <c r="K320" i="21"/>
  <c r="D320" i="21"/>
  <c r="X319" i="21"/>
  <c r="W319" i="21"/>
  <c r="V319" i="21"/>
  <c r="U319" i="21"/>
  <c r="T319" i="21"/>
  <c r="R319" i="21"/>
  <c r="K319" i="21"/>
  <c r="D319" i="21"/>
  <c r="X318" i="21"/>
  <c r="W318" i="21"/>
  <c r="V318" i="21"/>
  <c r="U318" i="21"/>
  <c r="T318" i="21"/>
  <c r="R318" i="21"/>
  <c r="K318" i="21"/>
  <c r="D318" i="21"/>
  <c r="X317" i="21"/>
  <c r="W317" i="21"/>
  <c r="V317" i="21"/>
  <c r="U317" i="21"/>
  <c r="T317" i="21"/>
  <c r="R317" i="21"/>
  <c r="K317" i="21"/>
  <c r="D317" i="21"/>
  <c r="X316" i="21"/>
  <c r="W316" i="21"/>
  <c r="V316" i="21"/>
  <c r="U316" i="21"/>
  <c r="T316" i="21"/>
  <c r="R316" i="21"/>
  <c r="K316" i="21"/>
  <c r="D316" i="21"/>
  <c r="X315" i="21"/>
  <c r="W315" i="21"/>
  <c r="V315" i="21"/>
  <c r="U315" i="21"/>
  <c r="T315" i="21"/>
  <c r="R315" i="21"/>
  <c r="K315" i="21"/>
  <c r="D315" i="21"/>
  <c r="X314" i="21"/>
  <c r="W314" i="21"/>
  <c r="V314" i="21"/>
  <c r="U314" i="21"/>
  <c r="T314" i="21"/>
  <c r="R314" i="21"/>
  <c r="K314" i="21"/>
  <c r="D314" i="21"/>
  <c r="X313" i="21"/>
  <c r="W313" i="21"/>
  <c r="V313" i="21"/>
  <c r="U313" i="21"/>
  <c r="T313" i="21"/>
  <c r="R313" i="21"/>
  <c r="K313" i="21"/>
  <c r="D313" i="21"/>
  <c r="X312" i="21"/>
  <c r="W312" i="21"/>
  <c r="V312" i="21"/>
  <c r="U312" i="21"/>
  <c r="T312" i="21"/>
  <c r="R312" i="21"/>
  <c r="K312" i="21"/>
  <c r="D312" i="21"/>
  <c r="X311" i="21"/>
  <c r="W311" i="21"/>
  <c r="V311" i="21"/>
  <c r="U311" i="21"/>
  <c r="T311" i="21"/>
  <c r="R311" i="21"/>
  <c r="K311" i="21"/>
  <c r="D311" i="21"/>
  <c r="X310" i="21"/>
  <c r="W310" i="21"/>
  <c r="V310" i="21"/>
  <c r="U310" i="21"/>
  <c r="T310" i="21"/>
  <c r="R310" i="21"/>
  <c r="K310" i="21"/>
  <c r="D310" i="21"/>
  <c r="X309" i="21"/>
  <c r="W309" i="21"/>
  <c r="V309" i="21"/>
  <c r="U309" i="21"/>
  <c r="T309" i="21"/>
  <c r="R309" i="21"/>
  <c r="K309" i="21"/>
  <c r="D309" i="21"/>
  <c r="X308" i="21"/>
  <c r="W308" i="21"/>
  <c r="V308" i="21"/>
  <c r="U308" i="21"/>
  <c r="T308" i="21"/>
  <c r="R308" i="21"/>
  <c r="K308" i="21"/>
  <c r="D308" i="21"/>
  <c r="X307" i="21"/>
  <c r="W307" i="21"/>
  <c r="V307" i="21"/>
  <c r="U307" i="21"/>
  <c r="T307" i="21"/>
  <c r="R307" i="21"/>
  <c r="K307" i="21"/>
  <c r="D307" i="21"/>
  <c r="X306" i="21"/>
  <c r="W306" i="21"/>
  <c r="V306" i="21"/>
  <c r="U306" i="21"/>
  <c r="T306" i="21"/>
  <c r="R306" i="21"/>
  <c r="K306" i="21"/>
  <c r="D306" i="21"/>
  <c r="X305" i="21"/>
  <c r="W305" i="21"/>
  <c r="V305" i="21"/>
  <c r="U305" i="21"/>
  <c r="T305" i="21"/>
  <c r="R305" i="21"/>
  <c r="K305" i="21"/>
  <c r="D305" i="21"/>
  <c r="X304" i="21"/>
  <c r="W304" i="21"/>
  <c r="V304" i="21"/>
  <c r="U304" i="21"/>
  <c r="T304" i="21"/>
  <c r="R304" i="21"/>
  <c r="K304" i="21"/>
  <c r="D304" i="21"/>
  <c r="X303" i="21"/>
  <c r="W303" i="21"/>
  <c r="V303" i="21"/>
  <c r="U303" i="21"/>
  <c r="T303" i="21"/>
  <c r="R303" i="21"/>
  <c r="K303" i="21"/>
  <c r="D303" i="21"/>
  <c r="X302" i="21"/>
  <c r="W302" i="21"/>
  <c r="V302" i="21"/>
  <c r="U302" i="21"/>
  <c r="T302" i="21"/>
  <c r="R302" i="21"/>
  <c r="K302" i="21"/>
  <c r="D302" i="21"/>
  <c r="X301" i="21"/>
  <c r="W301" i="21"/>
  <c r="V301" i="21"/>
  <c r="U301" i="21"/>
  <c r="T301" i="21"/>
  <c r="R301" i="21"/>
  <c r="K301" i="21"/>
  <c r="D301" i="21"/>
  <c r="X300" i="21"/>
  <c r="W300" i="21"/>
  <c r="V300" i="21"/>
  <c r="U300" i="21"/>
  <c r="T300" i="21"/>
  <c r="R300" i="21"/>
  <c r="K300" i="21"/>
  <c r="D300" i="21"/>
  <c r="X299" i="21"/>
  <c r="W299" i="21"/>
  <c r="V299" i="21"/>
  <c r="U299" i="21"/>
  <c r="T299" i="21"/>
  <c r="R299" i="21"/>
  <c r="K299" i="21"/>
  <c r="D299" i="21"/>
  <c r="X298" i="21"/>
  <c r="W298" i="21"/>
  <c r="V298" i="21"/>
  <c r="U298" i="21"/>
  <c r="T298" i="21"/>
  <c r="R298" i="21"/>
  <c r="K298" i="21"/>
  <c r="D298" i="21"/>
  <c r="X297" i="21"/>
  <c r="W297" i="21"/>
  <c r="V297" i="21"/>
  <c r="U297" i="21"/>
  <c r="T297" i="21"/>
  <c r="R297" i="21"/>
  <c r="K297" i="21"/>
  <c r="D297" i="21"/>
  <c r="X296" i="21"/>
  <c r="W296" i="21"/>
  <c r="V296" i="21"/>
  <c r="U296" i="21"/>
  <c r="T296" i="21"/>
  <c r="R296" i="21"/>
  <c r="K296" i="21"/>
  <c r="D296" i="21"/>
  <c r="X295" i="21"/>
  <c r="W295" i="21"/>
  <c r="V295" i="21"/>
  <c r="U295" i="21"/>
  <c r="T295" i="21"/>
  <c r="R295" i="21"/>
  <c r="K295" i="21"/>
  <c r="D295" i="21"/>
  <c r="X294" i="21"/>
  <c r="W294" i="21"/>
  <c r="V294" i="21"/>
  <c r="U294" i="21"/>
  <c r="T294" i="21"/>
  <c r="R294" i="21"/>
  <c r="K294" i="21"/>
  <c r="D294" i="21"/>
  <c r="X293" i="21"/>
  <c r="W293" i="21"/>
  <c r="V293" i="21"/>
  <c r="U293" i="21"/>
  <c r="T293" i="21"/>
  <c r="R293" i="21"/>
  <c r="K293" i="21"/>
  <c r="D293" i="21"/>
  <c r="X292" i="21"/>
  <c r="W292" i="21"/>
  <c r="V292" i="21"/>
  <c r="U292" i="21"/>
  <c r="T292" i="21"/>
  <c r="R292" i="21"/>
  <c r="K292" i="21"/>
  <c r="D292" i="21"/>
  <c r="X291" i="21"/>
  <c r="W291" i="21"/>
  <c r="V291" i="21"/>
  <c r="U291" i="21"/>
  <c r="T291" i="21"/>
  <c r="R291" i="21"/>
  <c r="K291" i="21"/>
  <c r="D291" i="21"/>
  <c r="X290" i="21"/>
  <c r="W290" i="21"/>
  <c r="V290" i="21"/>
  <c r="U290" i="21"/>
  <c r="T290" i="21"/>
  <c r="R290" i="21"/>
  <c r="K290" i="21"/>
  <c r="D290" i="21"/>
  <c r="X289" i="21"/>
  <c r="W289" i="21"/>
  <c r="V289" i="21"/>
  <c r="U289" i="21"/>
  <c r="T289" i="21"/>
  <c r="R289" i="21"/>
  <c r="K289" i="21"/>
  <c r="D289" i="21"/>
  <c r="X288" i="21"/>
  <c r="W288" i="21"/>
  <c r="V288" i="21"/>
  <c r="U288" i="21"/>
  <c r="T288" i="21"/>
  <c r="R288" i="21"/>
  <c r="K288" i="21"/>
  <c r="D288" i="21"/>
  <c r="X287" i="21"/>
  <c r="W287" i="21"/>
  <c r="V287" i="21"/>
  <c r="U287" i="21"/>
  <c r="T287" i="21"/>
  <c r="R287" i="21"/>
  <c r="K287" i="21"/>
  <c r="D287" i="21"/>
  <c r="X286" i="21"/>
  <c r="W286" i="21"/>
  <c r="V286" i="21"/>
  <c r="U286" i="21"/>
  <c r="T286" i="21"/>
  <c r="R286" i="21"/>
  <c r="K286" i="21"/>
  <c r="D286" i="21"/>
  <c r="X285" i="21"/>
  <c r="W285" i="21"/>
  <c r="V285" i="21"/>
  <c r="U285" i="21"/>
  <c r="T285" i="21"/>
  <c r="R285" i="21"/>
  <c r="K285" i="21"/>
  <c r="D285" i="21"/>
  <c r="X284" i="21"/>
  <c r="W284" i="21"/>
  <c r="V284" i="21"/>
  <c r="U284" i="21"/>
  <c r="T284" i="21"/>
  <c r="R284" i="21"/>
  <c r="K284" i="21"/>
  <c r="D284" i="21"/>
  <c r="X283" i="21"/>
  <c r="W283" i="21"/>
  <c r="V283" i="21"/>
  <c r="U283" i="21"/>
  <c r="T283" i="21"/>
  <c r="R283" i="21"/>
  <c r="K283" i="21"/>
  <c r="D283" i="21"/>
  <c r="X282" i="21"/>
  <c r="W282" i="21"/>
  <c r="V282" i="21"/>
  <c r="U282" i="21"/>
  <c r="T282" i="21"/>
  <c r="R282" i="21"/>
  <c r="K282" i="21"/>
  <c r="D282" i="21"/>
  <c r="X281" i="21"/>
  <c r="W281" i="21"/>
  <c r="V281" i="21"/>
  <c r="U281" i="21"/>
  <c r="T281" i="21"/>
  <c r="R281" i="21"/>
  <c r="K281" i="21"/>
  <c r="D281" i="21"/>
  <c r="X280" i="21"/>
  <c r="W280" i="21"/>
  <c r="V280" i="21"/>
  <c r="U280" i="21"/>
  <c r="T280" i="21"/>
  <c r="R280" i="21"/>
  <c r="K280" i="21"/>
  <c r="D280" i="21"/>
  <c r="X279" i="21"/>
  <c r="W279" i="21"/>
  <c r="V279" i="21"/>
  <c r="U279" i="21"/>
  <c r="T279" i="21"/>
  <c r="R279" i="21"/>
  <c r="K279" i="21"/>
  <c r="D279" i="21"/>
  <c r="X278" i="21"/>
  <c r="W278" i="21"/>
  <c r="V278" i="21"/>
  <c r="U278" i="21"/>
  <c r="T278" i="21"/>
  <c r="R278" i="21"/>
  <c r="K278" i="21"/>
  <c r="D278" i="21"/>
  <c r="X277" i="21"/>
  <c r="W277" i="21"/>
  <c r="V277" i="21"/>
  <c r="U277" i="21"/>
  <c r="T277" i="21"/>
  <c r="R277" i="21"/>
  <c r="K277" i="21"/>
  <c r="D277" i="21"/>
  <c r="X276" i="21"/>
  <c r="W276" i="21"/>
  <c r="V276" i="21"/>
  <c r="U276" i="21"/>
  <c r="T276" i="21"/>
  <c r="R276" i="21"/>
  <c r="K276" i="21"/>
  <c r="D276" i="21"/>
  <c r="X275" i="21"/>
  <c r="W275" i="21"/>
  <c r="V275" i="21"/>
  <c r="U275" i="21"/>
  <c r="T275" i="21"/>
  <c r="R275" i="21"/>
  <c r="K275" i="21"/>
  <c r="D275" i="21"/>
  <c r="X274" i="21"/>
  <c r="W274" i="21"/>
  <c r="V274" i="21"/>
  <c r="U274" i="21"/>
  <c r="T274" i="21"/>
  <c r="R274" i="21"/>
  <c r="K274" i="21"/>
  <c r="D274" i="21"/>
  <c r="X273" i="21"/>
  <c r="W273" i="21"/>
  <c r="V273" i="21"/>
  <c r="U273" i="21"/>
  <c r="T273" i="21"/>
  <c r="R273" i="21"/>
  <c r="K273" i="21"/>
  <c r="D273" i="21"/>
  <c r="X272" i="21"/>
  <c r="W272" i="21"/>
  <c r="V272" i="21"/>
  <c r="U272" i="21"/>
  <c r="T272" i="21"/>
  <c r="R272" i="21"/>
  <c r="K272" i="21"/>
  <c r="D272" i="21"/>
  <c r="X271" i="21"/>
  <c r="W271" i="21"/>
  <c r="V271" i="21"/>
  <c r="U271" i="21"/>
  <c r="T271" i="21"/>
  <c r="R271" i="21"/>
  <c r="K271" i="21"/>
  <c r="D271" i="21"/>
  <c r="X270" i="21"/>
  <c r="W270" i="21"/>
  <c r="V270" i="21"/>
  <c r="U270" i="21"/>
  <c r="T270" i="21"/>
  <c r="R270" i="21"/>
  <c r="K270" i="21"/>
  <c r="D270" i="21"/>
  <c r="X269" i="21"/>
  <c r="W269" i="21"/>
  <c r="V269" i="21"/>
  <c r="U269" i="21"/>
  <c r="T269" i="21"/>
  <c r="R269" i="21"/>
  <c r="K269" i="21"/>
  <c r="D269" i="21"/>
  <c r="X268" i="21"/>
  <c r="W268" i="21"/>
  <c r="V268" i="21"/>
  <c r="U268" i="21"/>
  <c r="T268" i="21"/>
  <c r="R268" i="21"/>
  <c r="K268" i="21"/>
  <c r="D268" i="21"/>
  <c r="X267" i="21"/>
  <c r="W267" i="21"/>
  <c r="V267" i="21"/>
  <c r="U267" i="21"/>
  <c r="T267" i="21"/>
  <c r="R267" i="21"/>
  <c r="K267" i="21"/>
  <c r="D267" i="21"/>
  <c r="X266" i="21"/>
  <c r="W266" i="21"/>
  <c r="V266" i="21"/>
  <c r="U266" i="21"/>
  <c r="T266" i="21"/>
  <c r="R266" i="21"/>
  <c r="K266" i="21"/>
  <c r="D266" i="21"/>
  <c r="X265" i="21"/>
  <c r="W265" i="21"/>
  <c r="V265" i="21"/>
  <c r="U265" i="21"/>
  <c r="T265" i="21"/>
  <c r="R265" i="21"/>
  <c r="K265" i="21"/>
  <c r="D265" i="21"/>
  <c r="X264" i="21"/>
  <c r="W264" i="21"/>
  <c r="V264" i="21"/>
  <c r="U264" i="21"/>
  <c r="T264" i="21"/>
  <c r="R264" i="21"/>
  <c r="K264" i="21"/>
  <c r="D264" i="21"/>
  <c r="X263" i="21"/>
  <c r="W263" i="21"/>
  <c r="V263" i="21"/>
  <c r="U263" i="21"/>
  <c r="T263" i="21"/>
  <c r="R263" i="21"/>
  <c r="K263" i="21"/>
  <c r="D263" i="21"/>
  <c r="X262" i="21"/>
  <c r="W262" i="21"/>
  <c r="V262" i="21"/>
  <c r="U262" i="21"/>
  <c r="T262" i="21"/>
  <c r="R262" i="21"/>
  <c r="K262" i="21"/>
  <c r="D262" i="21"/>
  <c r="X261" i="21"/>
  <c r="W261" i="21"/>
  <c r="V261" i="21"/>
  <c r="U261" i="21"/>
  <c r="T261" i="21"/>
  <c r="R261" i="21"/>
  <c r="K261" i="21"/>
  <c r="D261" i="21"/>
  <c r="X260" i="21"/>
  <c r="W260" i="21"/>
  <c r="V260" i="21"/>
  <c r="U260" i="21"/>
  <c r="T260" i="21"/>
  <c r="R260" i="21"/>
  <c r="K260" i="21"/>
  <c r="D260" i="21"/>
  <c r="X259" i="21"/>
  <c r="W259" i="21"/>
  <c r="V259" i="21"/>
  <c r="U259" i="21"/>
  <c r="T259" i="21"/>
  <c r="R259" i="21"/>
  <c r="K259" i="21"/>
  <c r="D259" i="21"/>
  <c r="X258" i="21"/>
  <c r="W258" i="21"/>
  <c r="V258" i="21"/>
  <c r="U258" i="21"/>
  <c r="T258" i="21"/>
  <c r="R258" i="21"/>
  <c r="K258" i="21"/>
  <c r="D258" i="21"/>
  <c r="X257" i="21"/>
  <c r="W257" i="21"/>
  <c r="V257" i="21"/>
  <c r="U257" i="21"/>
  <c r="T257" i="21"/>
  <c r="R257" i="21"/>
  <c r="K257" i="21"/>
  <c r="D257" i="21"/>
  <c r="X256" i="21"/>
  <c r="W256" i="21"/>
  <c r="V256" i="21"/>
  <c r="U256" i="21"/>
  <c r="T256" i="21"/>
  <c r="R256" i="21"/>
  <c r="K256" i="21"/>
  <c r="D256" i="21"/>
  <c r="X255" i="21"/>
  <c r="W255" i="21"/>
  <c r="V255" i="21"/>
  <c r="U255" i="21"/>
  <c r="T255" i="21"/>
  <c r="R255" i="21"/>
  <c r="K255" i="21"/>
  <c r="D255" i="21"/>
  <c r="X254" i="21"/>
  <c r="W254" i="21"/>
  <c r="V254" i="21"/>
  <c r="U254" i="21"/>
  <c r="T254" i="21"/>
  <c r="R254" i="21"/>
  <c r="K254" i="21"/>
  <c r="D254" i="21"/>
  <c r="X253" i="21"/>
  <c r="W253" i="21"/>
  <c r="V253" i="21"/>
  <c r="U253" i="21"/>
  <c r="T253" i="21"/>
  <c r="R253" i="21"/>
  <c r="K253" i="21"/>
  <c r="D253" i="21"/>
  <c r="X252" i="21"/>
  <c r="W252" i="21"/>
  <c r="V252" i="21"/>
  <c r="U252" i="21"/>
  <c r="T252" i="21"/>
  <c r="R252" i="21"/>
  <c r="K252" i="21"/>
  <c r="D252" i="21"/>
  <c r="X251" i="21"/>
  <c r="W251" i="21"/>
  <c r="V251" i="21"/>
  <c r="U251" i="21"/>
  <c r="T251" i="21"/>
  <c r="R251" i="21"/>
  <c r="K251" i="21"/>
  <c r="D251" i="21"/>
  <c r="X250" i="21"/>
  <c r="W250" i="21"/>
  <c r="V250" i="21"/>
  <c r="U250" i="21"/>
  <c r="T250" i="21"/>
  <c r="R250" i="21"/>
  <c r="K250" i="21"/>
  <c r="D250" i="21"/>
  <c r="X249" i="21"/>
  <c r="W249" i="21"/>
  <c r="V249" i="21"/>
  <c r="U249" i="21"/>
  <c r="T249" i="21"/>
  <c r="R249" i="21"/>
  <c r="K249" i="21"/>
  <c r="D249" i="21"/>
  <c r="X248" i="21"/>
  <c r="W248" i="21"/>
  <c r="V248" i="21"/>
  <c r="U248" i="21"/>
  <c r="T248" i="21"/>
  <c r="R248" i="21"/>
  <c r="K248" i="21"/>
  <c r="D248" i="21"/>
  <c r="X247" i="21"/>
  <c r="W247" i="21"/>
  <c r="V247" i="21"/>
  <c r="U247" i="21"/>
  <c r="T247" i="21"/>
  <c r="R247" i="21"/>
  <c r="K247" i="21"/>
  <c r="D247" i="21"/>
  <c r="X246" i="21"/>
  <c r="W246" i="21"/>
  <c r="V246" i="21"/>
  <c r="U246" i="21"/>
  <c r="T246" i="21"/>
  <c r="R246" i="21"/>
  <c r="K246" i="21"/>
  <c r="D246" i="21"/>
  <c r="X245" i="21"/>
  <c r="W245" i="21"/>
  <c r="V245" i="21"/>
  <c r="U245" i="21"/>
  <c r="T245" i="21"/>
  <c r="R245" i="21"/>
  <c r="K245" i="21"/>
  <c r="D245" i="21"/>
  <c r="X244" i="21"/>
  <c r="W244" i="21"/>
  <c r="V244" i="21"/>
  <c r="U244" i="21"/>
  <c r="T244" i="21"/>
  <c r="R244" i="21"/>
  <c r="K244" i="21"/>
  <c r="D244" i="21"/>
  <c r="X243" i="21"/>
  <c r="W243" i="21"/>
  <c r="V243" i="21"/>
  <c r="U243" i="21"/>
  <c r="T243" i="21"/>
  <c r="R243" i="21"/>
  <c r="K243" i="21"/>
  <c r="D243" i="21"/>
  <c r="X242" i="21"/>
  <c r="W242" i="21"/>
  <c r="V242" i="21"/>
  <c r="U242" i="21"/>
  <c r="T242" i="21"/>
  <c r="R242" i="21"/>
  <c r="K242" i="21"/>
  <c r="D242" i="21"/>
  <c r="X241" i="21"/>
  <c r="W241" i="21"/>
  <c r="V241" i="21"/>
  <c r="U241" i="21"/>
  <c r="T241" i="21"/>
  <c r="R241" i="21"/>
  <c r="K241" i="21"/>
  <c r="D241" i="21"/>
  <c r="X240" i="21"/>
  <c r="W240" i="21"/>
  <c r="V240" i="21"/>
  <c r="U240" i="21"/>
  <c r="T240" i="21"/>
  <c r="R240" i="21"/>
  <c r="K240" i="21"/>
  <c r="D240" i="21"/>
  <c r="X239" i="21"/>
  <c r="W239" i="21"/>
  <c r="V239" i="21"/>
  <c r="U239" i="21"/>
  <c r="T239" i="21"/>
  <c r="R239" i="21"/>
  <c r="K239" i="21"/>
  <c r="D239" i="21"/>
  <c r="X238" i="21"/>
  <c r="W238" i="21"/>
  <c r="V238" i="21"/>
  <c r="U238" i="21"/>
  <c r="T238" i="21"/>
  <c r="R238" i="21"/>
  <c r="K238" i="21"/>
  <c r="D238" i="21"/>
  <c r="X237" i="21"/>
  <c r="W237" i="21"/>
  <c r="V237" i="21"/>
  <c r="U237" i="21"/>
  <c r="T237" i="21"/>
  <c r="R237" i="21"/>
  <c r="K237" i="21"/>
  <c r="D237" i="21"/>
  <c r="X236" i="21"/>
  <c r="W236" i="21"/>
  <c r="V236" i="21"/>
  <c r="U236" i="21"/>
  <c r="T236" i="21"/>
  <c r="R236" i="21"/>
  <c r="K236" i="21"/>
  <c r="D236" i="21"/>
  <c r="X235" i="21"/>
  <c r="W235" i="21"/>
  <c r="V235" i="21"/>
  <c r="U235" i="21"/>
  <c r="T235" i="21"/>
  <c r="R235" i="21"/>
  <c r="K235" i="21"/>
  <c r="D235" i="21"/>
  <c r="X234" i="21"/>
  <c r="W234" i="21"/>
  <c r="V234" i="21"/>
  <c r="U234" i="21"/>
  <c r="T234" i="21"/>
  <c r="R234" i="21"/>
  <c r="K234" i="21"/>
  <c r="D234" i="21"/>
  <c r="X233" i="21"/>
  <c r="W233" i="21"/>
  <c r="V233" i="21"/>
  <c r="U233" i="21"/>
  <c r="T233" i="21"/>
  <c r="R233" i="21"/>
  <c r="K233" i="21"/>
  <c r="D233" i="21"/>
  <c r="X232" i="21"/>
  <c r="W232" i="21"/>
  <c r="V232" i="21"/>
  <c r="U232" i="21"/>
  <c r="T232" i="21"/>
  <c r="R232" i="21"/>
  <c r="K232" i="21"/>
  <c r="D232" i="21"/>
  <c r="X231" i="21"/>
  <c r="W231" i="21"/>
  <c r="V231" i="21"/>
  <c r="U231" i="21"/>
  <c r="T231" i="21"/>
  <c r="R231" i="21"/>
  <c r="K231" i="21"/>
  <c r="D231" i="21"/>
  <c r="X230" i="21"/>
  <c r="W230" i="21"/>
  <c r="V230" i="21"/>
  <c r="U230" i="21"/>
  <c r="T230" i="21"/>
  <c r="R230" i="21"/>
  <c r="K230" i="21"/>
  <c r="D230" i="21"/>
  <c r="X229" i="21"/>
  <c r="W229" i="21"/>
  <c r="V229" i="21"/>
  <c r="U229" i="21"/>
  <c r="T229" i="21"/>
  <c r="R229" i="21"/>
  <c r="K229" i="21"/>
  <c r="D229" i="21"/>
  <c r="X228" i="21"/>
  <c r="W228" i="21"/>
  <c r="V228" i="21"/>
  <c r="U228" i="21"/>
  <c r="T228" i="21"/>
  <c r="R228" i="21"/>
  <c r="K228" i="21"/>
  <c r="D228" i="21"/>
  <c r="X227" i="21"/>
  <c r="W227" i="21"/>
  <c r="V227" i="21"/>
  <c r="U227" i="21"/>
  <c r="T227" i="21"/>
  <c r="R227" i="21"/>
  <c r="K227" i="21"/>
  <c r="D227" i="21"/>
  <c r="X226" i="21"/>
  <c r="W226" i="21"/>
  <c r="V226" i="21"/>
  <c r="U226" i="21"/>
  <c r="T226" i="21"/>
  <c r="R226" i="21"/>
  <c r="K226" i="21"/>
  <c r="D226" i="21"/>
  <c r="X225" i="21"/>
  <c r="W225" i="21"/>
  <c r="V225" i="21"/>
  <c r="U225" i="21"/>
  <c r="T225" i="21"/>
  <c r="R225" i="21"/>
  <c r="K225" i="21"/>
  <c r="D225" i="21"/>
  <c r="X224" i="21"/>
  <c r="W224" i="21"/>
  <c r="V224" i="21"/>
  <c r="U224" i="21"/>
  <c r="T224" i="21"/>
  <c r="R224" i="21"/>
  <c r="K224" i="21"/>
  <c r="D224" i="21"/>
  <c r="X223" i="21"/>
  <c r="W223" i="21"/>
  <c r="V223" i="21"/>
  <c r="U223" i="21"/>
  <c r="T223" i="21"/>
  <c r="R223" i="21"/>
  <c r="K223" i="21"/>
  <c r="D223" i="21"/>
  <c r="X222" i="21"/>
  <c r="W222" i="21"/>
  <c r="V222" i="21"/>
  <c r="U222" i="21"/>
  <c r="T222" i="21"/>
  <c r="R222" i="21"/>
  <c r="K222" i="21"/>
  <c r="D222" i="21"/>
  <c r="X221" i="21"/>
  <c r="W221" i="21"/>
  <c r="V221" i="21"/>
  <c r="U221" i="21"/>
  <c r="T221" i="21"/>
  <c r="R221" i="21"/>
  <c r="K221" i="21"/>
  <c r="D221" i="21"/>
  <c r="X220" i="21"/>
  <c r="W220" i="21"/>
  <c r="V220" i="21"/>
  <c r="U220" i="21"/>
  <c r="T220" i="21"/>
  <c r="R220" i="21"/>
  <c r="K220" i="21"/>
  <c r="D220" i="21"/>
  <c r="X219" i="21"/>
  <c r="W219" i="21"/>
  <c r="V219" i="21"/>
  <c r="U219" i="21"/>
  <c r="T219" i="21"/>
  <c r="R219" i="21"/>
  <c r="K219" i="21"/>
  <c r="D219" i="21"/>
  <c r="X218" i="21"/>
  <c r="W218" i="21"/>
  <c r="V218" i="21"/>
  <c r="U218" i="21"/>
  <c r="T218" i="21"/>
  <c r="R218" i="21"/>
  <c r="K218" i="21"/>
  <c r="D218" i="21"/>
  <c r="X217" i="21"/>
  <c r="W217" i="21"/>
  <c r="V217" i="21"/>
  <c r="U217" i="21"/>
  <c r="T217" i="21"/>
  <c r="R217" i="21"/>
  <c r="K217" i="21"/>
  <c r="D217" i="21"/>
  <c r="X216" i="21"/>
  <c r="W216" i="21"/>
  <c r="V216" i="21"/>
  <c r="U216" i="21"/>
  <c r="T216" i="21"/>
  <c r="R216" i="21"/>
  <c r="K216" i="21"/>
  <c r="D216" i="21"/>
  <c r="X215" i="21"/>
  <c r="W215" i="21"/>
  <c r="V215" i="21"/>
  <c r="U215" i="21"/>
  <c r="T215" i="21"/>
  <c r="R215" i="21"/>
  <c r="K215" i="21"/>
  <c r="D215" i="21"/>
  <c r="X214" i="21"/>
  <c r="W214" i="21"/>
  <c r="V214" i="21"/>
  <c r="U214" i="21"/>
  <c r="T214" i="21"/>
  <c r="R214" i="21"/>
  <c r="K214" i="21"/>
  <c r="D214" i="21"/>
  <c r="X213" i="21"/>
  <c r="W213" i="21"/>
  <c r="V213" i="21"/>
  <c r="U213" i="21"/>
  <c r="T213" i="21"/>
  <c r="R213" i="21"/>
  <c r="K213" i="21"/>
  <c r="D213" i="21"/>
  <c r="X212" i="21"/>
  <c r="W212" i="21"/>
  <c r="V212" i="21"/>
  <c r="U212" i="21"/>
  <c r="T212" i="21"/>
  <c r="R212" i="21"/>
  <c r="K212" i="21"/>
  <c r="D212" i="21"/>
  <c r="X211" i="21"/>
  <c r="W211" i="21"/>
  <c r="V211" i="21"/>
  <c r="U211" i="21"/>
  <c r="T211" i="21"/>
  <c r="R211" i="21"/>
  <c r="K211" i="21"/>
  <c r="D211" i="21"/>
  <c r="X210" i="21"/>
  <c r="W210" i="21"/>
  <c r="V210" i="21"/>
  <c r="U210" i="21"/>
  <c r="T210" i="21"/>
  <c r="R210" i="21"/>
  <c r="K210" i="21"/>
  <c r="D210" i="21"/>
  <c r="X209" i="21"/>
  <c r="W209" i="21"/>
  <c r="V209" i="21"/>
  <c r="U209" i="21"/>
  <c r="T209" i="21"/>
  <c r="R209" i="21"/>
  <c r="K209" i="21"/>
  <c r="D209" i="21"/>
  <c r="X208" i="21"/>
  <c r="W208" i="21"/>
  <c r="V208" i="21"/>
  <c r="U208" i="21"/>
  <c r="T208" i="21"/>
  <c r="R208" i="21"/>
  <c r="K208" i="21"/>
  <c r="D208" i="21"/>
  <c r="X207" i="21"/>
  <c r="W207" i="21"/>
  <c r="V207" i="21"/>
  <c r="U207" i="21"/>
  <c r="T207" i="21"/>
  <c r="R207" i="21"/>
  <c r="K207" i="21"/>
  <c r="D207" i="21"/>
  <c r="X206" i="21"/>
  <c r="W206" i="21"/>
  <c r="V206" i="21"/>
  <c r="U206" i="21"/>
  <c r="T206" i="21"/>
  <c r="R206" i="21"/>
  <c r="K206" i="21"/>
  <c r="D206" i="21"/>
  <c r="X205" i="21"/>
  <c r="W205" i="21"/>
  <c r="V205" i="21"/>
  <c r="U205" i="21"/>
  <c r="T205" i="21"/>
  <c r="R205" i="21"/>
  <c r="K205" i="21"/>
  <c r="D205" i="21"/>
  <c r="X204" i="21"/>
  <c r="W204" i="21"/>
  <c r="V204" i="21"/>
  <c r="U204" i="21"/>
  <c r="T204" i="21"/>
  <c r="R204" i="21"/>
  <c r="K204" i="21"/>
  <c r="D204" i="21"/>
  <c r="X203" i="21"/>
  <c r="W203" i="21"/>
  <c r="V203" i="21"/>
  <c r="U203" i="21"/>
  <c r="T203" i="21"/>
  <c r="R203" i="21"/>
  <c r="K203" i="21"/>
  <c r="D203" i="21"/>
  <c r="X202" i="21"/>
  <c r="W202" i="21"/>
  <c r="V202" i="21"/>
  <c r="U202" i="21"/>
  <c r="T202" i="21"/>
  <c r="R202" i="21"/>
  <c r="K202" i="21"/>
  <c r="D202" i="21"/>
  <c r="X201" i="21"/>
  <c r="W201" i="21"/>
  <c r="V201" i="21"/>
  <c r="U201" i="21"/>
  <c r="T201" i="21"/>
  <c r="R201" i="21"/>
  <c r="K201" i="21"/>
  <c r="D201" i="21"/>
  <c r="X200" i="21"/>
  <c r="W200" i="21"/>
  <c r="V200" i="21"/>
  <c r="U200" i="21"/>
  <c r="T200" i="21"/>
  <c r="R200" i="21"/>
  <c r="K200" i="21"/>
  <c r="D200" i="21"/>
  <c r="X199" i="21"/>
  <c r="W199" i="21"/>
  <c r="V199" i="21"/>
  <c r="U199" i="21"/>
  <c r="T199" i="21"/>
  <c r="R199" i="21"/>
  <c r="K199" i="21"/>
  <c r="D199" i="21"/>
  <c r="X198" i="21"/>
  <c r="W198" i="21"/>
  <c r="V198" i="21"/>
  <c r="U198" i="21"/>
  <c r="T198" i="21"/>
  <c r="R198" i="21"/>
  <c r="K198" i="21"/>
  <c r="D198" i="21"/>
  <c r="X197" i="21"/>
  <c r="W197" i="21"/>
  <c r="V197" i="21"/>
  <c r="U197" i="21"/>
  <c r="T197" i="21"/>
  <c r="R197" i="21"/>
  <c r="K197" i="21"/>
  <c r="D197" i="21"/>
  <c r="X196" i="21"/>
  <c r="W196" i="21"/>
  <c r="V196" i="21"/>
  <c r="U196" i="21"/>
  <c r="T196" i="21"/>
  <c r="R196" i="21"/>
  <c r="K196" i="21"/>
  <c r="D196" i="21"/>
  <c r="X195" i="21"/>
  <c r="W195" i="21"/>
  <c r="V195" i="21"/>
  <c r="U195" i="21"/>
  <c r="T195" i="21"/>
  <c r="R195" i="21"/>
  <c r="K195" i="21"/>
  <c r="D195" i="21"/>
  <c r="X194" i="21"/>
  <c r="W194" i="21"/>
  <c r="V194" i="21"/>
  <c r="U194" i="21"/>
  <c r="T194" i="21"/>
  <c r="R194" i="21"/>
  <c r="K194" i="21"/>
  <c r="D194" i="21"/>
  <c r="X193" i="21"/>
  <c r="W193" i="21"/>
  <c r="V193" i="21"/>
  <c r="U193" i="21"/>
  <c r="T193" i="21"/>
  <c r="R193" i="21"/>
  <c r="K193" i="21"/>
  <c r="D193" i="21"/>
  <c r="X192" i="21"/>
  <c r="W192" i="21"/>
  <c r="V192" i="21"/>
  <c r="U192" i="21"/>
  <c r="T192" i="21"/>
  <c r="R192" i="21"/>
  <c r="K192" i="21"/>
  <c r="D192" i="21"/>
  <c r="X191" i="21"/>
  <c r="W191" i="21"/>
  <c r="V191" i="21"/>
  <c r="U191" i="21"/>
  <c r="T191" i="21"/>
  <c r="R191" i="21"/>
  <c r="K191" i="21"/>
  <c r="D191" i="21"/>
  <c r="X190" i="21"/>
  <c r="W190" i="21"/>
  <c r="V190" i="21"/>
  <c r="U190" i="21"/>
  <c r="T190" i="21"/>
  <c r="R190" i="21"/>
  <c r="K190" i="21"/>
  <c r="D190" i="21"/>
  <c r="X189" i="21"/>
  <c r="W189" i="21"/>
  <c r="V189" i="21"/>
  <c r="U189" i="21"/>
  <c r="T189" i="21"/>
  <c r="R189" i="21"/>
  <c r="K189" i="21"/>
  <c r="D189" i="21"/>
  <c r="X188" i="21"/>
  <c r="W188" i="21"/>
  <c r="V188" i="21"/>
  <c r="U188" i="21"/>
  <c r="T188" i="21"/>
  <c r="R188" i="21"/>
  <c r="K188" i="21"/>
  <c r="D188" i="21"/>
  <c r="X187" i="21"/>
  <c r="W187" i="21"/>
  <c r="V187" i="21"/>
  <c r="U187" i="21"/>
  <c r="T187" i="21"/>
  <c r="R187" i="21"/>
  <c r="K187" i="21"/>
  <c r="D187" i="21"/>
  <c r="X186" i="21"/>
  <c r="W186" i="21"/>
  <c r="V186" i="21"/>
  <c r="U186" i="21"/>
  <c r="T186" i="21"/>
  <c r="R186" i="21"/>
  <c r="K186" i="21"/>
  <c r="D186" i="21"/>
  <c r="X185" i="21"/>
  <c r="W185" i="21"/>
  <c r="V185" i="21"/>
  <c r="U185" i="21"/>
  <c r="T185" i="21"/>
  <c r="R185" i="21"/>
  <c r="K185" i="21"/>
  <c r="D185" i="21"/>
  <c r="X184" i="21"/>
  <c r="W184" i="21"/>
  <c r="V184" i="21"/>
  <c r="U184" i="21"/>
  <c r="T184" i="21"/>
  <c r="R184" i="21"/>
  <c r="K184" i="21"/>
  <c r="D184" i="21"/>
  <c r="X183" i="21"/>
  <c r="W183" i="21"/>
  <c r="V183" i="21"/>
  <c r="U183" i="21"/>
  <c r="T183" i="21"/>
  <c r="R183" i="21"/>
  <c r="K183" i="21"/>
  <c r="D183" i="21"/>
  <c r="X182" i="21"/>
  <c r="W182" i="21"/>
  <c r="V182" i="21"/>
  <c r="U182" i="21"/>
  <c r="T182" i="21"/>
  <c r="R182" i="21"/>
  <c r="K182" i="21"/>
  <c r="D182" i="21"/>
  <c r="X181" i="21"/>
  <c r="W181" i="21"/>
  <c r="V181" i="21"/>
  <c r="U181" i="21"/>
  <c r="T181" i="21"/>
  <c r="R181" i="21"/>
  <c r="K181" i="21"/>
  <c r="D181" i="21"/>
  <c r="X180" i="21"/>
  <c r="W180" i="21"/>
  <c r="V180" i="21"/>
  <c r="U180" i="21"/>
  <c r="T180" i="21"/>
  <c r="R180" i="21"/>
  <c r="K180" i="21"/>
  <c r="D180" i="21"/>
  <c r="X179" i="21"/>
  <c r="W179" i="21"/>
  <c r="V179" i="21"/>
  <c r="U179" i="21"/>
  <c r="T179" i="21"/>
  <c r="R179" i="21"/>
  <c r="K179" i="21"/>
  <c r="D179" i="21"/>
  <c r="X178" i="21"/>
  <c r="W178" i="21"/>
  <c r="V178" i="21"/>
  <c r="U178" i="21"/>
  <c r="T178" i="21"/>
  <c r="R178" i="21"/>
  <c r="K178" i="21"/>
  <c r="D178" i="21"/>
  <c r="X177" i="21"/>
  <c r="W177" i="21"/>
  <c r="V177" i="21"/>
  <c r="U177" i="21"/>
  <c r="T177" i="21"/>
  <c r="R177" i="21"/>
  <c r="K177" i="21"/>
  <c r="D177" i="21"/>
  <c r="X176" i="21"/>
  <c r="W176" i="21"/>
  <c r="V176" i="21"/>
  <c r="U176" i="21"/>
  <c r="T176" i="21"/>
  <c r="R176" i="21"/>
  <c r="K176" i="21"/>
  <c r="D176" i="21"/>
  <c r="X175" i="21"/>
  <c r="W175" i="21"/>
  <c r="V175" i="21"/>
  <c r="U175" i="21"/>
  <c r="T175" i="21"/>
  <c r="R175" i="21"/>
  <c r="K175" i="21"/>
  <c r="D175" i="21"/>
  <c r="X174" i="21"/>
  <c r="W174" i="21"/>
  <c r="V174" i="21"/>
  <c r="U174" i="21"/>
  <c r="T174" i="21"/>
  <c r="R174" i="21"/>
  <c r="K174" i="21"/>
  <c r="D174" i="21"/>
  <c r="X173" i="21"/>
  <c r="W173" i="21"/>
  <c r="V173" i="21"/>
  <c r="U173" i="21"/>
  <c r="T173" i="21"/>
  <c r="R173" i="21"/>
  <c r="K173" i="21"/>
  <c r="D173" i="21"/>
  <c r="X172" i="21"/>
  <c r="W172" i="21"/>
  <c r="V172" i="21"/>
  <c r="U172" i="21"/>
  <c r="T172" i="21"/>
  <c r="R172" i="21"/>
  <c r="K172" i="21"/>
  <c r="D172" i="21"/>
  <c r="X171" i="21"/>
  <c r="W171" i="21"/>
  <c r="V171" i="21"/>
  <c r="U171" i="21"/>
  <c r="T171" i="21"/>
  <c r="R171" i="21"/>
  <c r="K171" i="21"/>
  <c r="D171" i="21"/>
  <c r="X170" i="21"/>
  <c r="W170" i="21"/>
  <c r="V170" i="21"/>
  <c r="U170" i="21"/>
  <c r="T170" i="21"/>
  <c r="R170" i="21"/>
  <c r="K170" i="21"/>
  <c r="D170" i="21"/>
  <c r="X169" i="21"/>
  <c r="W169" i="21"/>
  <c r="V169" i="21"/>
  <c r="U169" i="21"/>
  <c r="T169" i="21"/>
  <c r="R169" i="21"/>
  <c r="K169" i="21"/>
  <c r="D169" i="21"/>
  <c r="X168" i="21"/>
  <c r="W168" i="21"/>
  <c r="V168" i="21"/>
  <c r="U168" i="21"/>
  <c r="T168" i="21"/>
  <c r="R168" i="21"/>
  <c r="K168" i="21"/>
  <c r="D168" i="21"/>
  <c r="X167" i="21"/>
  <c r="W167" i="21"/>
  <c r="V167" i="21"/>
  <c r="U167" i="21"/>
  <c r="T167" i="21"/>
  <c r="R167" i="21"/>
  <c r="K167" i="21"/>
  <c r="D167" i="21"/>
  <c r="X166" i="21"/>
  <c r="W166" i="21"/>
  <c r="V166" i="21"/>
  <c r="U166" i="21"/>
  <c r="T166" i="21"/>
  <c r="R166" i="21"/>
  <c r="K166" i="21"/>
  <c r="D166" i="21"/>
  <c r="X165" i="21"/>
  <c r="W165" i="21"/>
  <c r="V165" i="21"/>
  <c r="U165" i="21"/>
  <c r="T165" i="21"/>
  <c r="R165" i="21"/>
  <c r="K165" i="21"/>
  <c r="D165" i="21"/>
  <c r="X164" i="21"/>
  <c r="W164" i="21"/>
  <c r="V164" i="21"/>
  <c r="U164" i="21"/>
  <c r="T164" i="21"/>
  <c r="R164" i="21"/>
  <c r="K164" i="21"/>
  <c r="D164" i="21"/>
  <c r="X163" i="21"/>
  <c r="W163" i="21"/>
  <c r="V163" i="21"/>
  <c r="U163" i="21"/>
  <c r="T163" i="21"/>
  <c r="R163" i="21"/>
  <c r="K163" i="21"/>
  <c r="D163" i="21"/>
  <c r="X162" i="21"/>
  <c r="W162" i="21"/>
  <c r="V162" i="21"/>
  <c r="U162" i="21"/>
  <c r="T162" i="21"/>
  <c r="R162" i="21"/>
  <c r="K162" i="21"/>
  <c r="D162" i="21"/>
  <c r="X161" i="21"/>
  <c r="W161" i="21"/>
  <c r="V161" i="21"/>
  <c r="U161" i="21"/>
  <c r="T161" i="21"/>
  <c r="R161" i="21"/>
  <c r="K161" i="21"/>
  <c r="D161" i="21"/>
  <c r="X160" i="21"/>
  <c r="W160" i="21"/>
  <c r="V160" i="21"/>
  <c r="U160" i="21"/>
  <c r="T160" i="21"/>
  <c r="R160" i="21"/>
  <c r="K160" i="21"/>
  <c r="D160" i="21"/>
  <c r="X159" i="21"/>
  <c r="W159" i="21"/>
  <c r="V159" i="21"/>
  <c r="U159" i="21"/>
  <c r="T159" i="21"/>
  <c r="R159" i="21"/>
  <c r="K159" i="21"/>
  <c r="D159" i="21"/>
  <c r="X158" i="21"/>
  <c r="W158" i="21"/>
  <c r="V158" i="21"/>
  <c r="U158" i="21"/>
  <c r="T158" i="21"/>
  <c r="R158" i="21"/>
  <c r="K158" i="21"/>
  <c r="D158" i="21"/>
  <c r="X157" i="21"/>
  <c r="W157" i="21"/>
  <c r="V157" i="21"/>
  <c r="U157" i="21"/>
  <c r="T157" i="21"/>
  <c r="R157" i="21"/>
  <c r="K157" i="21"/>
  <c r="D157" i="21"/>
  <c r="X156" i="21"/>
  <c r="W156" i="21"/>
  <c r="V156" i="21"/>
  <c r="U156" i="21"/>
  <c r="T156" i="21"/>
  <c r="R156" i="21"/>
  <c r="K156" i="21"/>
  <c r="D156" i="21"/>
  <c r="X155" i="21"/>
  <c r="W155" i="21"/>
  <c r="V155" i="21"/>
  <c r="U155" i="21"/>
  <c r="T155" i="21"/>
  <c r="R155" i="21"/>
  <c r="K155" i="21"/>
  <c r="D155" i="21"/>
  <c r="X154" i="21"/>
  <c r="W154" i="21"/>
  <c r="V154" i="21"/>
  <c r="U154" i="21"/>
  <c r="T154" i="21"/>
  <c r="R154" i="21"/>
  <c r="K154" i="21"/>
  <c r="D154" i="21"/>
  <c r="X153" i="21"/>
  <c r="W153" i="21"/>
  <c r="V153" i="21"/>
  <c r="U153" i="21"/>
  <c r="T153" i="21"/>
  <c r="R153" i="21"/>
  <c r="K153" i="21"/>
  <c r="D153" i="21"/>
  <c r="X152" i="21"/>
  <c r="W152" i="21"/>
  <c r="V152" i="21"/>
  <c r="U152" i="21"/>
  <c r="T152" i="21"/>
  <c r="R152" i="21"/>
  <c r="K152" i="21"/>
  <c r="D152" i="21"/>
  <c r="X151" i="21"/>
  <c r="W151" i="21"/>
  <c r="V151" i="21"/>
  <c r="U151" i="21"/>
  <c r="T151" i="21"/>
  <c r="R151" i="21"/>
  <c r="K151" i="21"/>
  <c r="D151" i="21"/>
  <c r="X150" i="21"/>
  <c r="W150" i="21"/>
  <c r="V150" i="21"/>
  <c r="U150" i="21"/>
  <c r="T150" i="21"/>
  <c r="R150" i="21"/>
  <c r="K150" i="21"/>
  <c r="D150" i="21"/>
  <c r="X149" i="21"/>
  <c r="W149" i="21"/>
  <c r="V149" i="21"/>
  <c r="U149" i="21"/>
  <c r="T149" i="21"/>
  <c r="R149" i="21"/>
  <c r="K149" i="21"/>
  <c r="D149" i="21"/>
  <c r="X148" i="21"/>
  <c r="W148" i="21"/>
  <c r="V148" i="21"/>
  <c r="U148" i="21"/>
  <c r="T148" i="21"/>
  <c r="R148" i="21"/>
  <c r="K148" i="21"/>
  <c r="D148" i="21"/>
  <c r="X147" i="21"/>
  <c r="W147" i="21"/>
  <c r="V147" i="21"/>
  <c r="U147" i="21"/>
  <c r="T147" i="21"/>
  <c r="R147" i="21"/>
  <c r="K147" i="21"/>
  <c r="D147" i="21"/>
  <c r="X146" i="21"/>
  <c r="W146" i="21"/>
  <c r="V146" i="21"/>
  <c r="U146" i="21"/>
  <c r="T146" i="21"/>
  <c r="R146" i="21"/>
  <c r="K146" i="21"/>
  <c r="D146" i="21"/>
  <c r="X145" i="21"/>
  <c r="W145" i="21"/>
  <c r="V145" i="21"/>
  <c r="U145" i="21"/>
  <c r="T145" i="21"/>
  <c r="R145" i="21"/>
  <c r="K145" i="21"/>
  <c r="D145" i="21"/>
  <c r="X144" i="21"/>
  <c r="W144" i="21"/>
  <c r="V144" i="21"/>
  <c r="U144" i="21"/>
  <c r="T144" i="21"/>
  <c r="R144" i="21"/>
  <c r="K144" i="21"/>
  <c r="D144" i="21"/>
  <c r="X143" i="21"/>
  <c r="W143" i="21"/>
  <c r="V143" i="21"/>
  <c r="U143" i="21"/>
  <c r="T143" i="21"/>
  <c r="R143" i="21"/>
  <c r="K143" i="21"/>
  <c r="D143" i="21"/>
  <c r="X142" i="21"/>
  <c r="W142" i="21"/>
  <c r="V142" i="21"/>
  <c r="U142" i="21"/>
  <c r="T142" i="21"/>
  <c r="R142" i="21"/>
  <c r="K142" i="21"/>
  <c r="D142" i="21"/>
  <c r="X141" i="21"/>
  <c r="W141" i="21"/>
  <c r="V141" i="21"/>
  <c r="U141" i="21"/>
  <c r="T141" i="21"/>
  <c r="R141" i="21"/>
  <c r="K141" i="21"/>
  <c r="D141" i="21"/>
  <c r="X140" i="21"/>
  <c r="W140" i="21"/>
  <c r="V140" i="21"/>
  <c r="U140" i="21"/>
  <c r="T140" i="21"/>
  <c r="R140" i="21"/>
  <c r="K140" i="21"/>
  <c r="D140" i="21"/>
  <c r="X139" i="21"/>
  <c r="W139" i="21"/>
  <c r="V139" i="21"/>
  <c r="U139" i="21"/>
  <c r="T139" i="21"/>
  <c r="R139" i="21"/>
  <c r="K139" i="21"/>
  <c r="D139" i="21"/>
  <c r="X138" i="21"/>
  <c r="W138" i="21"/>
  <c r="V138" i="21"/>
  <c r="U138" i="21"/>
  <c r="T138" i="21"/>
  <c r="R138" i="21"/>
  <c r="K138" i="21"/>
  <c r="D138" i="21"/>
  <c r="X137" i="21"/>
  <c r="W137" i="21"/>
  <c r="V137" i="21"/>
  <c r="U137" i="21"/>
  <c r="T137" i="21"/>
  <c r="R137" i="21"/>
  <c r="K137" i="21"/>
  <c r="D137" i="21"/>
  <c r="X136" i="21"/>
  <c r="W136" i="21"/>
  <c r="V136" i="21"/>
  <c r="U136" i="21"/>
  <c r="T136" i="21"/>
  <c r="R136" i="21"/>
  <c r="K136" i="21"/>
  <c r="D136" i="21"/>
  <c r="X135" i="21"/>
  <c r="W135" i="21"/>
  <c r="V135" i="21"/>
  <c r="U135" i="21"/>
  <c r="T135" i="21"/>
  <c r="R135" i="21"/>
  <c r="K135" i="21"/>
  <c r="D135" i="21"/>
  <c r="X134" i="21"/>
  <c r="W134" i="21"/>
  <c r="V134" i="21"/>
  <c r="U134" i="21"/>
  <c r="T134" i="21"/>
  <c r="R134" i="21"/>
  <c r="K134" i="21"/>
  <c r="D134" i="21"/>
  <c r="X133" i="21"/>
  <c r="W133" i="21"/>
  <c r="V133" i="21"/>
  <c r="U133" i="21"/>
  <c r="T133" i="21"/>
  <c r="R133" i="21"/>
  <c r="K133" i="21"/>
  <c r="D133" i="21"/>
  <c r="X132" i="21"/>
  <c r="W132" i="21"/>
  <c r="V132" i="21"/>
  <c r="U132" i="21"/>
  <c r="T132" i="21"/>
  <c r="R132" i="21"/>
  <c r="K132" i="21"/>
  <c r="D132" i="21"/>
  <c r="X131" i="21"/>
  <c r="W131" i="21"/>
  <c r="V131" i="21"/>
  <c r="U131" i="21"/>
  <c r="T131" i="21"/>
  <c r="R131" i="21"/>
  <c r="K131" i="21"/>
  <c r="D131" i="21"/>
  <c r="X130" i="21"/>
  <c r="W130" i="21"/>
  <c r="V130" i="21"/>
  <c r="U130" i="21"/>
  <c r="T130" i="21"/>
  <c r="R130" i="21"/>
  <c r="K130" i="21"/>
  <c r="D130" i="21"/>
  <c r="X129" i="21"/>
  <c r="W129" i="21"/>
  <c r="V129" i="21"/>
  <c r="U129" i="21"/>
  <c r="T129" i="21"/>
  <c r="R129" i="21"/>
  <c r="K129" i="21"/>
  <c r="D129" i="21"/>
  <c r="X128" i="21"/>
  <c r="W128" i="21"/>
  <c r="V128" i="21"/>
  <c r="U128" i="21"/>
  <c r="T128" i="21"/>
  <c r="R128" i="21"/>
  <c r="K128" i="21"/>
  <c r="D128" i="21"/>
  <c r="X127" i="21"/>
  <c r="W127" i="21"/>
  <c r="V127" i="21"/>
  <c r="U127" i="21"/>
  <c r="T127" i="21"/>
  <c r="R127" i="21"/>
  <c r="K127" i="21"/>
  <c r="D127" i="21"/>
  <c r="X126" i="21"/>
  <c r="W126" i="21"/>
  <c r="V126" i="21"/>
  <c r="U126" i="21"/>
  <c r="T126" i="21"/>
  <c r="R126" i="21"/>
  <c r="K126" i="21"/>
  <c r="D126" i="21"/>
  <c r="X125" i="21"/>
  <c r="W125" i="21"/>
  <c r="V125" i="21"/>
  <c r="U125" i="21"/>
  <c r="T125" i="21"/>
  <c r="R125" i="21"/>
  <c r="K125" i="21"/>
  <c r="D125" i="21"/>
  <c r="X124" i="21"/>
  <c r="W124" i="21"/>
  <c r="V124" i="21"/>
  <c r="U124" i="21"/>
  <c r="T124" i="21"/>
  <c r="R124" i="21"/>
  <c r="K124" i="21"/>
  <c r="D124" i="21"/>
  <c r="X123" i="21"/>
  <c r="W123" i="21"/>
  <c r="V123" i="21"/>
  <c r="U123" i="21"/>
  <c r="T123" i="21"/>
  <c r="R123" i="21"/>
  <c r="K123" i="21"/>
  <c r="D123" i="21"/>
  <c r="X122" i="21"/>
  <c r="W122" i="21"/>
  <c r="V122" i="21"/>
  <c r="U122" i="21"/>
  <c r="T122" i="21"/>
  <c r="R122" i="21"/>
  <c r="K122" i="21"/>
  <c r="D122" i="21"/>
  <c r="X121" i="21"/>
  <c r="W121" i="21"/>
  <c r="V121" i="21"/>
  <c r="U121" i="21"/>
  <c r="T121" i="21"/>
  <c r="R121" i="21"/>
  <c r="K121" i="21"/>
  <c r="D121" i="21"/>
  <c r="X120" i="21"/>
  <c r="W120" i="21"/>
  <c r="V120" i="21"/>
  <c r="U120" i="21"/>
  <c r="T120" i="21"/>
  <c r="R120" i="21"/>
  <c r="K120" i="21"/>
  <c r="D120" i="21"/>
  <c r="X119" i="21"/>
  <c r="W119" i="21"/>
  <c r="V119" i="21"/>
  <c r="U119" i="21"/>
  <c r="T119" i="21"/>
  <c r="R119" i="21"/>
  <c r="K119" i="21"/>
  <c r="D119" i="21"/>
  <c r="X118" i="21"/>
  <c r="W118" i="21"/>
  <c r="V118" i="21"/>
  <c r="U118" i="21"/>
  <c r="T118" i="21"/>
  <c r="R118" i="21"/>
  <c r="K118" i="21"/>
  <c r="D118" i="21"/>
  <c r="X117" i="21"/>
  <c r="W117" i="21"/>
  <c r="V117" i="21"/>
  <c r="U117" i="21"/>
  <c r="T117" i="21"/>
  <c r="R117" i="21"/>
  <c r="K117" i="21"/>
  <c r="D117" i="21"/>
  <c r="X116" i="21"/>
  <c r="W116" i="21"/>
  <c r="V116" i="21"/>
  <c r="U116" i="21"/>
  <c r="T116" i="21"/>
  <c r="R116" i="21"/>
  <c r="K116" i="21"/>
  <c r="D116" i="21"/>
  <c r="X115" i="21"/>
  <c r="W115" i="21"/>
  <c r="V115" i="21"/>
  <c r="U115" i="21"/>
  <c r="T115" i="21"/>
  <c r="R115" i="21"/>
  <c r="K115" i="21"/>
  <c r="D115" i="21"/>
  <c r="X114" i="21"/>
  <c r="W114" i="21"/>
  <c r="V114" i="21"/>
  <c r="U114" i="21"/>
  <c r="T114" i="21"/>
  <c r="R114" i="21"/>
  <c r="K114" i="21"/>
  <c r="D114" i="21"/>
  <c r="X113" i="21"/>
  <c r="W113" i="21"/>
  <c r="V113" i="21"/>
  <c r="U113" i="21"/>
  <c r="T113" i="21"/>
  <c r="R113" i="21"/>
  <c r="K113" i="21"/>
  <c r="D113" i="21"/>
  <c r="X112" i="21"/>
  <c r="W112" i="21"/>
  <c r="V112" i="21"/>
  <c r="U112" i="21"/>
  <c r="T112" i="21"/>
  <c r="R112" i="21"/>
  <c r="K112" i="21"/>
  <c r="D112" i="21"/>
  <c r="X111" i="21"/>
  <c r="W111" i="21"/>
  <c r="V111" i="21"/>
  <c r="U111" i="21"/>
  <c r="T111" i="21"/>
  <c r="R111" i="21"/>
  <c r="K111" i="21"/>
  <c r="D111" i="21"/>
  <c r="X110" i="21"/>
  <c r="W110" i="21"/>
  <c r="V110" i="21"/>
  <c r="U110" i="21"/>
  <c r="T110" i="21"/>
  <c r="R110" i="21"/>
  <c r="K110" i="21"/>
  <c r="D110" i="21"/>
  <c r="X109" i="21"/>
  <c r="W109" i="21"/>
  <c r="V109" i="21"/>
  <c r="U109" i="21"/>
  <c r="T109" i="21"/>
  <c r="R109" i="21"/>
  <c r="K109" i="21"/>
  <c r="D109" i="21"/>
  <c r="X108" i="21"/>
  <c r="W108" i="21"/>
  <c r="V108" i="21"/>
  <c r="U108" i="21"/>
  <c r="T108" i="21"/>
  <c r="R108" i="21"/>
  <c r="K108" i="21"/>
  <c r="D108" i="21"/>
  <c r="X107" i="21"/>
  <c r="W107" i="21"/>
  <c r="V107" i="21"/>
  <c r="U107" i="21"/>
  <c r="T107" i="21"/>
  <c r="R107" i="21"/>
  <c r="K107" i="21"/>
  <c r="D107" i="21"/>
  <c r="X106" i="21"/>
  <c r="W106" i="21"/>
  <c r="V106" i="21"/>
  <c r="U106" i="21"/>
  <c r="T106" i="21"/>
  <c r="R106" i="21"/>
  <c r="K106" i="21"/>
  <c r="D106" i="21"/>
  <c r="X105" i="21"/>
  <c r="W105" i="21"/>
  <c r="V105" i="21"/>
  <c r="U105" i="21"/>
  <c r="T105" i="21"/>
  <c r="R105" i="21"/>
  <c r="K105" i="21"/>
  <c r="D105" i="21"/>
  <c r="X104" i="21"/>
  <c r="W104" i="21"/>
  <c r="V104" i="21"/>
  <c r="U104" i="21"/>
  <c r="T104" i="21"/>
  <c r="R104" i="21"/>
  <c r="K104" i="21"/>
  <c r="D104" i="21"/>
  <c r="X103" i="21"/>
  <c r="W103" i="21"/>
  <c r="V103" i="21"/>
  <c r="U103" i="21"/>
  <c r="T103" i="21"/>
  <c r="R103" i="21"/>
  <c r="K103" i="21"/>
  <c r="D103" i="21"/>
  <c r="X102" i="21"/>
  <c r="W102" i="21"/>
  <c r="V102" i="21"/>
  <c r="U102" i="21"/>
  <c r="T102" i="21"/>
  <c r="R102" i="21"/>
  <c r="K102" i="21"/>
  <c r="D102" i="21"/>
  <c r="X101" i="21"/>
  <c r="W101" i="21"/>
  <c r="V101" i="21"/>
  <c r="U101" i="21"/>
  <c r="T101" i="21"/>
  <c r="R101" i="21"/>
  <c r="K101" i="21"/>
  <c r="D101" i="21"/>
  <c r="X100" i="21"/>
  <c r="W100" i="21"/>
  <c r="V100" i="21"/>
  <c r="U100" i="21"/>
  <c r="T100" i="21"/>
  <c r="R100" i="21"/>
  <c r="K100" i="21"/>
  <c r="D100" i="21"/>
  <c r="X99" i="21"/>
  <c r="W99" i="21"/>
  <c r="V99" i="21"/>
  <c r="U99" i="21"/>
  <c r="T99" i="21"/>
  <c r="R99" i="21"/>
  <c r="K99" i="21"/>
  <c r="D99" i="21"/>
  <c r="X98" i="21"/>
  <c r="W98" i="21"/>
  <c r="V98" i="21"/>
  <c r="U98" i="21"/>
  <c r="T98" i="21"/>
  <c r="R98" i="21"/>
  <c r="K98" i="21"/>
  <c r="D98" i="21"/>
  <c r="X97" i="21"/>
  <c r="W97" i="21"/>
  <c r="V97" i="21"/>
  <c r="U97" i="21"/>
  <c r="T97" i="21"/>
  <c r="R97" i="21"/>
  <c r="K97" i="21"/>
  <c r="D97" i="21"/>
  <c r="X96" i="21"/>
  <c r="W96" i="21"/>
  <c r="V96" i="21"/>
  <c r="U96" i="21"/>
  <c r="T96" i="21"/>
  <c r="R96" i="21"/>
  <c r="K96" i="21"/>
  <c r="D96" i="21"/>
  <c r="X95" i="21"/>
  <c r="W95" i="21"/>
  <c r="V95" i="21"/>
  <c r="U95" i="21"/>
  <c r="T95" i="21"/>
  <c r="R95" i="21"/>
  <c r="K95" i="21"/>
  <c r="D95" i="21"/>
  <c r="X94" i="21"/>
  <c r="W94" i="21"/>
  <c r="V94" i="21"/>
  <c r="U94" i="21"/>
  <c r="T94" i="21"/>
  <c r="R94" i="21"/>
  <c r="K94" i="21"/>
  <c r="D94" i="21"/>
  <c r="X93" i="21"/>
  <c r="W93" i="21"/>
  <c r="V93" i="21"/>
  <c r="U93" i="21"/>
  <c r="T93" i="21"/>
  <c r="R93" i="21"/>
  <c r="K93" i="21"/>
  <c r="D93" i="21"/>
  <c r="X92" i="21"/>
  <c r="W92" i="21"/>
  <c r="V92" i="21"/>
  <c r="U92" i="21"/>
  <c r="T92" i="21"/>
  <c r="R92" i="21"/>
  <c r="K92" i="21"/>
  <c r="D92" i="21"/>
  <c r="X91" i="21"/>
  <c r="W91" i="21"/>
  <c r="V91" i="21"/>
  <c r="U91" i="21"/>
  <c r="T91" i="21"/>
  <c r="R91" i="21"/>
  <c r="K91" i="21"/>
  <c r="D91" i="21"/>
  <c r="X90" i="21"/>
  <c r="W90" i="21"/>
  <c r="V90" i="21"/>
  <c r="U90" i="21"/>
  <c r="T90" i="21"/>
  <c r="R90" i="21"/>
  <c r="K90" i="21"/>
  <c r="D90" i="21"/>
  <c r="X89" i="21"/>
  <c r="W89" i="21"/>
  <c r="V89" i="21"/>
  <c r="U89" i="21"/>
  <c r="T89" i="21"/>
  <c r="R89" i="21"/>
  <c r="K89" i="21"/>
  <c r="D89" i="21"/>
  <c r="X88" i="21"/>
  <c r="W88" i="21"/>
  <c r="V88" i="21"/>
  <c r="U88" i="21"/>
  <c r="T88" i="21"/>
  <c r="R88" i="21"/>
  <c r="K88" i="21"/>
  <c r="D88" i="21"/>
  <c r="X87" i="21"/>
  <c r="W87" i="21"/>
  <c r="V87" i="21"/>
  <c r="U87" i="21"/>
  <c r="T87" i="21"/>
  <c r="R87" i="21"/>
  <c r="K87" i="21"/>
  <c r="D87" i="21"/>
  <c r="X86" i="21"/>
  <c r="W86" i="21"/>
  <c r="V86" i="21"/>
  <c r="U86" i="21"/>
  <c r="T86" i="21"/>
  <c r="R86" i="21"/>
  <c r="K86" i="21"/>
  <c r="D86" i="21"/>
  <c r="X85" i="21"/>
  <c r="W85" i="21"/>
  <c r="V85" i="21"/>
  <c r="U85" i="21"/>
  <c r="T85" i="21"/>
  <c r="R85" i="21"/>
  <c r="K85" i="21"/>
  <c r="D85" i="21"/>
  <c r="X84" i="21"/>
  <c r="W84" i="21"/>
  <c r="V84" i="21"/>
  <c r="U84" i="21"/>
  <c r="T84" i="21"/>
  <c r="R84" i="21"/>
  <c r="K84" i="21"/>
  <c r="D84" i="21"/>
  <c r="X83" i="21"/>
  <c r="W83" i="21"/>
  <c r="V83" i="21"/>
  <c r="U83" i="21"/>
  <c r="T83" i="21"/>
  <c r="R83" i="21"/>
  <c r="K83" i="21"/>
  <c r="D83" i="21"/>
  <c r="X82" i="21"/>
  <c r="W82" i="21"/>
  <c r="V82" i="21"/>
  <c r="U82" i="21"/>
  <c r="T82" i="21"/>
  <c r="R82" i="21"/>
  <c r="K82" i="21"/>
  <c r="D82" i="21"/>
  <c r="X81" i="21"/>
  <c r="W81" i="21"/>
  <c r="V81" i="21"/>
  <c r="U81" i="21"/>
  <c r="T81" i="21"/>
  <c r="R81" i="21"/>
  <c r="K81" i="21"/>
  <c r="D81" i="21"/>
  <c r="X80" i="21"/>
  <c r="W80" i="21"/>
  <c r="V80" i="21"/>
  <c r="U80" i="21"/>
  <c r="T80" i="21"/>
  <c r="R80" i="21"/>
  <c r="K80" i="21"/>
  <c r="D80" i="21"/>
  <c r="X79" i="21"/>
  <c r="W79" i="21"/>
  <c r="V79" i="21"/>
  <c r="U79" i="21"/>
  <c r="T79" i="21"/>
  <c r="R79" i="21"/>
  <c r="K79" i="21"/>
  <c r="D79" i="21"/>
  <c r="X78" i="21"/>
  <c r="W78" i="21"/>
  <c r="V78" i="21"/>
  <c r="U78" i="21"/>
  <c r="T78" i="21"/>
  <c r="R78" i="21"/>
  <c r="K78" i="21"/>
  <c r="D78" i="21"/>
  <c r="X77" i="21"/>
  <c r="W77" i="21"/>
  <c r="V77" i="21"/>
  <c r="U77" i="21"/>
  <c r="T77" i="21"/>
  <c r="R77" i="21"/>
  <c r="K77" i="21"/>
  <c r="D77" i="21"/>
  <c r="X76" i="21"/>
  <c r="W76" i="21"/>
  <c r="V76" i="21"/>
  <c r="U76" i="21"/>
  <c r="T76" i="21"/>
  <c r="R76" i="21"/>
  <c r="K76" i="21"/>
  <c r="D76" i="21"/>
  <c r="X75" i="21"/>
  <c r="W75" i="21"/>
  <c r="V75" i="21"/>
  <c r="U75" i="21"/>
  <c r="T75" i="21"/>
  <c r="R75" i="21"/>
  <c r="K75" i="21"/>
  <c r="D75" i="21"/>
  <c r="X74" i="21"/>
  <c r="W74" i="21"/>
  <c r="V74" i="21"/>
  <c r="U74" i="21"/>
  <c r="T74" i="21"/>
  <c r="R74" i="21"/>
  <c r="K74" i="21"/>
  <c r="D74" i="21"/>
  <c r="X73" i="21"/>
  <c r="W73" i="21"/>
  <c r="V73" i="21"/>
  <c r="U73" i="21"/>
  <c r="T73" i="21"/>
  <c r="R73" i="21"/>
  <c r="K73" i="21"/>
  <c r="D73" i="21"/>
  <c r="X72" i="21"/>
  <c r="W72" i="21"/>
  <c r="V72" i="21"/>
  <c r="U72" i="21"/>
  <c r="T72" i="21"/>
  <c r="R72" i="21"/>
  <c r="K72" i="21"/>
  <c r="D72" i="21"/>
  <c r="X71" i="21"/>
  <c r="W71" i="21"/>
  <c r="V71" i="21"/>
  <c r="U71" i="21"/>
  <c r="T71" i="21"/>
  <c r="R71" i="21"/>
  <c r="K71" i="21"/>
  <c r="D71" i="21"/>
  <c r="X70" i="21"/>
  <c r="W70" i="21"/>
  <c r="V70" i="21"/>
  <c r="U70" i="21"/>
  <c r="T70" i="21"/>
  <c r="R70" i="21"/>
  <c r="K70" i="21"/>
  <c r="D70" i="21"/>
  <c r="X69" i="21"/>
  <c r="W69" i="21"/>
  <c r="V69" i="21"/>
  <c r="U69" i="21"/>
  <c r="T69" i="21"/>
  <c r="R69" i="21"/>
  <c r="K69" i="21"/>
  <c r="D69" i="21"/>
  <c r="X68" i="21"/>
  <c r="W68" i="21"/>
  <c r="V68" i="21"/>
  <c r="U68" i="21"/>
  <c r="T68" i="21"/>
  <c r="R68" i="21"/>
  <c r="K68" i="21"/>
  <c r="D68" i="21"/>
  <c r="X67" i="21"/>
  <c r="W67" i="21"/>
  <c r="V67" i="21"/>
  <c r="U67" i="21"/>
  <c r="T67" i="21"/>
  <c r="R67" i="21"/>
  <c r="K67" i="21"/>
  <c r="D67" i="21"/>
  <c r="X66" i="21"/>
  <c r="W66" i="21"/>
  <c r="V66" i="21"/>
  <c r="U66" i="21"/>
  <c r="T66" i="21"/>
  <c r="R66" i="21"/>
  <c r="K66" i="21"/>
  <c r="D66" i="21"/>
  <c r="X65" i="21"/>
  <c r="W65" i="21"/>
  <c r="V65" i="21"/>
  <c r="U65" i="21"/>
  <c r="T65" i="21"/>
  <c r="R65" i="21"/>
  <c r="K65" i="21"/>
  <c r="D65" i="21"/>
  <c r="X64" i="21"/>
  <c r="W64" i="21"/>
  <c r="V64" i="21"/>
  <c r="U64" i="21"/>
  <c r="T64" i="21"/>
  <c r="R64" i="21"/>
  <c r="K64" i="21"/>
  <c r="D64" i="21"/>
  <c r="X63" i="21"/>
  <c r="W63" i="21"/>
  <c r="V63" i="21"/>
  <c r="U63" i="21"/>
  <c r="T63" i="21"/>
  <c r="R63" i="21"/>
  <c r="K63" i="21"/>
  <c r="D63" i="21"/>
  <c r="X62" i="21"/>
  <c r="W62" i="21"/>
  <c r="V62" i="21"/>
  <c r="U62" i="21"/>
  <c r="T62" i="21"/>
  <c r="R62" i="21"/>
  <c r="K62" i="21"/>
  <c r="D62" i="21"/>
  <c r="X61" i="21"/>
  <c r="W61" i="21"/>
  <c r="V61" i="21"/>
  <c r="U61" i="21"/>
  <c r="T61" i="21"/>
  <c r="R61" i="21"/>
  <c r="K61" i="21"/>
  <c r="D61" i="21"/>
  <c r="X60" i="21"/>
  <c r="W60" i="21"/>
  <c r="V60" i="21"/>
  <c r="U60" i="21"/>
  <c r="T60" i="21"/>
  <c r="R60" i="21"/>
  <c r="K60" i="21"/>
  <c r="D60" i="21"/>
  <c r="X59" i="21"/>
  <c r="W59" i="21"/>
  <c r="V59" i="21"/>
  <c r="U59" i="21"/>
  <c r="T59" i="21"/>
  <c r="R59" i="21"/>
  <c r="K59" i="21"/>
  <c r="D59" i="21"/>
  <c r="X58" i="21"/>
  <c r="W58" i="21"/>
  <c r="V58" i="21"/>
  <c r="U58" i="21"/>
  <c r="T58" i="21"/>
  <c r="R58" i="21"/>
  <c r="K58" i="21"/>
  <c r="D58" i="21"/>
  <c r="X57" i="21"/>
  <c r="W57" i="21"/>
  <c r="V57" i="21"/>
  <c r="U57" i="21"/>
  <c r="T57" i="21"/>
  <c r="R57" i="21"/>
  <c r="K57" i="21"/>
  <c r="D57" i="21"/>
  <c r="X56" i="21"/>
  <c r="W56" i="21"/>
  <c r="V56" i="21"/>
  <c r="U56" i="21"/>
  <c r="T56" i="21"/>
  <c r="R56" i="21"/>
  <c r="K56" i="21"/>
  <c r="D56" i="21"/>
  <c r="X55" i="21"/>
  <c r="W55" i="21"/>
  <c r="V55" i="21"/>
  <c r="U55" i="21"/>
  <c r="T55" i="21"/>
  <c r="R55" i="21"/>
  <c r="K55" i="21"/>
  <c r="D55" i="21"/>
  <c r="X54" i="21"/>
  <c r="W54" i="21"/>
  <c r="V54" i="21"/>
  <c r="U54" i="21"/>
  <c r="T54" i="21"/>
  <c r="R54" i="21"/>
  <c r="K54" i="21"/>
  <c r="D54" i="21"/>
  <c r="X53" i="21"/>
  <c r="W53" i="21"/>
  <c r="V53" i="21"/>
  <c r="U53" i="21"/>
  <c r="T53" i="21"/>
  <c r="R53" i="21"/>
  <c r="K53" i="21"/>
  <c r="D53" i="21"/>
  <c r="X52" i="21"/>
  <c r="W52" i="21"/>
  <c r="V52" i="21"/>
  <c r="U52" i="21"/>
  <c r="T52" i="21"/>
  <c r="R52" i="21"/>
  <c r="K52" i="21"/>
  <c r="D52" i="21"/>
  <c r="X51" i="21"/>
  <c r="W51" i="21"/>
  <c r="V51" i="21"/>
  <c r="U51" i="21"/>
  <c r="T51" i="21"/>
  <c r="R51" i="21"/>
  <c r="K51" i="21"/>
  <c r="D51" i="21"/>
  <c r="X50" i="21"/>
  <c r="W50" i="21"/>
  <c r="V50" i="21"/>
  <c r="U50" i="21"/>
  <c r="T50" i="21"/>
  <c r="R50" i="21"/>
  <c r="K50" i="21"/>
  <c r="D50" i="21"/>
  <c r="X49" i="21"/>
  <c r="W49" i="21"/>
  <c r="V49" i="21"/>
  <c r="U49" i="21"/>
  <c r="T49" i="21"/>
  <c r="R49" i="21"/>
  <c r="K49" i="21"/>
  <c r="D49" i="21"/>
  <c r="X48" i="21"/>
  <c r="W48" i="21"/>
  <c r="V48" i="21"/>
  <c r="U48" i="21"/>
  <c r="T48" i="21"/>
  <c r="R48" i="21"/>
  <c r="K48" i="21"/>
  <c r="D48" i="21"/>
  <c r="X47" i="21"/>
  <c r="W47" i="21"/>
  <c r="V47" i="21"/>
  <c r="U47" i="21"/>
  <c r="T47" i="21"/>
  <c r="R47" i="21"/>
  <c r="K47" i="21"/>
  <c r="D47" i="21"/>
  <c r="X46" i="21"/>
  <c r="W46" i="21"/>
  <c r="V46" i="21"/>
  <c r="U46" i="21"/>
  <c r="T46" i="21"/>
  <c r="R46" i="21"/>
  <c r="K46" i="21"/>
  <c r="D46" i="21"/>
  <c r="X45" i="21"/>
  <c r="W45" i="21"/>
  <c r="V45" i="21"/>
  <c r="U45" i="21"/>
  <c r="T45" i="21"/>
  <c r="R45" i="21"/>
  <c r="K45" i="21"/>
  <c r="D45" i="21"/>
  <c r="X44" i="21"/>
  <c r="W44" i="21"/>
  <c r="V44" i="21"/>
  <c r="U44" i="21"/>
  <c r="T44" i="21"/>
  <c r="R44" i="21"/>
  <c r="K44" i="21"/>
  <c r="D44" i="21"/>
  <c r="X43" i="21"/>
  <c r="W43" i="21"/>
  <c r="V43" i="21"/>
  <c r="U43" i="21"/>
  <c r="T43" i="21"/>
  <c r="R43" i="21"/>
  <c r="K43" i="21"/>
  <c r="D43" i="21"/>
  <c r="X42" i="21"/>
  <c r="W42" i="21"/>
  <c r="V42" i="21"/>
  <c r="U42" i="21"/>
  <c r="T42" i="21"/>
  <c r="R42" i="21"/>
  <c r="K42" i="21"/>
  <c r="D42" i="21"/>
  <c r="X41" i="21"/>
  <c r="W41" i="21"/>
  <c r="V41" i="21"/>
  <c r="U41" i="21"/>
  <c r="T41" i="21"/>
  <c r="R41" i="21"/>
  <c r="K41" i="21"/>
  <c r="D41" i="21"/>
  <c r="X40" i="21"/>
  <c r="W40" i="21"/>
  <c r="V40" i="21"/>
  <c r="U40" i="21"/>
  <c r="T40" i="21"/>
  <c r="R40" i="21"/>
  <c r="K40" i="21"/>
  <c r="D40" i="21"/>
  <c r="X39" i="21"/>
  <c r="W39" i="21"/>
  <c r="V39" i="21"/>
  <c r="U39" i="21"/>
  <c r="T39" i="21"/>
  <c r="R39" i="21"/>
  <c r="K39" i="21"/>
  <c r="D39" i="21"/>
  <c r="X38" i="21"/>
  <c r="W38" i="21"/>
  <c r="V38" i="21"/>
  <c r="U38" i="21"/>
  <c r="T38" i="21"/>
  <c r="R38" i="21"/>
  <c r="K38" i="21"/>
  <c r="D38" i="21"/>
  <c r="X37" i="21"/>
  <c r="W37" i="21"/>
  <c r="V37" i="21"/>
  <c r="U37" i="21"/>
  <c r="T37" i="21"/>
  <c r="R37" i="21"/>
  <c r="K37" i="21"/>
  <c r="D37" i="21"/>
  <c r="X36" i="21"/>
  <c r="W36" i="21"/>
  <c r="V36" i="21"/>
  <c r="U36" i="21"/>
  <c r="T36" i="21"/>
  <c r="R36" i="21"/>
  <c r="K36" i="21"/>
  <c r="D36" i="21"/>
  <c r="X35" i="21"/>
  <c r="W35" i="21"/>
  <c r="V35" i="21"/>
  <c r="U35" i="21"/>
  <c r="T35" i="21"/>
  <c r="R35" i="21"/>
  <c r="K35" i="21"/>
  <c r="D35" i="21"/>
  <c r="X34" i="21"/>
  <c r="W34" i="21"/>
  <c r="V34" i="21"/>
  <c r="U34" i="21"/>
  <c r="T34" i="21"/>
  <c r="R34" i="21"/>
  <c r="K34" i="21"/>
  <c r="D34" i="21"/>
  <c r="X33" i="21"/>
  <c r="W33" i="21"/>
  <c r="V33" i="21"/>
  <c r="U33" i="21"/>
  <c r="T33" i="21"/>
  <c r="R33" i="21"/>
  <c r="K33" i="21"/>
  <c r="D33" i="21"/>
  <c r="X32" i="21"/>
  <c r="W32" i="21"/>
  <c r="V32" i="21"/>
  <c r="U32" i="21"/>
  <c r="T32" i="21"/>
  <c r="R32" i="21"/>
  <c r="K32" i="21"/>
  <c r="D32" i="21"/>
  <c r="X31" i="21"/>
  <c r="W31" i="21"/>
  <c r="V31" i="21"/>
  <c r="U31" i="21"/>
  <c r="T31" i="21"/>
  <c r="R31" i="21"/>
  <c r="K31" i="21"/>
  <c r="D31" i="21"/>
  <c r="X30" i="21"/>
  <c r="W30" i="21"/>
  <c r="V30" i="21"/>
  <c r="U30" i="21"/>
  <c r="T30" i="21"/>
  <c r="R30" i="21"/>
  <c r="K30" i="21"/>
  <c r="D30" i="21"/>
  <c r="X29" i="21"/>
  <c r="W29" i="21"/>
  <c r="V29" i="21"/>
  <c r="U29" i="21"/>
  <c r="T29" i="21"/>
  <c r="R29" i="21"/>
  <c r="K29" i="21"/>
  <c r="D29" i="21"/>
  <c r="X28" i="21"/>
  <c r="W28" i="21"/>
  <c r="V28" i="21"/>
  <c r="U28" i="21"/>
  <c r="T28" i="21"/>
  <c r="R28" i="21"/>
  <c r="K28" i="21"/>
  <c r="D28" i="21"/>
  <c r="X27" i="21"/>
  <c r="W27" i="21"/>
  <c r="V27" i="21"/>
  <c r="U27" i="21"/>
  <c r="T27" i="21"/>
  <c r="R27" i="21"/>
  <c r="K27" i="21"/>
  <c r="D27" i="21"/>
  <c r="X26" i="21"/>
  <c r="W26" i="21"/>
  <c r="V26" i="21"/>
  <c r="U26" i="21"/>
  <c r="T26" i="21"/>
  <c r="R26" i="21"/>
  <c r="K26" i="21"/>
  <c r="D26" i="21"/>
  <c r="X25" i="21"/>
  <c r="W25" i="21"/>
  <c r="V25" i="21"/>
  <c r="U25" i="21"/>
  <c r="T25" i="21"/>
  <c r="R25" i="21"/>
  <c r="K25" i="21"/>
  <c r="D25" i="21"/>
  <c r="X24" i="21"/>
  <c r="W24" i="21"/>
  <c r="V24" i="21"/>
  <c r="U24" i="21"/>
  <c r="T24" i="21"/>
  <c r="R24" i="21"/>
  <c r="K24" i="21"/>
  <c r="D24" i="21"/>
  <c r="X23" i="21"/>
  <c r="W23" i="21"/>
  <c r="V23" i="21"/>
  <c r="U23" i="21"/>
  <c r="T23" i="21"/>
  <c r="R23" i="21"/>
  <c r="K23" i="21"/>
  <c r="D23" i="21"/>
  <c r="X22" i="21"/>
  <c r="W22" i="21"/>
  <c r="V22" i="21"/>
  <c r="U22" i="21"/>
  <c r="T22" i="21"/>
  <c r="R22" i="21"/>
  <c r="K22" i="21"/>
  <c r="D22" i="21"/>
  <c r="X21" i="21"/>
  <c r="W21" i="21"/>
  <c r="V21" i="21"/>
  <c r="U21" i="21"/>
  <c r="T21" i="21"/>
  <c r="R21" i="21"/>
  <c r="K21" i="21"/>
  <c r="D21" i="21"/>
  <c r="X20" i="21"/>
  <c r="W20" i="21"/>
  <c r="V20" i="21"/>
  <c r="U20" i="21"/>
  <c r="T20" i="21"/>
  <c r="R20" i="21"/>
  <c r="K20" i="21"/>
  <c r="D20" i="21"/>
  <c r="X19" i="21"/>
  <c r="W19" i="21"/>
  <c r="V19" i="21"/>
  <c r="U19" i="21"/>
  <c r="T19" i="21"/>
  <c r="R19" i="21"/>
  <c r="K19" i="21"/>
  <c r="D19" i="21"/>
  <c r="X18" i="21"/>
  <c r="W18" i="21"/>
  <c r="V18" i="21"/>
  <c r="U18" i="21"/>
  <c r="T18" i="21"/>
  <c r="R18" i="21"/>
  <c r="K18" i="21"/>
  <c r="D18" i="21"/>
  <c r="X17" i="21"/>
  <c r="W17" i="21"/>
  <c r="V17" i="21"/>
  <c r="U17" i="21"/>
  <c r="T17" i="21"/>
  <c r="R17" i="21"/>
  <c r="K17" i="21"/>
  <c r="D17" i="21"/>
  <c r="X16" i="21"/>
  <c r="W16" i="21"/>
  <c r="V16" i="21"/>
  <c r="U16" i="21"/>
  <c r="T16" i="21"/>
  <c r="R16" i="21"/>
  <c r="K16" i="21"/>
  <c r="D16" i="21"/>
  <c r="X15" i="21"/>
  <c r="W15" i="21"/>
  <c r="V15" i="21"/>
  <c r="U15" i="21"/>
  <c r="T15" i="21"/>
  <c r="R15" i="21"/>
  <c r="K15" i="21"/>
  <c r="D15" i="21"/>
  <c r="X14" i="21"/>
  <c r="W14" i="21"/>
  <c r="V14" i="21"/>
  <c r="U14" i="21"/>
  <c r="T14" i="21"/>
  <c r="R14" i="21"/>
  <c r="K14" i="21"/>
  <c r="D14" i="21"/>
  <c r="X13" i="21"/>
  <c r="W13" i="21"/>
  <c r="V13" i="21"/>
  <c r="U13" i="21"/>
  <c r="T13" i="21"/>
  <c r="R13" i="21"/>
  <c r="K13" i="21"/>
  <c r="D13" i="21"/>
  <c r="X12" i="21"/>
  <c r="W12" i="21"/>
  <c r="V12" i="21"/>
  <c r="U12" i="21"/>
  <c r="T12" i="21"/>
  <c r="R12" i="21"/>
  <c r="K12" i="21"/>
  <c r="D12" i="21"/>
  <c r="X11" i="21"/>
  <c r="W11" i="21"/>
  <c r="V11" i="21"/>
  <c r="U11" i="21"/>
  <c r="T11" i="21"/>
  <c r="R11" i="21"/>
  <c r="K11" i="21"/>
  <c r="D11" i="21"/>
  <c r="X10" i="21"/>
  <c r="W10" i="21"/>
  <c r="V10" i="21"/>
  <c r="U10" i="21"/>
  <c r="T10" i="21"/>
  <c r="R10" i="21"/>
  <c r="K10" i="21"/>
  <c r="D10" i="21"/>
  <c r="X9" i="21"/>
  <c r="W9" i="21"/>
  <c r="V9" i="21"/>
  <c r="U9" i="21"/>
  <c r="T9" i="21"/>
  <c r="R9" i="21"/>
  <c r="K9" i="21"/>
  <c r="D9" i="21"/>
  <c r="L32" i="24" l="1"/>
  <c r="M32" i="24" s="1"/>
  <c r="L10" i="24"/>
  <c r="M10" i="24" s="1"/>
  <c r="M31" i="24"/>
  <c r="H18" i="24"/>
  <c r="I18" i="24" s="1"/>
  <c r="H26" i="24"/>
  <c r="I26" i="24" s="1"/>
  <c r="I61" i="24"/>
  <c r="H351" i="24"/>
  <c r="I351" i="24" s="1"/>
  <c r="L18" i="24"/>
  <c r="M18" i="24" s="1"/>
  <c r="L26" i="24"/>
  <c r="M26" i="24" s="1"/>
  <c r="L50" i="24"/>
  <c r="M50" i="24" s="1"/>
  <c r="L68" i="24"/>
  <c r="M68" i="24" s="1"/>
  <c r="P10" i="24"/>
  <c r="Q10" i="24" s="1"/>
  <c r="P22" i="24"/>
  <c r="Q22" i="24" s="1"/>
  <c r="Q330" i="24"/>
  <c r="T24" i="24"/>
  <c r="U24" i="24" s="1"/>
  <c r="H53" i="24"/>
  <c r="I53" i="24" s="1"/>
  <c r="I59" i="24"/>
  <c r="L22" i="24"/>
  <c r="M22" i="24" s="1"/>
  <c r="L58" i="24"/>
  <c r="M58" i="24" s="1"/>
  <c r="P18" i="24"/>
  <c r="Q18" i="24" s="1"/>
  <c r="P29" i="24"/>
  <c r="Q29" i="24" s="1"/>
  <c r="P35" i="24"/>
  <c r="Q35" i="24" s="1"/>
  <c r="P53" i="24"/>
  <c r="Q53" i="24" s="1"/>
  <c r="T337" i="24"/>
  <c r="U337" i="24" s="1"/>
  <c r="H10" i="24"/>
  <c r="H22" i="24"/>
  <c r="I22" i="24" s="1"/>
  <c r="L373" i="24"/>
  <c r="M373" i="24" s="1"/>
  <c r="P68" i="24"/>
  <c r="Q68" i="24" s="1"/>
  <c r="T26" i="24"/>
  <c r="U26" i="24" s="1"/>
  <c r="T32" i="24"/>
  <c r="U32" i="24" s="1"/>
  <c r="T35" i="24"/>
  <c r="U35" i="24" s="1"/>
  <c r="T44" i="24"/>
  <c r="U44" i="24" s="1"/>
  <c r="T53" i="24"/>
  <c r="U53" i="24" s="1"/>
  <c r="T328" i="24"/>
  <c r="U328" i="24" s="1"/>
  <c r="T10" i="24"/>
  <c r="T18" i="24"/>
  <c r="U18" i="24" s="1"/>
  <c r="T50" i="24"/>
  <c r="U50" i="24" s="1"/>
  <c r="T58" i="24"/>
  <c r="U58" i="24" s="1"/>
  <c r="T14" i="24"/>
  <c r="U14" i="24" s="1"/>
  <c r="T22" i="24"/>
  <c r="U22" i="24" s="1"/>
  <c r="T38" i="24"/>
  <c r="U40" i="24"/>
  <c r="T62" i="24"/>
  <c r="T60" i="24"/>
  <c r="U60" i="24" s="1"/>
  <c r="T68" i="24"/>
  <c r="U68" i="24" s="1"/>
  <c r="T373" i="24"/>
  <c r="U373" i="24" s="1"/>
  <c r="T305" i="24"/>
  <c r="U305" i="24" s="1"/>
  <c r="T325" i="24"/>
  <c r="T394" i="24"/>
  <c r="T273" i="24"/>
  <c r="U273" i="24" s="1"/>
  <c r="T315" i="24"/>
  <c r="T335" i="24"/>
  <c r="U335" i="24" s="1"/>
  <c r="T347" i="24"/>
  <c r="P11" i="24"/>
  <c r="Q11" i="24" s="1"/>
  <c r="Q62" i="24"/>
  <c r="P71" i="24"/>
  <c r="Q71" i="24" s="1"/>
  <c r="Q7" i="24"/>
  <c r="Q15" i="24"/>
  <c r="Q19" i="24"/>
  <c r="Q23" i="24"/>
  <c r="Q25" i="24"/>
  <c r="Q27" i="24"/>
  <c r="Q33" i="24"/>
  <c r="Q45" i="24"/>
  <c r="Q51" i="24"/>
  <c r="Q59" i="24"/>
  <c r="Q61" i="24"/>
  <c r="Q65" i="24"/>
  <c r="Q69" i="24"/>
  <c r="P32" i="24"/>
  <c r="Q32" i="24" s="1"/>
  <c r="P38" i="24"/>
  <c r="P44" i="24"/>
  <c r="Q44" i="24" s="1"/>
  <c r="Q351" i="24"/>
  <c r="P14" i="24"/>
  <c r="Q14" i="24" s="1"/>
  <c r="P50" i="24"/>
  <c r="Q50" i="24" s="1"/>
  <c r="P58" i="24"/>
  <c r="Q58" i="24" s="1"/>
  <c r="P273" i="24"/>
  <c r="Q273" i="24" s="1"/>
  <c r="Q337" i="24"/>
  <c r="P338" i="24"/>
  <c r="Q338" i="24" s="1"/>
  <c r="P325" i="24"/>
  <c r="Q325" i="24" s="1"/>
  <c r="P328" i="24"/>
  <c r="P373" i="24"/>
  <c r="Q373" i="24" s="1"/>
  <c r="P394" i="24"/>
  <c r="P315" i="24"/>
  <c r="Q336" i="24"/>
  <c r="P347" i="24"/>
  <c r="P305" i="24"/>
  <c r="Q305" i="24" s="1"/>
  <c r="Q350" i="24"/>
  <c r="M45" i="24"/>
  <c r="L14" i="24"/>
  <c r="M14" i="24" s="1"/>
  <c r="M19" i="24"/>
  <c r="L38" i="24"/>
  <c r="M59" i="24"/>
  <c r="L62" i="24"/>
  <c r="L11" i="24"/>
  <c r="M11" i="24" s="1"/>
  <c r="L35" i="24"/>
  <c r="M35" i="24" s="1"/>
  <c r="L44" i="24"/>
  <c r="M44" i="24" s="1"/>
  <c r="L71" i="24"/>
  <c r="M71" i="24" s="1"/>
  <c r="L305" i="24"/>
  <c r="M305" i="24" s="1"/>
  <c r="L325" i="24"/>
  <c r="M325" i="24" s="1"/>
  <c r="L337" i="24"/>
  <c r="L394" i="24"/>
  <c r="L273" i="24"/>
  <c r="M273" i="24" s="1"/>
  <c r="L315" i="24"/>
  <c r="L335" i="24"/>
  <c r="M335" i="24" s="1"/>
  <c r="L347" i="24"/>
  <c r="I10" i="24"/>
  <c r="H11" i="24"/>
  <c r="I11" i="24" s="1"/>
  <c r="H29" i="24"/>
  <c r="I29" i="24" s="1"/>
  <c r="H35" i="24"/>
  <c r="I35" i="24" s="1"/>
  <c r="I7" i="24"/>
  <c r="I15" i="24"/>
  <c r="I19" i="24"/>
  <c r="I45" i="24"/>
  <c r="I51" i="24"/>
  <c r="H273" i="24"/>
  <c r="I273" i="24" s="1"/>
  <c r="H315" i="24"/>
  <c r="H58" i="24"/>
  <c r="I58" i="24" s="1"/>
  <c r="I299" i="24"/>
  <c r="H305" i="24"/>
  <c r="I305" i="24" s="1"/>
  <c r="H14" i="24"/>
  <c r="I14" i="24" s="1"/>
  <c r="H32" i="24"/>
  <c r="I32" i="24" s="1"/>
  <c r="H38" i="24"/>
  <c r="H44" i="24"/>
  <c r="I44" i="24" s="1"/>
  <c r="H50" i="24"/>
  <c r="I50" i="24" s="1"/>
  <c r="H68" i="24"/>
  <c r="I68" i="24" s="1"/>
  <c r="I70" i="24"/>
  <c r="H328" i="24"/>
  <c r="H373" i="24"/>
  <c r="I373" i="24" s="1"/>
  <c r="H325" i="24"/>
  <c r="I325" i="24" s="1"/>
  <c r="H394" i="24"/>
  <c r="H335" i="24"/>
  <c r="H347" i="24"/>
  <c r="E378" i="24"/>
  <c r="D394" i="24"/>
  <c r="E394" i="24" s="1"/>
  <c r="D373" i="24"/>
  <c r="E373" i="24" s="1"/>
  <c r="E362" i="24"/>
  <c r="D351" i="24"/>
  <c r="E351" i="24" s="1"/>
  <c r="E350" i="24"/>
  <c r="D335" i="24"/>
  <c r="E335" i="24" s="1"/>
  <c r="E330" i="24"/>
  <c r="D328" i="24"/>
  <c r="E328" i="24" s="1"/>
  <c r="E326" i="24"/>
  <c r="E306" i="24"/>
  <c r="D315" i="24"/>
  <c r="E315" i="24" s="1"/>
  <c r="E317" i="24"/>
  <c r="D325" i="24"/>
  <c r="E325" i="24" s="1"/>
  <c r="E265" i="24"/>
  <c r="D273" i="24"/>
  <c r="E273" i="24" s="1"/>
  <c r="D337" i="24"/>
  <c r="E337" i="24" s="1"/>
  <c r="E336" i="24"/>
  <c r="E339" i="24"/>
  <c r="D347" i="24"/>
  <c r="D348" i="24" s="1"/>
  <c r="E348" i="24" s="1"/>
  <c r="E299" i="24"/>
  <c r="D305" i="24"/>
  <c r="E305" i="24" s="1"/>
  <c r="D411" i="24"/>
  <c r="E411" i="24" s="1"/>
  <c r="D14" i="24"/>
  <c r="Y522" i="21"/>
  <c r="Y523" i="21"/>
  <c r="Y524" i="21"/>
  <c r="Y525" i="21"/>
  <c r="Y527" i="21"/>
  <c r="Y528" i="21"/>
  <c r="Y529" i="21"/>
  <c r="Y530" i="21"/>
  <c r="Y531" i="21"/>
  <c r="Y532" i="21"/>
  <c r="Y533" i="21"/>
  <c r="Y535" i="21"/>
  <c r="Y536" i="21"/>
  <c r="Y537" i="21"/>
  <c r="Y546" i="21"/>
  <c r="Y547" i="21"/>
  <c r="Y548" i="21"/>
  <c r="Y549" i="21"/>
  <c r="Y551" i="21"/>
  <c r="Y552" i="21"/>
  <c r="Y553" i="21"/>
  <c r="Y569" i="21"/>
  <c r="Y578" i="21"/>
  <c r="Y579" i="21"/>
  <c r="Y580" i="21"/>
  <c r="Y581" i="21"/>
  <c r="Y583" i="21"/>
  <c r="Y584" i="21"/>
  <c r="Y585" i="21"/>
  <c r="Y601" i="21"/>
  <c r="Y610" i="21"/>
  <c r="Y611" i="21"/>
  <c r="Y612" i="21"/>
  <c r="Y613" i="21"/>
  <c r="Y615" i="21"/>
  <c r="Y616" i="21"/>
  <c r="Y617" i="21"/>
  <c r="Y633" i="21"/>
  <c r="Y641" i="21"/>
  <c r="Y649" i="21"/>
  <c r="Y650" i="21"/>
  <c r="Y651" i="21"/>
  <c r="Y652" i="21"/>
  <c r="Y653" i="21"/>
  <c r="Y657" i="21"/>
  <c r="Y658" i="21"/>
  <c r="Y659" i="21"/>
  <c r="Y660" i="21"/>
  <c r="Y661" i="21"/>
  <c r="Y665" i="21"/>
  <c r="Y674" i="21"/>
  <c r="Y675" i="21"/>
  <c r="Y676" i="21"/>
  <c r="Y677" i="21"/>
  <c r="Y681" i="21"/>
  <c r="Y953" i="21"/>
  <c r="Y970" i="21"/>
  <c r="Y971" i="21"/>
  <c r="Y973" i="21"/>
  <c r="Y974" i="21"/>
  <c r="Y975" i="21"/>
  <c r="Y977" i="21"/>
  <c r="Y985" i="21"/>
  <c r="Y1002" i="21"/>
  <c r="Y1003" i="21"/>
  <c r="Y1005" i="21"/>
  <c r="Y1006" i="21"/>
  <c r="Y1007" i="21"/>
  <c r="Y1009" i="21"/>
  <c r="Y1182" i="21"/>
  <c r="Y1183" i="21"/>
  <c r="Y1185" i="21"/>
  <c r="Y1189" i="21"/>
  <c r="Y1190" i="21"/>
  <c r="Y1191" i="21"/>
  <c r="Y1217" i="21"/>
  <c r="Y1269" i="21"/>
  <c r="Y1270" i="21"/>
  <c r="Y1271" i="21"/>
  <c r="Y1272" i="21"/>
  <c r="Y1273" i="21"/>
  <c r="Y1274" i="21"/>
  <c r="Y1275" i="21"/>
  <c r="Y1276" i="21"/>
  <c r="Y1277" i="21"/>
  <c r="Y1278" i="21"/>
  <c r="Y1279" i="21"/>
  <c r="Y1281" i="21"/>
  <c r="Y1286" i="21"/>
  <c r="Y1287" i="21"/>
  <c r="Y1288" i="21"/>
  <c r="Y1289" i="21"/>
  <c r="Y1290" i="21"/>
  <c r="Y1291" i="21"/>
  <c r="Y1292" i="21"/>
  <c r="Y1293" i="21"/>
  <c r="Y1294" i="21"/>
  <c r="Y1295" i="21"/>
  <c r="Y1296" i="21"/>
  <c r="Y1297" i="21"/>
  <c r="Y1298" i="21"/>
  <c r="Y1299" i="21"/>
  <c r="Y1300" i="21"/>
  <c r="Y1301" i="21"/>
  <c r="Y1302" i="21"/>
  <c r="Y1303" i="21"/>
  <c r="Y1304" i="21"/>
  <c r="Y1305" i="21"/>
  <c r="Y1306" i="21"/>
  <c r="Y1307" i="21"/>
  <c r="Y1308" i="21"/>
  <c r="Y1309" i="21"/>
  <c r="Y1310" i="21"/>
  <c r="Y1311" i="21"/>
  <c r="Y1312" i="21"/>
  <c r="Y1313" i="21"/>
  <c r="Y1314" i="21"/>
  <c r="Y1315" i="21"/>
  <c r="Y1316" i="21"/>
  <c r="Y1317" i="21"/>
  <c r="Y1318" i="21"/>
  <c r="Y1319" i="21"/>
  <c r="Y1320" i="21"/>
  <c r="Y1321" i="21"/>
  <c r="Y1322" i="21"/>
  <c r="Y1323" i="21"/>
  <c r="Y1324" i="21"/>
  <c r="Y1325" i="21"/>
  <c r="Y1326" i="21"/>
  <c r="Y1327" i="21"/>
  <c r="Y1328" i="21"/>
  <c r="Y1329" i="21"/>
  <c r="Y1330" i="21"/>
  <c r="Y1331" i="21"/>
  <c r="Y1332" i="21"/>
  <c r="Y1333" i="21"/>
  <c r="Y1334" i="21"/>
  <c r="Y1335" i="21"/>
  <c r="Y1336" i="21"/>
  <c r="Y1337" i="21"/>
  <c r="Y1338" i="21"/>
  <c r="Y1339" i="21"/>
  <c r="Y1340" i="21"/>
  <c r="Y1341" i="21"/>
  <c r="Y1342" i="21"/>
  <c r="Y1343" i="21"/>
  <c r="Y1344" i="21"/>
  <c r="Y1345" i="21"/>
  <c r="Y1346" i="21"/>
  <c r="Y1347" i="21"/>
  <c r="Y1348" i="21"/>
  <c r="Y1349" i="21"/>
  <c r="Y1350" i="21"/>
  <c r="Y1351" i="21"/>
  <c r="Y1352" i="21"/>
  <c r="Y1353" i="21"/>
  <c r="Y1354" i="21"/>
  <c r="Y1355" i="21"/>
  <c r="Y1356" i="21"/>
  <c r="Y1357" i="21"/>
  <c r="Y1358" i="21"/>
  <c r="Y1359" i="21"/>
  <c r="Y1360" i="21"/>
  <c r="Y1361" i="21"/>
  <c r="Y1362" i="21"/>
  <c r="Y1363" i="21"/>
  <c r="Y1364" i="21"/>
  <c r="Y1365" i="21"/>
  <c r="Y1366" i="21"/>
  <c r="Y1367" i="21"/>
  <c r="Y1368" i="21"/>
  <c r="Y1369" i="21"/>
  <c r="Y1370" i="21"/>
  <c r="Y1371" i="21"/>
  <c r="Y1372" i="21"/>
  <c r="Y1373" i="21"/>
  <c r="Y1374" i="21"/>
  <c r="Y1375" i="21"/>
  <c r="Y1376" i="21"/>
  <c r="Y1377" i="21"/>
  <c r="Y1378" i="21"/>
  <c r="Y1379" i="21"/>
  <c r="Y1380" i="21"/>
  <c r="Y1381" i="21"/>
  <c r="Y1382" i="21"/>
  <c r="Y1383" i="21"/>
  <c r="Y1384" i="21"/>
  <c r="Y1385" i="21"/>
  <c r="Y1386" i="21"/>
  <c r="Y1387" i="21"/>
  <c r="Y1388" i="21"/>
  <c r="Y1389" i="21"/>
  <c r="Y1390" i="21"/>
  <c r="Y1391" i="21"/>
  <c r="Y1392" i="21"/>
  <c r="Y1393" i="21"/>
  <c r="Y1394" i="21"/>
  <c r="Y1395" i="21"/>
  <c r="Y1396" i="21"/>
  <c r="Y1397" i="21"/>
  <c r="Y1398" i="21"/>
  <c r="Y1399" i="21"/>
  <c r="Y1400" i="21"/>
  <c r="Y1401" i="21"/>
  <c r="Y1402" i="21"/>
  <c r="Y1403" i="21"/>
  <c r="Y1404" i="21"/>
  <c r="D10" i="24"/>
  <c r="D11" i="24" s="1"/>
  <c r="D60" i="24"/>
  <c r="Y1405" i="21"/>
  <c r="Y1406" i="21"/>
  <c r="Y1407" i="21"/>
  <c r="Y1408" i="21"/>
  <c r="Y1409" i="21"/>
  <c r="Y1410" i="21"/>
  <c r="Y1411" i="21"/>
  <c r="Y1412" i="21"/>
  <c r="Y1413" i="21"/>
  <c r="Y1414" i="21"/>
  <c r="Y1415" i="21"/>
  <c r="Y1416" i="21"/>
  <c r="Y1417" i="21"/>
  <c r="Y1418" i="21"/>
  <c r="Y1419" i="21"/>
  <c r="Y1420" i="21"/>
  <c r="Y1421" i="21"/>
  <c r="Y1422" i="21"/>
  <c r="Y1423" i="21"/>
  <c r="Y1424" i="21"/>
  <c r="Y1425" i="21"/>
  <c r="Y1426" i="21"/>
  <c r="Y1427" i="21"/>
  <c r="Y1428" i="21"/>
  <c r="Y1429" i="21"/>
  <c r="Y1430" i="21"/>
  <c r="Y1431" i="21"/>
  <c r="Y1432" i="21"/>
  <c r="Y1433" i="21"/>
  <c r="Y1434" i="21"/>
  <c r="Y1435" i="21"/>
  <c r="Y1436" i="21"/>
  <c r="Y1437" i="21"/>
  <c r="Y1438" i="21"/>
  <c r="Y1439" i="21"/>
  <c r="Y1440" i="21"/>
  <c r="Y1441" i="21"/>
  <c r="Y1442" i="21"/>
  <c r="Y1443" i="21"/>
  <c r="Y1444" i="21"/>
  <c r="Y1445" i="21"/>
  <c r="Y1446" i="21"/>
  <c r="Y1447" i="21"/>
  <c r="Y1448" i="21"/>
  <c r="Y1449" i="21"/>
  <c r="Y1450" i="21"/>
  <c r="Y1451" i="21"/>
  <c r="Y1452" i="21"/>
  <c r="Y1453" i="21"/>
  <c r="Y1454" i="21"/>
  <c r="Y1455" i="21"/>
  <c r="Y1456" i="21"/>
  <c r="Y1457" i="21"/>
  <c r="Y1458" i="21"/>
  <c r="Y1459" i="21"/>
  <c r="Y1460" i="21"/>
  <c r="Y1461" i="21"/>
  <c r="Y1462" i="21"/>
  <c r="Y1463" i="21"/>
  <c r="Y1464" i="21"/>
  <c r="Y1465" i="21"/>
  <c r="Y1466" i="21"/>
  <c r="Y1467" i="21"/>
  <c r="Y1468" i="21"/>
  <c r="Y1469" i="21"/>
  <c r="Y1470" i="21"/>
  <c r="Y1471" i="21"/>
  <c r="Y1472" i="21"/>
  <c r="Y1473" i="21"/>
  <c r="Y1474" i="21"/>
  <c r="Y1475" i="21"/>
  <c r="Y1476" i="21"/>
  <c r="Y1477" i="21"/>
  <c r="Y1478" i="21"/>
  <c r="Y1479" i="21"/>
  <c r="Y1480" i="21"/>
  <c r="Y1481" i="21"/>
  <c r="Y1482" i="21"/>
  <c r="Y1483" i="21"/>
  <c r="Y1484" i="21"/>
  <c r="Y1485" i="21"/>
  <c r="Y1486" i="21"/>
  <c r="Y2797" i="21"/>
  <c r="Y3008" i="21"/>
  <c r="D29" i="24"/>
  <c r="Y3101" i="21"/>
  <c r="Y3102" i="21"/>
  <c r="Y3103" i="21"/>
  <c r="Y3104" i="21"/>
  <c r="Y3105" i="21"/>
  <c r="Y3108" i="21"/>
  <c r="Y3109" i="21"/>
  <c r="Y3117" i="21"/>
  <c r="Y3140" i="21"/>
  <c r="Y3255" i="21"/>
  <c r="Y3259" i="21"/>
  <c r="Y3260" i="21"/>
  <c r="Y3261" i="21"/>
  <c r="Y3263" i="21"/>
  <c r="Y3271" i="21"/>
  <c r="Y3275" i="21"/>
  <c r="Y3279" i="21"/>
  <c r="Y3295" i="21"/>
  <c r="Y3303" i="21"/>
  <c r="Y3308" i="21"/>
  <c r="Y3309" i="21"/>
  <c r="Y3311" i="21"/>
  <c r="Y3323" i="21"/>
  <c r="Y3335" i="21"/>
  <c r="Y3339" i="21"/>
  <c r="Y3403" i="21"/>
  <c r="Y3436" i="21"/>
  <c r="Y3437" i="21"/>
  <c r="Y3439" i="21"/>
  <c r="Y3447" i="21"/>
  <c r="Y3451" i="21"/>
  <c r="Y3471" i="21"/>
  <c r="Y3487" i="21"/>
  <c r="Y3500" i="21"/>
  <c r="Y3501" i="21"/>
  <c r="Y3503" i="21"/>
  <c r="Y3515" i="21"/>
  <c r="Y3531" i="21"/>
  <c r="Y3535" i="21"/>
  <c r="Y253" i="21"/>
  <c r="Y261" i="21"/>
  <c r="Y317" i="21"/>
  <c r="Y325" i="21"/>
  <c r="Y378" i="21"/>
  <c r="Y381" i="21"/>
  <c r="Y389" i="21"/>
  <c r="Y390" i="21"/>
  <c r="Y445" i="21"/>
  <c r="Y453" i="21"/>
  <c r="Y454" i="21"/>
  <c r="Y506" i="21"/>
  <c r="Y1716" i="21"/>
  <c r="Y1720" i="21"/>
  <c r="Y1721" i="21"/>
  <c r="Y1725" i="21"/>
  <c r="Y1748" i="21"/>
  <c r="Y1752" i="21"/>
  <c r="Y1753" i="21"/>
  <c r="Y1757" i="21"/>
  <c r="Y1952" i="21"/>
  <c r="Y2021" i="21"/>
  <c r="Y2434" i="21"/>
  <c r="Y2438" i="21"/>
  <c r="Y2442" i="21"/>
  <c r="Y2450" i="21"/>
  <c r="Y2462" i="21"/>
  <c r="Y2659" i="21"/>
  <c r="Y1758" i="21"/>
  <c r="Y1759" i="21"/>
  <c r="Y1761" i="21"/>
  <c r="Y1765" i="21"/>
  <c r="Y1769" i="21"/>
  <c r="Y1773" i="21"/>
  <c r="Y1785" i="21"/>
  <c r="Y1789" i="21"/>
  <c r="Y1821" i="21"/>
  <c r="Y1822" i="21"/>
  <c r="Y1823" i="21"/>
  <c r="Y1825" i="21"/>
  <c r="Y1833" i="21"/>
  <c r="Y1837" i="21"/>
  <c r="Y1849" i="21"/>
  <c r="Y1853" i="21"/>
  <c r="Y1885" i="21"/>
  <c r="Y1886" i="21"/>
  <c r="Y1887" i="21"/>
  <c r="Y1889" i="21"/>
  <c r="Y1893" i="21"/>
  <c r="Y1897" i="21"/>
  <c r="Y1901" i="21"/>
  <c r="Y1917" i="21"/>
  <c r="Y1921" i="21"/>
  <c r="Y2038" i="21"/>
  <c r="Y2039" i="21"/>
  <c r="Y2041" i="21"/>
  <c r="Y2050" i="21"/>
  <c r="Y2051" i="21"/>
  <c r="Y2053" i="21"/>
  <c r="Y2069" i="21"/>
  <c r="Y2085" i="21"/>
  <c r="Y2165" i="21"/>
  <c r="Y2166" i="21"/>
  <c r="Y2167" i="21"/>
  <c r="Y2169" i="21"/>
  <c r="Y10" i="21"/>
  <c r="Y26" i="21"/>
  <c r="Y42" i="21"/>
  <c r="Y134" i="21"/>
  <c r="Y135" i="21"/>
  <c r="Y136" i="21"/>
  <c r="Y138" i="21"/>
  <c r="Y202" i="21"/>
  <c r="Y206" i="21"/>
  <c r="Y207" i="21"/>
  <c r="Y208" i="21"/>
  <c r="Y210" i="21"/>
  <c r="Y214" i="21"/>
  <c r="Y215" i="21"/>
  <c r="Y216" i="21"/>
  <c r="Y218" i="21"/>
  <c r="Y222" i="21"/>
  <c r="Y223" i="21"/>
  <c r="Y224" i="21"/>
  <c r="Y226" i="21"/>
  <c r="Y230" i="21"/>
  <c r="Y231" i="21"/>
  <c r="Y232" i="21"/>
  <c r="Y234" i="21"/>
  <c r="Y250" i="21"/>
  <c r="Y686" i="21"/>
  <c r="Y697" i="21"/>
  <c r="Y773" i="21"/>
  <c r="Y777" i="21"/>
  <c r="Y805" i="21"/>
  <c r="Y821" i="21"/>
  <c r="Y889" i="21"/>
  <c r="Y2173" i="21"/>
  <c r="Y2178" i="21"/>
  <c r="Y2179" i="21"/>
  <c r="Y2181" i="21"/>
  <c r="Y2182" i="21"/>
  <c r="Y2183" i="21"/>
  <c r="Y2185" i="21"/>
  <c r="Y2189" i="21"/>
  <c r="Y2194" i="21"/>
  <c r="Y2213" i="21"/>
  <c r="Y2214" i="21"/>
  <c r="Y2215" i="21"/>
  <c r="Y2217" i="21"/>
  <c r="Y2221" i="21"/>
  <c r="Y2226" i="21"/>
  <c r="Y2227" i="21"/>
  <c r="Y2229" i="21"/>
  <c r="Y2261" i="21"/>
  <c r="Y2262" i="21"/>
  <c r="Y2263" i="21"/>
  <c r="Y2265" i="21"/>
  <c r="Y2266" i="21"/>
  <c r="Y2267" i="21"/>
  <c r="Y2269" i="21"/>
  <c r="Y2274" i="21"/>
  <c r="Y2275" i="21"/>
  <c r="Y2277" i="21"/>
  <c r="Y2342" i="21"/>
  <c r="Y2343" i="21"/>
  <c r="Y2345" i="21"/>
  <c r="Y2349" i="21"/>
  <c r="Y2353" i="21"/>
  <c r="Y2370" i="21"/>
  <c r="Y2660" i="21"/>
  <c r="Y2661" i="21"/>
  <c r="Y2663" i="21"/>
  <c r="Y2664" i="21"/>
  <c r="Y2665" i="21"/>
  <c r="Y2666" i="21"/>
  <c r="Y2667" i="21"/>
  <c r="Y2672" i="21"/>
  <c r="Y2673" i="21"/>
  <c r="Y2674" i="21"/>
  <c r="Y2675" i="21"/>
  <c r="Y2676" i="21"/>
  <c r="Y2677" i="21"/>
  <c r="Y2678" i="21"/>
  <c r="Y2679" i="21"/>
  <c r="Y2680" i="21"/>
  <c r="Y2681" i="21"/>
  <c r="Y2683" i="21"/>
  <c r="Y2684" i="21"/>
  <c r="Y2685" i="21"/>
  <c r="Y2686" i="21"/>
  <c r="Y2687" i="21"/>
  <c r="Y2688" i="21"/>
  <c r="Y2689" i="21"/>
  <c r="Y2690" i="21"/>
  <c r="Y2691" i="21"/>
  <c r="Y2692" i="21"/>
  <c r="Y2693" i="21"/>
  <c r="Y2694" i="21"/>
  <c r="Y2695" i="21"/>
  <c r="Y2696" i="21"/>
  <c r="Y2697" i="21"/>
  <c r="Y2698" i="21"/>
  <c r="Y2699" i="21"/>
  <c r="Y2700" i="21"/>
  <c r="Y2701" i="21"/>
  <c r="Y2705" i="21"/>
  <c r="Y2706" i="21"/>
  <c r="Y2709" i="21"/>
  <c r="Y2710" i="21"/>
  <c r="Y2713" i="21"/>
  <c r="Y2717" i="21"/>
  <c r="Y2722" i="21"/>
  <c r="Y2723" i="21"/>
  <c r="Y2725" i="21"/>
  <c r="Y2726" i="21"/>
  <c r="Y2727" i="21"/>
  <c r="Y2729" i="21"/>
  <c r="Y2733" i="21"/>
  <c r="Y2830" i="21"/>
  <c r="Y2831" i="21"/>
  <c r="Y2833" i="21"/>
  <c r="Y2834" i="21"/>
  <c r="Y2835" i="21"/>
  <c r="Y2837" i="21"/>
  <c r="Y2838" i="21"/>
  <c r="Y2839" i="21"/>
  <c r="Y2841" i="21"/>
  <c r="Y2845" i="21"/>
  <c r="Y2850" i="21"/>
  <c r="Y2851" i="21"/>
  <c r="Y2853" i="21"/>
  <c r="Y2854" i="21"/>
  <c r="Y2855" i="21"/>
  <c r="Y2857" i="21"/>
  <c r="Y2861" i="21"/>
  <c r="Y2945" i="21"/>
  <c r="Y2948" i="21"/>
  <c r="Y2956" i="21"/>
  <c r="Y2957" i="21"/>
  <c r="Y2958" i="21"/>
  <c r="Y2960" i="21"/>
  <c r="Y2961" i="21"/>
  <c r="Y2964" i="21"/>
  <c r="Y2965" i="21"/>
  <c r="Y2976" i="21"/>
  <c r="Y2977" i="21"/>
  <c r="Y2980" i="21"/>
  <c r="Y2988" i="21"/>
  <c r="Y2989" i="21"/>
  <c r="Y2992" i="21"/>
  <c r="Y3004" i="21"/>
  <c r="Y3033" i="21"/>
  <c r="Y3036" i="21"/>
  <c r="Y3040" i="21"/>
  <c r="Y3092" i="21"/>
  <c r="Y3097" i="21"/>
  <c r="Y3100" i="21"/>
  <c r="Y3214" i="21"/>
  <c r="Y3215" i="21"/>
  <c r="Y3231" i="21"/>
  <c r="Y3431" i="21"/>
  <c r="E23" i="24"/>
  <c r="Y266" i="21"/>
  <c r="Y270" i="21"/>
  <c r="Y271" i="21"/>
  <c r="Y272" i="21"/>
  <c r="Y274" i="21"/>
  <c r="Y279" i="21"/>
  <c r="Y280" i="21"/>
  <c r="Y282" i="21"/>
  <c r="Y298" i="21"/>
  <c r="Y314" i="21"/>
  <c r="Y330" i="21"/>
  <c r="Y334" i="21"/>
  <c r="Y335" i="21"/>
  <c r="Y336" i="21"/>
  <c r="Y338" i="21"/>
  <c r="Y342" i="21"/>
  <c r="Y343" i="21"/>
  <c r="Y344" i="21"/>
  <c r="Y346" i="21"/>
  <c r="Y362" i="21"/>
  <c r="Y701" i="21"/>
  <c r="Y718" i="21"/>
  <c r="Y719" i="21"/>
  <c r="Y720" i="21"/>
  <c r="Y721" i="21"/>
  <c r="Y722" i="21"/>
  <c r="Y729" i="21"/>
  <c r="Y761" i="21"/>
  <c r="Y825" i="21"/>
  <c r="Y842" i="21"/>
  <c r="Y843" i="21"/>
  <c r="Y844" i="21"/>
  <c r="Y845" i="21"/>
  <c r="Y846" i="21"/>
  <c r="Y847" i="21"/>
  <c r="Y848" i="21"/>
  <c r="Y849" i="21"/>
  <c r="Y857" i="21"/>
  <c r="Y873" i="21"/>
  <c r="Y874" i="21"/>
  <c r="Y875" i="21"/>
  <c r="Y877" i="21"/>
  <c r="Y878" i="21"/>
  <c r="Y879" i="21"/>
  <c r="Y881" i="21"/>
  <c r="Y900" i="21"/>
  <c r="Y901" i="21"/>
  <c r="Y904" i="21"/>
  <c r="Y905" i="21"/>
  <c r="Y932" i="21"/>
  <c r="Y933" i="21"/>
  <c r="Y936" i="21"/>
  <c r="Y948" i="21"/>
  <c r="Y949" i="21"/>
  <c r="Y952" i="21"/>
  <c r="Y394" i="21"/>
  <c r="Y398" i="21"/>
  <c r="Y399" i="21"/>
  <c r="Y400" i="21"/>
  <c r="Y402" i="21"/>
  <c r="Y407" i="21"/>
  <c r="Y408" i="21"/>
  <c r="Y410" i="21"/>
  <c r="Y442" i="21"/>
  <c r="Y458" i="21"/>
  <c r="Y462" i="21"/>
  <c r="Y463" i="21"/>
  <c r="Y464" i="21"/>
  <c r="Y466" i="21"/>
  <c r="Y471" i="21"/>
  <c r="Y472" i="21"/>
  <c r="Y474" i="21"/>
  <c r="Y490" i="21"/>
  <c r="Y518" i="21"/>
  <c r="Y558" i="21"/>
  <c r="Y566" i="21"/>
  <c r="Y173" i="21"/>
  <c r="Y181" i="21"/>
  <c r="Y186" i="21"/>
  <c r="Y189" i="21"/>
  <c r="Y197" i="21"/>
  <c r="Y606" i="21"/>
  <c r="Y609" i="21"/>
  <c r="Y1868" i="21"/>
  <c r="Y1876" i="21"/>
  <c r="Y1880" i="21"/>
  <c r="Y1881" i="21"/>
  <c r="Y1957" i="21"/>
  <c r="Y2371" i="21"/>
  <c r="Y2372" i="21"/>
  <c r="Y2373" i="21"/>
  <c r="Y2374" i="21"/>
  <c r="Y2375" i="21"/>
  <c r="Y2376" i="21"/>
  <c r="Y2377" i="21"/>
  <c r="Y2378" i="21"/>
  <c r="Y2382" i="21"/>
  <c r="Y2386" i="21"/>
  <c r="Y2387" i="21"/>
  <c r="Y2388" i="21"/>
  <c r="Y2390" i="21"/>
  <c r="Y2403" i="21"/>
  <c r="Y2404" i="21"/>
  <c r="Y2405" i="21"/>
  <c r="Y2406" i="21"/>
  <c r="Y2463" i="21"/>
  <c r="Y2464" i="21"/>
  <c r="Y2465" i="21"/>
  <c r="Y2466" i="21"/>
  <c r="Y2467" i="21"/>
  <c r="Y2468" i="21"/>
  <c r="Y2469" i="21"/>
  <c r="Y2470" i="21"/>
  <c r="Y2474" i="21"/>
  <c r="Y2507" i="21"/>
  <c r="Y2508" i="21"/>
  <c r="Y2509" i="21"/>
  <c r="Y2510" i="21"/>
  <c r="Y2519" i="21"/>
  <c r="Y2520" i="21"/>
  <c r="Y2521" i="21"/>
  <c r="Y2523" i="21"/>
  <c r="Y2524" i="21"/>
  <c r="Y2525" i="21"/>
  <c r="Y2527" i="21"/>
  <c r="Y2528" i="21"/>
  <c r="Y2529" i="21"/>
  <c r="Y2531" i="21"/>
  <c r="Y2532" i="21"/>
  <c r="Y2533" i="21"/>
  <c r="Y2535" i="21"/>
  <c r="Y2536" i="21"/>
  <c r="Y2537" i="21"/>
  <c r="Y2539" i="21"/>
  <c r="Y2540" i="21"/>
  <c r="Y2541" i="21"/>
  <c r="Y2543" i="21"/>
  <c r="Y2544" i="21"/>
  <c r="Y2545" i="21"/>
  <c r="Y2547" i="21"/>
  <c r="Y2552" i="21"/>
  <c r="Y2553" i="21"/>
  <c r="Y2555" i="21"/>
  <c r="Y2556" i="21"/>
  <c r="Y2557" i="21"/>
  <c r="Y2559" i="21"/>
  <c r="Y2560" i="21"/>
  <c r="Y2561" i="21"/>
  <c r="Y2563" i="21"/>
  <c r="Y2564" i="21"/>
  <c r="Y2565" i="21"/>
  <c r="Y2567" i="21"/>
  <c r="Y1487" i="21"/>
  <c r="Y1488" i="21"/>
  <c r="Y1489" i="21"/>
  <c r="Y1490" i="21"/>
  <c r="Y1491" i="21"/>
  <c r="Y1492" i="21"/>
  <c r="Y1493" i="21"/>
  <c r="Y1494" i="21"/>
  <c r="Y1495" i="21"/>
  <c r="Y1496" i="21"/>
  <c r="Y1497" i="21"/>
  <c r="Y1498" i="21"/>
  <c r="Y1499" i="21"/>
  <c r="Y1500" i="21"/>
  <c r="Y1501" i="21"/>
  <c r="Y1502" i="21"/>
  <c r="Y1503" i="21"/>
  <c r="Y1504" i="21"/>
  <c r="Y1505" i="21"/>
  <c r="Y1506" i="21"/>
  <c r="Y1507" i="21"/>
  <c r="Y1508" i="21"/>
  <c r="Y1509" i="21"/>
  <c r="Y1510" i="21"/>
  <c r="Y1511" i="21"/>
  <c r="Y1512" i="21"/>
  <c r="Y1513" i="21"/>
  <c r="Y1514" i="21"/>
  <c r="Y1515" i="21"/>
  <c r="Y1516" i="21"/>
  <c r="Y1517" i="21"/>
  <c r="Y1518" i="21"/>
  <c r="Y1519" i="21"/>
  <c r="Y1520" i="21"/>
  <c r="Y1521" i="21"/>
  <c r="Y1522" i="21"/>
  <c r="Y1523" i="21"/>
  <c r="Y1524" i="21"/>
  <c r="Y1525" i="21"/>
  <c r="Y1527" i="21"/>
  <c r="Y1531" i="21"/>
  <c r="Y1543" i="21"/>
  <c r="Y1652" i="21"/>
  <c r="Y1693" i="21"/>
  <c r="Y1804" i="21"/>
  <c r="Y1812" i="21"/>
  <c r="Y1816" i="21"/>
  <c r="Y1817" i="21"/>
  <c r="Y1820" i="21"/>
  <c r="Y1958" i="21"/>
  <c r="Y1965" i="21"/>
  <c r="Y1970" i="21"/>
  <c r="Y1971" i="21"/>
  <c r="Y1973" i="21"/>
  <c r="Y1986" i="21"/>
  <c r="Y1987" i="21"/>
  <c r="Y1989" i="21"/>
  <c r="Y2005" i="21"/>
  <c r="Y2037" i="21"/>
  <c r="Y2128" i="21"/>
  <c r="Y2129" i="21"/>
  <c r="Y2140" i="21"/>
  <c r="Y2144" i="21"/>
  <c r="Y2145" i="21"/>
  <c r="Y2149" i="21"/>
  <c r="Y2817" i="21"/>
  <c r="Y2829" i="21"/>
  <c r="Y2881" i="21"/>
  <c r="Y2912" i="21"/>
  <c r="Y2939" i="21"/>
  <c r="Y2940" i="21"/>
  <c r="Y2944" i="21"/>
  <c r="Y3141" i="21"/>
  <c r="Y3142" i="21"/>
  <c r="Y3144" i="21"/>
  <c r="Y3146" i="21"/>
  <c r="Y3148" i="21"/>
  <c r="Y3154" i="21"/>
  <c r="Y3156" i="21"/>
  <c r="Y3164" i="21"/>
  <c r="Y3180" i="21"/>
  <c r="Y2320" i="21"/>
  <c r="Y2321" i="21"/>
  <c r="Y2325" i="21"/>
  <c r="Y2341" i="21"/>
  <c r="E7" i="24"/>
  <c r="Y3370" i="21"/>
  <c r="Y3371" i="21"/>
  <c r="Y3378" i="21"/>
  <c r="Y3382" i="21"/>
  <c r="Y3383" i="21"/>
  <c r="D22" i="24"/>
  <c r="E22" i="24" s="1"/>
  <c r="D32" i="24"/>
  <c r="E32" i="24" s="1"/>
  <c r="D44" i="24"/>
  <c r="E44" i="24" s="1"/>
  <c r="D58" i="24"/>
  <c r="E58" i="24" s="1"/>
  <c r="D68" i="24"/>
  <c r="E68" i="24" s="1"/>
  <c r="D35" i="24"/>
  <c r="E35" i="24" s="1"/>
  <c r="E60" i="24"/>
  <c r="Y2568" i="21"/>
  <c r="Y2569" i="21"/>
  <c r="Y2572" i="21"/>
  <c r="Y2573" i="21"/>
  <c r="Y2575" i="21"/>
  <c r="Y2576" i="21"/>
  <c r="Y2577" i="21"/>
  <c r="Y2579" i="21"/>
  <c r="Y2580" i="21"/>
  <c r="Y2581" i="21"/>
  <c r="Y2583" i="21"/>
  <c r="Y2584" i="21"/>
  <c r="Y2585" i="21"/>
  <c r="Y2587" i="21"/>
  <c r="Y2588" i="21"/>
  <c r="Y2589" i="21"/>
  <c r="Y2591" i="21"/>
  <c r="Y2592" i="21"/>
  <c r="Y2593" i="21"/>
  <c r="Y2595" i="21"/>
  <c r="Y2596" i="21"/>
  <c r="Y2597" i="21"/>
  <c r="Y2599" i="21"/>
  <c r="Y2600" i="21"/>
  <c r="Y2601" i="21"/>
  <c r="Y2603" i="21"/>
  <c r="Y2604" i="21"/>
  <c r="Y2605" i="21"/>
  <c r="Y2607" i="21"/>
  <c r="Y2608" i="21"/>
  <c r="Y2609" i="21"/>
  <c r="Y2611" i="21"/>
  <c r="Y2612" i="21"/>
  <c r="Y2613" i="21"/>
  <c r="Y2615" i="21"/>
  <c r="Y2616" i="21"/>
  <c r="Y2617" i="21"/>
  <c r="Y2619" i="21"/>
  <c r="Y2620" i="21"/>
  <c r="Y2621" i="21"/>
  <c r="Y2623" i="21"/>
  <c r="Y2624" i="21"/>
  <c r="Y2625" i="21"/>
  <c r="Y2627" i="21"/>
  <c r="Y2628" i="21"/>
  <c r="Y2629" i="21"/>
  <c r="Y2631" i="21"/>
  <c r="Y2632" i="21"/>
  <c r="Y2633" i="21"/>
  <c r="Y2635" i="21"/>
  <c r="Y2636" i="21"/>
  <c r="Y2637" i="21"/>
  <c r="Y2639" i="21"/>
  <c r="Y2640" i="21"/>
  <c r="Y2641" i="21"/>
  <c r="Y2643" i="21"/>
  <c r="Y2644" i="21"/>
  <c r="Y2753" i="21"/>
  <c r="Y2785" i="21"/>
  <c r="Y3042" i="21"/>
  <c r="Y3043" i="21"/>
  <c r="Y3044" i="21"/>
  <c r="Y3052" i="21"/>
  <c r="Y3056" i="21"/>
  <c r="Y3068" i="21"/>
  <c r="Y3232" i="21"/>
  <c r="Y3247" i="21"/>
  <c r="Y3404" i="21"/>
  <c r="Y3405" i="21"/>
  <c r="Y3407" i="21"/>
  <c r="Y3423" i="21"/>
  <c r="Y3495" i="21"/>
  <c r="E14" i="24"/>
  <c r="D26" i="24"/>
  <c r="E26" i="24" s="1"/>
  <c r="D38" i="24"/>
  <c r="D50" i="24"/>
  <c r="E50" i="24" s="1"/>
  <c r="D62" i="24"/>
  <c r="D18" i="24"/>
  <c r="E18" i="24" s="1"/>
  <c r="E29" i="24"/>
  <c r="D53" i="24"/>
  <c r="E53" i="24" s="1"/>
  <c r="Y142" i="21"/>
  <c r="Y143" i="21"/>
  <c r="Y144" i="21"/>
  <c r="Y146" i="21"/>
  <c r="Y150" i="21"/>
  <c r="Y151" i="21"/>
  <c r="Y152" i="21"/>
  <c r="Y154" i="21"/>
  <c r="Y158" i="21"/>
  <c r="Y159" i="21"/>
  <c r="Y160" i="21"/>
  <c r="Y162" i="21"/>
  <c r="Y166" i="21"/>
  <c r="Y167" i="21"/>
  <c r="Y168" i="21"/>
  <c r="Y170" i="21"/>
  <c r="Y237" i="21"/>
  <c r="Y245" i="21"/>
  <c r="Y349" i="21"/>
  <c r="Y357" i="21"/>
  <c r="Y358" i="21"/>
  <c r="Y365" i="21"/>
  <c r="Y373" i="21"/>
  <c r="Y374" i="21"/>
  <c r="Y477" i="21"/>
  <c r="Y485" i="21"/>
  <c r="Y486" i="21"/>
  <c r="Y493" i="21"/>
  <c r="Y501" i="21"/>
  <c r="Y502" i="21"/>
  <c r="Y574" i="21"/>
  <c r="Y577" i="21"/>
  <c r="Y590" i="21"/>
  <c r="Y598" i="21"/>
  <c r="Y642" i="21"/>
  <c r="Y643" i="21"/>
  <c r="Y644" i="21"/>
  <c r="Y645" i="21"/>
  <c r="Y670" i="21"/>
  <c r="Y673" i="21"/>
  <c r="Y778" i="21"/>
  <c r="Y779" i="21"/>
  <c r="Y780" i="21"/>
  <c r="Y781" i="21"/>
  <c r="Y782" i="21"/>
  <c r="Y783" i="21"/>
  <c r="Y784" i="21"/>
  <c r="Y785" i="21"/>
  <c r="Y793" i="21"/>
  <c r="Y809" i="21"/>
  <c r="Y837" i="21"/>
  <c r="Y841" i="21"/>
  <c r="Y868" i="21"/>
  <c r="Y869" i="21"/>
  <c r="Y872" i="21"/>
  <c r="Y1694" i="21"/>
  <c r="Y1697" i="21"/>
  <c r="Y1698" i="21"/>
  <c r="Y1701" i="21"/>
  <c r="Y1705" i="21"/>
  <c r="Y1709" i="21"/>
  <c r="Y1790" i="21"/>
  <c r="Y1791" i="21"/>
  <c r="Y1793" i="21"/>
  <c r="Y1797" i="21"/>
  <c r="Y1801" i="21"/>
  <c r="Y1805" i="21"/>
  <c r="Y1854" i="21"/>
  <c r="Y1855" i="21"/>
  <c r="Y1857" i="21"/>
  <c r="Y1861" i="21"/>
  <c r="Y1865" i="21"/>
  <c r="Y1869" i="21"/>
  <c r="Y1884" i="21"/>
  <c r="Y1922" i="21"/>
  <c r="Y1923" i="21"/>
  <c r="Y1925" i="21"/>
  <c r="Y1933" i="21"/>
  <c r="Y1937" i="21"/>
  <c r="Y1941" i="21"/>
  <c r="Y2000" i="21"/>
  <c r="Y2001" i="21"/>
  <c r="Y2012" i="21"/>
  <c r="Y2016" i="21"/>
  <c r="Y2017" i="21"/>
  <c r="Y2086" i="21"/>
  <c r="Y2087" i="21"/>
  <c r="Y2089" i="21"/>
  <c r="Y2090" i="21"/>
  <c r="Y2091" i="21"/>
  <c r="Y2093" i="21"/>
  <c r="Y2098" i="21"/>
  <c r="Y2099" i="21"/>
  <c r="Y2101" i="21"/>
  <c r="Y2102" i="21"/>
  <c r="Y2103" i="21"/>
  <c r="Y2105" i="21"/>
  <c r="Y2106" i="21"/>
  <c r="Y2107" i="21"/>
  <c r="Y2109" i="21"/>
  <c r="Y2114" i="21"/>
  <c r="Y2115" i="21"/>
  <c r="Y2117" i="21"/>
  <c r="Y2133" i="21"/>
  <c r="Y2862" i="21"/>
  <c r="Y2863" i="21"/>
  <c r="Y2865" i="21"/>
  <c r="Y2866" i="21"/>
  <c r="Y2867" i="21"/>
  <c r="Y2869" i="21"/>
  <c r="Y2870" i="21"/>
  <c r="Y2871" i="21"/>
  <c r="Y2873" i="21"/>
  <c r="Y2877" i="21"/>
  <c r="Y2882" i="21"/>
  <c r="Y2883" i="21"/>
  <c r="Y2885" i="21"/>
  <c r="Y2886" i="21"/>
  <c r="Y2887" i="21"/>
  <c r="Y2889" i="21"/>
  <c r="Y2893" i="21"/>
  <c r="Y2894" i="21"/>
  <c r="Y2896" i="21"/>
  <c r="Y2897" i="21"/>
  <c r="Y2900" i="21"/>
  <c r="Y2901" i="21"/>
  <c r="Y2902" i="21"/>
  <c r="Y2904" i="21"/>
  <c r="Y2908" i="21"/>
  <c r="Y1726" i="21"/>
  <c r="Y1727" i="21"/>
  <c r="Y1729" i="21"/>
  <c r="Y1733" i="21"/>
  <c r="Y1737" i="21"/>
  <c r="Y1738" i="21"/>
  <c r="Y1739" i="21"/>
  <c r="Y1741" i="21"/>
  <c r="Y1780" i="21"/>
  <c r="Y1784" i="21"/>
  <c r="Y1836" i="21"/>
  <c r="Y1844" i="21"/>
  <c r="Y1848" i="21"/>
  <c r="Y1908" i="21"/>
  <c r="Y1912" i="21"/>
  <c r="Y1916" i="21"/>
  <c r="Y2402" i="21"/>
  <c r="Y2734" i="21"/>
  <c r="Y2735" i="21"/>
  <c r="Y2737" i="21"/>
  <c r="Y2738" i="21"/>
  <c r="Y2739" i="21"/>
  <c r="Y2741" i="21"/>
  <c r="Y2742" i="21"/>
  <c r="Y2743" i="21"/>
  <c r="Y2745" i="21"/>
  <c r="Y2749" i="21"/>
  <c r="Y2754" i="21"/>
  <c r="Y2755" i="21"/>
  <c r="Y2757" i="21"/>
  <c r="Y2758" i="21"/>
  <c r="Y2759" i="21"/>
  <c r="Y2761" i="21"/>
  <c r="Y2765" i="21"/>
  <c r="Y2766" i="21"/>
  <c r="Y2767" i="21"/>
  <c r="Y2769" i="21"/>
  <c r="Y2770" i="21"/>
  <c r="Y2771" i="21"/>
  <c r="Y2773" i="21"/>
  <c r="Y2774" i="21"/>
  <c r="Y2775" i="21"/>
  <c r="Y2777" i="21"/>
  <c r="Y2781" i="21"/>
  <c r="Y2786" i="21"/>
  <c r="Y2787" i="21"/>
  <c r="Y2789" i="21"/>
  <c r="Y2790" i="21"/>
  <c r="Y2791" i="21"/>
  <c r="Y2793" i="21"/>
  <c r="Y3184" i="21"/>
  <c r="Y3186" i="21"/>
  <c r="Y3188" i="21"/>
  <c r="Y3200" i="21"/>
  <c r="Y3204" i="21"/>
  <c r="Y3219" i="21"/>
  <c r="Y3340" i="21"/>
  <c r="Y3341" i="21"/>
  <c r="Y3343" i="21"/>
  <c r="Y3356" i="21"/>
  <c r="Y3357" i="21"/>
  <c r="Y3359" i="21"/>
  <c r="Y3367" i="21"/>
  <c r="Y3387" i="21"/>
  <c r="Y21" i="21"/>
  <c r="Y22" i="21"/>
  <c r="Y38" i="21"/>
  <c r="Y78" i="21"/>
  <c r="Y82" i="21"/>
  <c r="Y86" i="21"/>
  <c r="Y90" i="21"/>
  <c r="Y94" i="21"/>
  <c r="Y98" i="21"/>
  <c r="Y102" i="21"/>
  <c r="Y106" i="21"/>
  <c r="Y110" i="21"/>
  <c r="Y114" i="21"/>
  <c r="Y285" i="21"/>
  <c r="Y293" i="21"/>
  <c r="Y301" i="21"/>
  <c r="Y309" i="21"/>
  <c r="Y413" i="21"/>
  <c r="Y421" i="21"/>
  <c r="Y422" i="21"/>
  <c r="Y429" i="21"/>
  <c r="Y437" i="21"/>
  <c r="Y438" i="21"/>
  <c r="Y510" i="21"/>
  <c r="Y511" i="21"/>
  <c r="Y512" i="21"/>
  <c r="Y513" i="21"/>
  <c r="Y515" i="21"/>
  <c r="Y516" i="21"/>
  <c r="Y542" i="21"/>
  <c r="Y545" i="21"/>
  <c r="Y622" i="21"/>
  <c r="Y630" i="21"/>
  <c r="Y638" i="21"/>
  <c r="Y713" i="21"/>
  <c r="Y717" i="21"/>
  <c r="Y741" i="21"/>
  <c r="Y757" i="21"/>
  <c r="Y906" i="21"/>
  <c r="Y907" i="21"/>
  <c r="Y909" i="21"/>
  <c r="Y910" i="21"/>
  <c r="Y911" i="21"/>
  <c r="Y913" i="21"/>
  <c r="Y921" i="21"/>
  <c r="Y964" i="21"/>
  <c r="Y965" i="21"/>
  <c r="Y968" i="21"/>
  <c r="Y969" i="21"/>
  <c r="Y996" i="21"/>
  <c r="Y997" i="21"/>
  <c r="Y1000" i="21"/>
  <c r="Y1100" i="21"/>
  <c r="Y1104" i="21"/>
  <c r="Y1108" i="21"/>
  <c r="Y1212" i="21"/>
  <c r="Y1213" i="21"/>
  <c r="Y1220" i="21"/>
  <c r="Y1224" i="21"/>
  <c r="Y1228" i="21"/>
  <c r="Y1233" i="21"/>
  <c r="Y1256" i="21"/>
  <c r="Y1260" i="21"/>
  <c r="Y1261" i="21"/>
  <c r="Y1265" i="21"/>
  <c r="Y1550" i="21"/>
  <c r="Y1554" i="21"/>
  <c r="Y1558" i="21"/>
  <c r="Y1562" i="21"/>
  <c r="Y1566" i="21"/>
  <c r="Y1570" i="21"/>
  <c r="Y1595" i="21"/>
  <c r="Y1603" i="21"/>
  <c r="Y1607" i="21"/>
  <c r="Y1611" i="21"/>
  <c r="Y1615" i="21"/>
  <c r="Y1619" i="21"/>
  <c r="Y1623" i="21"/>
  <c r="Y1627" i="21"/>
  <c r="Y1631" i="21"/>
  <c r="Y1635" i="21"/>
  <c r="Y1647" i="21"/>
  <c r="Y1648" i="21"/>
  <c r="Y1655" i="21"/>
  <c r="Y1667" i="21"/>
  <c r="Y1671" i="21"/>
  <c r="Y1675" i="21"/>
  <c r="Y1679" i="21"/>
  <c r="Y1680" i="21"/>
  <c r="Y1788" i="21"/>
  <c r="Y1852" i="21"/>
  <c r="Y1920" i="21"/>
  <c r="Y2236" i="21"/>
  <c r="Y2240" i="21"/>
  <c r="Y2241" i="21"/>
  <c r="Y2252" i="21"/>
  <c r="Y2256" i="21"/>
  <c r="Y2257" i="21"/>
  <c r="Y3118" i="21"/>
  <c r="Y3119" i="21"/>
  <c r="Y3120" i="21"/>
  <c r="Y3121" i="21"/>
  <c r="Y3125" i="21"/>
  <c r="Y3129" i="21"/>
  <c r="Y3132" i="21"/>
  <c r="Y1953" i="21"/>
  <c r="Y2022" i="21"/>
  <c r="Y2023" i="21"/>
  <c r="Y2025" i="21"/>
  <c r="Y2026" i="21"/>
  <c r="Y2027" i="21"/>
  <c r="Y2029" i="21"/>
  <c r="Y2034" i="21"/>
  <c r="Y2035" i="21"/>
  <c r="Y2064" i="21"/>
  <c r="Y2065" i="21"/>
  <c r="Y2076" i="21"/>
  <c r="Y2080" i="21"/>
  <c r="Y2081" i="21"/>
  <c r="Y2150" i="21"/>
  <c r="Y2151" i="21"/>
  <c r="Y2153" i="21"/>
  <c r="Y2157" i="21"/>
  <c r="Y2162" i="21"/>
  <c r="Y2163" i="21"/>
  <c r="Y2197" i="21"/>
  <c r="Y2204" i="21"/>
  <c r="Y2208" i="21"/>
  <c r="Y2209" i="21"/>
  <c r="Y2278" i="21"/>
  <c r="Y2279" i="21"/>
  <c r="Y2281" i="21"/>
  <c r="Y2282" i="21"/>
  <c r="Y2283" i="21"/>
  <c r="Y2285" i="21"/>
  <c r="Y2290" i="21"/>
  <c r="Y2291" i="21"/>
  <c r="Y2293" i="21"/>
  <c r="Y2294" i="21"/>
  <c r="Y2295" i="21"/>
  <c r="Y2297" i="21"/>
  <c r="Y2298" i="21"/>
  <c r="Y2299" i="21"/>
  <c r="Y2301" i="21"/>
  <c r="Y2306" i="21"/>
  <c r="Y2307" i="21"/>
  <c r="Y2309" i="21"/>
  <c r="Y2326" i="21"/>
  <c r="Y2327" i="21"/>
  <c r="Y2329" i="21"/>
  <c r="Y2333" i="21"/>
  <c r="Y2338" i="21"/>
  <c r="Y2339" i="21"/>
  <c r="Y2364" i="21"/>
  <c r="Y2407" i="21"/>
  <c r="Y2408" i="21"/>
  <c r="Y2409" i="21"/>
  <c r="Y2410" i="21"/>
  <c r="Y2414" i="21"/>
  <c r="Y2418" i="21"/>
  <c r="Y2419" i="21"/>
  <c r="Y2420" i="21"/>
  <c r="Y2421" i="21"/>
  <c r="Y2422" i="21"/>
  <c r="Y2451" i="21"/>
  <c r="Y2452" i="21"/>
  <c r="Y2453" i="21"/>
  <c r="Y2454" i="21"/>
  <c r="Y2458" i="21"/>
  <c r="Y2515" i="21"/>
  <c r="Y2518" i="21"/>
  <c r="Y3003" i="21"/>
  <c r="Y3070" i="21"/>
  <c r="Y3072" i="21"/>
  <c r="Y3074" i="21"/>
  <c r="Y3075" i="21"/>
  <c r="Y3076" i="21"/>
  <c r="Y3084" i="21"/>
  <c r="Y3088" i="21"/>
  <c r="Y3290" i="21"/>
  <c r="Y3291" i="21"/>
  <c r="Y2645" i="21"/>
  <c r="Y2647" i="21"/>
  <c r="Y2648" i="21"/>
  <c r="Y2649" i="21"/>
  <c r="Y2651" i="21"/>
  <c r="Y2652" i="21"/>
  <c r="Y2653" i="21"/>
  <c r="Y2655" i="21"/>
  <c r="Y2656" i="21"/>
  <c r="Y2657" i="21"/>
  <c r="Y2721" i="21"/>
  <c r="Y2798" i="21"/>
  <c r="Y2799" i="21"/>
  <c r="Y2801" i="21"/>
  <c r="Y2802" i="21"/>
  <c r="Y2803" i="21"/>
  <c r="Y2805" i="21"/>
  <c r="Y2806" i="21"/>
  <c r="Y2807" i="21"/>
  <c r="Y2809" i="21"/>
  <c r="Y2813" i="21"/>
  <c r="Y2818" i="21"/>
  <c r="Y2819" i="21"/>
  <c r="Y2821" i="21"/>
  <c r="Y2822" i="21"/>
  <c r="Y2823" i="21"/>
  <c r="Y2825" i="21"/>
  <c r="Y2849" i="21"/>
  <c r="Y2913" i="21"/>
  <c r="Y2916" i="21"/>
  <c r="Y2917" i="21"/>
  <c r="Y2918" i="21"/>
  <c r="Y2920" i="21"/>
  <c r="Y2924" i="21"/>
  <c r="Y2971" i="21"/>
  <c r="Y2972" i="21"/>
  <c r="Y3009" i="21"/>
  <c r="Y3010" i="21"/>
  <c r="Y3011" i="21"/>
  <c r="Y3012" i="21"/>
  <c r="Y3013" i="21"/>
  <c r="Y3020" i="21"/>
  <c r="Y3021" i="21"/>
  <c r="Y3022" i="21"/>
  <c r="Y3024" i="21"/>
  <c r="Y3065" i="21"/>
  <c r="Y3116" i="21"/>
  <c r="Y3165" i="21"/>
  <c r="Y3168" i="21"/>
  <c r="Y3173" i="21"/>
  <c r="Y3177" i="21"/>
  <c r="Y3220" i="21"/>
  <c r="Y3223" i="21"/>
  <c r="Y3224" i="21"/>
  <c r="Y3227" i="21"/>
  <c r="Y3242" i="21"/>
  <c r="Y3243" i="21"/>
  <c r="Y3250" i="21"/>
  <c r="Y3254" i="21"/>
  <c r="Y3296" i="21"/>
  <c r="Y3297" i="21"/>
  <c r="Y3299" i="21"/>
  <c r="Y3300" i="21"/>
  <c r="Y3301" i="21"/>
  <c r="Y3314" i="21"/>
  <c r="Y3318" i="21"/>
  <c r="Y3319" i="21"/>
  <c r="Y3322" i="21"/>
  <c r="Y3330" i="21"/>
  <c r="Y3334" i="21"/>
  <c r="Y3388" i="21"/>
  <c r="Y3389" i="21"/>
  <c r="Y3391" i="21"/>
  <c r="Y3419" i="21"/>
  <c r="Y3467" i="21"/>
  <c r="Y3483" i="21"/>
  <c r="Y426" i="21"/>
  <c r="Y11" i="21"/>
  <c r="Y14" i="21"/>
  <c r="Y16" i="21"/>
  <c r="Y18" i="21"/>
  <c r="Y24" i="21"/>
  <c r="Y221" i="21"/>
  <c r="Y229" i="21"/>
  <c r="Y12" i="21"/>
  <c r="Y27" i="21"/>
  <c r="Y28" i="21"/>
  <c r="Y29" i="21"/>
  <c r="Y30" i="21"/>
  <c r="Y31" i="21"/>
  <c r="Y32" i="21"/>
  <c r="Y33" i="21"/>
  <c r="Y34" i="21"/>
  <c r="Y39" i="21"/>
  <c r="Y40" i="21"/>
  <c r="Y41" i="21"/>
  <c r="Y15" i="21"/>
  <c r="Y23" i="21"/>
  <c r="Y9" i="21"/>
  <c r="Y43" i="21"/>
  <c r="Y44" i="21"/>
  <c r="Y45" i="21"/>
  <c r="Y47" i="21"/>
  <c r="Y48" i="21"/>
  <c r="Y49" i="21"/>
  <c r="Y51" i="21"/>
  <c r="Y52" i="21"/>
  <c r="Y53" i="21"/>
  <c r="Y55" i="21"/>
  <c r="Y56" i="21"/>
  <c r="Y57" i="21"/>
  <c r="Y58" i="21"/>
  <c r="Y59" i="21"/>
  <c r="Y60" i="21"/>
  <c r="Y61" i="21"/>
  <c r="Y63" i="21"/>
  <c r="Y64" i="21"/>
  <c r="Y65" i="21"/>
  <c r="Y67" i="21"/>
  <c r="Y68" i="21"/>
  <c r="Y69" i="21"/>
  <c r="Y71" i="21"/>
  <c r="Y72" i="21"/>
  <c r="Y73" i="21"/>
  <c r="Y74" i="21"/>
  <c r="Y157" i="21"/>
  <c r="Y165" i="21"/>
  <c r="Y118" i="21"/>
  <c r="Y122" i="21"/>
  <c r="Y126" i="21"/>
  <c r="Y130" i="21"/>
  <c r="Y133" i="21"/>
  <c r="Y174" i="21"/>
  <c r="Y175" i="21"/>
  <c r="Y176" i="21"/>
  <c r="Y178" i="21"/>
  <c r="Y182" i="21"/>
  <c r="Y183" i="21"/>
  <c r="Y184" i="21"/>
  <c r="Y238" i="21"/>
  <c r="Y239" i="21"/>
  <c r="Y240" i="21"/>
  <c r="Y242" i="21"/>
  <c r="Y246" i="21"/>
  <c r="Y247" i="21"/>
  <c r="Y248" i="21"/>
  <c r="Y302" i="21"/>
  <c r="Y303" i="21"/>
  <c r="Y304" i="21"/>
  <c r="Y306" i="21"/>
  <c r="Y310" i="21"/>
  <c r="Y311" i="21"/>
  <c r="Y312" i="21"/>
  <c r="Y366" i="21"/>
  <c r="Y367" i="21"/>
  <c r="Y368" i="21"/>
  <c r="Y370" i="21"/>
  <c r="Y375" i="21"/>
  <c r="Y376" i="21"/>
  <c r="Y430" i="21"/>
  <c r="Y431" i="21"/>
  <c r="Y432" i="21"/>
  <c r="Y434" i="21"/>
  <c r="Y439" i="21"/>
  <c r="Y440" i="21"/>
  <c r="Y494" i="21"/>
  <c r="Y495" i="21"/>
  <c r="Y496" i="21"/>
  <c r="Y498" i="21"/>
  <c r="Y503" i="21"/>
  <c r="Y586" i="21"/>
  <c r="Y587" i="21"/>
  <c r="Y588" i="21"/>
  <c r="Y589" i="21"/>
  <c r="Y591" i="21"/>
  <c r="Y592" i="21"/>
  <c r="Y593" i="21"/>
  <c r="Y594" i="21"/>
  <c r="Y595" i="21"/>
  <c r="Y596" i="21"/>
  <c r="Y597" i="21"/>
  <c r="Y599" i="21"/>
  <c r="Y600" i="21"/>
  <c r="Y730" i="21"/>
  <c r="Y731" i="21"/>
  <c r="Y732" i="21"/>
  <c r="Y733" i="21"/>
  <c r="Y734" i="21"/>
  <c r="Y735" i="21"/>
  <c r="Y736" i="21"/>
  <c r="Y737" i="21"/>
  <c r="Y745" i="21"/>
  <c r="Y746" i="21"/>
  <c r="Y747" i="21"/>
  <c r="Y748" i="21"/>
  <c r="Y749" i="21"/>
  <c r="Y750" i="21"/>
  <c r="Y751" i="21"/>
  <c r="Y752" i="21"/>
  <c r="Y753" i="21"/>
  <c r="Y1001" i="21"/>
  <c r="Y141" i="21"/>
  <c r="Y149" i="21"/>
  <c r="Y190" i="21"/>
  <c r="Y191" i="21"/>
  <c r="Y192" i="21"/>
  <c r="Y194" i="21"/>
  <c r="Y198" i="21"/>
  <c r="Y199" i="21"/>
  <c r="Y200" i="21"/>
  <c r="Y205" i="21"/>
  <c r="Y213" i="21"/>
  <c r="Y254" i="21"/>
  <c r="Y255" i="21"/>
  <c r="Y256" i="21"/>
  <c r="Y258" i="21"/>
  <c r="Y262" i="21"/>
  <c r="Y263" i="21"/>
  <c r="Y264" i="21"/>
  <c r="Y269" i="21"/>
  <c r="Y277" i="21"/>
  <c r="Y278" i="21"/>
  <c r="Y318" i="21"/>
  <c r="Y319" i="21"/>
  <c r="Y320" i="21"/>
  <c r="Y322" i="21"/>
  <c r="Y326" i="21"/>
  <c r="Y327" i="21"/>
  <c r="Y328" i="21"/>
  <c r="Y333" i="21"/>
  <c r="Y341" i="21"/>
  <c r="Y382" i="21"/>
  <c r="Y383" i="21"/>
  <c r="Y384" i="21"/>
  <c r="Y386" i="21"/>
  <c r="Y391" i="21"/>
  <c r="Y392" i="21"/>
  <c r="Y397" i="21"/>
  <c r="Y405" i="21"/>
  <c r="Y406" i="21"/>
  <c r="Y446" i="21"/>
  <c r="Y447" i="21"/>
  <c r="Y448" i="21"/>
  <c r="Y450" i="21"/>
  <c r="Y455" i="21"/>
  <c r="Y456" i="21"/>
  <c r="Y461" i="21"/>
  <c r="Y469" i="21"/>
  <c r="Y470" i="21"/>
  <c r="Y521" i="21"/>
  <c r="Y526" i="21"/>
  <c r="Y534" i="21"/>
  <c r="Y554" i="21"/>
  <c r="Y555" i="21"/>
  <c r="Y556" i="21"/>
  <c r="Y557" i="21"/>
  <c r="Y559" i="21"/>
  <c r="Y560" i="21"/>
  <c r="Y561" i="21"/>
  <c r="Y562" i="21"/>
  <c r="Y563" i="21"/>
  <c r="Y564" i="21"/>
  <c r="Y565" i="21"/>
  <c r="Y567" i="21"/>
  <c r="Y568" i="21"/>
  <c r="Y654" i="21"/>
  <c r="Y662" i="21"/>
  <c r="Y682" i="21"/>
  <c r="Y683" i="21"/>
  <c r="Y684" i="21"/>
  <c r="Y685" i="21"/>
  <c r="Y689" i="21"/>
  <c r="Y690" i="21"/>
  <c r="Y691" i="21"/>
  <c r="Y692" i="21"/>
  <c r="Y693" i="21"/>
  <c r="Y286" i="21"/>
  <c r="Y287" i="21"/>
  <c r="Y288" i="21"/>
  <c r="Y290" i="21"/>
  <c r="Y294" i="21"/>
  <c r="Y295" i="21"/>
  <c r="Y296" i="21"/>
  <c r="Y350" i="21"/>
  <c r="Y351" i="21"/>
  <c r="Y352" i="21"/>
  <c r="Y354" i="21"/>
  <c r="Y359" i="21"/>
  <c r="Y360" i="21"/>
  <c r="Y414" i="21"/>
  <c r="Y415" i="21"/>
  <c r="Y416" i="21"/>
  <c r="Y418" i="21"/>
  <c r="Y423" i="21"/>
  <c r="Y424" i="21"/>
  <c r="Y478" i="21"/>
  <c r="Y479" i="21"/>
  <c r="Y480" i="21"/>
  <c r="Y482" i="21"/>
  <c r="Y487" i="21"/>
  <c r="Y488" i="21"/>
  <c r="Y618" i="21"/>
  <c r="Y619" i="21"/>
  <c r="Y620" i="21"/>
  <c r="Y621" i="21"/>
  <c r="Y625" i="21"/>
  <c r="Y626" i="21"/>
  <c r="Y627" i="21"/>
  <c r="Y628" i="21"/>
  <c r="Y629" i="21"/>
  <c r="Y937" i="21"/>
  <c r="Y794" i="21"/>
  <c r="Y795" i="21"/>
  <c r="Y796" i="21"/>
  <c r="Y797" i="21"/>
  <c r="Y798" i="21"/>
  <c r="Y799" i="21"/>
  <c r="Y800" i="21"/>
  <c r="Y801" i="21"/>
  <c r="Y858" i="21"/>
  <c r="Y859" i="21"/>
  <c r="Y861" i="21"/>
  <c r="Y862" i="21"/>
  <c r="Y863" i="21"/>
  <c r="Y865" i="21"/>
  <c r="Y884" i="21"/>
  <c r="Y885" i="21"/>
  <c r="Y888" i="21"/>
  <c r="Y922" i="21"/>
  <c r="Y923" i="21"/>
  <c r="Y925" i="21"/>
  <c r="Y926" i="21"/>
  <c r="Y927" i="21"/>
  <c r="Y929" i="21"/>
  <c r="Y986" i="21"/>
  <c r="Y987" i="21"/>
  <c r="Y989" i="21"/>
  <c r="Y990" i="21"/>
  <c r="Y991" i="21"/>
  <c r="Y993" i="21"/>
  <c r="Y1012" i="21"/>
  <c r="Y1013" i="21"/>
  <c r="Y1112" i="21"/>
  <c r="Y1116" i="21"/>
  <c r="Y1172" i="21"/>
  <c r="Y1176" i="21"/>
  <c r="Y1180" i="21"/>
  <c r="Y1188" i="21"/>
  <c r="Y1636" i="21"/>
  <c r="Y1637" i="21"/>
  <c r="Y1638" i="21"/>
  <c r="Y1640" i="21"/>
  <c r="Y1641" i="21"/>
  <c r="Y1642" i="21"/>
  <c r="Y1644" i="21"/>
  <c r="Y1649" i="21"/>
  <c r="Y1650" i="21"/>
  <c r="Y1706" i="21"/>
  <c r="Y1770" i="21"/>
  <c r="Y1771" i="21"/>
  <c r="Y1898" i="21"/>
  <c r="Y1899" i="21"/>
  <c r="Y1938" i="21"/>
  <c r="Y1939" i="21"/>
  <c r="Y1990" i="21"/>
  <c r="Y1991" i="21"/>
  <c r="Y1993" i="21"/>
  <c r="Y1994" i="21"/>
  <c r="Y1995" i="21"/>
  <c r="Y1997" i="21"/>
  <c r="Y2002" i="21"/>
  <c r="Y2003" i="21"/>
  <c r="Y2054" i="21"/>
  <c r="Y2055" i="21"/>
  <c r="Y2057" i="21"/>
  <c r="Y2058" i="21"/>
  <c r="Y2059" i="21"/>
  <c r="Y2061" i="21"/>
  <c r="Y2066" i="21"/>
  <c r="Y2067" i="21"/>
  <c r="Y2118" i="21"/>
  <c r="Y2119" i="21"/>
  <c r="Y2121" i="21"/>
  <c r="Y2122" i="21"/>
  <c r="Y2123" i="21"/>
  <c r="Y2125" i="21"/>
  <c r="Y2130" i="21"/>
  <c r="Y2131" i="21"/>
  <c r="Y810" i="21"/>
  <c r="Y811" i="21"/>
  <c r="Y812" i="21"/>
  <c r="Y813" i="21"/>
  <c r="Y814" i="21"/>
  <c r="Y815" i="21"/>
  <c r="Y816" i="21"/>
  <c r="Y817" i="21"/>
  <c r="Y938" i="21"/>
  <c r="Y939" i="21"/>
  <c r="Y941" i="21"/>
  <c r="Y942" i="21"/>
  <c r="Y943" i="21"/>
  <c r="Y945" i="21"/>
  <c r="Y1193" i="21"/>
  <c r="Y1194" i="21"/>
  <c r="Y1195" i="21"/>
  <c r="Y1197" i="21"/>
  <c r="Y1198" i="21"/>
  <c r="Y1199" i="21"/>
  <c r="Y1201" i="21"/>
  <c r="Y1202" i="21"/>
  <c r="Y1203" i="21"/>
  <c r="Y1204" i="21"/>
  <c r="Y1205" i="21"/>
  <c r="Y1206" i="21"/>
  <c r="Y1207" i="21"/>
  <c r="Y1209" i="21"/>
  <c r="Y1214" i="21"/>
  <c r="Y1215" i="21"/>
  <c r="Y1656" i="21"/>
  <c r="Y1657" i="21"/>
  <c r="Y1658" i="21"/>
  <c r="Y1660" i="21"/>
  <c r="Y1661" i="21"/>
  <c r="Y1662" i="21"/>
  <c r="Y1664" i="21"/>
  <c r="Y1710" i="21"/>
  <c r="Y1711" i="21"/>
  <c r="Y1713" i="21"/>
  <c r="Y1717" i="21"/>
  <c r="Y1742" i="21"/>
  <c r="Y1743" i="21"/>
  <c r="Y1745" i="21"/>
  <c r="Y1749" i="21"/>
  <c r="Y1774" i="21"/>
  <c r="Y1775" i="21"/>
  <c r="Y1777" i="21"/>
  <c r="Y1781" i="21"/>
  <c r="Y1806" i="21"/>
  <c r="Y1807" i="21"/>
  <c r="Y1809" i="21"/>
  <c r="Y1813" i="21"/>
  <c r="Y1838" i="21"/>
  <c r="Y1839" i="21"/>
  <c r="Y1841" i="21"/>
  <c r="Y1845" i="21"/>
  <c r="Y1870" i="21"/>
  <c r="Y1871" i="21"/>
  <c r="Y1873" i="21"/>
  <c r="Y1877" i="21"/>
  <c r="Y1902" i="21"/>
  <c r="Y1903" i="21"/>
  <c r="Y1905" i="21"/>
  <c r="Y1909" i="21"/>
  <c r="Y1942" i="21"/>
  <c r="Y1943" i="21"/>
  <c r="Y1945" i="21"/>
  <c r="Y1946" i="21"/>
  <c r="Y1947" i="21"/>
  <c r="Y1949" i="21"/>
  <c r="Y1954" i="21"/>
  <c r="Y1955" i="21"/>
  <c r="Y1960" i="21"/>
  <c r="Y1964" i="21"/>
  <c r="Y2006" i="21"/>
  <c r="Y2007" i="21"/>
  <c r="Y2009" i="21"/>
  <c r="Y2018" i="21"/>
  <c r="Y2019" i="21"/>
  <c r="Y2032" i="21"/>
  <c r="Y2033" i="21"/>
  <c r="Y2070" i="21"/>
  <c r="Y2071" i="21"/>
  <c r="Y2073" i="21"/>
  <c r="Y2082" i="21"/>
  <c r="Y2083" i="21"/>
  <c r="Y2096" i="21"/>
  <c r="Y2097" i="21"/>
  <c r="Y2134" i="21"/>
  <c r="Y2135" i="21"/>
  <c r="Y2137" i="21"/>
  <c r="Y2141" i="21"/>
  <c r="Y2146" i="21"/>
  <c r="Y2147" i="21"/>
  <c r="Y2156" i="21"/>
  <c r="Y2160" i="21"/>
  <c r="Y2161" i="21"/>
  <c r="Y2230" i="21"/>
  <c r="Y2231" i="21"/>
  <c r="Y2233" i="21"/>
  <c r="Y2237" i="21"/>
  <c r="Y2242" i="21"/>
  <c r="Y2243" i="21"/>
  <c r="Y2245" i="21"/>
  <c r="Y2354" i="21"/>
  <c r="Y2355" i="21"/>
  <c r="Y2357" i="21"/>
  <c r="Y504" i="21"/>
  <c r="Y509" i="21"/>
  <c r="Y514" i="21"/>
  <c r="Y538" i="21"/>
  <c r="Y539" i="21"/>
  <c r="Y540" i="21"/>
  <c r="Y541" i="21"/>
  <c r="Y543" i="21"/>
  <c r="Y544" i="21"/>
  <c r="Y550" i="21"/>
  <c r="Y570" i="21"/>
  <c r="Y571" i="21"/>
  <c r="Y572" i="21"/>
  <c r="Y573" i="21"/>
  <c r="Y575" i="21"/>
  <c r="Y576" i="21"/>
  <c r="Y582" i="21"/>
  <c r="Y602" i="21"/>
  <c r="Y603" i="21"/>
  <c r="Y604" i="21"/>
  <c r="Y605" i="21"/>
  <c r="Y607" i="21"/>
  <c r="Y608" i="21"/>
  <c r="Y614" i="21"/>
  <c r="Y634" i="21"/>
  <c r="Y635" i="21"/>
  <c r="Y636" i="21"/>
  <c r="Y637" i="21"/>
  <c r="Y646" i="21"/>
  <c r="Y666" i="21"/>
  <c r="Y667" i="21"/>
  <c r="Y668" i="21"/>
  <c r="Y669" i="21"/>
  <c r="Y678" i="21"/>
  <c r="Y702" i="21"/>
  <c r="Y703" i="21"/>
  <c r="Y704" i="21"/>
  <c r="Y705" i="21"/>
  <c r="Y706" i="21"/>
  <c r="Y707" i="21"/>
  <c r="Y708" i="21"/>
  <c r="Y709" i="21"/>
  <c r="Y725" i="21"/>
  <c r="Y726" i="21"/>
  <c r="Y762" i="21"/>
  <c r="Y763" i="21"/>
  <c r="Y764" i="21"/>
  <c r="Y765" i="21"/>
  <c r="Y766" i="21"/>
  <c r="Y767" i="21"/>
  <c r="Y768" i="21"/>
  <c r="Y769" i="21"/>
  <c r="Y789" i="21"/>
  <c r="Y826" i="21"/>
  <c r="Y827" i="21"/>
  <c r="Y828" i="21"/>
  <c r="Y829" i="21"/>
  <c r="Y830" i="21"/>
  <c r="Y831" i="21"/>
  <c r="Y832" i="21"/>
  <c r="Y833" i="21"/>
  <c r="Y853" i="21"/>
  <c r="Y856" i="21"/>
  <c r="Y890" i="21"/>
  <c r="Y891" i="21"/>
  <c r="Y893" i="21"/>
  <c r="Y894" i="21"/>
  <c r="Y895" i="21"/>
  <c r="Y897" i="21"/>
  <c r="Y916" i="21"/>
  <c r="Y917" i="21"/>
  <c r="Y920" i="21"/>
  <c r="Y954" i="21"/>
  <c r="Y955" i="21"/>
  <c r="Y957" i="21"/>
  <c r="Y958" i="21"/>
  <c r="Y959" i="21"/>
  <c r="Y961" i="21"/>
  <c r="Y980" i="21"/>
  <c r="Y981" i="21"/>
  <c r="Y984" i="21"/>
  <c r="Y1237" i="21"/>
  <c r="Y1238" i="21"/>
  <c r="Y1239" i="21"/>
  <c r="Y1241" i="21"/>
  <c r="Y1242" i="21"/>
  <c r="Y1243" i="21"/>
  <c r="Y1244" i="21"/>
  <c r="Y1246" i="21"/>
  <c r="Y1247" i="21"/>
  <c r="Y1248" i="21"/>
  <c r="Y1250" i="21"/>
  <c r="Y1251" i="21"/>
  <c r="Y1252" i="21"/>
  <c r="Y1253" i="21"/>
  <c r="Y1262" i="21"/>
  <c r="Y1263" i="21"/>
  <c r="Y1268" i="21"/>
  <c r="Y1285" i="21"/>
  <c r="Y1542" i="21"/>
  <c r="Y1681" i="21"/>
  <c r="Y1682" i="21"/>
  <c r="Y1684" i="21"/>
  <c r="Y1685" i="21"/>
  <c r="Y1686" i="21"/>
  <c r="Y1688" i="21"/>
  <c r="Y1689" i="21"/>
  <c r="Y1690" i="21"/>
  <c r="Y1704" i="21"/>
  <c r="Y1722" i="21"/>
  <c r="Y1723" i="21"/>
  <c r="Y1732" i="21"/>
  <c r="Y1736" i="21"/>
  <c r="Y1754" i="21"/>
  <c r="Y1755" i="21"/>
  <c r="Y1764" i="21"/>
  <c r="Y1768" i="21"/>
  <c r="Y1796" i="21"/>
  <c r="Y1800" i="21"/>
  <c r="Y1828" i="21"/>
  <c r="Y1832" i="21"/>
  <c r="Y1860" i="21"/>
  <c r="Y1864" i="21"/>
  <c r="Y1892" i="21"/>
  <c r="Y1896" i="21"/>
  <c r="Y1928" i="21"/>
  <c r="Y1932" i="21"/>
  <c r="Y1936" i="21"/>
  <c r="Y1968" i="21"/>
  <c r="Y1969" i="21"/>
  <c r="Y1976" i="21"/>
  <c r="Y1980" i="21"/>
  <c r="Y1984" i="21"/>
  <c r="Y1985" i="21"/>
  <c r="Y2044" i="21"/>
  <c r="Y2048" i="21"/>
  <c r="Y2049" i="21"/>
  <c r="Y2112" i="21"/>
  <c r="Y2113" i="21"/>
  <c r="Y2172" i="21"/>
  <c r="Y2176" i="21"/>
  <c r="Y2177" i="21"/>
  <c r="Y2188" i="21"/>
  <c r="Y2192" i="21"/>
  <c r="Y2193" i="21"/>
  <c r="Y2304" i="21"/>
  <c r="Y2305" i="21"/>
  <c r="Y2195" i="21"/>
  <c r="Y2246" i="21"/>
  <c r="Y2247" i="21"/>
  <c r="Y2249" i="21"/>
  <c r="Y2253" i="21"/>
  <c r="Y2258" i="21"/>
  <c r="Y2259" i="21"/>
  <c r="Y2272" i="21"/>
  <c r="Y2273" i="21"/>
  <c r="Y2310" i="21"/>
  <c r="Y2311" i="21"/>
  <c r="Y2313" i="21"/>
  <c r="Y2314" i="21"/>
  <c r="Y2315" i="21"/>
  <c r="Y2317" i="21"/>
  <c r="Y2322" i="21"/>
  <c r="Y2323" i="21"/>
  <c r="Y2332" i="21"/>
  <c r="Y2336" i="21"/>
  <c r="Y2337" i="21"/>
  <c r="Y2358" i="21"/>
  <c r="Y2359" i="21"/>
  <c r="Y2361" i="21"/>
  <c r="Y2366" i="21"/>
  <c r="Y2391" i="21"/>
  <c r="Y2392" i="21"/>
  <c r="Y2393" i="21"/>
  <c r="Y2394" i="21"/>
  <c r="Y2398" i="21"/>
  <c r="Y2423" i="21"/>
  <c r="Y2424" i="21"/>
  <c r="Y2425" i="21"/>
  <c r="Y2426" i="21"/>
  <c r="Y2430" i="21"/>
  <c r="Y2443" i="21"/>
  <c r="Y2444" i="21"/>
  <c r="Y2445" i="21"/>
  <c r="Y2447" i="21"/>
  <c r="Y2448" i="21"/>
  <c r="Y2449" i="21"/>
  <c r="Y2511" i="21"/>
  <c r="Y2512" i="21"/>
  <c r="Y2513" i="21"/>
  <c r="Y2514" i="21"/>
  <c r="Y2516" i="21"/>
  <c r="Y2517" i="21"/>
  <c r="Y2550" i="21"/>
  <c r="Y2551" i="21"/>
  <c r="Y2718" i="21"/>
  <c r="Y2719" i="21"/>
  <c r="Y2732" i="21"/>
  <c r="Y2750" i="21"/>
  <c r="Y2751" i="21"/>
  <c r="Y2764" i="21"/>
  <c r="Y2782" i="21"/>
  <c r="Y2783" i="21"/>
  <c r="Y2796" i="21"/>
  <c r="Y2814" i="21"/>
  <c r="Y2815" i="21"/>
  <c r="Y2828" i="21"/>
  <c r="Y2846" i="21"/>
  <c r="Y2847" i="21"/>
  <c r="Y2907" i="21"/>
  <c r="Y2925" i="21"/>
  <c r="Y2926" i="21"/>
  <c r="Y2928" i="21"/>
  <c r="Y2929" i="21"/>
  <c r="Y2932" i="21"/>
  <c r="Y2933" i="21"/>
  <c r="Y2934" i="21"/>
  <c r="Y2936" i="21"/>
  <c r="Y2198" i="21"/>
  <c r="Y2199" i="21"/>
  <c r="Y2201" i="21"/>
  <c r="Y2205" i="21"/>
  <c r="Y2210" i="21"/>
  <c r="Y2211" i="21"/>
  <c r="Y2220" i="21"/>
  <c r="Y2224" i="21"/>
  <c r="Y2225" i="21"/>
  <c r="Y2288" i="21"/>
  <c r="Y2289" i="21"/>
  <c r="Y2348" i="21"/>
  <c r="Y2352" i="21"/>
  <c r="Y2385" i="21"/>
  <c r="Y2413" i="21"/>
  <c r="Y2417" i="21"/>
  <c r="Y2671" i="21"/>
  <c r="Y2876" i="21"/>
  <c r="Y2478" i="21"/>
  <c r="Y2482" i="21"/>
  <c r="Y2486" i="21"/>
  <c r="Y2490" i="21"/>
  <c r="Y2494" i="21"/>
  <c r="Y2498" i="21"/>
  <c r="Y2502" i="21"/>
  <c r="Y2506" i="21"/>
  <c r="Y2716" i="21"/>
  <c r="Y2748" i="21"/>
  <c r="Y2780" i="21"/>
  <c r="Y2812" i="21"/>
  <c r="Y2844" i="21"/>
  <c r="Y3054" i="21"/>
  <c r="Y3086" i="21"/>
  <c r="Y3158" i="21"/>
  <c r="Y3160" i="21"/>
  <c r="Y3162" i="21"/>
  <c r="Y3202" i="21"/>
  <c r="Y3233" i="21"/>
  <c r="Y3235" i="21"/>
  <c r="Y3236" i="21"/>
  <c r="Y3237" i="21"/>
  <c r="Y3239" i="21"/>
  <c r="Y3244" i="21"/>
  <c r="Y3245" i="21"/>
  <c r="Y3276" i="21"/>
  <c r="Y3277" i="21"/>
  <c r="Y3360" i="21"/>
  <c r="Y3361" i="21"/>
  <c r="Y3363" i="21"/>
  <c r="Y3364" i="21"/>
  <c r="Y3365" i="21"/>
  <c r="Y3408" i="21"/>
  <c r="Y3409" i="21"/>
  <c r="Y3411" i="21"/>
  <c r="Y3412" i="21"/>
  <c r="Y3413" i="21"/>
  <c r="Y3415" i="21"/>
  <c r="Y3420" i="21"/>
  <c r="Y3421" i="21"/>
  <c r="Y3452" i="21"/>
  <c r="Y3453" i="21"/>
  <c r="Y3455" i="21"/>
  <c r="Y3456" i="21"/>
  <c r="Y3457" i="21"/>
  <c r="Y3459" i="21"/>
  <c r="Y3460" i="21"/>
  <c r="Y3461" i="21"/>
  <c r="Y3463" i="21"/>
  <c r="Y3468" i="21"/>
  <c r="Y3469" i="21"/>
  <c r="Y3516" i="21"/>
  <c r="Y3517" i="21"/>
  <c r="Y3519" i="21"/>
  <c r="Y2966" i="21"/>
  <c r="Y2968" i="21"/>
  <c r="Y2993" i="21"/>
  <c r="Y2996" i="21"/>
  <c r="Y2997" i="21"/>
  <c r="Y3000" i="21"/>
  <c r="Y3025" i="21"/>
  <c r="Y3026" i="21"/>
  <c r="Y3027" i="21"/>
  <c r="Y3028" i="21"/>
  <c r="Y3029" i="21"/>
  <c r="Y3030" i="21"/>
  <c r="Y3032" i="21"/>
  <c r="Y3058" i="21"/>
  <c r="Y3059" i="21"/>
  <c r="Y3060" i="21"/>
  <c r="Y3062" i="21"/>
  <c r="Y3064" i="21"/>
  <c r="Y3090" i="21"/>
  <c r="Y3093" i="21"/>
  <c r="Y3110" i="21"/>
  <c r="Y3111" i="21"/>
  <c r="Y3112" i="21"/>
  <c r="Y3113" i="21"/>
  <c r="Y3133" i="21"/>
  <c r="Y3134" i="21"/>
  <c r="Y3136" i="21"/>
  <c r="Y3137" i="21"/>
  <c r="Y3170" i="21"/>
  <c r="Y3172" i="21"/>
  <c r="Y3181" i="21"/>
  <c r="Y3207" i="21"/>
  <c r="Y3208" i="21"/>
  <c r="Y3211" i="21"/>
  <c r="Y3216" i="21"/>
  <c r="Y3230" i="21"/>
  <c r="Y3258" i="21"/>
  <c r="Y3280" i="21"/>
  <c r="Y3281" i="21"/>
  <c r="Y3283" i="21"/>
  <c r="Y3284" i="21"/>
  <c r="Y3285" i="21"/>
  <c r="Y3287" i="21"/>
  <c r="Y3292" i="21"/>
  <c r="Y3293" i="21"/>
  <c r="Y3324" i="21"/>
  <c r="Y3325" i="21"/>
  <c r="Y3327" i="21"/>
  <c r="Y3338" i="21"/>
  <c r="Y3372" i="21"/>
  <c r="Y3373" i="21"/>
  <c r="Y3375" i="21"/>
  <c r="Y3424" i="21"/>
  <c r="Y3425" i="21"/>
  <c r="Y3427" i="21"/>
  <c r="Y3428" i="21"/>
  <c r="Y3429" i="21"/>
  <c r="Y3435" i="21"/>
  <c r="Y3472" i="21"/>
  <c r="Y3473" i="21"/>
  <c r="Y3474" i="21"/>
  <c r="Y3475" i="21"/>
  <c r="Y3476" i="21"/>
  <c r="Y3477" i="21"/>
  <c r="Y3478" i="21"/>
  <c r="Y3479" i="21"/>
  <c r="Y3484" i="21"/>
  <c r="Y3485" i="21"/>
  <c r="Y3532" i="21"/>
  <c r="Y3533" i="21"/>
  <c r="Y2860" i="21"/>
  <c r="Y2878" i="21"/>
  <c r="Y2879" i="21"/>
  <c r="Y2892" i="21"/>
  <c r="Y2909" i="21"/>
  <c r="Y2910" i="21"/>
  <c r="Y2923" i="21"/>
  <c r="Y2941" i="21"/>
  <c r="Y2942" i="21"/>
  <c r="Y2951" i="21"/>
  <c r="Y2955" i="21"/>
  <c r="Y2973" i="21"/>
  <c r="Y2974" i="21"/>
  <c r="Y2983" i="21"/>
  <c r="Y2987" i="21"/>
  <c r="Y3005" i="21"/>
  <c r="Y3006" i="21"/>
  <c r="Y3038" i="21"/>
  <c r="Y3045" i="21"/>
  <c r="Y3049" i="21"/>
  <c r="Y3077" i="21"/>
  <c r="Y3081" i="21"/>
  <c r="Y3124" i="21"/>
  <c r="Y3149" i="21"/>
  <c r="Y3152" i="21"/>
  <c r="Y3189" i="21"/>
  <c r="Y3193" i="21"/>
  <c r="Y3197" i="21"/>
  <c r="Y3266" i="21"/>
  <c r="Y3270" i="21"/>
  <c r="Y3274" i="21"/>
  <c r="Y3306" i="21"/>
  <c r="Y3307" i="21"/>
  <c r="Y3346" i="21"/>
  <c r="Y3350" i="21"/>
  <c r="Y3354" i="21"/>
  <c r="Y3355" i="21"/>
  <c r="Y3488" i="21"/>
  <c r="Y3489" i="21"/>
  <c r="Y3491" i="21"/>
  <c r="Y3492" i="21"/>
  <c r="Y3493" i="21"/>
  <c r="Y3499" i="21"/>
  <c r="Y3511" i="21"/>
  <c r="Y3536" i="21"/>
  <c r="Y3537" i="21"/>
  <c r="Y3539" i="21"/>
  <c r="Y3540" i="21"/>
  <c r="Y3541" i="21"/>
  <c r="Y17" i="21"/>
  <c r="Y62" i="21"/>
  <c r="Y66" i="21"/>
  <c r="Y70" i="21"/>
  <c r="Y139" i="21"/>
  <c r="Y140" i="21"/>
  <c r="Y145" i="21"/>
  <c r="Y155" i="21"/>
  <c r="Y156" i="21"/>
  <c r="Y161" i="21"/>
  <c r="Y171" i="21"/>
  <c r="Y172" i="21"/>
  <c r="Y177" i="21"/>
  <c r="Y187" i="21"/>
  <c r="Y188" i="21"/>
  <c r="Y193" i="21"/>
  <c r="Y203" i="21"/>
  <c r="Y204" i="21"/>
  <c r="Y209" i="21"/>
  <c r="Y219" i="21"/>
  <c r="Y220" i="21"/>
  <c r="Y225" i="21"/>
  <c r="Y235" i="21"/>
  <c r="Y236" i="21"/>
  <c r="Y241" i="21"/>
  <c r="Y251" i="21"/>
  <c r="Y252" i="21"/>
  <c r="Y257" i="21"/>
  <c r="Y267" i="21"/>
  <c r="Y268" i="21"/>
  <c r="Y273" i="21"/>
  <c r="Y283" i="21"/>
  <c r="Y284" i="21"/>
  <c r="Y289" i="21"/>
  <c r="Y299" i="21"/>
  <c r="Y300" i="21"/>
  <c r="Y305" i="21"/>
  <c r="Y315" i="21"/>
  <c r="Y316" i="21"/>
  <c r="Y321" i="21"/>
  <c r="Y331" i="21"/>
  <c r="Y332" i="21"/>
  <c r="Y337" i="21"/>
  <c r="Y347" i="21"/>
  <c r="Y348" i="21"/>
  <c r="Y353" i="21"/>
  <c r="Y363" i="21"/>
  <c r="Y364" i="21"/>
  <c r="Y369" i="21"/>
  <c r="Y379" i="21"/>
  <c r="Y380" i="21"/>
  <c r="Y385" i="21"/>
  <c r="Y395" i="21"/>
  <c r="Y396" i="21"/>
  <c r="Y401" i="21"/>
  <c r="Y411" i="21"/>
  <c r="Y412" i="21"/>
  <c r="Y417" i="21"/>
  <c r="Y427" i="21"/>
  <c r="Y428" i="21"/>
  <c r="Y433" i="21"/>
  <c r="Y443" i="21"/>
  <c r="Y444" i="21"/>
  <c r="Y449" i="21"/>
  <c r="Y459" i="21"/>
  <c r="Y460" i="21"/>
  <c r="Y465" i="21"/>
  <c r="Y475" i="21"/>
  <c r="Y476" i="21"/>
  <c r="Y481" i="21"/>
  <c r="Y491" i="21"/>
  <c r="Y492" i="21"/>
  <c r="Y497" i="21"/>
  <c r="Y507" i="21"/>
  <c r="Y508" i="21"/>
  <c r="Y519" i="21"/>
  <c r="Y520" i="21"/>
  <c r="Y864" i="21"/>
  <c r="Y880" i="21"/>
  <c r="Y896" i="21"/>
  <c r="Y912" i="21"/>
  <c r="Y928" i="21"/>
  <c r="Y944" i="21"/>
  <c r="Y960" i="21"/>
  <c r="Y976" i="21"/>
  <c r="Y992" i="21"/>
  <c r="Y1008" i="21"/>
  <c r="Y19" i="21"/>
  <c r="Y20" i="21"/>
  <c r="Y25" i="21"/>
  <c r="Y35" i="21"/>
  <c r="Y36" i="21"/>
  <c r="Y37" i="21"/>
  <c r="Y75" i="21"/>
  <c r="Y76" i="21"/>
  <c r="Y77" i="21"/>
  <c r="Y79" i="21"/>
  <c r="Y80" i="21"/>
  <c r="Y81" i="21"/>
  <c r="Y83" i="21"/>
  <c r="Y84" i="21"/>
  <c r="Y85" i="21"/>
  <c r="Y87" i="21"/>
  <c r="Y88" i="21"/>
  <c r="Y89" i="21"/>
  <c r="Y91" i="21"/>
  <c r="Y92" i="21"/>
  <c r="Y93" i="21"/>
  <c r="Y95" i="21"/>
  <c r="Y96" i="21"/>
  <c r="Y97" i="21"/>
  <c r="Y99" i="21"/>
  <c r="Y100" i="21"/>
  <c r="Y101" i="21"/>
  <c r="Y103" i="21"/>
  <c r="Y104" i="21"/>
  <c r="Y105" i="21"/>
  <c r="Y107" i="21"/>
  <c r="Y108" i="21"/>
  <c r="Y109" i="21"/>
  <c r="Y111" i="21"/>
  <c r="Y112" i="21"/>
  <c r="Y113" i="21"/>
  <c r="Y115" i="21"/>
  <c r="Y116" i="21"/>
  <c r="Y117" i="21"/>
  <c r="Y119" i="21"/>
  <c r="Y120" i="21"/>
  <c r="Y121" i="21"/>
  <c r="Y123" i="21"/>
  <c r="Y124" i="21"/>
  <c r="Y125" i="21"/>
  <c r="Y127" i="21"/>
  <c r="Y128" i="21"/>
  <c r="Y129" i="21"/>
  <c r="Y131" i="21"/>
  <c r="Y132" i="21"/>
  <c r="Y137" i="21"/>
  <c r="Y147" i="21"/>
  <c r="Y148" i="21"/>
  <c r="Y153" i="21"/>
  <c r="Y163" i="21"/>
  <c r="Y164" i="21"/>
  <c r="Y169" i="21"/>
  <c r="Y179" i="21"/>
  <c r="Y180" i="21"/>
  <c r="Y185" i="21"/>
  <c r="Y195" i="21"/>
  <c r="Y196" i="21"/>
  <c r="Y201" i="21"/>
  <c r="Y211" i="21"/>
  <c r="Y212" i="21"/>
  <c r="Y217" i="21"/>
  <c r="Y227" i="21"/>
  <c r="Y228" i="21"/>
  <c r="Y233" i="21"/>
  <c r="Y243" i="21"/>
  <c r="Y244" i="21"/>
  <c r="Y249" i="21"/>
  <c r="Y259" i="21"/>
  <c r="Y260" i="21"/>
  <c r="Y265" i="21"/>
  <c r="Y275" i="21"/>
  <c r="Y276" i="21"/>
  <c r="Y281" i="21"/>
  <c r="Y291" i="21"/>
  <c r="Y292" i="21"/>
  <c r="Y297" i="21"/>
  <c r="Y307" i="21"/>
  <c r="Y308" i="21"/>
  <c r="Y313" i="21"/>
  <c r="Y323" i="21"/>
  <c r="Y324" i="21"/>
  <c r="Y329" i="21"/>
  <c r="Y339" i="21"/>
  <c r="Y340" i="21"/>
  <c r="Y345" i="21"/>
  <c r="Y355" i="21"/>
  <c r="Y356" i="21"/>
  <c r="Y361" i="21"/>
  <c r="Y371" i="21"/>
  <c r="Y372" i="21"/>
  <c r="Y377" i="21"/>
  <c r="Y387" i="21"/>
  <c r="Y388" i="21"/>
  <c r="Y393" i="21"/>
  <c r="Y403" i="21"/>
  <c r="Y404" i="21"/>
  <c r="Y409" i="21"/>
  <c r="Y419" i="21"/>
  <c r="Y420" i="21"/>
  <c r="Y425" i="21"/>
  <c r="Y435" i="21"/>
  <c r="Y436" i="21"/>
  <c r="Y441" i="21"/>
  <c r="Y451" i="21"/>
  <c r="Y452" i="21"/>
  <c r="Y457" i="21"/>
  <c r="Y467" i="21"/>
  <c r="Y468" i="21"/>
  <c r="Y473" i="21"/>
  <c r="Y483" i="21"/>
  <c r="Y484" i="21"/>
  <c r="Y489" i="21"/>
  <c r="Y499" i="21"/>
  <c r="Y500" i="21"/>
  <c r="Y505" i="21"/>
  <c r="Y517" i="21"/>
  <c r="Y694" i="21"/>
  <c r="Y695" i="21"/>
  <c r="Y696" i="21"/>
  <c r="Y710" i="21"/>
  <c r="Y711" i="21"/>
  <c r="Y712" i="21"/>
  <c r="Y723" i="21"/>
  <c r="Y724" i="21"/>
  <c r="Y738" i="21"/>
  <c r="Y739" i="21"/>
  <c r="Y740" i="21"/>
  <c r="Y754" i="21"/>
  <c r="Y755" i="21"/>
  <c r="Y756" i="21"/>
  <c r="Y770" i="21"/>
  <c r="Y771" i="21"/>
  <c r="Y772" i="21"/>
  <c r="Y786" i="21"/>
  <c r="Y787" i="21"/>
  <c r="Y788" i="21"/>
  <c r="Y802" i="21"/>
  <c r="Y803" i="21"/>
  <c r="Y804" i="21"/>
  <c r="Y818" i="21"/>
  <c r="Y819" i="21"/>
  <c r="Y820" i="21"/>
  <c r="Y834" i="21"/>
  <c r="Y835" i="21"/>
  <c r="Y836" i="21"/>
  <c r="Y850" i="21"/>
  <c r="Y851" i="21"/>
  <c r="Y852" i="21"/>
  <c r="Y866" i="21"/>
  <c r="Y867" i="21"/>
  <c r="Y882" i="21"/>
  <c r="Y883" i="21"/>
  <c r="Y898" i="21"/>
  <c r="Y899" i="21"/>
  <c r="Y914" i="21"/>
  <c r="Y915" i="21"/>
  <c r="Y930" i="21"/>
  <c r="Y931" i="21"/>
  <c r="Y946" i="21"/>
  <c r="Y947" i="21"/>
  <c r="Y962" i="21"/>
  <c r="Y963" i="21"/>
  <c r="Y978" i="21"/>
  <c r="Y979" i="21"/>
  <c r="Y994" i="21"/>
  <c r="Y995" i="21"/>
  <c r="Y1010" i="21"/>
  <c r="Y1011" i="21"/>
  <c r="Y13" i="21"/>
  <c r="Y46" i="21"/>
  <c r="Y50" i="21"/>
  <c r="Y54" i="21"/>
  <c r="Y623" i="21"/>
  <c r="Y624" i="21"/>
  <c r="Y631" i="21"/>
  <c r="Y632" i="21"/>
  <c r="Y639" i="21"/>
  <c r="Y640" i="21"/>
  <c r="Y647" i="21"/>
  <c r="Y648" i="21"/>
  <c r="Y655" i="21"/>
  <c r="Y656" i="21"/>
  <c r="Y663" i="21"/>
  <c r="Y664" i="21"/>
  <c r="Y671" i="21"/>
  <c r="Y672" i="21"/>
  <c r="Y679" i="21"/>
  <c r="Y680" i="21"/>
  <c r="Y687" i="21"/>
  <c r="Y688" i="21"/>
  <c r="Y698" i="21"/>
  <c r="Y699" i="21"/>
  <c r="Y700" i="21"/>
  <c r="Y714" i="21"/>
  <c r="Y715" i="21"/>
  <c r="Y716" i="21"/>
  <c r="Y727" i="21"/>
  <c r="Y728" i="21"/>
  <c r="Y742" i="21"/>
  <c r="Y743" i="21"/>
  <c r="Y744" i="21"/>
  <c r="Y758" i="21"/>
  <c r="Y759" i="21"/>
  <c r="Y760" i="21"/>
  <c r="Y774" i="21"/>
  <c r="Y775" i="21"/>
  <c r="Y776" i="21"/>
  <c r="Y790" i="21"/>
  <c r="Y791" i="21"/>
  <c r="Y792" i="21"/>
  <c r="Y806" i="21"/>
  <c r="Y807" i="21"/>
  <c r="Y808" i="21"/>
  <c r="Y822" i="21"/>
  <c r="Y823" i="21"/>
  <c r="Y824" i="21"/>
  <c r="Y838" i="21"/>
  <c r="Y839" i="21"/>
  <c r="Y840" i="21"/>
  <c r="Y854" i="21"/>
  <c r="Y855" i="21"/>
  <c r="Y860" i="21"/>
  <c r="Y870" i="21"/>
  <c r="Y871" i="21"/>
  <c r="Y876" i="21"/>
  <c r="Y886" i="21"/>
  <c r="Y887" i="21"/>
  <c r="Y892" i="21"/>
  <c r="Y902" i="21"/>
  <c r="Y903" i="21"/>
  <c r="Y908" i="21"/>
  <c r="Y918" i="21"/>
  <c r="Y919" i="21"/>
  <c r="Y924" i="21"/>
  <c r="Y934" i="21"/>
  <c r="Y935" i="21"/>
  <c r="Y940" i="21"/>
  <c r="Y950" i="21"/>
  <c r="Y951" i="21"/>
  <c r="Y956" i="21"/>
  <c r="Y966" i="21"/>
  <c r="Y967" i="21"/>
  <c r="Y972" i="21"/>
  <c r="Y982" i="21"/>
  <c r="Y983" i="21"/>
  <c r="Y988" i="21"/>
  <c r="Y998" i="21"/>
  <c r="Y999" i="21"/>
  <c r="Y1004" i="21"/>
  <c r="Y1014" i="21"/>
  <c r="Y1015" i="21"/>
  <c r="Y1016" i="21"/>
  <c r="Y1017" i="21"/>
  <c r="Y1018" i="21"/>
  <c r="Y1019" i="21"/>
  <c r="Y1020" i="21"/>
  <c r="Y1181" i="21"/>
  <c r="Y1186" i="21"/>
  <c r="Y1187" i="21"/>
  <c r="Y1192" i="21"/>
  <c r="Y1196" i="21"/>
  <c r="Y1200" i="21"/>
  <c r="Y1208" i="21"/>
  <c r="Y1218" i="21"/>
  <c r="Y1219" i="21"/>
  <c r="Y1221" i="21"/>
  <c r="Y1222" i="21"/>
  <c r="Y1223" i="21"/>
  <c r="Y1225" i="21"/>
  <c r="Y1226" i="21"/>
  <c r="Y1227" i="21"/>
  <c r="Y1229" i="21"/>
  <c r="Y1230" i="21"/>
  <c r="Y1231" i="21"/>
  <c r="Y1232" i="21"/>
  <c r="Y1234" i="21"/>
  <c r="Y1235" i="21"/>
  <c r="Y1236" i="21"/>
  <c r="Y1240" i="21"/>
  <c r="Y1245" i="21"/>
  <c r="Y1249" i="21"/>
  <c r="Y1266" i="21"/>
  <c r="Y1267" i="21"/>
  <c r="Y1280" i="21"/>
  <c r="Y1528" i="21"/>
  <c r="Y1529" i="21"/>
  <c r="Y1532" i="21"/>
  <c r="Y1533" i="21"/>
  <c r="Y1534" i="21"/>
  <c r="Y1535" i="21"/>
  <c r="Y1536" i="21"/>
  <c r="Y1537" i="21"/>
  <c r="Y1538" i="21"/>
  <c r="Y1539" i="21"/>
  <c r="Y1540" i="21"/>
  <c r="Y1541" i="21"/>
  <c r="Y1021" i="21"/>
  <c r="Y1022" i="21"/>
  <c r="Y1023" i="21"/>
  <c r="Y1024" i="21"/>
  <c r="Y1025" i="21"/>
  <c r="Y1026" i="21"/>
  <c r="Y1027" i="21"/>
  <c r="Y1028" i="21"/>
  <c r="Y1029" i="21"/>
  <c r="Y1030" i="21"/>
  <c r="Y1031" i="21"/>
  <c r="Y1032" i="21"/>
  <c r="Y1033" i="21"/>
  <c r="Y1034" i="21"/>
  <c r="Y1035" i="21"/>
  <c r="Y1036" i="21"/>
  <c r="Y1037" i="21"/>
  <c r="Y1038" i="21"/>
  <c r="Y1039" i="21"/>
  <c r="Y1040" i="21"/>
  <c r="Y1041" i="21"/>
  <c r="Y1042" i="21"/>
  <c r="Y1043" i="21"/>
  <c r="Y1044" i="21"/>
  <c r="Y1045" i="21"/>
  <c r="Y1046" i="21"/>
  <c r="Y1047" i="21"/>
  <c r="Y1048" i="21"/>
  <c r="Y1049" i="21"/>
  <c r="Y1050" i="21"/>
  <c r="Y1051" i="21"/>
  <c r="Y1052" i="21"/>
  <c r="Y1053" i="21"/>
  <c r="Y1054" i="21"/>
  <c r="Y1055" i="21"/>
  <c r="Y1056" i="21"/>
  <c r="Y1057" i="21"/>
  <c r="Y1058" i="21"/>
  <c r="Y1059" i="21"/>
  <c r="Y1060" i="21"/>
  <c r="Y1061" i="21"/>
  <c r="Y1062" i="21"/>
  <c r="Y1063" i="21"/>
  <c r="Y1064" i="21"/>
  <c r="Y1065" i="21"/>
  <c r="Y1066" i="21"/>
  <c r="Y1067" i="21"/>
  <c r="Y1068" i="21"/>
  <c r="Y1069" i="21"/>
  <c r="Y1070" i="21"/>
  <c r="Y1071" i="21"/>
  <c r="Y1072" i="21"/>
  <c r="Y1073" i="21"/>
  <c r="Y1074" i="21"/>
  <c r="Y1075" i="21"/>
  <c r="Y1076" i="21"/>
  <c r="Y1077" i="21"/>
  <c r="Y1078" i="21"/>
  <c r="Y1079" i="21"/>
  <c r="Y1080" i="21"/>
  <c r="Y1081" i="21"/>
  <c r="Y1082" i="21"/>
  <c r="Y1083" i="21"/>
  <c r="Y1084" i="21"/>
  <c r="Y1085" i="21"/>
  <c r="Y1086" i="21"/>
  <c r="Y1087" i="21"/>
  <c r="Y1088" i="21"/>
  <c r="Y1089" i="21"/>
  <c r="Y1090" i="21"/>
  <c r="Y1091" i="21"/>
  <c r="Y1092" i="21"/>
  <c r="Y1093" i="21"/>
  <c r="Y1094" i="21"/>
  <c r="Y1095" i="21"/>
  <c r="Y1096" i="21"/>
  <c r="Y1097" i="21"/>
  <c r="Y1098" i="21"/>
  <c r="Y1099" i="21"/>
  <c r="Y1101" i="21"/>
  <c r="Y1102" i="21"/>
  <c r="Y1103" i="21"/>
  <c r="Y1105" i="21"/>
  <c r="Y1106" i="21"/>
  <c r="Y1107" i="21"/>
  <c r="Y1109" i="21"/>
  <c r="Y1110" i="21"/>
  <c r="Y1111" i="21"/>
  <c r="Y1113" i="21"/>
  <c r="Y1114" i="21"/>
  <c r="Y1115" i="21"/>
  <c r="Y1117" i="21"/>
  <c r="Y1118" i="21"/>
  <c r="Y1119" i="21"/>
  <c r="Y1120" i="21"/>
  <c r="Y1121" i="21"/>
  <c r="Y1122" i="21"/>
  <c r="Y1123" i="21"/>
  <c r="Y1124" i="21"/>
  <c r="Y1125" i="21"/>
  <c r="Y1126" i="21"/>
  <c r="Y1127" i="21"/>
  <c r="Y1128" i="21"/>
  <c r="Y1129" i="21"/>
  <c r="Y1130" i="21"/>
  <c r="Y1131" i="21"/>
  <c r="Y1132" i="21"/>
  <c r="Y1133" i="21"/>
  <c r="Y1134" i="21"/>
  <c r="Y1135" i="21"/>
  <c r="Y1136" i="21"/>
  <c r="Y1137" i="21"/>
  <c r="Y1138" i="21"/>
  <c r="Y1139" i="21"/>
  <c r="Y1140" i="21"/>
  <c r="Y1141" i="21"/>
  <c r="Y1142" i="21"/>
  <c r="Y1143" i="21"/>
  <c r="Y1144" i="21"/>
  <c r="Y1145" i="21"/>
  <c r="Y1146" i="21"/>
  <c r="Y1147" i="21"/>
  <c r="Y1148" i="21"/>
  <c r="Y1149" i="21"/>
  <c r="Y1150" i="21"/>
  <c r="Y1151" i="21"/>
  <c r="Y1152" i="21"/>
  <c r="Y1153" i="21"/>
  <c r="Y1154" i="21"/>
  <c r="Y1155" i="21"/>
  <c r="Y1156" i="21"/>
  <c r="Y1157" i="21"/>
  <c r="Y1158" i="21"/>
  <c r="Y1159" i="21"/>
  <c r="Y1160" i="21"/>
  <c r="Y1161" i="21"/>
  <c r="Y1162" i="21"/>
  <c r="Y1163" i="21"/>
  <c r="Y1164" i="21"/>
  <c r="Y1165" i="21"/>
  <c r="Y1166" i="21"/>
  <c r="Y1167" i="21"/>
  <c r="Y1168" i="21"/>
  <c r="Y1169" i="21"/>
  <c r="Y1170" i="21"/>
  <c r="Y1171" i="21"/>
  <c r="Y1173" i="21"/>
  <c r="Y1174" i="21"/>
  <c r="Y1175" i="21"/>
  <c r="Y1177" i="21"/>
  <c r="Y1178" i="21"/>
  <c r="Y1179" i="21"/>
  <c r="Y1184" i="21"/>
  <c r="Y1210" i="21"/>
  <c r="Y1211" i="21"/>
  <c r="Y1216" i="21"/>
  <c r="Y1254" i="21"/>
  <c r="Y1255" i="21"/>
  <c r="Y1257" i="21"/>
  <c r="Y1258" i="21"/>
  <c r="Y1259" i="21"/>
  <c r="Y1264" i="21"/>
  <c r="Y1282" i="21"/>
  <c r="Y1283" i="21"/>
  <c r="Y1284" i="21"/>
  <c r="Y1526" i="21"/>
  <c r="Y1645" i="21"/>
  <c r="Y1646" i="21"/>
  <c r="Y1651" i="21"/>
  <c r="Y1700" i="21"/>
  <c r="Y1829" i="21"/>
  <c r="Y1530" i="21"/>
  <c r="Y1544" i="21"/>
  <c r="Y1545" i="21"/>
  <c r="Y1546" i="21"/>
  <c r="Y1547" i="21"/>
  <c r="Y1548" i="21"/>
  <c r="Y1549" i="21"/>
  <c r="Y1551" i="21"/>
  <c r="Y1552" i="21"/>
  <c r="Y1553" i="21"/>
  <c r="Y1555" i="21"/>
  <c r="Y1556" i="21"/>
  <c r="Y1557" i="21"/>
  <c r="Y1559" i="21"/>
  <c r="Y1560" i="21"/>
  <c r="Y1561" i="21"/>
  <c r="Y1563" i="21"/>
  <c r="Y1564" i="21"/>
  <c r="Y1565" i="21"/>
  <c r="Y1567" i="21"/>
  <c r="Y1568" i="21"/>
  <c r="Y1569" i="21"/>
  <c r="Y1571" i="21"/>
  <c r="Y1572" i="21"/>
  <c r="Y1573" i="21"/>
  <c r="Y1574" i="21"/>
  <c r="Y1575" i="21"/>
  <c r="Y1576" i="21"/>
  <c r="Y1577" i="21"/>
  <c r="Y1578" i="21"/>
  <c r="Y1579" i="21"/>
  <c r="Y1580" i="21"/>
  <c r="Y1581" i="21"/>
  <c r="Y1582" i="21"/>
  <c r="Y1583" i="21"/>
  <c r="Y1584" i="21"/>
  <c r="Y1585" i="21"/>
  <c r="Y1586" i="21"/>
  <c r="Y1587" i="21"/>
  <c r="Y1588" i="21"/>
  <c r="Y1589" i="21"/>
  <c r="Y1590" i="21"/>
  <c r="Y1591" i="21"/>
  <c r="Y1592" i="21"/>
  <c r="Y1593" i="21"/>
  <c r="Y1594" i="21"/>
  <c r="Y1596" i="21"/>
  <c r="Y1597" i="21"/>
  <c r="Y1598" i="21"/>
  <c r="Y1599" i="21"/>
  <c r="Y1600" i="21"/>
  <c r="Y1601" i="21"/>
  <c r="Y1602" i="21"/>
  <c r="Y1604" i="21"/>
  <c r="Y1605" i="21"/>
  <c r="Y1606" i="21"/>
  <c r="Y1608" i="21"/>
  <c r="Y1609" i="21"/>
  <c r="Y1610" i="21"/>
  <c r="Y1612" i="21"/>
  <c r="Y1613" i="21"/>
  <c r="Y1614" i="21"/>
  <c r="Y1616" i="21"/>
  <c r="Y1617" i="21"/>
  <c r="Y1618" i="21"/>
  <c r="Y1620" i="21"/>
  <c r="Y1621" i="21"/>
  <c r="Y1622" i="21"/>
  <c r="Y1624" i="21"/>
  <c r="Y1625" i="21"/>
  <c r="Y1626" i="21"/>
  <c r="Y1628" i="21"/>
  <c r="Y1629" i="21"/>
  <c r="Y1630" i="21"/>
  <c r="Y1632" i="21"/>
  <c r="Y1633" i="21"/>
  <c r="Y1634" i="21"/>
  <c r="Y1639" i="21"/>
  <c r="Y1643" i="21"/>
  <c r="Y1653" i="21"/>
  <c r="Y1654" i="21"/>
  <c r="Y1659" i="21"/>
  <c r="Y1663" i="21"/>
  <c r="Y1665" i="21"/>
  <c r="Y1666" i="21"/>
  <c r="Y1668" i="21"/>
  <c r="Y1669" i="21"/>
  <c r="Y1670" i="21"/>
  <c r="Y1672" i="21"/>
  <c r="Y1673" i="21"/>
  <c r="Y1674" i="21"/>
  <c r="Y1676" i="21"/>
  <c r="Y1677" i="21"/>
  <c r="Y1678" i="21"/>
  <c r="Y1683" i="21"/>
  <c r="Y1687" i="21"/>
  <c r="Y1692" i="21"/>
  <c r="Y1702" i="21"/>
  <c r="Y1708" i="21"/>
  <c r="Y1718" i="21"/>
  <c r="Y1719" i="21"/>
  <c r="Y1724" i="21"/>
  <c r="Y1734" i="21"/>
  <c r="Y1735" i="21"/>
  <c r="Y1740" i="21"/>
  <c r="Y1750" i="21"/>
  <c r="Y1751" i="21"/>
  <c r="Y1756" i="21"/>
  <c r="Y1766" i="21"/>
  <c r="Y1767" i="21"/>
  <c r="Y1772" i="21"/>
  <c r="Y1782" i="21"/>
  <c r="Y1783" i="21"/>
  <c r="Y1798" i="21"/>
  <c r="Y1799" i="21"/>
  <c r="Y1814" i="21"/>
  <c r="Y1815" i="21"/>
  <c r="Y1830" i="21"/>
  <c r="Y1831" i="21"/>
  <c r="Y1846" i="21"/>
  <c r="Y1847" i="21"/>
  <c r="Y1862" i="21"/>
  <c r="Y1863" i="21"/>
  <c r="Y1878" i="21"/>
  <c r="Y1879" i="21"/>
  <c r="Y1894" i="21"/>
  <c r="Y1895" i="21"/>
  <c r="Y1900" i="21"/>
  <c r="Y1910" i="21"/>
  <c r="Y1911" i="21"/>
  <c r="Y1913" i="21"/>
  <c r="Y1914" i="21"/>
  <c r="Y1915" i="21"/>
  <c r="Y1974" i="21"/>
  <c r="Y1975" i="21"/>
  <c r="Y1977" i="21"/>
  <c r="Y1978" i="21"/>
  <c r="Y1979" i="21"/>
  <c r="Y1981" i="21"/>
  <c r="Y2010" i="21"/>
  <c r="Y2011" i="21"/>
  <c r="Y2013" i="21"/>
  <c r="Y2042" i="21"/>
  <c r="Y2043" i="21"/>
  <c r="Y2045" i="21"/>
  <c r="Y2074" i="21"/>
  <c r="Y2075" i="21"/>
  <c r="Y2077" i="21"/>
  <c r="Y1696" i="21"/>
  <c r="Y1712" i="21"/>
  <c r="Y1728" i="21"/>
  <c r="Y1744" i="21"/>
  <c r="Y1760" i="21"/>
  <c r="Y1776" i="21"/>
  <c r="Y1786" i="21"/>
  <c r="Y1787" i="21"/>
  <c r="Y1792" i="21"/>
  <c r="Y1802" i="21"/>
  <c r="Y1803" i="21"/>
  <c r="Y1808" i="21"/>
  <c r="Y1818" i="21"/>
  <c r="Y1819" i="21"/>
  <c r="Y1824" i="21"/>
  <c r="Y1834" i="21"/>
  <c r="Y1835" i="21"/>
  <c r="Y1840" i="21"/>
  <c r="Y1850" i="21"/>
  <c r="Y1851" i="21"/>
  <c r="Y1856" i="21"/>
  <c r="Y1866" i="21"/>
  <c r="Y1867" i="21"/>
  <c r="Y1872" i="21"/>
  <c r="Y1882" i="21"/>
  <c r="Y1883" i="21"/>
  <c r="Y1888" i="21"/>
  <c r="Y1904" i="21"/>
  <c r="Y1944" i="21"/>
  <c r="Y1948" i="21"/>
  <c r="Y1959" i="21"/>
  <c r="Y1961" i="21"/>
  <c r="Y1962" i="21"/>
  <c r="Y1963" i="21"/>
  <c r="Y1996" i="21"/>
  <c r="Y2028" i="21"/>
  <c r="Y2060" i="21"/>
  <c r="Y1714" i="21"/>
  <c r="Y1715" i="21"/>
  <c r="Y1730" i="21"/>
  <c r="Y1731" i="21"/>
  <c r="Y1746" i="21"/>
  <c r="Y1747" i="21"/>
  <c r="Y1762" i="21"/>
  <c r="Y1763" i="21"/>
  <c r="Y1778" i="21"/>
  <c r="Y1779" i="21"/>
  <c r="Y1794" i="21"/>
  <c r="Y1795" i="21"/>
  <c r="Y1810" i="21"/>
  <c r="Y1811" i="21"/>
  <c r="Y1826" i="21"/>
  <c r="Y1827" i="21"/>
  <c r="Y1842" i="21"/>
  <c r="Y1843" i="21"/>
  <c r="Y1858" i="21"/>
  <c r="Y1859" i="21"/>
  <c r="Y1874" i="21"/>
  <c r="Y1875" i="21"/>
  <c r="Y1890" i="21"/>
  <c r="Y1891" i="21"/>
  <c r="Y1906" i="21"/>
  <c r="Y1907" i="21"/>
  <c r="Y1926" i="21"/>
  <c r="Y1927" i="21"/>
  <c r="Y1929" i="21"/>
  <c r="Y1930" i="21"/>
  <c r="Y1931" i="21"/>
  <c r="Y2092" i="21"/>
  <c r="Y2108" i="21"/>
  <c r="Y2124" i="21"/>
  <c r="Y2268" i="21"/>
  <c r="Y2284" i="21"/>
  <c r="Y2300" i="21"/>
  <c r="Y2316" i="21"/>
  <c r="Y2546" i="21"/>
  <c r="Y2949" i="21"/>
  <c r="Y2950" i="21"/>
  <c r="Y2952" i="21"/>
  <c r="Y2981" i="21"/>
  <c r="Y2984" i="21"/>
  <c r="Y3014" i="21"/>
  <c r="Y3016" i="21"/>
  <c r="Y3046" i="21"/>
  <c r="Y3048" i="21"/>
  <c r="Y3078" i="21"/>
  <c r="Y3080" i="21"/>
  <c r="Y3196" i="21"/>
  <c r="Y2138" i="21"/>
  <c r="Y2139" i="21"/>
  <c r="Y2154" i="21"/>
  <c r="Y2155" i="21"/>
  <c r="Y2170" i="21"/>
  <c r="Y2171" i="21"/>
  <c r="Y2186" i="21"/>
  <c r="Y2187" i="21"/>
  <c r="Y2202" i="21"/>
  <c r="Y2203" i="21"/>
  <c r="Y2218" i="21"/>
  <c r="Y2219" i="21"/>
  <c r="Y2234" i="21"/>
  <c r="Y2235" i="21"/>
  <c r="Y2250" i="21"/>
  <c r="Y2251" i="21"/>
  <c r="Y2330" i="21"/>
  <c r="Y2331" i="21"/>
  <c r="Y2346" i="21"/>
  <c r="Y2347" i="21"/>
  <c r="Y2362" i="21"/>
  <c r="Y2363" i="21"/>
  <c r="Y2379" i="21"/>
  <c r="Y2380" i="21"/>
  <c r="Y2381" i="21"/>
  <c r="Y2395" i="21"/>
  <c r="Y2396" i="21"/>
  <c r="Y2397" i="21"/>
  <c r="Y2411" i="21"/>
  <c r="Y2412" i="21"/>
  <c r="Y2427" i="21"/>
  <c r="Y2428" i="21"/>
  <c r="Y2429" i="21"/>
  <c r="Y2455" i="21"/>
  <c r="Y2456" i="21"/>
  <c r="Y2457" i="21"/>
  <c r="Y2471" i="21"/>
  <c r="Y2472" i="21"/>
  <c r="Y2473" i="21"/>
  <c r="Y2712" i="21"/>
  <c r="Y2744" i="21"/>
  <c r="Y2776" i="21"/>
  <c r="Y2808" i="21"/>
  <c r="Y2840" i="21"/>
  <c r="Y2872" i="21"/>
  <c r="Y2903" i="21"/>
  <c r="Y2935" i="21"/>
  <c r="Y2967" i="21"/>
  <c r="Y2999" i="21"/>
  <c r="Y3061" i="21"/>
  <c r="Y1918" i="21"/>
  <c r="Y1919" i="21"/>
  <c r="Y1924" i="21"/>
  <c r="Y1934" i="21"/>
  <c r="Y1935" i="21"/>
  <c r="Y1940" i="21"/>
  <c r="Y1950" i="21"/>
  <c r="Y1951" i="21"/>
  <c r="Y1956" i="21"/>
  <c r="Y1966" i="21"/>
  <c r="Y1967" i="21"/>
  <c r="Y1972" i="21"/>
  <c r="Y1982" i="21"/>
  <c r="Y1983" i="21"/>
  <c r="Y1988" i="21"/>
  <c r="Y1998" i="21"/>
  <c r="Y1999" i="21"/>
  <c r="Y2004" i="21"/>
  <c r="Y2014" i="21"/>
  <c r="Y2015" i="21"/>
  <c r="Y2020" i="21"/>
  <c r="Y2030" i="21"/>
  <c r="Y2031" i="21"/>
  <c r="Y2036" i="21"/>
  <c r="Y2046" i="21"/>
  <c r="Y2047" i="21"/>
  <c r="Y2052" i="21"/>
  <c r="Y2062" i="21"/>
  <c r="Y2063" i="21"/>
  <c r="Y2068" i="21"/>
  <c r="Y2078" i="21"/>
  <c r="Y2079" i="21"/>
  <c r="Y2084" i="21"/>
  <c r="Y2094" i="21"/>
  <c r="Y2095" i="21"/>
  <c r="Y2100" i="21"/>
  <c r="Y2110" i="21"/>
  <c r="Y2111" i="21"/>
  <c r="Y2116" i="21"/>
  <c r="Y2126" i="21"/>
  <c r="Y2127" i="21"/>
  <c r="Y2132" i="21"/>
  <c r="Y2142" i="21"/>
  <c r="Y2143" i="21"/>
  <c r="Y2148" i="21"/>
  <c r="Y2158" i="21"/>
  <c r="Y2159" i="21"/>
  <c r="Y2164" i="21"/>
  <c r="Y2174" i="21"/>
  <c r="Y2175" i="21"/>
  <c r="Y2180" i="21"/>
  <c r="Y2190" i="21"/>
  <c r="Y2191" i="21"/>
  <c r="Y2196" i="21"/>
  <c r="Y2206" i="21"/>
  <c r="Y2207" i="21"/>
  <c r="Y2212" i="21"/>
  <c r="Y2222" i="21"/>
  <c r="Y2223" i="21"/>
  <c r="Y2228" i="21"/>
  <c r="Y2238" i="21"/>
  <c r="Y2239" i="21"/>
  <c r="Y2244" i="21"/>
  <c r="Y2254" i="21"/>
  <c r="Y2255" i="21"/>
  <c r="Y2260" i="21"/>
  <c r="Y2270" i="21"/>
  <c r="Y2271" i="21"/>
  <c r="Y2276" i="21"/>
  <c r="Y2286" i="21"/>
  <c r="Y2287" i="21"/>
  <c r="Y2292" i="21"/>
  <c r="Y2302" i="21"/>
  <c r="Y2303" i="21"/>
  <c r="Y2308" i="21"/>
  <c r="Y2318" i="21"/>
  <c r="Y2319" i="21"/>
  <c r="Y2324" i="21"/>
  <c r="Y2334" i="21"/>
  <c r="Y2335" i="21"/>
  <c r="Y2340" i="21"/>
  <c r="Y2350" i="21"/>
  <c r="Y2351" i="21"/>
  <c r="Y2356" i="21"/>
  <c r="Y2367" i="21"/>
  <c r="Y2368" i="21"/>
  <c r="Y2369" i="21"/>
  <c r="Y2383" i="21"/>
  <c r="Y2384" i="21"/>
  <c r="Y2389" i="21"/>
  <c r="Y2399" i="21"/>
  <c r="Y2400" i="21"/>
  <c r="Y2401" i="21"/>
  <c r="Y2415" i="21"/>
  <c r="Y2416" i="21"/>
  <c r="Y2431" i="21"/>
  <c r="Y2432" i="21"/>
  <c r="Y2433" i="21"/>
  <c r="Y2435" i="21"/>
  <c r="Y2436" i="21"/>
  <c r="Y2437" i="21"/>
  <c r="Y2439" i="21"/>
  <c r="Y2440" i="21"/>
  <c r="Y2441" i="21"/>
  <c r="Y2446" i="21"/>
  <c r="Y2459" i="21"/>
  <c r="Y2460" i="21"/>
  <c r="Y2461" i="21"/>
  <c r="Y2475" i="21"/>
  <c r="Y2476" i="21"/>
  <c r="Y2477" i="21"/>
  <c r="Y2479" i="21"/>
  <c r="Y2480" i="21"/>
  <c r="Y2481" i="21"/>
  <c r="Y2483" i="21"/>
  <c r="Y2484" i="21"/>
  <c r="Y2485" i="21"/>
  <c r="Y2487" i="21"/>
  <c r="Y2488" i="21"/>
  <c r="Y2489" i="21"/>
  <c r="Y2491" i="21"/>
  <c r="Y2492" i="21"/>
  <c r="Y2493" i="21"/>
  <c r="Y2495" i="21"/>
  <c r="Y2496" i="21"/>
  <c r="Y2497" i="21"/>
  <c r="Y2499" i="21"/>
  <c r="Y2500" i="21"/>
  <c r="Y2501" i="21"/>
  <c r="Y2503" i="21"/>
  <c r="Y2504" i="21"/>
  <c r="Y2505" i="21"/>
  <c r="Y1992" i="21"/>
  <c r="Y2008" i="21"/>
  <c r="Y2024" i="21"/>
  <c r="Y2040" i="21"/>
  <c r="Y2056" i="21"/>
  <c r="Y2072" i="21"/>
  <c r="Y2088" i="21"/>
  <c r="Y2104" i="21"/>
  <c r="Y2120" i="21"/>
  <c r="Y2136" i="21"/>
  <c r="Y2152" i="21"/>
  <c r="Y2168" i="21"/>
  <c r="Y2184" i="21"/>
  <c r="Y2200" i="21"/>
  <c r="Y2216" i="21"/>
  <c r="Y2232" i="21"/>
  <c r="Y2248" i="21"/>
  <c r="Y2264" i="21"/>
  <c r="Y2280" i="21"/>
  <c r="Y2296" i="21"/>
  <c r="Y2312" i="21"/>
  <c r="Y2328" i="21"/>
  <c r="Y2344" i="21"/>
  <c r="Y2360" i="21"/>
  <c r="Y2522" i="21"/>
  <c r="Y2526" i="21"/>
  <c r="Y2530" i="21"/>
  <c r="Y2534" i="21"/>
  <c r="Y2538" i="21"/>
  <c r="Y2542" i="21"/>
  <c r="Y2728" i="21"/>
  <c r="Y2760" i="21"/>
  <c r="Y2792" i="21"/>
  <c r="Y2824" i="21"/>
  <c r="Y2856" i="21"/>
  <c r="Y2888" i="21"/>
  <c r="Y2919" i="21"/>
  <c r="Y3190" i="21"/>
  <c r="Y3192" i="21"/>
  <c r="Y3194" i="21"/>
  <c r="Y3264" i="21"/>
  <c r="Y3265" i="21"/>
  <c r="Y3267" i="21"/>
  <c r="Y3268" i="21"/>
  <c r="Y3269" i="21"/>
  <c r="Y3344" i="21"/>
  <c r="Y3345" i="21"/>
  <c r="Y3347" i="21"/>
  <c r="Y3348" i="21"/>
  <c r="Y3349" i="21"/>
  <c r="Y3351" i="21"/>
  <c r="Y2548" i="21"/>
  <c r="Y2549" i="21"/>
  <c r="Y2554" i="21"/>
  <c r="Y2558" i="21"/>
  <c r="Y2562" i="21"/>
  <c r="Y2566" i="21"/>
  <c r="Y2570" i="21"/>
  <c r="Y2571" i="21"/>
  <c r="Y2574" i="21"/>
  <c r="Y2578" i="21"/>
  <c r="Y2582" i="21"/>
  <c r="Y2586" i="21"/>
  <c r="Y2590" i="21"/>
  <c r="Y2594" i="21"/>
  <c r="Y2598" i="21"/>
  <c r="Y2602" i="21"/>
  <c r="Y2606" i="21"/>
  <c r="Y2610" i="21"/>
  <c r="Y2614" i="21"/>
  <c r="Y2618" i="21"/>
  <c r="Y2622" i="21"/>
  <c r="Y2626" i="21"/>
  <c r="Y2630" i="21"/>
  <c r="Y2634" i="21"/>
  <c r="Y2638" i="21"/>
  <c r="Y2642" i="21"/>
  <c r="Y2646" i="21"/>
  <c r="Y2650" i="21"/>
  <c r="Y2654" i="21"/>
  <c r="Y2658" i="21"/>
  <c r="Y2668" i="21"/>
  <c r="Y2669" i="21"/>
  <c r="Y2670" i="21"/>
  <c r="Y2682" i="21"/>
  <c r="Y2704" i="21"/>
  <c r="Y2714" i="21"/>
  <c r="Y2720" i="21"/>
  <c r="Y2730" i="21"/>
  <c r="Y2731" i="21"/>
  <c r="Y2736" i="21"/>
  <c r="Y2746" i="21"/>
  <c r="Y2747" i="21"/>
  <c r="Y2752" i="21"/>
  <c r="Y2762" i="21"/>
  <c r="Y2763" i="21"/>
  <c r="Y2768" i="21"/>
  <c r="Y2778" i="21"/>
  <c r="Y2779" i="21"/>
  <c r="Y2784" i="21"/>
  <c r="Y2794" i="21"/>
  <c r="Y2795" i="21"/>
  <c r="Y2800" i="21"/>
  <c r="Y2810" i="21"/>
  <c r="Y2811" i="21"/>
  <c r="Y2816" i="21"/>
  <c r="Y2826" i="21"/>
  <c r="Y2827" i="21"/>
  <c r="Y2832" i="21"/>
  <c r="Y2842" i="21"/>
  <c r="Y2843" i="21"/>
  <c r="Y2848" i="21"/>
  <c r="Y2858" i="21"/>
  <c r="Y2859" i="21"/>
  <c r="Y2864" i="21"/>
  <c r="Y2874" i="21"/>
  <c r="Y2875" i="21"/>
  <c r="Y2880" i="21"/>
  <c r="Y2890" i="21"/>
  <c r="Y2891" i="21"/>
  <c r="Y2895" i="21"/>
  <c r="Y2905" i="21"/>
  <c r="Y2911" i="21"/>
  <c r="Y2921" i="21"/>
  <c r="Y2927" i="21"/>
  <c r="Y2937" i="21"/>
  <c r="Y2943" i="21"/>
  <c r="Y2953" i="21"/>
  <c r="Y2959" i="21"/>
  <c r="Y2969" i="21"/>
  <c r="Y2975" i="21"/>
  <c r="Y2985" i="21"/>
  <c r="Y2991" i="21"/>
  <c r="Y3001" i="21"/>
  <c r="Y3017" i="21"/>
  <c r="Y3018" i="21"/>
  <c r="Y3019" i="21"/>
  <c r="Y3034" i="21"/>
  <c r="Y3035" i="21"/>
  <c r="Y3037" i="21"/>
  <c r="Y3050" i="21"/>
  <c r="Y3051" i="21"/>
  <c r="Y3053" i="21"/>
  <c r="Y3066" i="21"/>
  <c r="Y3067" i="21"/>
  <c r="Y3069" i="21"/>
  <c r="Y3082" i="21"/>
  <c r="Y3083" i="21"/>
  <c r="Y3085" i="21"/>
  <c r="Y3094" i="21"/>
  <c r="Y3095" i="21"/>
  <c r="Y3096" i="21"/>
  <c r="Y3126" i="21"/>
  <c r="Y3127" i="21"/>
  <c r="Y3128" i="21"/>
  <c r="Y3157" i="21"/>
  <c r="Y3161" i="21"/>
  <c r="Y3174" i="21"/>
  <c r="Y3176" i="21"/>
  <c r="Y3178" i="21"/>
  <c r="Y3222" i="21"/>
  <c r="Y3226" i="21"/>
  <c r="Y3328" i="21"/>
  <c r="Y3329" i="21"/>
  <c r="Y3331" i="21"/>
  <c r="Y3332" i="21"/>
  <c r="Y3333" i="21"/>
  <c r="Y3392" i="21"/>
  <c r="Y3393" i="21"/>
  <c r="Y3395" i="21"/>
  <c r="Y3396" i="21"/>
  <c r="Y3397" i="21"/>
  <c r="Y3399" i="21"/>
  <c r="Y3520" i="21"/>
  <c r="Y3521" i="21"/>
  <c r="Y3522" i="21"/>
  <c r="Y3523" i="21"/>
  <c r="Y3524" i="21"/>
  <c r="Y3525" i="21"/>
  <c r="Y3526" i="21"/>
  <c r="Y3527" i="21"/>
  <c r="Y2662" i="21"/>
  <c r="Y2708" i="21"/>
  <c r="Y2724" i="21"/>
  <c r="Y2740" i="21"/>
  <c r="Y2756" i="21"/>
  <c r="Y2772" i="21"/>
  <c r="Y2788" i="21"/>
  <c r="Y2804" i="21"/>
  <c r="Y2820" i="21"/>
  <c r="Y2836" i="21"/>
  <c r="Y2852" i="21"/>
  <c r="Y2868" i="21"/>
  <c r="Y2884" i="21"/>
  <c r="Y2899" i="21"/>
  <c r="Y2915" i="21"/>
  <c r="Y2931" i="21"/>
  <c r="Y2947" i="21"/>
  <c r="Y2963" i="21"/>
  <c r="Y2979" i="21"/>
  <c r="Y2995" i="21"/>
  <c r="Y3041" i="21"/>
  <c r="Y3057" i="21"/>
  <c r="Y3073" i="21"/>
  <c r="Y3089" i="21"/>
  <c r="Y3145" i="21"/>
  <c r="Y3206" i="21"/>
  <c r="Y3210" i="21"/>
  <c r="Y3282" i="21"/>
  <c r="Y3286" i="21"/>
  <c r="Y3091" i="21"/>
  <c r="Y3098" i="21"/>
  <c r="Y3099" i="21"/>
  <c r="Y3106" i="21"/>
  <c r="Y3107" i="21"/>
  <c r="Y3114" i="21"/>
  <c r="Y3115" i="21"/>
  <c r="Y3122" i="21"/>
  <c r="Y3123" i="21"/>
  <c r="Y3130" i="21"/>
  <c r="Y3131" i="21"/>
  <c r="Y3138" i="21"/>
  <c r="Y3139" i="21"/>
  <c r="Y3150" i="21"/>
  <c r="Y3151" i="21"/>
  <c r="Y3153" i="21"/>
  <c r="Y3166" i="21"/>
  <c r="Y3167" i="21"/>
  <c r="Y3169" i="21"/>
  <c r="Y3182" i="21"/>
  <c r="Y3183" i="21"/>
  <c r="Y3185" i="21"/>
  <c r="Y3198" i="21"/>
  <c r="Y3199" i="21"/>
  <c r="Y3201" i="21"/>
  <c r="Y3212" i="21"/>
  <c r="Y3238" i="21"/>
  <c r="Y3248" i="21"/>
  <c r="Y3249" i="21"/>
  <c r="Y3251" i="21"/>
  <c r="Y3252" i="21"/>
  <c r="Y3253" i="21"/>
  <c r="Y3298" i="21"/>
  <c r="Y3302" i="21"/>
  <c r="Y3312" i="21"/>
  <c r="Y3313" i="21"/>
  <c r="Y3315" i="21"/>
  <c r="Y3316" i="21"/>
  <c r="Y3317" i="21"/>
  <c r="Y3362" i="21"/>
  <c r="Y3366" i="21"/>
  <c r="Y3376" i="21"/>
  <c r="Y3377" i="21"/>
  <c r="Y3379" i="21"/>
  <c r="Y3380" i="21"/>
  <c r="Y3381" i="21"/>
  <c r="Y3440" i="21"/>
  <c r="Y3441" i="21"/>
  <c r="Y3442" i="21"/>
  <c r="Y3443" i="21"/>
  <c r="Y3444" i="21"/>
  <c r="Y3445" i="21"/>
  <c r="Y3504" i="21"/>
  <c r="Y3505" i="21"/>
  <c r="Y3506" i="21"/>
  <c r="Y3507" i="21"/>
  <c r="Y3508" i="21"/>
  <c r="Y3509" i="21"/>
  <c r="Y3510" i="21"/>
  <c r="Y3218" i="21"/>
  <c r="Y3228" i="21"/>
  <c r="Y3240" i="21"/>
  <c r="Y3241" i="21"/>
  <c r="Y3246" i="21"/>
  <c r="Y3256" i="21"/>
  <c r="Y3257" i="21"/>
  <c r="Y3262" i="21"/>
  <c r="Y3272" i="21"/>
  <c r="Y3273" i="21"/>
  <c r="Y3278" i="21"/>
  <c r="Y3288" i="21"/>
  <c r="Y3289" i="21"/>
  <c r="Y3294" i="21"/>
  <c r="Y3304" i="21"/>
  <c r="Y3305" i="21"/>
  <c r="Y3310" i="21"/>
  <c r="Y3320" i="21"/>
  <c r="Y3321" i="21"/>
  <c r="Y3326" i="21"/>
  <c r="Y3336" i="21"/>
  <c r="Y3337" i="21"/>
  <c r="Y3342" i="21"/>
  <c r="Y3352" i="21"/>
  <c r="Y3353" i="21"/>
  <c r="Y3358" i="21"/>
  <c r="Y3368" i="21"/>
  <c r="Y3369" i="21"/>
  <c r="Y3374" i="21"/>
  <c r="Y3384" i="21"/>
  <c r="Y3385" i="21"/>
  <c r="Y3386" i="21"/>
  <c r="Y3400" i="21"/>
  <c r="Y3401" i="21"/>
  <c r="Y3402" i="21"/>
  <c r="Y3416" i="21"/>
  <c r="Y3417" i="21"/>
  <c r="Y3418" i="21"/>
  <c r="Y3432" i="21"/>
  <c r="Y3433" i="21"/>
  <c r="Y3434" i="21"/>
  <c r="Y3448" i="21"/>
  <c r="Y3449" i="21"/>
  <c r="Y3450" i="21"/>
  <c r="Y3464" i="21"/>
  <c r="Y3465" i="21"/>
  <c r="Y3466" i="21"/>
  <c r="Y3480" i="21"/>
  <c r="Y3481" i="21"/>
  <c r="Y3482" i="21"/>
  <c r="Y3496" i="21"/>
  <c r="Y3497" i="21"/>
  <c r="Y3498" i="21"/>
  <c r="Y3512" i="21"/>
  <c r="Y3513" i="21"/>
  <c r="Y3514" i="21"/>
  <c r="Y3528" i="21"/>
  <c r="Y3529" i="21"/>
  <c r="Y3530" i="21"/>
  <c r="Y1691" i="21"/>
  <c r="Y1699" i="21"/>
  <c r="Y1707" i="21"/>
  <c r="Y1695" i="21"/>
  <c r="Y1703" i="21"/>
  <c r="Y2365" i="21"/>
  <c r="Y2707" i="21"/>
  <c r="Y2715" i="21"/>
  <c r="Y2702" i="21"/>
  <c r="Y2703" i="21"/>
  <c r="Y2711" i="21"/>
  <c r="Y2898" i="21"/>
  <c r="Y2906" i="21"/>
  <c r="Y2914" i="21"/>
  <c r="Y2922" i="21"/>
  <c r="Y2930" i="21"/>
  <c r="Y2938" i="21"/>
  <c r="Y2946" i="21"/>
  <c r="Y2954" i="21"/>
  <c r="Y2962" i="21"/>
  <c r="Y2970" i="21"/>
  <c r="Y2978" i="21"/>
  <c r="Y2986" i="21"/>
  <c r="Y2994" i="21"/>
  <c r="Y3002" i="21"/>
  <c r="Y3015" i="21"/>
  <c r="Y3031" i="21"/>
  <c r="Y3047" i="21"/>
  <c r="Y3063" i="21"/>
  <c r="Y3079" i="21"/>
  <c r="Y3155" i="21"/>
  <c r="Y3171" i="21"/>
  <c r="Y3187" i="21"/>
  <c r="Y3203" i="21"/>
  <c r="Y3135" i="21"/>
  <c r="Y3143" i="21"/>
  <c r="Y3159" i="21"/>
  <c r="Y3175" i="21"/>
  <c r="Y3191" i="21"/>
  <c r="Y2982" i="21"/>
  <c r="Y2990" i="21"/>
  <c r="Y2998" i="21"/>
  <c r="Y3007" i="21"/>
  <c r="Y3023" i="21"/>
  <c r="Y3039" i="21"/>
  <c r="Y3055" i="21"/>
  <c r="Y3071" i="21"/>
  <c r="Y3087" i="21"/>
  <c r="Y3147" i="21"/>
  <c r="Y3163" i="21"/>
  <c r="Y3179" i="21"/>
  <c r="Y3195" i="21"/>
  <c r="Y3209" i="21"/>
  <c r="Y3217" i="21"/>
  <c r="Y3225" i="21"/>
  <c r="Y3390" i="21"/>
  <c r="Y3406" i="21"/>
  <c r="Y3422" i="21"/>
  <c r="Y3438" i="21"/>
  <c r="Y3454" i="21"/>
  <c r="Y3470" i="21"/>
  <c r="Y3486" i="21"/>
  <c r="Y3502" i="21"/>
  <c r="Y3518" i="21"/>
  <c r="Y3534" i="21"/>
  <c r="Y3234" i="21"/>
  <c r="Y3394" i="21"/>
  <c r="Y3410" i="21"/>
  <c r="Y3426" i="21"/>
  <c r="Y3458" i="21"/>
  <c r="Y3490" i="21"/>
  <c r="Y3538" i="21"/>
  <c r="Y3205" i="21"/>
  <c r="Y3213" i="21"/>
  <c r="Y3221" i="21"/>
  <c r="Y3229" i="21"/>
  <c r="Y3398" i="21"/>
  <c r="Y3414" i="21"/>
  <c r="Y3430" i="21"/>
  <c r="Y3446" i="21"/>
  <c r="Y3462" i="21"/>
  <c r="Y3494" i="21"/>
  <c r="D338" i="24" l="1"/>
  <c r="E338" i="24" s="1"/>
  <c r="D329" i="24"/>
  <c r="E329" i="24" s="1"/>
  <c r="D316" i="24"/>
  <c r="E316" i="24" s="1"/>
  <c r="T71" i="24"/>
  <c r="U71" i="24" s="1"/>
  <c r="U315" i="24"/>
  <c r="T316" i="24"/>
  <c r="U316" i="24" s="1"/>
  <c r="U325" i="24"/>
  <c r="T329" i="24"/>
  <c r="U329" i="24" s="1"/>
  <c r="U38" i="24"/>
  <c r="T39" i="24"/>
  <c r="T338" i="24"/>
  <c r="U338" i="24" s="1"/>
  <c r="U347" i="24"/>
  <c r="T348" i="24"/>
  <c r="U62" i="24"/>
  <c r="T64" i="24"/>
  <c r="U64" i="24" s="1"/>
  <c r="U394" i="24"/>
  <c r="T411" i="24"/>
  <c r="U411" i="24" s="1"/>
  <c r="T11" i="24"/>
  <c r="U11" i="24" s="1"/>
  <c r="U10" i="24"/>
  <c r="P329" i="24"/>
  <c r="Q329" i="24" s="1"/>
  <c r="Q328" i="24"/>
  <c r="P64" i="24"/>
  <c r="Q64" i="24" s="1"/>
  <c r="Q315" i="24"/>
  <c r="P316" i="24"/>
  <c r="Q316" i="24" s="1"/>
  <c r="Q394" i="24"/>
  <c r="P411" i="24"/>
  <c r="Q411" i="24" s="1"/>
  <c r="Q347" i="24"/>
  <c r="P348" i="24"/>
  <c r="Q38" i="24"/>
  <c r="P39" i="24"/>
  <c r="Q39" i="24" s="1"/>
  <c r="M394" i="24"/>
  <c r="L411" i="24"/>
  <c r="M411" i="24" s="1"/>
  <c r="M337" i="24"/>
  <c r="L338" i="24"/>
  <c r="M338" i="24" s="1"/>
  <c r="M62" i="24"/>
  <c r="L64" i="24"/>
  <c r="M64" i="24" s="1"/>
  <c r="M347" i="24"/>
  <c r="L348" i="24"/>
  <c r="M315" i="24"/>
  <c r="L316" i="24"/>
  <c r="M316" i="24" s="1"/>
  <c r="L329" i="24"/>
  <c r="M329" i="24" s="1"/>
  <c r="M38" i="24"/>
  <c r="L39" i="24"/>
  <c r="M39" i="24" s="1"/>
  <c r="H39" i="24"/>
  <c r="I39" i="24" s="1"/>
  <c r="I38" i="24"/>
  <c r="H71" i="24"/>
  <c r="I71" i="24" s="1"/>
  <c r="I347" i="24"/>
  <c r="H348" i="24"/>
  <c r="H64" i="24"/>
  <c r="I64" i="24" s="1"/>
  <c r="I335" i="24"/>
  <c r="H338" i="24"/>
  <c r="I338" i="24" s="1"/>
  <c r="I394" i="24"/>
  <c r="H411" i="24"/>
  <c r="I411" i="24" s="1"/>
  <c r="I328" i="24"/>
  <c r="H329" i="24"/>
  <c r="I329" i="24" s="1"/>
  <c r="I315" i="24"/>
  <c r="H316" i="24"/>
  <c r="I316" i="24" s="1"/>
  <c r="E347" i="24"/>
  <c r="D349" i="24"/>
  <c r="E349" i="24" s="1"/>
  <c r="D71" i="24"/>
  <c r="E71" i="24" s="1"/>
  <c r="E38" i="24"/>
  <c r="D39" i="24"/>
  <c r="E11" i="24"/>
  <c r="E10" i="24"/>
  <c r="D64" i="24"/>
  <c r="E64" i="24" s="1"/>
  <c r="E62" i="24"/>
  <c r="H47" i="24" l="1"/>
  <c r="I47" i="24" s="1"/>
  <c r="P47" i="24"/>
  <c r="Q47" i="24" s="1"/>
  <c r="L47" i="24"/>
  <c r="M47" i="24" s="1"/>
  <c r="U39" i="24"/>
  <c r="T47" i="24"/>
  <c r="U47" i="24" s="1"/>
  <c r="U348" i="24"/>
  <c r="T349" i="24"/>
  <c r="Q348" i="24"/>
  <c r="P349" i="24"/>
  <c r="M348" i="24"/>
  <c r="L349" i="24"/>
  <c r="I348" i="24"/>
  <c r="H349" i="24"/>
  <c r="D352" i="24"/>
  <c r="E352" i="24" s="1"/>
  <c r="E39" i="24"/>
  <c r="D47" i="24"/>
  <c r="E47" i="24" s="1"/>
  <c r="U349" i="24" l="1"/>
  <c r="T352" i="24"/>
  <c r="U352" i="24" s="1"/>
  <c r="Q349" i="24"/>
  <c r="P352" i="24"/>
  <c r="Q352" i="24" s="1"/>
  <c r="M349" i="24"/>
  <c r="L352" i="24"/>
  <c r="M352" i="24" s="1"/>
  <c r="I349" i="24"/>
  <c r="H352" i="24"/>
  <c r="I352" i="24" s="1"/>
</calcChain>
</file>

<file path=xl/sharedStrings.xml><?xml version="1.0" encoding="utf-8"?>
<sst xmlns="http://schemas.openxmlformats.org/spreadsheetml/2006/main" count="32317" uniqueCount="738">
  <si>
    <t>Total Route</t>
  </si>
  <si>
    <t>FY20 (19/20)</t>
  </si>
  <si>
    <t>Track</t>
  </si>
  <si>
    <t>Full Year</t>
  </si>
  <si>
    <t>Actual</t>
  </si>
  <si>
    <t>Budget</t>
  </si>
  <si>
    <t>Variance</t>
  </si>
  <si>
    <t>Cat 10 Rerail, Resleeper, Reballast - ABC (km)</t>
  </si>
  <si>
    <t>Cat 11 Rerail, Resleeper, Reballast - Trax (km)</t>
  </si>
  <si>
    <t>Cat 14 Rerail, Resleeper, Reballast, Formation - Trax (km)</t>
  </si>
  <si>
    <t>Re-Rail, Re-Sleeper, Re-Ballast (km)</t>
  </si>
  <si>
    <t>Replace - Full (km)</t>
  </si>
  <si>
    <t>Cat 1 Rerail - One rail only (km)</t>
  </si>
  <si>
    <t>Cat 2 Rerail - Both rails (km)</t>
  </si>
  <si>
    <t>Re-Rail (km)</t>
  </si>
  <si>
    <t>Cat 7 Reballast - Trax (km)</t>
  </si>
  <si>
    <t>Cat 12 Reballast, Formation - Trax (km)</t>
  </si>
  <si>
    <t>Cat 31 Track Lift (km)</t>
  </si>
  <si>
    <t>Re-Ballast Conventional (km)</t>
  </si>
  <si>
    <t>Cat 20 Reballast ABC - High Output (km)</t>
  </si>
  <si>
    <t>Cat 20a Reballast ABC - High Output (km)</t>
  </si>
  <si>
    <t>Cat 5 Reballast MOBC (km)</t>
  </si>
  <si>
    <t>Re-Ballast High Output (km)</t>
  </si>
  <si>
    <t>Cat 3 Resleeper (km)</t>
  </si>
  <si>
    <t>Re-Sleeper Conventional (km)</t>
  </si>
  <si>
    <t>Cat 21 Resleeper - High Output (km)</t>
  </si>
  <si>
    <t>Re-Sleeper High Output (km)</t>
  </si>
  <si>
    <t>Cat 16 Rerail, Resleeper (non steel) (km)</t>
  </si>
  <si>
    <t>Cat 4 Rerail, Resleeper (steel) (km)</t>
  </si>
  <si>
    <t>Re-Rail, Re-Sleeper Conventional (km)</t>
  </si>
  <si>
    <t>Cat 24 Rerail, Resleeper - High Output (km)</t>
  </si>
  <si>
    <t>Cat 24a Rerail, Resleeper - High Output (km)</t>
  </si>
  <si>
    <t>Re-Rail, Re-Sleeper High Output (km)</t>
  </si>
  <si>
    <t>Cat 6 Rerail, Reballast Trax (km)</t>
  </si>
  <si>
    <t>Cat 32 Rerail, Reballast - High Output (km)</t>
  </si>
  <si>
    <t>Re-Rail, Re-Ballast (km)</t>
  </si>
  <si>
    <t>Cat 9 Resleeper, Reballast - Trax (km)</t>
  </si>
  <si>
    <t>Cat 13 Resleeper, Reballast, Formation - Trax (km)</t>
  </si>
  <si>
    <t>Re-Sleeper, Re-Ballast (km)</t>
  </si>
  <si>
    <t>Replace - Partial (km)</t>
  </si>
  <si>
    <t>Heavy Refurb - Other - PL (km)</t>
  </si>
  <si>
    <t>Cat MR2 Medium Refurb - Concrete - Plain Line (km)</t>
  </si>
  <si>
    <t>Cat MR3 Medium Refurb - Other - Plain Line (km)</t>
  </si>
  <si>
    <t>Rail Milling (km)</t>
  </si>
  <si>
    <t>Refurbishment  (km)</t>
  </si>
  <si>
    <t>Cat 40 Slab Track (km)</t>
  </si>
  <si>
    <t>New Build (km)</t>
  </si>
  <si>
    <t>Plain Line (km)</t>
  </si>
  <si>
    <t>Cat 70 Complete Renewal 113A (point ends)</t>
  </si>
  <si>
    <t>Cat 71 Complete Renewal RT60/NR60 (point ends)</t>
  </si>
  <si>
    <t>Replace - Full (# units)</t>
  </si>
  <si>
    <t>Cat 74 Partial Renewal (point ends)</t>
  </si>
  <si>
    <t>Cat 75 Reballasting (point ends)</t>
  </si>
  <si>
    <t>Replace - Partial (# units)</t>
  </si>
  <si>
    <t>Heavy Refurb - Concrete - S&amp;C (point ends)</t>
  </si>
  <si>
    <t>Heavy Refurb - Other - S&amp;C (point ends)</t>
  </si>
  <si>
    <t>Cat SCMR1 Medium Refurb - S&amp;C (point ends)</t>
  </si>
  <si>
    <t>Cat SCMR2 Medium Refurb - Concrete - S&amp;C (point ends)</t>
  </si>
  <si>
    <t>Refurbishment (# units)</t>
  </si>
  <si>
    <t>Cat 72 Remodelled (point ends)</t>
  </si>
  <si>
    <t>Remodel (# units)</t>
  </si>
  <si>
    <t>Cat 73 Abandonment (point ends)</t>
  </si>
  <si>
    <t>Abandon (# units)</t>
  </si>
  <si>
    <t>New Build (#)</t>
  </si>
  <si>
    <t>S&amp;C (# units)</t>
  </si>
  <si>
    <t>Cat FEN1 Fencing Renewal Cat1 (km)</t>
  </si>
  <si>
    <t>Cat FEN2 Fencing Renewal Cat2 (km)</t>
  </si>
  <si>
    <t>Cat FEN3 Fencing Renewal Cat3 (km)</t>
  </si>
  <si>
    <t>Fencing</t>
  </si>
  <si>
    <t>Cat 41 Renew Longitudinal Timbers (km)</t>
  </si>
  <si>
    <t>Cat 45 Renew Level Crossing - surfaces (#)</t>
  </si>
  <si>
    <t>Off Track (vol)</t>
  </si>
  <si>
    <t>Track (volumes)</t>
  </si>
  <si>
    <t/>
  </si>
  <si>
    <t>Signalling</t>
  </si>
  <si>
    <t>Full All (SEU)</t>
  </si>
  <si>
    <t>Full (SEU)</t>
  </si>
  <si>
    <t>Partial Controls &amp; interlocking (SEU)</t>
  </si>
  <si>
    <t>Partial Control System (SEU)</t>
  </si>
  <si>
    <t>Partial Interlocking (SEU)</t>
  </si>
  <si>
    <t>Partial Trackside (SEU)</t>
  </si>
  <si>
    <t>Partial (SEU)</t>
  </si>
  <si>
    <t>Refurb All (SEU)</t>
  </si>
  <si>
    <t>Refurb Controls &amp; interlocking (SEU)</t>
  </si>
  <si>
    <t>Refurb Control System (SEU)</t>
  </si>
  <si>
    <t>Refurb Interlocking  (SEU)</t>
  </si>
  <si>
    <t>Refurb Trackside (SEU)</t>
  </si>
  <si>
    <t>Refurb (SEU)</t>
  </si>
  <si>
    <t>Signalling Other (SEU)</t>
  </si>
  <si>
    <t>LX -Controlled - Full (#)</t>
  </si>
  <si>
    <t>LX -Auto (RTL) - Full (#)</t>
  </si>
  <si>
    <t>LX -Auto (MSL) - Full (#)</t>
  </si>
  <si>
    <t>LX -User Operated - Full (#)</t>
  </si>
  <si>
    <t>Full (#)</t>
  </si>
  <si>
    <t>LX -External Renewal (#)</t>
  </si>
  <si>
    <t>LX -Partial - New controller (#)</t>
  </si>
  <si>
    <t>LX -Partial - Recontrol (#)</t>
  </si>
  <si>
    <t>LX -Partial - Signals (#)</t>
  </si>
  <si>
    <t>LX -Partial - Other (Sig) (#)</t>
  </si>
  <si>
    <t>Partial (#)</t>
  </si>
  <si>
    <t>LX -Conversion - Phones only (#)</t>
  </si>
  <si>
    <t>LX -Conversion - Protection system upgrade (#)</t>
  </si>
  <si>
    <t>Conversion (#)</t>
  </si>
  <si>
    <t>LX -Abandon/Decom Controlled (#)</t>
  </si>
  <si>
    <t>LX -Abandon/Decom Auto (RTL) (#)</t>
  </si>
  <si>
    <t>LX -Abandon/Decom Auto (MSL) (#)</t>
  </si>
  <si>
    <t>LX -Abandon/Decom User Operated (#)</t>
  </si>
  <si>
    <t>Abandon/Decommission (#)</t>
  </si>
  <si>
    <t>LX -Other - Safety Interventions (#)</t>
  </si>
  <si>
    <t>LX -Track Volumes Partial - Other (Track) (#)</t>
  </si>
  <si>
    <t>LX -Track Volumes Partial - Approaches (#)</t>
  </si>
  <si>
    <t>LX -Track Volumes Partial - Other - Track-related (#)</t>
  </si>
  <si>
    <t>Level Crossings - Track Volumes (#)</t>
  </si>
  <si>
    <t>LX -Structures Volumes - Partial - Other (Structures) (#)</t>
  </si>
  <si>
    <t>LX -Structures Volumes - Partial - Other - Bridge (#)</t>
  </si>
  <si>
    <t>LX -Partial - Other (E&amp;P) (#)</t>
  </si>
  <si>
    <t>Level Crossings - Structures Volumes (#)</t>
  </si>
  <si>
    <t>Level Crossings (#)</t>
  </si>
  <si>
    <t>Signalling (volumes)</t>
  </si>
  <si>
    <t>Structures</t>
  </si>
  <si>
    <t>C&amp;E Preventative (#)</t>
  </si>
  <si>
    <t>C&amp;E Repair (#)</t>
  </si>
  <si>
    <t>Coastal &amp; Estuarine Defences (#)</t>
  </si>
  <si>
    <t>C&amp;E - Preventative (m)</t>
  </si>
  <si>
    <t>C&amp;E - Repair (m)</t>
  </si>
  <si>
    <t>Coastal &amp; Estuarine Defences (m)</t>
  </si>
  <si>
    <t>Tunnel - Preventative (#)</t>
  </si>
  <si>
    <t>Tunnel - Repair (#)</t>
  </si>
  <si>
    <t>Tunnel - Hazard Management (#)</t>
  </si>
  <si>
    <t>Tunnels (# assets)</t>
  </si>
  <si>
    <t>Tunnel - Preventative (sq m)</t>
  </si>
  <si>
    <t>Tunnel - Repair (sq m)</t>
  </si>
  <si>
    <t>Tunnel - Hazard Mgmt (sq m)</t>
  </si>
  <si>
    <t>Tunnels (m2)</t>
  </si>
  <si>
    <t>Overbridge - Preventative (#)</t>
  </si>
  <si>
    <t>Overbridge - Repair (#)</t>
  </si>
  <si>
    <t>Overbridge - Replace (#)</t>
  </si>
  <si>
    <t>Overbridge - Strengthen (#)</t>
  </si>
  <si>
    <t>Overbridge - Waterproofing (#)</t>
  </si>
  <si>
    <t>Overbridge BG3 - Preventative (#)</t>
  </si>
  <si>
    <t>Overbridge BG3 - Repair (#)</t>
  </si>
  <si>
    <t>Overbridge BG3 - Replace (#)</t>
  </si>
  <si>
    <t>Overbridge BG3 - Strengthen (#)</t>
  </si>
  <si>
    <t>Overbridge BG3 - Waterproofing (#)</t>
  </si>
  <si>
    <t>Overbridges (# assets)</t>
  </si>
  <si>
    <t>Overbridge - Preventative (sq m)</t>
  </si>
  <si>
    <t>Overbridge - Repair (sq m)</t>
  </si>
  <si>
    <t>Overbridge - Replace (sq m)</t>
  </si>
  <si>
    <t>Overbridge - Strengthen (sq m)</t>
  </si>
  <si>
    <t>Overbridge - Waterproofing (sq m)</t>
  </si>
  <si>
    <t>Overbridge BG3 - Preventative (sq m)</t>
  </si>
  <si>
    <t>Overbridge BG3 - Repair (sq m)</t>
  </si>
  <si>
    <t>Overbridge BG3 - Replace (sq m)</t>
  </si>
  <si>
    <t>Overbridge BG3 - Strengthen (sq m)</t>
  </si>
  <si>
    <t>Overbridge BG3 - Waterproofing (sq m)</t>
  </si>
  <si>
    <t>Overbridges (m2)</t>
  </si>
  <si>
    <t>Underbridge - Preventative (#)</t>
  </si>
  <si>
    <t>Underbridge - Repair (#)</t>
  </si>
  <si>
    <t>Underbridge - Replace (#)</t>
  </si>
  <si>
    <t>Underbridge - Strengthen (#)</t>
  </si>
  <si>
    <t>Underbridge - Waterproofing (#)</t>
  </si>
  <si>
    <t>Underbridges (# assets)</t>
  </si>
  <si>
    <t>Underbridge - Preventative (sq m)</t>
  </si>
  <si>
    <t>Underbridge - Repair (sq m)</t>
  </si>
  <si>
    <t>Underbridge - Replace (sq m)</t>
  </si>
  <si>
    <t>Underbridge - Strengthen (sq m)</t>
  </si>
  <si>
    <t>Underbridge - Waterproofing (sq m)</t>
  </si>
  <si>
    <t>Underbridges (m2)</t>
  </si>
  <si>
    <t>Footbridge - Preventative (#)</t>
  </si>
  <si>
    <t>Footbridge - Repair (#)</t>
  </si>
  <si>
    <t>Footbridge - Replace (#)</t>
  </si>
  <si>
    <t>Footbridge - Strengthen (#)</t>
  </si>
  <si>
    <t>Footbridge - Waterproofing (#)</t>
  </si>
  <si>
    <t>Footbridges (# assets)</t>
  </si>
  <si>
    <t>Footbridge - Preventative (sq m)</t>
  </si>
  <si>
    <t>Footbridge - Repair (sq m)</t>
  </si>
  <si>
    <t>Footbridge - Replace (sq m)</t>
  </si>
  <si>
    <t>Footbridge - Strengthen (sq m)</t>
  </si>
  <si>
    <t>Footbridge - Waterproofing (sq m)</t>
  </si>
  <si>
    <t>Footbridges (m2)</t>
  </si>
  <si>
    <t>Retaining Wall - Preventative (#)</t>
  </si>
  <si>
    <t>Retaining Wall - Repair (#)</t>
  </si>
  <si>
    <t>Retaining Wall - Replace (#)</t>
  </si>
  <si>
    <t>Retaining Walls (# assets)</t>
  </si>
  <si>
    <t>Retaining Wall - Preventative (sq m)</t>
  </si>
  <si>
    <t>Retaining Wall - Repair (sq m)</t>
  </si>
  <si>
    <t>Retaining Wall - Replace (sq m)</t>
  </si>
  <si>
    <t>Retaining Walls (m2)</t>
  </si>
  <si>
    <t>Culverts - Preventative (#)</t>
  </si>
  <si>
    <t>Culverts - Repair (#)</t>
  </si>
  <si>
    <t>Culverts - Replace (#)</t>
  </si>
  <si>
    <t>Culverts (# assets)</t>
  </si>
  <si>
    <t>Culverts - Preventative (sq m)</t>
  </si>
  <si>
    <t>Culverts - Repair (sq m)</t>
  </si>
  <si>
    <t>Culverts - Replace (sq m)</t>
  </si>
  <si>
    <t>Culverts (m2)</t>
  </si>
  <si>
    <t>Structures (volumes)</t>
  </si>
  <si>
    <t>Earthworks</t>
  </si>
  <si>
    <t>Embankments Renew (#)</t>
  </si>
  <si>
    <t>Embankments Refurb (#)</t>
  </si>
  <si>
    <t>Embankments Maintain (#)</t>
  </si>
  <si>
    <t>Embankments GIA System (#)</t>
  </si>
  <si>
    <t>Embankments Alert/Alarm System (#)</t>
  </si>
  <si>
    <t>Embankments (#)</t>
  </si>
  <si>
    <t>Soil Cutting Renew (#)</t>
  </si>
  <si>
    <t>Soil Cutting Refurb (#)</t>
  </si>
  <si>
    <t>Soil Cutting Maintain (#)</t>
  </si>
  <si>
    <t>Soil Cutting GIA System (#)</t>
  </si>
  <si>
    <t>Soil Cutting Alert/Alarm System (#)</t>
  </si>
  <si>
    <t>Soil Cutting (#)</t>
  </si>
  <si>
    <t>Rock Cutting Renew (#)</t>
  </si>
  <si>
    <t>Rock Cutting Refurb (#)</t>
  </si>
  <si>
    <t>Rock Cutting Maintain (#)</t>
  </si>
  <si>
    <t>Rock Cutting GIA System (#)</t>
  </si>
  <si>
    <t>Rock Cutting Alert/Alarm System (#)</t>
  </si>
  <si>
    <t>Rock Cutting (#)</t>
  </si>
  <si>
    <t>Shallow Mining Risk Desk Study (#)</t>
  </si>
  <si>
    <t>Shallow Mining Risk Ground Investigation (#)</t>
  </si>
  <si>
    <t>Shallow Mining Risk Treatment Scheme (#)</t>
  </si>
  <si>
    <t>Deep Mining Risk (#)</t>
  </si>
  <si>
    <t>Surface Mining Risk (#)</t>
  </si>
  <si>
    <t>Mining (#)</t>
  </si>
  <si>
    <t>Earthworks (volumes)</t>
  </si>
  <si>
    <t>Buildings</t>
  </si>
  <si>
    <t>MS Canopies (sq m)</t>
  </si>
  <si>
    <t>MS Buildings (sq m)</t>
  </si>
  <si>
    <t>MS Platforms (sq m)</t>
  </si>
  <si>
    <t>MS Train Sheds (sq m)</t>
  </si>
  <si>
    <t>MS Footbridges (sq m)</t>
  </si>
  <si>
    <t>MS Car Parks &amp; Roads (sq m)</t>
  </si>
  <si>
    <t>MS Lifts &amp; Escalators (#)</t>
  </si>
  <si>
    <t>MS Mechanical (HVAC) (sq m)</t>
  </si>
  <si>
    <t>MS Mechanical (HVAC) (#)</t>
  </si>
  <si>
    <t>MS Electrical (re-wiring &amp; lighting) (sq m)</t>
  </si>
  <si>
    <t>MS Electrical (re-wiring &amp; lighting) (#)</t>
  </si>
  <si>
    <t>MS Other Fabric (sq m)</t>
  </si>
  <si>
    <t>Managed Stations (volumes)</t>
  </si>
  <si>
    <t>FS Canopies (sq m)</t>
  </si>
  <si>
    <t>FS Buildings (sq m)</t>
  </si>
  <si>
    <t>FS Platforms (sq m)</t>
  </si>
  <si>
    <t>FS Train Sheds (sq m)</t>
  </si>
  <si>
    <t>FS Footbridges (sq m)</t>
  </si>
  <si>
    <t>FS Car Parks &amp; Roads (sq m)</t>
  </si>
  <si>
    <t>FS Lifts &amp; Escalators (#)</t>
  </si>
  <si>
    <t>FS Mechanical (HVAC) (sq m)</t>
  </si>
  <si>
    <t>FS Mechanical (HVAC) (#)</t>
  </si>
  <si>
    <t>FS Electrical (re-wiring &amp; lighting) (sq m)</t>
  </si>
  <si>
    <t>FS Electrical (re-wiring &amp; lighting) (#)</t>
  </si>
  <si>
    <t>FS Other Fabric (sq m)</t>
  </si>
  <si>
    <t>Franchised Stations (volumes)</t>
  </si>
  <si>
    <t>LMD Buildings (sq m)</t>
  </si>
  <si>
    <t>LMD Platforms (sq m)</t>
  </si>
  <si>
    <t>LMD Train Sheds (sq m)</t>
  </si>
  <si>
    <t>LMD Car Parks &amp; Roads (sq m)</t>
  </si>
  <si>
    <t>LMD Mechanical (HVAC) (sq m)</t>
  </si>
  <si>
    <t>LMD Mechanical (HVAC) (#)</t>
  </si>
  <si>
    <t>LMD Electrical (re-wiring &amp; lighting) (sq m)</t>
  </si>
  <si>
    <t>LMD Electrical (re-wiring &amp; lighting) (#)</t>
  </si>
  <si>
    <t>Light Maintenance Depots (volumes)</t>
  </si>
  <si>
    <t>Depot Plant (#)</t>
  </si>
  <si>
    <t>MDU Buildings (sq m)</t>
  </si>
  <si>
    <t>MDU Mechanical (HVAC) (sq m)</t>
  </si>
  <si>
    <t>MDU Mechanical (HVAC) (#)</t>
  </si>
  <si>
    <t>MDU Electrical (re-wiring &amp; lighting) (sq m)</t>
  </si>
  <si>
    <t>MDU Electrical (re-wiring &amp; lighting) (#)</t>
  </si>
  <si>
    <t>Maintenance Delivery Unit (#)</t>
  </si>
  <si>
    <t>RS (SCO) Buildings (sq m)</t>
  </si>
  <si>
    <t>RS (SCO) Mechanical (HVAC) (sq m)</t>
  </si>
  <si>
    <t>RS (SCO) Mechanical (HVAC) (#)</t>
  </si>
  <si>
    <t>RS (SCO) Electrical (re-wiring &amp; lighting) (sq m)</t>
  </si>
  <si>
    <t>RS (SCO) Electrical (re-wiring &amp; lighting) (#)</t>
  </si>
  <si>
    <t>Route Services (SCO) (Volumes)</t>
  </si>
  <si>
    <t>LS Buildings (sq m)</t>
  </si>
  <si>
    <t>LS Mechanical (HVAC) (sq m)</t>
  </si>
  <si>
    <t>LS Mechanical (HVAC) (#)</t>
  </si>
  <si>
    <t>LS Electrical (re-wiring &amp; lighting) (sq m)</t>
  </si>
  <si>
    <t>LS Electrical (re-wiring &amp; lighting) (#)</t>
  </si>
  <si>
    <t>Lineside (#)</t>
  </si>
  <si>
    <t>Buildings (volumes)</t>
  </si>
  <si>
    <t>Electrification and Fixed Plant</t>
  </si>
  <si>
    <t>AC HV Switchgear - Renewal (#)</t>
  </si>
  <si>
    <t>AC HV Switchgear - Refurb (#)</t>
  </si>
  <si>
    <t>AC HV Transformers - booster (#)</t>
  </si>
  <si>
    <t>AC HV Cables (km)</t>
  </si>
  <si>
    <t>AC Protection Relays (#)</t>
  </si>
  <si>
    <t>AC RTU (SCADA) (#)</t>
  </si>
  <si>
    <t>AC Traction Power System (#)</t>
  </si>
  <si>
    <t>DC HV Switchgear - Renewal (#)</t>
  </si>
  <si>
    <t>DC HV Switchgear - Refurb (#)</t>
  </si>
  <si>
    <t>DC HV Cables (km)</t>
  </si>
  <si>
    <t>DC Protection Relays (#)</t>
  </si>
  <si>
    <t>DC Transformer Rectifiers (#)</t>
  </si>
  <si>
    <t>DC LV Switchgear - Renewal (#)</t>
  </si>
  <si>
    <t>DC LV Switchgear - Refurb (#)</t>
  </si>
  <si>
    <t>DC LV Cables (km)</t>
  </si>
  <si>
    <t>DC RTU (SCADA) (#)</t>
  </si>
  <si>
    <t>DC Traction Power System (vols)</t>
  </si>
  <si>
    <t>Traction Power Distribution (volumes)</t>
  </si>
  <si>
    <t>Wire Run - full mid life refurbishment (#)</t>
  </si>
  <si>
    <t>Wire Run - re-wire (#)</t>
  </si>
  <si>
    <t>Wire Run - partial refurb (SPS, insulators, etc) (#)</t>
  </si>
  <si>
    <t>Wire Run - de-commission (#)</t>
  </si>
  <si>
    <t>Structures - renewal (#)</t>
  </si>
  <si>
    <t>Structures - refurb (#)</t>
  </si>
  <si>
    <t>Disconnectors (#)</t>
  </si>
  <si>
    <t>Neutral sections - conversion to carrier wire design (#)</t>
  </si>
  <si>
    <t>AC (OLE) (#)</t>
  </si>
  <si>
    <t>Conductor Rail - renewal (km)</t>
  </si>
  <si>
    <t>Conductor Rail - refurb (km)</t>
  </si>
  <si>
    <t>DC (Conductor Rail system)</t>
  </si>
  <si>
    <t>Contact Systems (vols)</t>
  </si>
  <si>
    <t>Disconnectors - a.c system (#)</t>
  </si>
  <si>
    <t>Disconnectors / track isolating devices (#)</t>
  </si>
  <si>
    <t>NSCD / Track Feeder Switch (#)</t>
  </si>
  <si>
    <t>Elec clearances stations (#)</t>
  </si>
  <si>
    <t>Bridge parapet height (#)</t>
  </si>
  <si>
    <t>Improving compliance with EaWR (#)</t>
  </si>
  <si>
    <t>Conversion of head spans to MIR in public locations (#)</t>
  </si>
  <si>
    <t>Reducing safety risk to members of the public (#)</t>
  </si>
  <si>
    <t>Improving compliance and reducing risk (#)</t>
  </si>
  <si>
    <t>PSP (full renewal) (#)</t>
  </si>
  <si>
    <t>UPS (#)</t>
  </si>
  <si>
    <t>Generator (#)</t>
  </si>
  <si>
    <t>Auxillary Transformer (#)</t>
  </si>
  <si>
    <t>FSP Renewal (Existing Radial Feed / Manual Reconfigurable FSP) (#)</t>
  </si>
  <si>
    <t>Signalling Power Cables (km)</t>
  </si>
  <si>
    <t>Renew radial system (#)</t>
  </si>
  <si>
    <t>IR Monitor (#)</t>
  </si>
  <si>
    <t>Signalling Power Supplies (vols)</t>
  </si>
  <si>
    <t>Non Traction Power Distribution (vols)</t>
  </si>
  <si>
    <t>Electrification (volumes)</t>
  </si>
  <si>
    <t>Points Heating (point ends) (#)</t>
  </si>
  <si>
    <t>Fixed Plant (#)</t>
  </si>
  <si>
    <t>Electrification and Fixed Plant (volumes)</t>
  </si>
  <si>
    <t>Total Drainage</t>
  </si>
  <si>
    <t>Track New Build - Pipe (m)</t>
  </si>
  <si>
    <t>Track New Build - Ditch/Channel (m)</t>
  </si>
  <si>
    <t>Track New Build - Gravel drain (m)</t>
  </si>
  <si>
    <t>Track New Build - Chamber (#)</t>
  </si>
  <si>
    <t>Drainage (Track) New Build (lm)</t>
  </si>
  <si>
    <t>Track Renewal - Gravel drain (m)</t>
  </si>
  <si>
    <t>Track Renewal - Pipe (m)</t>
  </si>
  <si>
    <t>Track Renewal - Ditch/Channel (m)</t>
  </si>
  <si>
    <t>Track Renewal - Chamber (#)</t>
  </si>
  <si>
    <t>Drainage (Track) Renewal (lm)</t>
  </si>
  <si>
    <t>Track Refurb - Gravel drain (m)</t>
  </si>
  <si>
    <t>Track Refurb - Pipe (m)</t>
  </si>
  <si>
    <t>Track Refurb - Ditch/Channel (m)</t>
  </si>
  <si>
    <t>Track Refurb - Chamber (#)</t>
  </si>
  <si>
    <t>Drainage (Track) Refurbishment (lm)</t>
  </si>
  <si>
    <t>Drainage (Track) (lm)</t>
  </si>
  <si>
    <t>EW New Build - Pipe (m)</t>
  </si>
  <si>
    <t>EW New Build - Chamber (#)</t>
  </si>
  <si>
    <t>EW New Build - Ditch/Channel (m)</t>
  </si>
  <si>
    <t>EW New Build - Gravel drain (m)</t>
  </si>
  <si>
    <t>Drainage (Earthworks) New Build (lm)</t>
  </si>
  <si>
    <t>EW Renewal - Pipe (m)</t>
  </si>
  <si>
    <t>EW Renewal - Ditch/Channel (m)</t>
  </si>
  <si>
    <t>EW Renewal - Gravel drain (m)</t>
  </si>
  <si>
    <t>EW Renewal - Chamber (#)</t>
  </si>
  <si>
    <t>Drainage (Earthworks) Renewal (lm)</t>
  </si>
  <si>
    <t>EW Refurb - Pipe (m)</t>
  </si>
  <si>
    <t>EW Refurb - Ditch/Channel (m)</t>
  </si>
  <si>
    <t>EW Refurb - Gravel drain (m)</t>
  </si>
  <si>
    <t>EW Refurb - Chamber (#)</t>
  </si>
  <si>
    <t>Drainage (Earthworks) Refurbishment (lm)</t>
  </si>
  <si>
    <t>EW MNT - Pipe (m)</t>
  </si>
  <si>
    <t>EW MNT - Ditch/Channel (m)</t>
  </si>
  <si>
    <t>EW MNT - Gravel drain (m)</t>
  </si>
  <si>
    <t>EW MNT - Chamber (#)</t>
  </si>
  <si>
    <t>Drainage (Earthworks) Maintenance (lm)</t>
  </si>
  <si>
    <t>Drainage (Earthworks) (lm)</t>
  </si>
  <si>
    <t>Res New Build - Pipe (m)</t>
  </si>
  <si>
    <t>Res New Build - Chamber (#)</t>
  </si>
  <si>
    <t>Res New Build - Ditch/Channel (m)</t>
  </si>
  <si>
    <t>Res New Build - Gravel drain (m)</t>
  </si>
  <si>
    <t>Drainage (Resilience) New Build (lm)</t>
  </si>
  <si>
    <t>Res Renewal - Pipe (m)</t>
  </si>
  <si>
    <t>Res Renewal - Ditch/Channel (m)</t>
  </si>
  <si>
    <t>Res Renewal - Gravel drain (m)</t>
  </si>
  <si>
    <t>Res Renewal - Chamber (#)</t>
  </si>
  <si>
    <t>Drainage (Resilience) Renewal (lm)</t>
  </si>
  <si>
    <t>Res Refurb - Pipe (m)</t>
  </si>
  <si>
    <t>Res Refurb - Ditch/Channel (m)</t>
  </si>
  <si>
    <t>Res Refurb - Gravel drain (m)</t>
  </si>
  <si>
    <t>Res Refurb - Chamber (#)</t>
  </si>
  <si>
    <t>Drainage (Resilience) Refurbishment (lm)</t>
  </si>
  <si>
    <t>Drainage (Resilience) (lm)</t>
  </si>
  <si>
    <t>Total Drainage (lm)</t>
  </si>
  <si>
    <t>Telecoms</t>
  </si>
  <si>
    <t>PABX Concentrator (#)</t>
  </si>
  <si>
    <t>Processor Controlled Concentrator (#)</t>
  </si>
  <si>
    <t>DOO CCTV (#)</t>
  </si>
  <si>
    <t>DOO Mirrors (#)</t>
  </si>
  <si>
    <t>PETS (#)</t>
  </si>
  <si>
    <t>HMI Large (#)</t>
  </si>
  <si>
    <t>HMI Small (#)</t>
  </si>
  <si>
    <t>Radio (#)</t>
  </si>
  <si>
    <t>Power (#)</t>
  </si>
  <si>
    <t>Operational Comms (volumes)</t>
  </si>
  <si>
    <t>Transmission Node (#)</t>
  </si>
  <si>
    <t>Network (vols)</t>
  </si>
  <si>
    <t>Public announcement (#)</t>
  </si>
  <si>
    <t>PAVA (#)</t>
  </si>
  <si>
    <t>INTPA (#)</t>
  </si>
  <si>
    <t>Public Address (vols)</t>
  </si>
  <si>
    <t>PA Management (#)</t>
  </si>
  <si>
    <t>Local Interface Unit (#)</t>
  </si>
  <si>
    <t>Help Point (#)</t>
  </si>
  <si>
    <t>Clock (#)</t>
  </si>
  <si>
    <t>CCTV (#)</t>
  </si>
  <si>
    <t>CIS (#)</t>
  </si>
  <si>
    <t>CIS Management (#)</t>
  </si>
  <si>
    <t>SISS (vols)</t>
  </si>
  <si>
    <t>Telecoms (volumes)</t>
  </si>
  <si>
    <t>Network Wide</t>
  </si>
  <si>
    <t>All Volumes</t>
  </si>
  <si>
    <t>Total Volumes</t>
  </si>
  <si>
    <t>TO CHECK ABOVE</t>
  </si>
  <si>
    <t>Scotland</t>
  </si>
  <si>
    <t>E&amp;W</t>
  </si>
  <si>
    <t>Wales &amp; Western</t>
  </si>
  <si>
    <t>Western</t>
  </si>
  <si>
    <t>Wales</t>
  </si>
  <si>
    <t>Southern</t>
  </si>
  <si>
    <t>Wessex</t>
  </si>
  <si>
    <t>North West &amp; Central</t>
  </si>
  <si>
    <t>Eastern</t>
  </si>
  <si>
    <t>Anglia</t>
  </si>
  <si>
    <t>Hyperion Download</t>
  </si>
  <si>
    <t>Paste Values</t>
  </si>
  <si>
    <t>Zero Check</t>
  </si>
  <si>
    <t>96 NRIL (Consolidation) - Parent</t>
  </si>
  <si>
    <t>Total Delivery Group</t>
  </si>
  <si>
    <t>RF06</t>
  </si>
  <si>
    <t>Working</t>
  </si>
  <si>
    <t>Total Asset Group</t>
  </si>
  <si>
    <t>YearTotal</t>
  </si>
  <si>
    <t>Route</t>
  </si>
  <si>
    <t>Hyp Account</t>
  </si>
  <si>
    <t>KVL</t>
  </si>
  <si>
    <t>Track Mapping (Bottom level)</t>
  </si>
  <si>
    <t>Criticality</t>
  </si>
  <si>
    <t>FY15</t>
  </si>
  <si>
    <t>FY16</t>
  </si>
  <si>
    <t>FY17</t>
  </si>
  <si>
    <t>FY18</t>
  </si>
  <si>
    <t>FY19</t>
  </si>
  <si>
    <t>CP5 Total</t>
  </si>
  <si>
    <t>A_PLVOL</t>
  </si>
  <si>
    <t>Plain Line (volumes)</t>
  </si>
  <si>
    <t>Criticality 1</t>
  </si>
  <si>
    <t>Criticality 2</t>
  </si>
  <si>
    <t>Criticality 3</t>
  </si>
  <si>
    <t>Criticality 4</t>
  </si>
  <si>
    <t>Criticality 5</t>
  </si>
  <si>
    <t>NoSubanalysis</t>
  </si>
  <si>
    <t>SUB_TOT</t>
  </si>
  <si>
    <t>A_S&amp;CVOL</t>
  </si>
  <si>
    <t>S&amp;C (volumes)</t>
  </si>
  <si>
    <t>A_OTHERTRACKVOL</t>
  </si>
  <si>
    <t>Other Track (volumes)</t>
  </si>
  <si>
    <t>A_TRACKDRAINAGERENEWAL</t>
  </si>
  <si>
    <t>Track Renewal (volumes)</t>
  </si>
  <si>
    <t>A_TRACKDRAINAGEREFURB</t>
  </si>
  <si>
    <t>Track Refurb (volumes)</t>
  </si>
  <si>
    <t>A_TRACKDRAINAGENEWBUILD</t>
  </si>
  <si>
    <t>Track New Build (volumes)</t>
  </si>
  <si>
    <t>A_TRACKDRAINAGE</t>
  </si>
  <si>
    <t>Track Drainage (volumes)</t>
  </si>
  <si>
    <t>A_TRACKVOL</t>
  </si>
  <si>
    <t>A_FULLRESIGVOL</t>
  </si>
  <si>
    <t>Full Conventional (volumes)</t>
  </si>
  <si>
    <t>A_MODRESIGVOL</t>
  </si>
  <si>
    <t>Modular (volumes)</t>
  </si>
  <si>
    <t>A_ERTMSRESIGVOL</t>
  </si>
  <si>
    <t>ERTMS (volumes)</t>
  </si>
  <si>
    <t>A_PARTRESIGVOL</t>
  </si>
  <si>
    <t>Partial Conventional (volumes)</t>
  </si>
  <si>
    <t>A_SIGTCRVOL</t>
  </si>
  <si>
    <t>Signalling TCR (volumes)</t>
  </si>
  <si>
    <t>A_SIGLCVOL</t>
  </si>
  <si>
    <t>Level Crossings (volumes)</t>
  </si>
  <si>
    <t>A_SIGNALLINGVOL</t>
  </si>
  <si>
    <t>Signalling (Volumes)</t>
  </si>
  <si>
    <t>A_UBVOL</t>
  </si>
  <si>
    <t>Underbridges (volumes)</t>
  </si>
  <si>
    <t>A_OBVOL</t>
  </si>
  <si>
    <t>Overbridge (volumes)</t>
  </si>
  <si>
    <t>A_OBBG3VOL</t>
  </si>
  <si>
    <t>Overbridge BG3 (volumes)</t>
  </si>
  <si>
    <t>A_TUNVOL</t>
  </si>
  <si>
    <t>Tunnel (volumes)</t>
  </si>
  <si>
    <t>A_CULVOL</t>
  </si>
  <si>
    <t>Culverts (volumes)</t>
  </si>
  <si>
    <t>A_FBVOL</t>
  </si>
  <si>
    <t>Footbridge (volumes)</t>
  </si>
  <si>
    <t>A_C&amp;EVOL</t>
  </si>
  <si>
    <t>Coastal &amp; Estuarial Defences (volumes)</t>
  </si>
  <si>
    <t>A_RWALLVOL</t>
  </si>
  <si>
    <t>Retaining Wall (volumes)</t>
  </si>
  <si>
    <t>A_STRUCTVOL</t>
  </si>
  <si>
    <t>A_EMBVOL</t>
  </si>
  <si>
    <t>Embankments (volumes)</t>
  </si>
  <si>
    <t>A_ROCKVOL</t>
  </si>
  <si>
    <t>Rock Cuttings (volumes)</t>
  </si>
  <si>
    <t>A_SOILVOL</t>
  </si>
  <si>
    <t>Soil Cuttings (volumes)</t>
  </si>
  <si>
    <t>A_EWOTHERVOL</t>
  </si>
  <si>
    <t>Other Earthworks (volumes)</t>
  </si>
  <si>
    <t>A_EWRENVOL</t>
  </si>
  <si>
    <t>EW Renewal (volumes)</t>
  </si>
  <si>
    <t>A_EWREFURBVOL</t>
  </si>
  <si>
    <t>EW Refurbishment (volumes)</t>
  </si>
  <si>
    <t>A_EWMNTVOL</t>
  </si>
  <si>
    <t>EW Maintenance (volumes)</t>
  </si>
  <si>
    <t>A_EWNEWBUILD</t>
  </si>
  <si>
    <t>EW New Build (volumes)</t>
  </si>
  <si>
    <t>A_EWDRAINVOL</t>
  </si>
  <si>
    <t>Earthworks drainage (volumes)</t>
  </si>
  <si>
    <t>A_EWVOL</t>
  </si>
  <si>
    <t>A_CIVILSVOL</t>
  </si>
  <si>
    <t>Civils (Volumes)</t>
  </si>
  <si>
    <t>A_MSBLDVOL</t>
  </si>
  <si>
    <t>MS - Buildings (sq m)</t>
  </si>
  <si>
    <t>A_MSPLATVOL</t>
  </si>
  <si>
    <t>MS - Platforms (sq m)</t>
  </si>
  <si>
    <t>A_MSCANOPYVOL</t>
  </si>
  <si>
    <t>MS - Canopies (sq m)</t>
  </si>
  <si>
    <t>A_MSSHEDVOL</t>
  </si>
  <si>
    <t>MS - Train Sheds (sq m)</t>
  </si>
  <si>
    <t>A_MSFBVOL</t>
  </si>
  <si>
    <t>MS - Footbridges (sq m)</t>
  </si>
  <si>
    <t>A_MSOTHERVOL</t>
  </si>
  <si>
    <t>MS - Other Fabric (sq m)</t>
  </si>
  <si>
    <t>A_MSL&amp;EVOL</t>
  </si>
  <si>
    <t>MS - L&amp;E (#)</t>
  </si>
  <si>
    <t>A_MSM&amp;EVOL</t>
  </si>
  <si>
    <t>MS - M&amp;E (sq m)</t>
  </si>
  <si>
    <t>A_MSVOL</t>
  </si>
  <si>
    <t>A_FSBLDVOL</t>
  </si>
  <si>
    <t>FS - Buildings (sq m)</t>
  </si>
  <si>
    <t>A_FSPLATVOL</t>
  </si>
  <si>
    <t>FS - Platforms (sq m)</t>
  </si>
  <si>
    <t>A_FSCANOPYVOL</t>
  </si>
  <si>
    <t>FS - Canopies (sq m)</t>
  </si>
  <si>
    <t>A_FSSHEDVOL</t>
  </si>
  <si>
    <t>FS - Train Sheds (sq m)</t>
  </si>
  <si>
    <t>A_FSFBVOL</t>
  </si>
  <si>
    <t>FS - Footbridges (sq m)</t>
  </si>
  <si>
    <t>A_FSOTHERVOL</t>
  </si>
  <si>
    <t>FS - Other Fabric (sq m)</t>
  </si>
  <si>
    <t>A_FSL&amp;EVOL</t>
  </si>
  <si>
    <t>FS - L&amp;E (#)</t>
  </si>
  <si>
    <t>A_FSM&amp;EVOL</t>
  </si>
  <si>
    <t>FS - M&amp;E (sq m)</t>
  </si>
  <si>
    <t>A_FSVOL</t>
  </si>
  <si>
    <t>A_DPTVOL</t>
  </si>
  <si>
    <t>Depots - Depot Plant (#)</t>
  </si>
  <si>
    <t>A_DPVOL</t>
  </si>
  <si>
    <t>Depot Plant (volumes)</t>
  </si>
  <si>
    <t>A_LMDBLDVOL</t>
  </si>
  <si>
    <t>LMD - Buildings (sq m)</t>
  </si>
  <si>
    <t>A_LMDDEPOTVOL</t>
  </si>
  <si>
    <t>Depot Shed (sq m)</t>
  </si>
  <si>
    <t>A_LMDM&amp;EVOL</t>
  </si>
  <si>
    <t>LMD - M&amp;E (sq m)</t>
  </si>
  <si>
    <t>A_LMDFPVOL</t>
  </si>
  <si>
    <t>Other Fixed Plant (#)</t>
  </si>
  <si>
    <t>A_LMDVOL</t>
  </si>
  <si>
    <t>LMD (volumes)</t>
  </si>
  <si>
    <t>A_LINESIDEBLDVOL</t>
  </si>
  <si>
    <t>Lineside Buildings - Buildings (sq m)</t>
  </si>
  <si>
    <t>A_LINESIDEM&amp;EVOL</t>
  </si>
  <si>
    <t>Lineside Buildings - M&amp;E (sq m)</t>
  </si>
  <si>
    <t>A_LINESIDEVOL</t>
  </si>
  <si>
    <t>Lineside Buildings (volumes)</t>
  </si>
  <si>
    <t>A_MDUBLDVOL</t>
  </si>
  <si>
    <t>MDU - Buildings (sq m)</t>
  </si>
  <si>
    <t>A_MDUM&amp;EVOL</t>
  </si>
  <si>
    <t>MDU - M&amp;E (sq m)</t>
  </si>
  <si>
    <t>A_MDUVOL</t>
  </si>
  <si>
    <t>MDU (volumes)</t>
  </si>
  <si>
    <t>A_BLDGVOL</t>
  </si>
  <si>
    <t>A_OLEREWIREVOL</t>
  </si>
  <si>
    <t>OLE Re-wire (wire runs)</t>
  </si>
  <si>
    <t>A_OLEABANDONVOL</t>
  </si>
  <si>
    <t>OLE Abandonments (Volumes)</t>
  </si>
  <si>
    <t>A_OLEMLREFURBVOL</t>
  </si>
  <si>
    <t>Mid-life Refurb (wire runs)</t>
  </si>
  <si>
    <t>A_OLERENEWVOL</t>
  </si>
  <si>
    <t>Structure Renewals (#)</t>
  </si>
  <si>
    <t>A_OLEREFURBVOL</t>
  </si>
  <si>
    <t>Structure Refurb (#)</t>
  </si>
  <si>
    <t>A_OLEVOL</t>
  </si>
  <si>
    <t>Overhead Line (volumes)</t>
  </si>
  <si>
    <t>A_RAILREFURBVOL</t>
  </si>
  <si>
    <t>Conductor Rail Refurb (km)</t>
  </si>
  <si>
    <t>A_CONRAILRENEWVOL</t>
  </si>
  <si>
    <t>Conductor Rail Renewal (km)</t>
  </si>
  <si>
    <t>A_HOOKVOL</t>
  </si>
  <si>
    <t>Hook Switches (#)</t>
  </si>
  <si>
    <t>A_CONDUCTVOL</t>
  </si>
  <si>
    <t>Conductor Rail (volumes)</t>
  </si>
  <si>
    <t>A_DCHVRENEWVOL</t>
  </si>
  <si>
    <t>HV Switchgear Renewal DC (#)</t>
  </si>
  <si>
    <t>A_DCHVREFURBVOL</t>
  </si>
  <si>
    <t>HV Switchgear Refurb DC (#)</t>
  </si>
  <si>
    <t>A_DCHVCABLEVOL</t>
  </si>
  <si>
    <t>HV Cables (km)</t>
  </si>
  <si>
    <t>A_DCLVRENEWVOL</t>
  </si>
  <si>
    <t>LV Switchgear Renewal (#)</t>
  </si>
  <si>
    <t>A_DCLVREFURBVOL</t>
  </si>
  <si>
    <t>LV Switchgear Refurb (#)</t>
  </si>
  <si>
    <t>A_DCLVCABLEVOL</t>
  </si>
  <si>
    <t>LV Cables (km)</t>
  </si>
  <si>
    <t>A_DCTSMRECVOL</t>
  </si>
  <si>
    <t>Transformer Rectifiers (#)</t>
  </si>
  <si>
    <t>A_DCRELAYVOL</t>
  </si>
  <si>
    <t>Protection Relays DC (#)</t>
  </si>
  <si>
    <t>A_DCDISTVOL</t>
  </si>
  <si>
    <t>DC Distribution (volumes)</t>
  </si>
  <si>
    <t>A_SCADAVOL</t>
  </si>
  <si>
    <t>Scada (volumes)</t>
  </si>
  <si>
    <t>A_ACHVRENEWVOL</t>
  </si>
  <si>
    <t>HV Switchgear Renewal AC (#)</t>
  </si>
  <si>
    <t>A_ACHVREFURBVOL</t>
  </si>
  <si>
    <t>HV Switchgear Refurb AC (#)</t>
  </si>
  <si>
    <t>A_ACBOOSTERVOL</t>
  </si>
  <si>
    <t>Booster Transformers (#)</t>
  </si>
  <si>
    <t>A_ACRELAYVOL</t>
  </si>
  <si>
    <t>Protection Relays AC (#)</t>
  </si>
  <si>
    <t>A_ACDISTVOL</t>
  </si>
  <si>
    <t>AC Distribution (volumes)</t>
  </si>
  <si>
    <t>A_POINTSHEATVOL</t>
  </si>
  <si>
    <t>Points Heaters (#)</t>
  </si>
  <si>
    <t>A_SPCVOL</t>
  </si>
  <si>
    <t>A_SSPVOL</t>
  </si>
  <si>
    <t>Signalling Supply Points (#)</t>
  </si>
  <si>
    <t>A_FIXPLTVOL</t>
  </si>
  <si>
    <t>Fixed Plant (volumes)</t>
  </si>
  <si>
    <t>A_E&amp;PVOL</t>
  </si>
  <si>
    <t>Electrical Power (volumes)</t>
  </si>
  <si>
    <t>A_OPTELECOMSVOL</t>
  </si>
  <si>
    <t>A_NETWORKVOL</t>
  </si>
  <si>
    <t>Network (volumes)</t>
  </si>
  <si>
    <t>A_SISSVOL</t>
  </si>
  <si>
    <t>SISS (volumes)</t>
  </si>
  <si>
    <t>A_TELECOMSVOL</t>
  </si>
  <si>
    <t>A_NONPRVOL</t>
  </si>
  <si>
    <t>non-PR13 (volumes)</t>
  </si>
  <si>
    <t>A_VOLUMES</t>
  </si>
  <si>
    <t>Volumes</t>
  </si>
  <si>
    <t>LNE&amp;EM Area</t>
  </si>
  <si>
    <t>LNW</t>
  </si>
  <si>
    <t>South East</t>
  </si>
  <si>
    <t>A_Cat4VOL</t>
  </si>
  <si>
    <t>A_Cat10VOL</t>
  </si>
  <si>
    <t>A_Cat11VOL</t>
  </si>
  <si>
    <t>A_Cat16VOL</t>
  </si>
  <si>
    <t>Cat 16 Rerail, Resleeper (concrete) (km)</t>
  </si>
  <si>
    <t>A_Cat14VOl</t>
  </si>
  <si>
    <t>A_Cat2VOL</t>
  </si>
  <si>
    <t>A_Cat1VOL</t>
  </si>
  <si>
    <t>A_Cat33VOL</t>
  </si>
  <si>
    <t>Cat 33 Track Lift (km)</t>
  </si>
  <si>
    <t>A_Cat20aVOL</t>
  </si>
  <si>
    <t>Cat 20a Reballast ABC - HO (km)</t>
  </si>
  <si>
    <t>A_Cat24VOL</t>
  </si>
  <si>
    <t>Cat 24 Rerail, Resleeper - HO (km)</t>
  </si>
  <si>
    <t>A_Cat24aVOL</t>
  </si>
  <si>
    <t>Cat 24a Rerail, Resleeper - HO (km)</t>
  </si>
  <si>
    <t>A_Cat5VOL</t>
  </si>
  <si>
    <t>A_Cat20VOL</t>
  </si>
  <si>
    <t>Cat 20 Reballast ABC - HO (km)</t>
  </si>
  <si>
    <t>A_Cat32VOL</t>
  </si>
  <si>
    <t>Cat 32 Rerail, Reballast - HO (km)</t>
  </si>
  <si>
    <t>A_PLHVYREFURBCONC</t>
  </si>
  <si>
    <t>Heavy Refurb - Concrete - PL (km)</t>
  </si>
  <si>
    <t>A_Cat6VOL</t>
  </si>
  <si>
    <t>A_Cat7VOL</t>
  </si>
  <si>
    <t>A_Cat9VOL</t>
  </si>
  <si>
    <t>A_Cat12VOL</t>
  </si>
  <si>
    <t>A_Cat13VOL</t>
  </si>
  <si>
    <t>A_PLHVYREFURBOTHER</t>
  </si>
  <si>
    <t>A_Cat3VOL</t>
  </si>
  <si>
    <t>A_Cat21VOL</t>
  </si>
  <si>
    <t>Cat 21 Resleeper - HO (km)</t>
  </si>
  <si>
    <t>A_PLMEDREFURBCONC</t>
  </si>
  <si>
    <t>Medium Refurb - Concrete - PL (km)</t>
  </si>
  <si>
    <t>A_PLMEDREFURBOTHER</t>
  </si>
  <si>
    <t>Medium Refurb - Other - PL (km)</t>
  </si>
  <si>
    <t>A_Cat70VOL</t>
  </si>
  <si>
    <t>Cat 70 (point ends)</t>
  </si>
  <si>
    <t>A_Cat71VOL</t>
  </si>
  <si>
    <t>Cat 71 (point ends)</t>
  </si>
  <si>
    <t>A_Cat72VOL</t>
  </si>
  <si>
    <t>Cat 72 (point ends)</t>
  </si>
  <si>
    <t>A_Cat73VOL</t>
  </si>
  <si>
    <t>Cat 73 (point ends)</t>
  </si>
  <si>
    <t>A_S&amp;CMEDREFURBCONC</t>
  </si>
  <si>
    <t>Medium Refurb - Concrete (point ends)</t>
  </si>
  <si>
    <t>A_S&amp;CMEDREFURBOTHER</t>
  </si>
  <si>
    <t>Medium Refurb - Other (point ends)</t>
  </si>
  <si>
    <t>A_Cat74VOL</t>
  </si>
  <si>
    <t>Cat 74 (point ends)</t>
  </si>
  <si>
    <t>A_Cat75VOL</t>
  </si>
  <si>
    <t>Cat 75 (point ends)</t>
  </si>
  <si>
    <t>A_S&amp;CHVYREFURBCONC</t>
  </si>
  <si>
    <t>Heavy Refurb - Concrete (point ends)</t>
  </si>
  <si>
    <t>A_S&amp;CHVYREFURBOTHER</t>
  </si>
  <si>
    <t>Heavy Refurb - Other (point ends)</t>
  </si>
  <si>
    <t>A_FENCECat1</t>
  </si>
  <si>
    <t>Cat 1 Fencing (km)</t>
  </si>
  <si>
    <t>A_FENCECat2</t>
  </si>
  <si>
    <t>Cat 2 Fencing (km)</t>
  </si>
  <si>
    <t>A_FENCECat3</t>
  </si>
  <si>
    <t>Cat 3 Fencing (km)</t>
  </si>
  <si>
    <t>A_Cat40VOL</t>
  </si>
  <si>
    <t>Cat 40 (km)</t>
  </si>
  <si>
    <t>A_Cat41VOL</t>
  </si>
  <si>
    <t>Cat 41 (#)</t>
  </si>
  <si>
    <t>A_Cat45VOL</t>
  </si>
  <si>
    <t>Cat 45 (#)</t>
  </si>
  <si>
    <t>A_PLMILLINGVOL</t>
  </si>
  <si>
    <t>yes</t>
  </si>
  <si>
    <t>TOTAL</t>
  </si>
  <si>
    <t>DUNNO</t>
  </si>
  <si>
    <t>HEADER</t>
  </si>
  <si>
    <t>MODULAR + ERTMS!!!!</t>
  </si>
  <si>
    <t>FY19 (18/19)</t>
  </si>
  <si>
    <t>FY15 (14/15)</t>
  </si>
  <si>
    <t>FY16 (15/16)</t>
  </si>
  <si>
    <t>FY17 (16/17)</t>
  </si>
  <si>
    <t>FY18 (17/18)</t>
  </si>
  <si>
    <t>blank</t>
  </si>
  <si>
    <t>Blank</t>
  </si>
  <si>
    <t>LNE&amp;EM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</si>
</sst>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#,##0;\(#,##0\);\-"/>
    <numFmt numFmtId="165" formatCode="_-* #,##0_-;\-* #,##0_-;_-* &quot;-&quot;??_-;_-@_-"/>
    <numFmt numFmtId="166" formatCode="#,##0;\-#,##0;\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8"/>
      <color theme="3"/>
      <name val="Calibri"/>
      <family val="2"/>
      <scheme val="minor"/>
    </font>
    <font>
      <b/>
      <sz val="10"/>
      <color indexed="9"/>
      <name val="Arial Narrow"/>
      <family val="2"/>
    </font>
    <font>
      <b/>
      <sz val="11"/>
      <color indexed="9"/>
      <name val="Arial Narrow"/>
      <family val="2"/>
    </font>
    <font>
      <b/>
      <sz val="9"/>
      <color indexed="9"/>
      <name val="Arial Narrow"/>
      <family val="2"/>
    </font>
    <font>
      <sz val="10"/>
      <name val="Arial Narrow"/>
      <family val="2"/>
    </font>
    <font>
      <sz val="8"/>
      <color theme="0"/>
      <name val="Arial Narrow"/>
      <family val="2"/>
    </font>
    <font>
      <sz val="9"/>
      <name val="Arial Narrow"/>
      <family val="2"/>
    </font>
    <font>
      <b/>
      <sz val="10"/>
      <name val="Arial Narrow"/>
      <family val="2"/>
    </font>
    <font>
      <b/>
      <sz val="12"/>
      <name val="Arial Narrow"/>
      <family val="2"/>
    </font>
    <font>
      <b/>
      <sz val="14"/>
      <name val="Arial Narrow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8"/>
      <name val="Arial Narrow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/>
      <right/>
      <top style="thick">
        <color theme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theme="1"/>
      </bottom>
      <diagonal/>
    </border>
    <border>
      <left style="medium">
        <color indexed="64"/>
      </left>
      <right style="medium">
        <color indexed="64"/>
      </right>
      <top style="thick">
        <color theme="1"/>
      </top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</cellStyleXfs>
  <cellXfs count="67">
    <xf numFmtId="0" fontId="0" fillId="0" borderId="0" xfId="0"/>
    <xf numFmtId="0" fontId="3" fillId="2" borderId="0" xfId="0" applyFont="1" applyFill="1"/>
    <xf numFmtId="0" fontId="4" fillId="2" borderId="0" xfId="0" applyFont="1" applyFill="1" applyBorder="1" applyAlignment="1">
      <alignment horizontal="center"/>
    </xf>
    <xf numFmtId="0" fontId="0" fillId="2" borderId="0" xfId="0" applyFill="1" applyBorder="1"/>
    <xf numFmtId="164" fontId="0" fillId="2" borderId="0" xfId="0" applyNumberFormat="1" applyFill="1" applyAlignment="1">
      <alignment horizontal="center"/>
    </xf>
    <xf numFmtId="0" fontId="5" fillId="2" borderId="0" xfId="0" applyFont="1" applyFill="1" applyAlignment="1">
      <alignment vertical="center"/>
    </xf>
    <xf numFmtId="0" fontId="6" fillId="3" borderId="1" xfId="0" applyFont="1" applyFill="1" applyBorder="1" applyAlignment="1">
      <alignment vertical="top" wrapText="1"/>
    </xf>
    <xf numFmtId="0" fontId="7" fillId="3" borderId="3" xfId="0" applyFont="1" applyFill="1" applyBorder="1" applyAlignment="1">
      <alignment horizontal="left" vertical="center" wrapText="1" indent="3"/>
    </xf>
    <xf numFmtId="0" fontId="4" fillId="2" borderId="5" xfId="0" applyFont="1" applyFill="1" applyBorder="1" applyAlignment="1">
      <alignment horizontal="center"/>
    </xf>
    <xf numFmtId="0" fontId="6" fillId="3" borderId="6" xfId="0" applyFont="1" applyFill="1" applyBorder="1" applyAlignment="1">
      <alignment vertical="top" wrapText="1"/>
    </xf>
    <xf numFmtId="164" fontId="8" fillId="3" borderId="7" xfId="0" applyNumberFormat="1" applyFont="1" applyFill="1" applyBorder="1" applyAlignment="1">
      <alignment horizontal="center"/>
    </xf>
    <xf numFmtId="164" fontId="8" fillId="3" borderId="8" xfId="0" applyNumberFormat="1" applyFont="1" applyFill="1" applyBorder="1" applyAlignment="1">
      <alignment horizontal="center"/>
    </xf>
    <xf numFmtId="165" fontId="10" fillId="2" borderId="5" xfId="2" applyNumberFormat="1" applyFont="1" applyFill="1" applyBorder="1" applyAlignment="1">
      <alignment horizontal="center"/>
    </xf>
    <xf numFmtId="165" fontId="11" fillId="2" borderId="3" xfId="2" applyNumberFormat="1" applyFont="1" applyFill="1" applyBorder="1" applyAlignment="1">
      <alignment horizontal="left" indent="6"/>
    </xf>
    <xf numFmtId="164" fontId="11" fillId="2" borderId="3" xfId="2" applyNumberFormat="1" applyFont="1" applyFill="1" applyBorder="1" applyAlignment="1">
      <alignment horizontal="center"/>
    </xf>
    <xf numFmtId="165" fontId="9" fillId="2" borderId="9" xfId="2" applyNumberFormat="1" applyFont="1" applyFill="1" applyBorder="1" applyAlignment="1">
      <alignment horizontal="left" indent="4"/>
    </xf>
    <xf numFmtId="164" fontId="9" fillId="2" borderId="9" xfId="2" applyNumberFormat="1" applyFont="1" applyFill="1" applyBorder="1" applyAlignment="1">
      <alignment horizontal="center"/>
    </xf>
    <xf numFmtId="165" fontId="12" fillId="2" borderId="10" xfId="2" applyNumberFormat="1" applyFont="1" applyFill="1" applyBorder="1" applyAlignment="1">
      <alignment horizontal="left" indent="2"/>
    </xf>
    <xf numFmtId="164" fontId="12" fillId="2" borderId="10" xfId="2" applyNumberFormat="1" applyFont="1" applyFill="1" applyBorder="1" applyAlignment="1">
      <alignment horizontal="center"/>
    </xf>
    <xf numFmtId="165" fontId="10" fillId="2" borderId="5" xfId="1" applyNumberFormat="1" applyFont="1" applyFill="1" applyBorder="1" applyAlignment="1">
      <alignment horizontal="center"/>
    </xf>
    <xf numFmtId="165" fontId="13" fillId="2" borderId="11" xfId="1" applyNumberFormat="1" applyFont="1" applyFill="1" applyBorder="1" applyAlignment="1">
      <alignment horizontal="left" indent="1"/>
    </xf>
    <xf numFmtId="164" fontId="13" fillId="2" borderId="11" xfId="1" applyNumberFormat="1" applyFont="1" applyFill="1" applyBorder="1" applyAlignment="1">
      <alignment horizontal="center"/>
    </xf>
    <xf numFmtId="165" fontId="14" fillId="4" borderId="12" xfId="2" applyNumberFormat="1" applyFont="1" applyFill="1" applyBorder="1" applyAlignment="1"/>
    <xf numFmtId="164" fontId="14" fillId="4" borderId="12" xfId="2" applyNumberFormat="1" applyFont="1" applyFill="1" applyBorder="1" applyAlignment="1">
      <alignment horizontal="center"/>
    </xf>
    <xf numFmtId="165" fontId="10" fillId="2" borderId="0" xfId="2" applyNumberFormat="1" applyFont="1" applyFill="1" applyBorder="1" applyAlignment="1">
      <alignment horizontal="center"/>
    </xf>
    <xf numFmtId="165" fontId="14" fillId="2" borderId="13" xfId="2" applyNumberFormat="1" applyFont="1" applyFill="1" applyBorder="1" applyAlignment="1"/>
    <xf numFmtId="165" fontId="14" fillId="2" borderId="0" xfId="2" applyNumberFormat="1" applyFont="1" applyFill="1" applyBorder="1" applyAlignment="1"/>
    <xf numFmtId="165" fontId="13" fillId="2" borderId="14" xfId="1" applyNumberFormat="1" applyFont="1" applyFill="1" applyBorder="1" applyAlignment="1">
      <alignment horizontal="left" indent="1"/>
    </xf>
    <xf numFmtId="164" fontId="13" fillId="2" borderId="14" xfId="1" applyNumberFormat="1" applyFont="1" applyFill="1" applyBorder="1" applyAlignment="1">
      <alignment horizontal="center"/>
    </xf>
    <xf numFmtId="165" fontId="14" fillId="4" borderId="15" xfId="2" applyNumberFormat="1" applyFont="1" applyFill="1" applyBorder="1" applyAlignment="1"/>
    <xf numFmtId="164" fontId="14" fillId="4" borderId="15" xfId="2" applyNumberFormat="1" applyFont="1" applyFill="1" applyBorder="1" applyAlignment="1">
      <alignment horizontal="center"/>
    </xf>
    <xf numFmtId="165" fontId="10" fillId="2" borderId="0" xfId="1" applyNumberFormat="1" applyFont="1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164" fontId="2" fillId="2" borderId="12" xfId="0" applyNumberFormat="1" applyFont="1" applyFill="1" applyBorder="1" applyAlignment="1">
      <alignment horizontal="center"/>
    </xf>
    <xf numFmtId="3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37" fontId="0" fillId="5" borderId="0" xfId="0" applyNumberFormat="1" applyFill="1" applyAlignment="1">
      <alignment horizontal="centerContinuous"/>
    </xf>
    <xf numFmtId="37" fontId="0" fillId="6" borderId="0" xfId="0" applyNumberFormat="1" applyFill="1" applyAlignment="1">
      <alignment horizontal="centerContinuous"/>
    </xf>
    <xf numFmtId="37" fontId="0" fillId="7" borderId="0" xfId="0" applyNumberFormat="1" applyFill="1" applyAlignment="1">
      <alignment horizontal="centerContinuous"/>
    </xf>
    <xf numFmtId="0" fontId="16" fillId="0" borderId="0" xfId="0" applyNumberFormat="1" applyFont="1" applyFill="1" applyProtection="1">
      <protection locked="0"/>
    </xf>
    <xf numFmtId="0" fontId="16" fillId="0" borderId="0" xfId="0" quotePrefix="1" applyNumberFormat="1" applyFont="1" applyFill="1" applyAlignment="1" applyProtection="1">
      <alignment horizontal="left"/>
      <protection locked="0"/>
    </xf>
    <xf numFmtId="49" fontId="16" fillId="0" borderId="0" xfId="0" applyNumberFormat="1" applyFont="1" applyFill="1" applyAlignment="1" applyProtection="1">
      <alignment horizontal="left"/>
      <protection locked="0"/>
    </xf>
    <xf numFmtId="37" fontId="0" fillId="0" borderId="0" xfId="0" applyNumberFormat="1" applyAlignment="1">
      <alignment horizontal="right"/>
    </xf>
    <xf numFmtId="0" fontId="15" fillId="0" borderId="0" xfId="0" applyNumberFormat="1" applyFont="1" applyFill="1" applyProtection="1">
      <protection locked="0"/>
    </xf>
    <xf numFmtId="49" fontId="16" fillId="0" borderId="0" xfId="0" quotePrefix="1" applyNumberFormat="1" applyFont="1" applyFill="1" applyAlignment="1" applyProtection="1">
      <alignment horizontal="left"/>
      <protection locked="0"/>
    </xf>
    <xf numFmtId="0" fontId="16" fillId="0" borderId="0" xfId="0" quotePrefix="1" applyNumberFormat="1" applyFont="1" applyFill="1" applyAlignment="1" applyProtection="1">
      <alignment horizontal="right"/>
      <protection locked="0"/>
    </xf>
    <xf numFmtId="49" fontId="16" fillId="0" borderId="0" xfId="0" quotePrefix="1" applyNumberFormat="1" applyFont="1" applyFill="1" applyAlignment="1" applyProtection="1">
      <alignment horizontal="right"/>
      <protection locked="0"/>
    </xf>
    <xf numFmtId="37" fontId="16" fillId="0" borderId="0" xfId="0" quotePrefix="1" applyNumberFormat="1" applyFont="1" applyFill="1" applyAlignment="1" applyProtection="1">
      <alignment horizontal="left"/>
      <protection locked="0"/>
    </xf>
    <xf numFmtId="49" fontId="16" fillId="0" borderId="0" xfId="0" applyNumberFormat="1" applyFont="1" applyFill="1" applyAlignment="1" applyProtection="1">
      <alignment horizontal="right"/>
      <protection locked="0"/>
    </xf>
    <xf numFmtId="49" fontId="16" fillId="0" borderId="0" xfId="0" applyNumberFormat="1" applyFont="1" applyFill="1" applyProtection="1">
      <protection locked="0"/>
    </xf>
    <xf numFmtId="37" fontId="16" fillId="0" borderId="0" xfId="0" applyNumberFormat="1" applyFont="1" applyFill="1" applyAlignment="1" applyProtection="1">
      <alignment horizontal="left"/>
      <protection locked="0"/>
    </xf>
    <xf numFmtId="37" fontId="17" fillId="5" borderId="0" xfId="0" applyNumberFormat="1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7" borderId="0" xfId="0" applyNumberFormat="1" applyFill="1" applyAlignment="1" applyProtection="1">
      <alignment horizontal="right"/>
      <protection locked="0"/>
    </xf>
    <xf numFmtId="37" fontId="0" fillId="0" borderId="0" xfId="0" applyNumberFormat="1" applyFill="1" applyAlignment="1" applyProtection="1">
      <alignment horizontal="left"/>
      <protection locked="0"/>
    </xf>
    <xf numFmtId="37" fontId="0" fillId="0" borderId="0" xfId="0" quotePrefix="1" applyNumberFormat="1" applyFill="1" applyAlignment="1" applyProtection="1">
      <alignment horizontal="left"/>
      <protection locked="0"/>
    </xf>
    <xf numFmtId="49" fontId="16" fillId="0" borderId="0" xfId="0" quotePrefix="1" applyNumberFormat="1" applyFont="1" applyFill="1" applyProtection="1">
      <protection locked="0"/>
    </xf>
    <xf numFmtId="0" fontId="0" fillId="0" borderId="0" xfId="0" applyFill="1" applyProtection="1">
      <protection locked="0"/>
    </xf>
    <xf numFmtId="0" fontId="0" fillId="0" borderId="0" xfId="0" quotePrefix="1" applyFill="1" applyProtection="1">
      <protection locked="0"/>
    </xf>
    <xf numFmtId="0" fontId="0" fillId="8" borderId="0" xfId="0" applyFill="1"/>
    <xf numFmtId="165" fontId="18" fillId="2" borderId="5" xfId="2" applyNumberFormat="1" applyFont="1" applyFill="1" applyBorder="1" applyAlignment="1">
      <alignment horizontal="center"/>
    </xf>
    <xf numFmtId="164" fontId="0" fillId="2" borderId="0" xfId="0" applyNumberFormat="1" applyFill="1"/>
    <xf numFmtId="0" fontId="7" fillId="3" borderId="2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164" fontId="8" fillId="3" borderId="4" xfId="0" applyNumberFormat="1" applyFont="1" applyFill="1" applyBorder="1" applyAlignment="1">
      <alignment horizontal="center"/>
    </xf>
  </cellXfs>
  <cellStyles count="3">
    <cellStyle name="Comma" xfId="1" builtinId="3"/>
    <cellStyle name="Comma 10" xfId="2"/>
    <cellStyle name="Normal" xfId="0" builtinId="0"/>
  </cellStyles>
  <dxfs count="224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cp5bp/bps/Documents/Wales%20Route%20CP6%20May%20Submission/CP6%20EP%20Wales%201005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taylor/Desktop/TempDump/Cost%20Manager/RECON/RECON%20Renewa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inimum"/>
      <sheetName val="2. Drivers and Efficiency"/>
      <sheetName val="3. Investment prioritisation"/>
      <sheetName val="4. KCL KVL Worktype"/>
      <sheetName val="5. W_DAT"/>
      <sheetName val="6. CP6 Rates"/>
      <sheetName val="7. Absolute Mapping Index"/>
      <sheetName val="8. Charts"/>
      <sheetName val="9. Abnormals"/>
      <sheetName val="10. HABD estimate"/>
    </sheetNames>
    <sheetDataSet>
      <sheetData sheetId="0" refreshError="1"/>
      <sheetData sheetId="1" refreshError="1"/>
      <sheetData sheetId="2" refreshError="1">
        <row r="57">
          <cell r="D57" t="str">
            <v>Passenger safety</v>
          </cell>
        </row>
        <row r="58">
          <cell r="D58" t="str">
            <v>Workforce safety</v>
          </cell>
        </row>
        <row r="59">
          <cell r="D59" t="str">
            <v>Public safety</v>
          </cell>
        </row>
        <row r="60">
          <cell r="D60" t="str">
            <v>Reliability improvement</v>
          </cell>
        </row>
        <row r="61">
          <cell r="D61" t="str">
            <v>Weather resilience</v>
          </cell>
        </row>
        <row r="62">
          <cell r="D62" t="str">
            <v>Legislative compliance</v>
          </cell>
        </row>
        <row r="63">
          <cell r="D63" t="str">
            <v>CP5 rollover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5 to CP6 Track mapping"/>
      <sheetName val="Summary"/>
      <sheetName val="Audit_Total"/>
      <sheetName val="Template_Audit"/>
      <sheetName val="Audit_Anglia"/>
      <sheetName val="Audit_LNEEM"/>
      <sheetName val="Audit_LNW"/>
      <sheetName val="Audit_Scot"/>
      <sheetName val="Audit_SE"/>
      <sheetName val="Audit_Wales"/>
      <sheetName val="Audit_Wessex"/>
      <sheetName val="Audit_Western"/>
      <sheetName val="Audit_NW"/>
      <sheetName val="Ref."/>
      <sheetName val="ORR adjusments"/>
      <sheetName val="&lt;--ORR Audit"/>
      <sheetName val="Navigation"/>
      <sheetName val="PhasingbyRoute"/>
      <sheetName val="Cost variance from Dec SBP"/>
      <sheetName val="Volume Variance from Dec SBP"/>
      <sheetName val="RenTotal"/>
      <sheetName val="RenAng"/>
      <sheetName val="RenLNEEM"/>
      <sheetName val="RenLNW"/>
      <sheetName val="RenScot"/>
      <sheetName val="RenSE"/>
      <sheetName val="RenWales"/>
      <sheetName val="RenWessex"/>
      <sheetName val="RenWestern"/>
      <sheetName val="RenNW"/>
      <sheetName val="ZeroCheck"/>
      <sheetName val="TraTot"/>
      <sheetName val="Tra&gt;"/>
      <sheetName val="TraAng"/>
      <sheetName val="TraLNEEM"/>
      <sheetName val="TraLNW"/>
      <sheetName val="TraScot"/>
      <sheetName val="TraSE"/>
      <sheetName val="TraWales"/>
      <sheetName val="TraWessex"/>
      <sheetName val="TraWestern"/>
      <sheetName val="TraNW"/>
      <sheetName val="&lt;Tra"/>
      <sheetName val="TraAngHE"/>
      <sheetName val="TraLNEEMHE"/>
      <sheetName val="TraLNWHE"/>
      <sheetName val="TraScotHE"/>
      <sheetName val="TraSEHE"/>
      <sheetName val="TraWalesHE"/>
      <sheetName val="TraWessexHE"/>
      <sheetName val="TraWesternHE"/>
      <sheetName val="TraNWHE"/>
      <sheetName val="SigTot"/>
      <sheetName val="Sig&gt;"/>
      <sheetName val="SigAng"/>
      <sheetName val="SigLNEEM"/>
      <sheetName val="SigLNW"/>
      <sheetName val="SigScot"/>
      <sheetName val="SigSE"/>
      <sheetName val="SigWales"/>
      <sheetName val="SigWessex"/>
      <sheetName val="SigWestern"/>
      <sheetName val="SigNW"/>
      <sheetName val="&lt;Sig"/>
      <sheetName val="SigAngHE"/>
      <sheetName val="SigLNEEMHE"/>
      <sheetName val="SigLNWHE"/>
      <sheetName val="SigScotHE"/>
      <sheetName val="SigSEHE"/>
      <sheetName val="SigWalesHE"/>
      <sheetName val="SigWessexHE"/>
      <sheetName val="SigWesternHE"/>
      <sheetName val="SigNWHE"/>
      <sheetName val="StrTot"/>
      <sheetName val="Str&gt;"/>
      <sheetName val="StrAng"/>
      <sheetName val="StrLNEEM"/>
      <sheetName val="StrLNW"/>
      <sheetName val="StrScot"/>
      <sheetName val="StrSE"/>
      <sheetName val="StrWales"/>
      <sheetName val="StrWessex"/>
      <sheetName val="StrWestern"/>
      <sheetName val="StrNW"/>
      <sheetName val="&lt;Str"/>
      <sheetName val="StrAngHE"/>
      <sheetName val="StrLNEEMHE"/>
      <sheetName val="StrLNWHE"/>
      <sheetName val="StrScotHE"/>
      <sheetName val="StrSEHE"/>
      <sheetName val="StrWalesHE"/>
      <sheetName val="StrWessexHE"/>
      <sheetName val="StrWesternHE"/>
      <sheetName val="StrNWHE"/>
      <sheetName val="EWTot"/>
      <sheetName val="EW&gt;"/>
      <sheetName val="EWAng"/>
      <sheetName val="EWLNEEM"/>
      <sheetName val="EWLNW"/>
      <sheetName val="EWScot"/>
      <sheetName val="EWSE"/>
      <sheetName val="EWWales"/>
      <sheetName val="EWWessex"/>
      <sheetName val="EWWestern"/>
      <sheetName val="EWNW"/>
      <sheetName val="&lt;EW"/>
      <sheetName val="EWAngHE"/>
      <sheetName val="EWLNEEMHE"/>
      <sheetName val="EWLNWHE"/>
      <sheetName val="EWScotHE"/>
      <sheetName val="EWSEHE"/>
      <sheetName val="EWWalesHE"/>
      <sheetName val="EWWessexHE"/>
      <sheetName val="EWWesternHE"/>
      <sheetName val="EWNWHE"/>
      <sheetName val="BuiTot"/>
      <sheetName val="Bui&gt;"/>
      <sheetName val="BuiAng"/>
      <sheetName val="BuiLNEEM"/>
      <sheetName val="BuiLNW"/>
      <sheetName val="BuiScot"/>
      <sheetName val="BuiSE"/>
      <sheetName val="BuiWales"/>
      <sheetName val="BuiWessex"/>
      <sheetName val="BuiWestern"/>
      <sheetName val="BuiNW"/>
      <sheetName val="&lt;Bui"/>
      <sheetName val="BuiAngHE"/>
      <sheetName val="BuiLNEEMHE"/>
      <sheetName val="BuiLNWHE"/>
      <sheetName val="BuiScotHE"/>
      <sheetName val="BuiSEHE"/>
      <sheetName val="BuiWalesHE"/>
      <sheetName val="BuiWessexHE"/>
      <sheetName val="BuiWesternHE"/>
      <sheetName val="BuiNWHE"/>
      <sheetName val="EFPTot"/>
      <sheetName val="EFP&gt;"/>
      <sheetName val="EFPAng"/>
      <sheetName val="EFPLNEEM"/>
      <sheetName val="EFPLNW"/>
      <sheetName val="EFPScot"/>
      <sheetName val="EFPSE"/>
      <sheetName val="EFPWales"/>
      <sheetName val="EFPWessex"/>
      <sheetName val="EFPWestern"/>
      <sheetName val="EFPNW"/>
      <sheetName val="&lt;EFP"/>
      <sheetName val="EFPAngHE"/>
      <sheetName val="EFPLNEEMHE"/>
      <sheetName val="EFPLNWHE"/>
      <sheetName val="EFPScotHE"/>
      <sheetName val="EFPSEHE"/>
      <sheetName val="EFPWalesHE"/>
      <sheetName val="EFPWessexHE"/>
      <sheetName val="EFPWesternHE"/>
      <sheetName val="EFPNWHE"/>
      <sheetName val="DraTot"/>
      <sheetName val="Dra&gt;"/>
      <sheetName val="DraAng"/>
      <sheetName val="DraLNEEM"/>
      <sheetName val="DraLNW"/>
      <sheetName val="DraScot"/>
      <sheetName val="DraSE"/>
      <sheetName val="DraWales"/>
      <sheetName val="DraWessex"/>
      <sheetName val="DraWestern"/>
      <sheetName val="DraNW"/>
      <sheetName val="&lt;Dra"/>
      <sheetName val="DraAngHE"/>
      <sheetName val="DraLNEEMHE"/>
      <sheetName val="DraLNWHE"/>
      <sheetName val="DraScotHE"/>
      <sheetName val="DraSEHE"/>
      <sheetName val="DraWalesHE"/>
      <sheetName val="DraWessexHE"/>
      <sheetName val="DraWesternHE"/>
      <sheetName val="DraNWHE"/>
      <sheetName val="Telecoms"/>
      <sheetName val="TelecomsHE"/>
      <sheetName val="OthTot"/>
      <sheetName val="OthNSC"/>
      <sheetName val="OthSTE"/>
      <sheetName val="OthDR"/>
      <sheetName val="OthGBS"/>
      <sheetName val="OthProp"/>
      <sheetName val="OthCorp"/>
      <sheetName val="OthSO"/>
      <sheetName val="OthGroup"/>
      <sheetName val="OthNSCHE"/>
      <sheetName val="OthSTEHE"/>
      <sheetName val="OthDRHE"/>
      <sheetName val="OthGBSHE"/>
      <sheetName val="OthPropHE"/>
      <sheetName val="OthCorpHE"/>
      <sheetName val="OthSOHE"/>
      <sheetName val="OthGroupHE"/>
      <sheetName val="CP5 Cost Hyp"/>
      <sheetName val="CP5 Vols Hyp"/>
    </sheetNames>
    <sheetDataSet>
      <sheetData sheetId="0">
        <row r="1">
          <cell r="A1" t="str">
            <v>Bottom level CP5 KVL</v>
          </cell>
          <cell r="B1" t="str">
            <v>CP6 KVL Lookup</v>
          </cell>
        </row>
        <row r="2">
          <cell r="A2" t="str">
            <v>Cat 10 Rerail, Resleeper, Reballast - ABC (km)</v>
          </cell>
          <cell r="B2" t="str">
            <v>Replace - Full</v>
          </cell>
        </row>
        <row r="3">
          <cell r="A3" t="str">
            <v>Cat 11 Rerail, Resleeper, Reballast - Trax (km)</v>
          </cell>
          <cell r="B3" t="str">
            <v>Replace - Full</v>
          </cell>
        </row>
        <row r="4">
          <cell r="A4" t="str">
            <v>Cat 14 Rerail, Resleeper, Reballast, Formation - Trax (km)</v>
          </cell>
          <cell r="B4" t="str">
            <v>Replace - Full</v>
          </cell>
        </row>
        <row r="5">
          <cell r="A5" t="str">
            <v>Cat 1 Rerail - One rail only (km)</v>
          </cell>
          <cell r="B5" t="str">
            <v>Re-rail</v>
          </cell>
        </row>
        <row r="6">
          <cell r="A6" t="str">
            <v>Cat 2 Rerail - Both rails (km)</v>
          </cell>
          <cell r="B6" t="str">
            <v>Re-rail</v>
          </cell>
        </row>
        <row r="7">
          <cell r="A7" t="str">
            <v>Cat 7 Reballast - Trax (km)</v>
          </cell>
          <cell r="B7" t="str">
            <v>Re-Ballast Conventional</v>
          </cell>
        </row>
        <row r="8">
          <cell r="A8" t="str">
            <v>Cat 12 Reballast, Formation - Trax (km)</v>
          </cell>
          <cell r="B8" t="str">
            <v>Re-Ballast Conventional</v>
          </cell>
        </row>
        <row r="9">
          <cell r="A9" t="str">
            <v>Cat 33 Track Lift (km)</v>
          </cell>
          <cell r="B9" t="str">
            <v>Re-Ballast Conventional</v>
          </cell>
        </row>
        <row r="10">
          <cell r="A10" t="str">
            <v>Cat 20 Reballast ABC - HO (km)</v>
          </cell>
          <cell r="B10" t="str">
            <v>Re-Ballast High Output</v>
          </cell>
        </row>
        <row r="11">
          <cell r="A11" t="str">
            <v>Cat 20a Reballast ABC - HO (km)</v>
          </cell>
          <cell r="B11" t="str">
            <v>Re-Ballast High Output</v>
          </cell>
        </row>
        <row r="12">
          <cell r="A12" t="str">
            <v>Cat 5 Reballast MOBC (km)</v>
          </cell>
          <cell r="B12" t="str">
            <v>Re-Ballast High Output</v>
          </cell>
        </row>
        <row r="13">
          <cell r="A13" t="str">
            <v>Cat 3 Resleeper (km)</v>
          </cell>
          <cell r="B13" t="str">
            <v>Re-sleeper Conventional</v>
          </cell>
        </row>
        <row r="14">
          <cell r="A14" t="str">
            <v>Cat 21 Resleeper - HO (km)</v>
          </cell>
          <cell r="B14" t="str">
            <v>Re-sleeper High Output</v>
          </cell>
        </row>
        <row r="15">
          <cell r="A15" t="str">
            <v>Cat 16 Rerail, Resleeper (concrete) (km)</v>
          </cell>
          <cell r="B15" t="str">
            <v>Re-Rail, Re-Sleeper Conventional</v>
          </cell>
        </row>
        <row r="16">
          <cell r="A16" t="str">
            <v>Cat 4 Rerail, Resleeper (steel) (km)</v>
          </cell>
          <cell r="B16" t="str">
            <v>Re-Rail, Re-Sleeper Conventional</v>
          </cell>
        </row>
        <row r="17">
          <cell r="A17" t="str">
            <v>Cat 24 Rerail, Resleeper - HO (km)</v>
          </cell>
          <cell r="B17" t="str">
            <v>Re-Rail, Re-Sleeper High Output</v>
          </cell>
        </row>
        <row r="18">
          <cell r="A18" t="str">
            <v>Cat 24a Rerail, Resleeper - HO (km)</v>
          </cell>
          <cell r="B18" t="str">
            <v>Re-Rail, Re-Sleeper High Output</v>
          </cell>
        </row>
        <row r="19">
          <cell r="A19" t="str">
            <v>Cat 32 Rerail, Reballast - HO (km)</v>
          </cell>
          <cell r="B19" t="str">
            <v>Re-Rail, Re-Ballast</v>
          </cell>
        </row>
        <row r="20">
          <cell r="A20" t="str">
            <v>Cat 6 Rerail, Reballast Trax (km)</v>
          </cell>
          <cell r="B20" t="str">
            <v>Re-Rail, Re-Ballast</v>
          </cell>
        </row>
        <row r="21">
          <cell r="A21" t="str">
            <v>Cat 9 Resleeper, Reballast - Trax (km)</v>
          </cell>
          <cell r="B21" t="str">
            <v>Re-Sleeper, Re-Ballast</v>
          </cell>
        </row>
        <row r="22">
          <cell r="A22" t="str">
            <v>Cat 13 Resleeper, Reballast, Formation - Trax (km)</v>
          </cell>
          <cell r="B22" t="str">
            <v>Re-Sleeper, Re-Ballast</v>
          </cell>
        </row>
        <row r="23">
          <cell r="A23" t="str">
            <v>Heavy Refurb - Other - PL (km)</v>
          </cell>
          <cell r="B23" t="str">
            <v>Heavy Refurb</v>
          </cell>
        </row>
        <row r="24">
          <cell r="A24" t="str">
            <v>Heavy Refurb - Concrete - PL (km)</v>
          </cell>
          <cell r="B24" t="str">
            <v>Heavy Refurb</v>
          </cell>
        </row>
        <row r="25">
          <cell r="A25" t="str">
            <v>Medium Refurb - Concrete - PL (km)</v>
          </cell>
          <cell r="B25" t="str">
            <v>Medium Refurb</v>
          </cell>
        </row>
        <row r="26">
          <cell r="A26" t="str">
            <v>Medium Refurb - Other - PL (km)</v>
          </cell>
          <cell r="B26" t="str">
            <v>Medium Refurb</v>
          </cell>
        </row>
        <row r="27">
          <cell r="A27" t="str">
            <v>Cat 40 (km)</v>
          </cell>
          <cell r="B27" t="str">
            <v>Slab Track</v>
          </cell>
        </row>
        <row r="28">
          <cell r="A28" t="str">
            <v>Cat 70 (point ends)</v>
          </cell>
          <cell r="B28" t="str">
            <v>Replace - Full SC</v>
          </cell>
        </row>
        <row r="29">
          <cell r="A29" t="str">
            <v>Cat 71 (point ends)</v>
          </cell>
          <cell r="B29" t="str">
            <v>Replace - Full SC</v>
          </cell>
        </row>
        <row r="30">
          <cell r="A30" t="str">
            <v>Cat 74 (point ends)</v>
          </cell>
          <cell r="B30" t="str">
            <v>Replace - Partial SC</v>
          </cell>
        </row>
        <row r="31">
          <cell r="A31" t="str">
            <v>Cat 75 (point ends)</v>
          </cell>
          <cell r="B31" t="str">
            <v>Replace - Partial SC</v>
          </cell>
        </row>
        <row r="32">
          <cell r="A32" t="str">
            <v>Medium Refurb - Concrete (point ends)</v>
          </cell>
          <cell r="B32" t="str">
            <v>Refurbishment SC</v>
          </cell>
        </row>
        <row r="33">
          <cell r="A33" t="str">
            <v>Medium Refurb - Other (point ends)</v>
          </cell>
          <cell r="B33" t="str">
            <v>Refurbishment SC</v>
          </cell>
        </row>
        <row r="34">
          <cell r="A34" t="str">
            <v>Heavy Refurb - Concrete (point ends)</v>
          </cell>
          <cell r="B34" t="str">
            <v>Refurbishment SC</v>
          </cell>
        </row>
        <row r="35">
          <cell r="A35" t="str">
            <v>Heavy Refurb - Other (point ends)</v>
          </cell>
          <cell r="B35" t="str">
            <v>Refurbishment SC</v>
          </cell>
        </row>
        <row r="36">
          <cell r="A36" t="str">
            <v>Cat 72 (point ends)</v>
          </cell>
          <cell r="B36" t="str">
            <v>Remodel SC</v>
          </cell>
        </row>
        <row r="37">
          <cell r="A37" t="str">
            <v>Cat 73 (point ends)</v>
          </cell>
          <cell r="B37" t="str">
            <v>Abandon SC</v>
          </cell>
        </row>
        <row r="38">
          <cell r="A38" t="str">
            <v>Cat 1 Fencing (km)</v>
          </cell>
          <cell r="B38" t="str">
            <v>Fencing</v>
          </cell>
        </row>
        <row r="39">
          <cell r="A39" t="str">
            <v>Cat 2 Fencing (km)</v>
          </cell>
          <cell r="B39" t="str">
            <v>Fencing</v>
          </cell>
        </row>
        <row r="40">
          <cell r="A40" t="str">
            <v>Cat 3 Fencing (km)</v>
          </cell>
          <cell r="B40" t="str">
            <v>Fencing</v>
          </cell>
        </row>
        <row r="41">
          <cell r="A41" t="str">
            <v>Cat 41 (#)</v>
          </cell>
          <cell r="B41" t="str">
            <v>Off Track</v>
          </cell>
        </row>
        <row r="42">
          <cell r="A42" t="str">
            <v>Cat 45 (#)</v>
          </cell>
          <cell r="B42" t="str">
            <v>Off Track</v>
          </cell>
        </row>
        <row r="49">
          <cell r="A49"/>
          <cell r="B49"/>
        </row>
        <row r="50">
          <cell r="A50"/>
          <cell r="B50"/>
        </row>
        <row r="51">
          <cell r="A51"/>
          <cell r="B51"/>
        </row>
        <row r="52">
          <cell r="A52"/>
          <cell r="B52"/>
        </row>
        <row r="53">
          <cell r="A53"/>
          <cell r="B53"/>
        </row>
        <row r="54">
          <cell r="A54"/>
          <cell r="B54"/>
        </row>
        <row r="55">
          <cell r="A55"/>
          <cell r="B55"/>
        </row>
        <row r="56">
          <cell r="A56"/>
          <cell r="B56"/>
        </row>
        <row r="57">
          <cell r="A57"/>
          <cell r="B57"/>
        </row>
        <row r="58">
          <cell r="A58"/>
          <cell r="B58"/>
        </row>
        <row r="59">
          <cell r="A59"/>
          <cell r="B59"/>
        </row>
        <row r="60">
          <cell r="A60"/>
          <cell r="B60"/>
        </row>
        <row r="61">
          <cell r="A61"/>
          <cell r="B61"/>
        </row>
        <row r="62">
          <cell r="A62"/>
          <cell r="B62"/>
        </row>
        <row r="63">
          <cell r="A63"/>
          <cell r="B63"/>
        </row>
        <row r="64">
          <cell r="A64"/>
          <cell r="B64"/>
        </row>
        <row r="65">
          <cell r="A65"/>
          <cell r="B65"/>
        </row>
        <row r="66">
          <cell r="A66"/>
          <cell r="B66"/>
        </row>
        <row r="67">
          <cell r="A67"/>
          <cell r="B67"/>
        </row>
        <row r="68">
          <cell r="A68"/>
          <cell r="B68"/>
        </row>
        <row r="69">
          <cell r="A69"/>
          <cell r="B69"/>
        </row>
        <row r="70">
          <cell r="A70"/>
          <cell r="B70"/>
        </row>
        <row r="71">
          <cell r="A71"/>
          <cell r="B71"/>
        </row>
        <row r="72">
          <cell r="A72"/>
          <cell r="B72"/>
        </row>
        <row r="73">
          <cell r="A73"/>
          <cell r="B73"/>
        </row>
        <row r="74">
          <cell r="A74"/>
          <cell r="B74"/>
        </row>
        <row r="75">
          <cell r="A75"/>
          <cell r="B75"/>
        </row>
        <row r="76">
          <cell r="A76"/>
          <cell r="B76"/>
        </row>
        <row r="77">
          <cell r="A77"/>
          <cell r="B77"/>
        </row>
        <row r="78">
          <cell r="A78"/>
          <cell r="B78"/>
        </row>
        <row r="79">
          <cell r="A79"/>
          <cell r="B79"/>
        </row>
        <row r="80">
          <cell r="A80"/>
          <cell r="B80"/>
        </row>
        <row r="81">
          <cell r="A81"/>
          <cell r="B81"/>
        </row>
        <row r="82">
          <cell r="A82"/>
          <cell r="B82"/>
        </row>
        <row r="83">
          <cell r="A83"/>
          <cell r="B83"/>
        </row>
        <row r="84">
          <cell r="A84"/>
          <cell r="B84"/>
        </row>
        <row r="85">
          <cell r="A85"/>
          <cell r="B85"/>
        </row>
        <row r="86">
          <cell r="A86"/>
          <cell r="B86"/>
        </row>
        <row r="87">
          <cell r="A87"/>
          <cell r="B87"/>
        </row>
        <row r="88">
          <cell r="A88"/>
          <cell r="B88"/>
        </row>
        <row r="89">
          <cell r="A89"/>
          <cell r="B89"/>
        </row>
        <row r="90">
          <cell r="A90"/>
          <cell r="B90"/>
        </row>
        <row r="91">
          <cell r="A91"/>
          <cell r="B91"/>
        </row>
        <row r="92">
          <cell r="A92"/>
          <cell r="B92"/>
        </row>
        <row r="93">
          <cell r="A93"/>
          <cell r="B93"/>
        </row>
        <row r="94">
          <cell r="A94"/>
          <cell r="B94"/>
        </row>
        <row r="95">
          <cell r="A95"/>
          <cell r="B95"/>
        </row>
        <row r="96">
          <cell r="A96"/>
          <cell r="B96"/>
        </row>
        <row r="97">
          <cell r="A97"/>
          <cell r="B97"/>
        </row>
        <row r="98">
          <cell r="A98"/>
          <cell r="B98"/>
        </row>
        <row r="99">
          <cell r="A99"/>
          <cell r="B99"/>
        </row>
        <row r="100">
          <cell r="A100"/>
          <cell r="B100"/>
        </row>
        <row r="101">
          <cell r="A101"/>
          <cell r="B101"/>
        </row>
        <row r="102">
          <cell r="A102"/>
          <cell r="B102"/>
        </row>
        <row r="103">
          <cell r="A103"/>
          <cell r="B103"/>
        </row>
        <row r="104">
          <cell r="A104"/>
          <cell r="B104"/>
        </row>
        <row r="105">
          <cell r="A105"/>
          <cell r="B105"/>
        </row>
        <row r="106">
          <cell r="A106"/>
          <cell r="B106"/>
        </row>
        <row r="107">
          <cell r="A107"/>
          <cell r="B107"/>
        </row>
        <row r="108">
          <cell r="A108"/>
          <cell r="B108"/>
        </row>
        <row r="109">
          <cell r="A109"/>
          <cell r="B109"/>
        </row>
        <row r="110">
          <cell r="A110"/>
          <cell r="B110"/>
        </row>
        <row r="111">
          <cell r="A111"/>
          <cell r="B111"/>
        </row>
        <row r="112">
          <cell r="A112"/>
          <cell r="B112"/>
        </row>
        <row r="113">
          <cell r="A113"/>
          <cell r="B113"/>
        </row>
        <row r="114">
          <cell r="A114"/>
          <cell r="B114"/>
        </row>
        <row r="115">
          <cell r="A115"/>
          <cell r="B115"/>
        </row>
        <row r="116">
          <cell r="A116"/>
          <cell r="B116"/>
        </row>
        <row r="117">
          <cell r="A117"/>
          <cell r="B117"/>
        </row>
        <row r="118">
          <cell r="A118"/>
          <cell r="B118"/>
        </row>
        <row r="119">
          <cell r="A119"/>
          <cell r="B119"/>
        </row>
        <row r="120">
          <cell r="A120"/>
          <cell r="B120"/>
        </row>
        <row r="121">
          <cell r="A121"/>
          <cell r="B121"/>
        </row>
        <row r="122">
          <cell r="A122"/>
          <cell r="B122"/>
        </row>
        <row r="123">
          <cell r="A123"/>
          <cell r="B123"/>
        </row>
        <row r="124">
          <cell r="A124"/>
          <cell r="B124"/>
        </row>
        <row r="125">
          <cell r="A125"/>
          <cell r="B125"/>
        </row>
        <row r="126">
          <cell r="A126"/>
          <cell r="B126"/>
        </row>
        <row r="127">
          <cell r="A127"/>
          <cell r="B127"/>
        </row>
        <row r="128">
          <cell r="A128"/>
          <cell r="B128"/>
        </row>
        <row r="129">
          <cell r="A129"/>
          <cell r="B129"/>
        </row>
        <row r="130">
          <cell r="A130"/>
          <cell r="B130"/>
        </row>
        <row r="131">
          <cell r="A131"/>
          <cell r="B131"/>
        </row>
        <row r="132">
          <cell r="A132"/>
          <cell r="B132"/>
        </row>
        <row r="133">
          <cell r="A133"/>
          <cell r="B133"/>
        </row>
        <row r="134">
          <cell r="A134"/>
          <cell r="B134"/>
        </row>
        <row r="135">
          <cell r="A135"/>
          <cell r="B135"/>
        </row>
        <row r="136">
          <cell r="A136"/>
          <cell r="B136"/>
        </row>
        <row r="137">
          <cell r="A137"/>
          <cell r="B137"/>
        </row>
        <row r="138">
          <cell r="A138"/>
          <cell r="B138"/>
        </row>
        <row r="139">
          <cell r="A139"/>
          <cell r="B139"/>
        </row>
        <row r="140">
          <cell r="A140"/>
          <cell r="B140"/>
        </row>
        <row r="141">
          <cell r="A141"/>
          <cell r="B141"/>
        </row>
        <row r="142">
          <cell r="A142"/>
          <cell r="B142"/>
        </row>
        <row r="143">
          <cell r="A143"/>
          <cell r="B143"/>
        </row>
        <row r="144">
          <cell r="A144"/>
          <cell r="B144"/>
        </row>
        <row r="145">
          <cell r="A145"/>
          <cell r="B145"/>
        </row>
        <row r="146">
          <cell r="A146"/>
          <cell r="B146"/>
        </row>
        <row r="147">
          <cell r="A147"/>
          <cell r="B147"/>
        </row>
        <row r="148">
          <cell r="A148"/>
          <cell r="B148"/>
        </row>
        <row r="149">
          <cell r="A149"/>
          <cell r="B149"/>
        </row>
        <row r="150">
          <cell r="A150"/>
          <cell r="B150"/>
        </row>
        <row r="151">
          <cell r="A151"/>
          <cell r="B151"/>
        </row>
        <row r="152">
          <cell r="A152"/>
          <cell r="B152"/>
        </row>
        <row r="153">
          <cell r="A153"/>
          <cell r="B153"/>
        </row>
        <row r="154">
          <cell r="A154"/>
          <cell r="B154"/>
        </row>
        <row r="155">
          <cell r="A155"/>
          <cell r="B155"/>
        </row>
        <row r="156">
          <cell r="A156"/>
          <cell r="B156"/>
        </row>
        <row r="157">
          <cell r="A157"/>
          <cell r="B157"/>
        </row>
        <row r="158">
          <cell r="A158"/>
          <cell r="B158"/>
        </row>
        <row r="159">
          <cell r="A159"/>
          <cell r="B159"/>
        </row>
        <row r="160">
          <cell r="A160"/>
          <cell r="B160"/>
        </row>
        <row r="161">
          <cell r="A161"/>
          <cell r="B161"/>
        </row>
        <row r="162">
          <cell r="A162"/>
          <cell r="B162"/>
        </row>
        <row r="163">
          <cell r="A163"/>
          <cell r="B163"/>
        </row>
        <row r="164">
          <cell r="A164"/>
          <cell r="B164"/>
        </row>
        <row r="165">
          <cell r="A165"/>
          <cell r="B165"/>
        </row>
        <row r="166">
          <cell r="A166"/>
          <cell r="B166"/>
        </row>
        <row r="167">
          <cell r="A167"/>
          <cell r="B167"/>
        </row>
        <row r="168">
          <cell r="A168"/>
          <cell r="B168"/>
        </row>
        <row r="169">
          <cell r="A169"/>
          <cell r="B169"/>
        </row>
        <row r="170">
          <cell r="A170"/>
          <cell r="B170"/>
        </row>
        <row r="171">
          <cell r="A171"/>
          <cell r="B171"/>
        </row>
        <row r="172">
          <cell r="A172"/>
          <cell r="B172"/>
        </row>
        <row r="173">
          <cell r="A173"/>
          <cell r="B173"/>
        </row>
        <row r="174">
          <cell r="A174"/>
          <cell r="B174"/>
        </row>
        <row r="175">
          <cell r="A175"/>
          <cell r="B175"/>
        </row>
        <row r="176">
          <cell r="A176"/>
          <cell r="B176"/>
        </row>
        <row r="177">
          <cell r="A177"/>
          <cell r="B177"/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  <row r="205">
          <cell r="A205"/>
          <cell r="B205"/>
        </row>
        <row r="206">
          <cell r="A206"/>
          <cell r="B206"/>
        </row>
        <row r="207">
          <cell r="A207"/>
          <cell r="B207"/>
        </row>
        <row r="208">
          <cell r="A208"/>
          <cell r="B208"/>
        </row>
        <row r="209">
          <cell r="A209"/>
          <cell r="B209"/>
        </row>
        <row r="210">
          <cell r="A210"/>
          <cell r="B210"/>
        </row>
        <row r="211">
          <cell r="A211"/>
          <cell r="B211"/>
        </row>
        <row r="212">
          <cell r="A212"/>
          <cell r="B212"/>
        </row>
        <row r="213">
          <cell r="A213"/>
          <cell r="B213"/>
        </row>
        <row r="214">
          <cell r="A214"/>
          <cell r="B214"/>
        </row>
        <row r="215">
          <cell r="A215"/>
          <cell r="B215"/>
        </row>
        <row r="216">
          <cell r="A216"/>
          <cell r="B216"/>
        </row>
        <row r="217">
          <cell r="A217"/>
          <cell r="B217"/>
        </row>
        <row r="218">
          <cell r="A218"/>
          <cell r="B218"/>
        </row>
        <row r="219">
          <cell r="A219"/>
          <cell r="B219"/>
        </row>
        <row r="220">
          <cell r="A220"/>
          <cell r="B220"/>
        </row>
        <row r="221">
          <cell r="A221"/>
          <cell r="B221"/>
        </row>
        <row r="222">
          <cell r="A222"/>
          <cell r="B222"/>
        </row>
        <row r="223">
          <cell r="A223"/>
          <cell r="B223"/>
        </row>
        <row r="224">
          <cell r="A224"/>
          <cell r="B224"/>
        </row>
        <row r="225">
          <cell r="A225"/>
          <cell r="B225"/>
        </row>
        <row r="226">
          <cell r="A226"/>
          <cell r="B226"/>
        </row>
        <row r="227">
          <cell r="A227"/>
          <cell r="B227"/>
        </row>
        <row r="228">
          <cell r="A228"/>
          <cell r="B228"/>
        </row>
        <row r="229">
          <cell r="A229"/>
          <cell r="B229"/>
        </row>
        <row r="230">
          <cell r="A230"/>
          <cell r="B230"/>
        </row>
        <row r="231">
          <cell r="A231"/>
          <cell r="B231"/>
        </row>
        <row r="232">
          <cell r="A232"/>
          <cell r="B232"/>
        </row>
        <row r="233">
          <cell r="A233"/>
          <cell r="B233"/>
        </row>
        <row r="234">
          <cell r="A234"/>
          <cell r="B234"/>
        </row>
        <row r="235">
          <cell r="A235"/>
          <cell r="B235"/>
        </row>
        <row r="236">
          <cell r="A236"/>
          <cell r="B236"/>
        </row>
        <row r="237">
          <cell r="A237"/>
          <cell r="B237"/>
        </row>
        <row r="238">
          <cell r="A238"/>
          <cell r="B238"/>
        </row>
        <row r="239">
          <cell r="A239"/>
          <cell r="B239"/>
        </row>
        <row r="240">
          <cell r="A240"/>
          <cell r="B240"/>
        </row>
        <row r="241">
          <cell r="A241"/>
          <cell r="B241"/>
        </row>
        <row r="242">
          <cell r="A242"/>
          <cell r="B242"/>
        </row>
        <row r="243">
          <cell r="A243"/>
          <cell r="B243"/>
        </row>
        <row r="244">
          <cell r="A244"/>
          <cell r="B244"/>
        </row>
        <row r="245">
          <cell r="A245"/>
          <cell r="B245"/>
        </row>
        <row r="246">
          <cell r="A246"/>
          <cell r="B246"/>
        </row>
        <row r="247">
          <cell r="A247"/>
          <cell r="B247"/>
        </row>
        <row r="248">
          <cell r="A248"/>
          <cell r="B248"/>
        </row>
        <row r="249">
          <cell r="A249"/>
          <cell r="B249"/>
        </row>
        <row r="250">
          <cell r="A250"/>
          <cell r="B250"/>
        </row>
        <row r="251">
          <cell r="A251"/>
          <cell r="B251"/>
        </row>
        <row r="252">
          <cell r="A252"/>
          <cell r="B252"/>
        </row>
        <row r="253">
          <cell r="A253"/>
          <cell r="B253"/>
        </row>
        <row r="254">
          <cell r="A254"/>
          <cell r="B254"/>
        </row>
        <row r="255">
          <cell r="A255"/>
          <cell r="B255"/>
        </row>
        <row r="256">
          <cell r="A256"/>
          <cell r="B256"/>
        </row>
        <row r="257">
          <cell r="A257"/>
          <cell r="B257"/>
        </row>
        <row r="258">
          <cell r="A258"/>
          <cell r="B258"/>
        </row>
        <row r="259">
          <cell r="A259"/>
          <cell r="B259"/>
        </row>
        <row r="260">
          <cell r="A260"/>
          <cell r="B260"/>
        </row>
        <row r="261">
          <cell r="A261"/>
          <cell r="B261"/>
        </row>
        <row r="262">
          <cell r="A262"/>
          <cell r="B262"/>
        </row>
        <row r="263">
          <cell r="A263"/>
          <cell r="B263"/>
        </row>
        <row r="264">
          <cell r="A264"/>
          <cell r="B264"/>
        </row>
        <row r="265">
          <cell r="A265"/>
          <cell r="B265"/>
        </row>
        <row r="266">
          <cell r="A266"/>
          <cell r="B266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zoomScale="90" zoomScaleNormal="90" workbookViewId="0">
      <selection activeCell="C2" sqref="C2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428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tr">
        <f>VLOOKUP(C7,'code lookups'!$C$2:$D$436,2,FALSE)</f>
        <v>Cat 10 Rerail, Resleeper, Reballast - ABC (km)</v>
      </c>
      <c r="C7" s="13" t="s">
        <v>7</v>
      </c>
      <c r="D7" s="14">
        <f>SUMIFS('CP5 Vols Hyp'!$M:$M,'CP5 Vols Hyp'!$A:$A,$C$2,'CP5 Vols Hyp'!$C:$C,TEMPLATE!$B7)</f>
        <v>-1.8288000000000002E-2</v>
      </c>
      <c r="E7" s="14">
        <f>D7</f>
        <v>-1.8288000000000002E-2</v>
      </c>
      <c r="F7" s="14"/>
      <c r="H7" s="14">
        <f>SUMIFS('CP5 Vols Hyp'!$N:$N,'CP5 Vols Hyp'!$A:$A,$C$2,'CP5 Vols Hyp'!$C:$C,TEMPLATE!$B7)</f>
        <v>0</v>
      </c>
      <c r="I7" s="14">
        <f>H7</f>
        <v>0</v>
      </c>
      <c r="J7" s="14"/>
      <c r="L7" s="14">
        <f>SUMIFS('CP5 Vols Hyp'!$O:$O,'CP5 Vols Hyp'!$A:$A,$C$2,'CP5 Vols Hyp'!$C:$C,TEMPLATE!$B7)</f>
        <v>0</v>
      </c>
      <c r="M7" s="14">
        <f>L7</f>
        <v>0</v>
      </c>
      <c r="N7" s="14"/>
      <c r="P7" s="14">
        <f>SUMIFS('CP5 Vols Hyp'!$P:$P,'CP5 Vols Hyp'!$A:$A,$C$2,'CP5 Vols Hyp'!$C:$C,TEMPLATE!$B7)</f>
        <v>0</v>
      </c>
      <c r="Q7" s="14">
        <f>P7</f>
        <v>0</v>
      </c>
      <c r="R7" s="14"/>
      <c r="T7" s="14">
        <f>SUMIFS('CP5 Vols Hyp'!$Q:$Q,'CP5 Vols Hyp'!$A:$A,$C$2,'CP5 Vols Hyp'!$C:$C,TEMPLATE!$B7)</f>
        <v>0</v>
      </c>
      <c r="U7" s="14">
        <f>T7</f>
        <v>0</v>
      </c>
      <c r="V7" s="14"/>
    </row>
    <row r="8" spans="1:22" x14ac:dyDescent="0.25">
      <c r="A8" s="1">
        <v>0</v>
      </c>
      <c r="B8" s="62" t="str">
        <f>VLOOKUP(C8,'code lookups'!$C$2:$D$436,2,FALSE)</f>
        <v>Cat 11 Rerail, Resleeper, Reballast - Trax (km)</v>
      </c>
      <c r="C8" s="13" t="s">
        <v>8</v>
      </c>
      <c r="D8" s="14">
        <f>SUMIFS('CP5 Vols Hyp'!$M:$M,'CP5 Vols Hyp'!$A:$A,$C$2,'CP5 Vols Hyp'!$C:$C,TEMPLATE!$B8)</f>
        <v>11.466768000000002</v>
      </c>
      <c r="E8" s="14">
        <f t="shared" ref="E8:E71" si="0">D8</f>
        <v>11.466768000000002</v>
      </c>
      <c r="F8" s="14"/>
      <c r="H8" s="14">
        <f>SUMIFS('CP5 Vols Hyp'!$N:$N,'CP5 Vols Hyp'!$A:$A,$C$2,'CP5 Vols Hyp'!$C:$C,TEMPLATE!$B8)</f>
        <v>12.188951999999997</v>
      </c>
      <c r="I8" s="14">
        <f t="shared" ref="I8:I71" si="1">H8</f>
        <v>12.188951999999997</v>
      </c>
      <c r="J8" s="14"/>
      <c r="L8" s="14">
        <f>SUMIFS('CP5 Vols Hyp'!$O:$O,'CP5 Vols Hyp'!$A:$A,$C$2,'CP5 Vols Hyp'!$C:$C,TEMPLATE!$B8)</f>
        <v>13.6404248</v>
      </c>
      <c r="M8" s="14">
        <f t="shared" ref="M8:M71" si="2">L8</f>
        <v>13.6404248</v>
      </c>
      <c r="N8" s="14"/>
      <c r="P8" s="14">
        <f>SUMIFS('CP5 Vols Hyp'!$P:$P,'CP5 Vols Hyp'!$A:$A,$C$2,'CP5 Vols Hyp'!$C:$C,TEMPLATE!$B8)</f>
        <v>8.4790943999999993</v>
      </c>
      <c r="Q8" s="14">
        <f t="shared" ref="Q8:Q71" si="3">P8</f>
        <v>8.4790943999999993</v>
      </c>
      <c r="R8" s="14"/>
      <c r="T8" s="14">
        <f>SUMIFS('CP5 Vols Hyp'!$Q:$Q,'CP5 Vols Hyp'!$A:$A,$C$2,'CP5 Vols Hyp'!$C:$C,TEMPLATE!$B8)</f>
        <v>7.936992</v>
      </c>
      <c r="U8" s="14">
        <f t="shared" ref="U8:U71" si="4">T8</f>
        <v>7.936992</v>
      </c>
      <c r="V8" s="14"/>
    </row>
    <row r="9" spans="1:22" x14ac:dyDescent="0.25">
      <c r="A9" s="1">
        <v>0</v>
      </c>
      <c r="B9" s="62" t="str">
        <f>VLOOKUP(C9,'code lookups'!$C$2:$D$436,2,FALSE)</f>
        <v>Cat 14 Rerail, Resleeper, Reballast, Formation - Trax (km)</v>
      </c>
      <c r="C9" s="13" t="s">
        <v>9</v>
      </c>
      <c r="D9" s="14">
        <f>SUMIFS('CP5 Vols Hyp'!$M:$M,'CP5 Vols Hyp'!$A:$A,$C$2,'CP5 Vols Hyp'!$C:$C,TEMPLATE!$B9)</f>
        <v>0.76992480000000008</v>
      </c>
      <c r="E9" s="14">
        <f t="shared" si="0"/>
        <v>0.76992480000000008</v>
      </c>
      <c r="F9" s="14"/>
      <c r="H9" s="14">
        <f>SUMIFS('CP5 Vols Hyp'!$N:$N,'CP5 Vols Hyp'!$A:$A,$C$2,'CP5 Vols Hyp'!$C:$C,TEMPLATE!$B9)</f>
        <v>2.3646384</v>
      </c>
      <c r="I9" s="14">
        <f t="shared" si="1"/>
        <v>2.3646384</v>
      </c>
      <c r="J9" s="14"/>
      <c r="L9" s="14">
        <f>SUMIFS('CP5 Vols Hyp'!$O:$O,'CP5 Vols Hyp'!$A:$A,$C$2,'CP5 Vols Hyp'!$C:$C,TEMPLATE!$B9)</f>
        <v>0.99395279999999997</v>
      </c>
      <c r="M9" s="14">
        <f t="shared" si="2"/>
        <v>0.99395279999999997</v>
      </c>
      <c r="N9" s="14"/>
      <c r="P9" s="14">
        <f>SUMIFS('CP5 Vols Hyp'!$P:$P,'CP5 Vols Hyp'!$A:$A,$C$2,'CP5 Vols Hyp'!$C:$C,TEMPLATE!$B9)</f>
        <v>3.9145463999999999</v>
      </c>
      <c r="Q9" s="14">
        <f t="shared" si="3"/>
        <v>3.9145463999999999</v>
      </c>
      <c r="R9" s="14"/>
      <c r="T9" s="14">
        <f>SUMIFS('CP5 Vols Hyp'!$Q:$Q,'CP5 Vols Hyp'!$A:$A,$C$2,'CP5 Vols Hyp'!$C:$C,TEMPLATE!$B9)</f>
        <v>2.0396176000000001</v>
      </c>
      <c r="U9" s="14">
        <f t="shared" si="4"/>
        <v>2.0396176000000001</v>
      </c>
      <c r="V9" s="14"/>
    </row>
    <row r="10" spans="1:22" x14ac:dyDescent="0.25">
      <c r="B10" s="62" t="str">
        <f>VLOOKUP(C10,'code lookups'!$C$2:$D$436,2,FALSE)</f>
        <v>TOTAL</v>
      </c>
      <c r="C10" s="15" t="s">
        <v>10</v>
      </c>
      <c r="D10" s="14">
        <f>SUM(D7:D9)</f>
        <v>12.218404800000002</v>
      </c>
      <c r="E10" s="14">
        <f t="shared" si="0"/>
        <v>12.218404800000002</v>
      </c>
      <c r="F10" s="16"/>
      <c r="H10" s="14">
        <f>SUM(H7:H9)</f>
        <v>14.553590399999997</v>
      </c>
      <c r="I10" s="14">
        <f t="shared" si="1"/>
        <v>14.553590399999997</v>
      </c>
      <c r="J10" s="16"/>
      <c r="L10" s="14">
        <f>SUM(L7:L9)</f>
        <v>14.634377600000001</v>
      </c>
      <c r="M10" s="14">
        <f t="shared" si="2"/>
        <v>14.634377600000001</v>
      </c>
      <c r="N10" s="16"/>
      <c r="P10" s="14">
        <f>SUM(P7:P9)</f>
        <v>12.3936408</v>
      </c>
      <c r="Q10" s="14">
        <f t="shared" si="3"/>
        <v>12.3936408</v>
      </c>
      <c r="R10" s="16"/>
      <c r="T10" s="14">
        <f>SUM(T7:T9)</f>
        <v>9.9766095999999997</v>
      </c>
      <c r="U10" s="14">
        <f t="shared" si="4"/>
        <v>9.9766095999999997</v>
      </c>
      <c r="V10" s="16"/>
    </row>
    <row r="11" spans="1:22" x14ac:dyDescent="0.25">
      <c r="B11" s="62" t="str">
        <f>VLOOKUP(C11,'code lookups'!$C$2:$D$436,2,FALSE)</f>
        <v>TOTAL</v>
      </c>
      <c r="C11" s="17" t="s">
        <v>11</v>
      </c>
      <c r="D11" s="14">
        <f>D10</f>
        <v>12.218404800000002</v>
      </c>
      <c r="E11" s="14">
        <f t="shared" si="0"/>
        <v>12.218404800000002</v>
      </c>
      <c r="F11" s="18"/>
      <c r="H11" s="14">
        <f>H10</f>
        <v>14.553590399999997</v>
      </c>
      <c r="I11" s="14">
        <f t="shared" si="1"/>
        <v>14.553590399999997</v>
      </c>
      <c r="J11" s="18"/>
      <c r="L11" s="14">
        <f>L10</f>
        <v>14.634377600000001</v>
      </c>
      <c r="M11" s="14">
        <f t="shared" si="2"/>
        <v>14.634377600000001</v>
      </c>
      <c r="N11" s="18"/>
      <c r="P11" s="14">
        <f>P10</f>
        <v>12.3936408</v>
      </c>
      <c r="Q11" s="14">
        <f t="shared" si="3"/>
        <v>12.3936408</v>
      </c>
      <c r="R11" s="18"/>
      <c r="T11" s="14">
        <f>T10</f>
        <v>9.9766095999999997</v>
      </c>
      <c r="U11" s="14">
        <f t="shared" si="4"/>
        <v>9.9766095999999997</v>
      </c>
      <c r="V11" s="18"/>
    </row>
    <row r="12" spans="1:22" x14ac:dyDescent="0.25">
      <c r="A12" s="1">
        <v>0</v>
      </c>
      <c r="B12" s="62" t="str">
        <f>VLOOKUP(C12,'code lookups'!$C$2:$D$436,2,FALSE)</f>
        <v>Cat 1 Rerail - One rail only (km)</v>
      </c>
      <c r="C12" s="13" t="s">
        <v>12</v>
      </c>
      <c r="D12" s="14">
        <f>SUMIFS('CP5 Vols Hyp'!$M:$M,'CP5 Vols Hyp'!$A:$A,$C$2,'CP5 Vols Hyp'!$C:$C,TEMPLATE!$B12)</f>
        <v>3.6575999999999996E-3</v>
      </c>
      <c r="E12" s="14">
        <f t="shared" si="0"/>
        <v>3.6575999999999996E-3</v>
      </c>
      <c r="F12" s="14"/>
      <c r="H12" s="14">
        <f>SUMIFS('CP5 Vols Hyp'!$N:$N,'CP5 Vols Hyp'!$A:$A,$C$2,'CP5 Vols Hyp'!$C:$C,TEMPLATE!$B12)</f>
        <v>0.27097280000000001</v>
      </c>
      <c r="I12" s="14">
        <f t="shared" si="1"/>
        <v>0.27097280000000001</v>
      </c>
      <c r="J12" s="14"/>
      <c r="L12" s="14">
        <f>SUMIFS('CP5 Vols Hyp'!$O:$O,'CP5 Vols Hyp'!$A:$A,$C$2,'CP5 Vols Hyp'!$C:$C,TEMPLATE!$B12)</f>
        <v>0.10274320000000009</v>
      </c>
      <c r="M12" s="14">
        <f t="shared" si="2"/>
        <v>0.10274320000000009</v>
      </c>
      <c r="N12" s="14"/>
      <c r="P12" s="14">
        <f>SUMIFS('CP5 Vols Hyp'!$P:$P,'CP5 Vols Hyp'!$A:$A,$C$2,'CP5 Vols Hyp'!$C:$C,TEMPLATE!$B12)</f>
        <v>0.15640080000000001</v>
      </c>
      <c r="Q12" s="14">
        <f t="shared" si="3"/>
        <v>0.15640080000000001</v>
      </c>
      <c r="R12" s="14"/>
      <c r="T12" s="14">
        <f>SUMIFS('CP5 Vols Hyp'!$Q:$Q,'CP5 Vols Hyp'!$A:$A,$C$2,'CP5 Vols Hyp'!$C:$C,TEMPLATE!$B12)</f>
        <v>0.16459199999999999</v>
      </c>
      <c r="U12" s="14">
        <f t="shared" si="4"/>
        <v>0.16459199999999999</v>
      </c>
      <c r="V12" s="14"/>
    </row>
    <row r="13" spans="1:22" x14ac:dyDescent="0.25">
      <c r="A13" s="1">
        <v>0</v>
      </c>
      <c r="B13" s="62" t="str">
        <f>VLOOKUP(C13,'code lookups'!$C$2:$D$436,2,FALSE)</f>
        <v>Cat 2 Rerail - Both rails (km)</v>
      </c>
      <c r="C13" s="13" t="s">
        <v>13</v>
      </c>
      <c r="D13" s="14">
        <f>SUMIFS('CP5 Vols Hyp'!$M:$M,'CP5 Vols Hyp'!$A:$A,$C$2,'CP5 Vols Hyp'!$C:$C,TEMPLATE!$B13)</f>
        <v>19.948515999999998</v>
      </c>
      <c r="E13" s="14">
        <f t="shared" si="0"/>
        <v>19.948515999999998</v>
      </c>
      <c r="F13" s="14"/>
      <c r="H13" s="14">
        <f>SUMIFS('CP5 Vols Hyp'!$N:$N,'CP5 Vols Hyp'!$A:$A,$C$2,'CP5 Vols Hyp'!$C:$C,TEMPLATE!$B13)</f>
        <v>24.970487200000001</v>
      </c>
      <c r="I13" s="14">
        <f t="shared" si="1"/>
        <v>24.970487200000001</v>
      </c>
      <c r="J13" s="14"/>
      <c r="L13" s="14">
        <f>SUMIFS('CP5 Vols Hyp'!$O:$O,'CP5 Vols Hyp'!$A:$A,$C$2,'CP5 Vols Hyp'!$C:$C,TEMPLATE!$B13)</f>
        <v>9.8200648000000008</v>
      </c>
      <c r="M13" s="14">
        <f t="shared" si="2"/>
        <v>9.8200648000000008</v>
      </c>
      <c r="N13" s="14"/>
      <c r="P13" s="14">
        <f>SUMIFS('CP5 Vols Hyp'!$P:$P,'CP5 Vols Hyp'!$A:$A,$C$2,'CP5 Vols Hyp'!$C:$C,TEMPLATE!$B13)</f>
        <v>12.962836000000003</v>
      </c>
      <c r="Q13" s="14">
        <f t="shared" si="3"/>
        <v>12.962836000000003</v>
      </c>
      <c r="R13" s="14"/>
      <c r="T13" s="14">
        <f>SUMIFS('CP5 Vols Hyp'!$Q:$Q,'CP5 Vols Hyp'!$A:$A,$C$2,'CP5 Vols Hyp'!$C:$C,TEMPLATE!$B13)</f>
        <v>3.6563439999999976</v>
      </c>
      <c r="U13" s="14">
        <f t="shared" si="4"/>
        <v>3.6563439999999976</v>
      </c>
      <c r="V13" s="14"/>
    </row>
    <row r="14" spans="1:22" x14ac:dyDescent="0.25">
      <c r="B14" s="62" t="str">
        <f>VLOOKUP(C14,'code lookups'!$C$2:$D$436,2,FALSE)</f>
        <v>TOTAL</v>
      </c>
      <c r="C14" s="15" t="s">
        <v>14</v>
      </c>
      <c r="D14" s="14">
        <f>D12+D13</f>
        <v>19.952173599999998</v>
      </c>
      <c r="E14" s="14">
        <f t="shared" si="0"/>
        <v>19.952173599999998</v>
      </c>
      <c r="F14" s="16"/>
      <c r="H14" s="14">
        <f>H12+H13</f>
        <v>25.24146</v>
      </c>
      <c r="I14" s="14">
        <f t="shared" si="1"/>
        <v>25.24146</v>
      </c>
      <c r="J14" s="16"/>
      <c r="L14" s="14">
        <f>L12+L13</f>
        <v>9.9228080000000016</v>
      </c>
      <c r="M14" s="14">
        <f t="shared" si="2"/>
        <v>9.9228080000000016</v>
      </c>
      <c r="N14" s="16"/>
      <c r="P14" s="14">
        <f>P12+P13</f>
        <v>13.119236800000003</v>
      </c>
      <c r="Q14" s="14">
        <f t="shared" si="3"/>
        <v>13.119236800000003</v>
      </c>
      <c r="R14" s="16"/>
      <c r="T14" s="14">
        <f>T12+T13</f>
        <v>3.8209359999999974</v>
      </c>
      <c r="U14" s="14">
        <f t="shared" si="4"/>
        <v>3.8209359999999974</v>
      </c>
      <c r="V14" s="16"/>
    </row>
    <row r="15" spans="1:22" x14ac:dyDescent="0.25">
      <c r="A15" s="1">
        <v>0</v>
      </c>
      <c r="B15" s="62" t="str">
        <f>VLOOKUP(C15,'code lookups'!$C$2:$D$436,2,FALSE)</f>
        <v>Cat 7 Reballast - Trax (km)</v>
      </c>
      <c r="C15" s="13" t="s">
        <v>15</v>
      </c>
      <c r="D15" s="14">
        <f>SUMIFS('CP5 Vols Hyp'!$M:$M,'CP5 Vols Hyp'!$A:$A,$C$2,'CP5 Vols Hyp'!$C:$C,TEMPLATE!$B15)</f>
        <v>0.64</v>
      </c>
      <c r="E15" s="14">
        <f t="shared" si="0"/>
        <v>0.64</v>
      </c>
      <c r="F15" s="14"/>
      <c r="H15" s="14">
        <f>SUMIFS('CP5 Vols Hyp'!$N:$N,'CP5 Vols Hyp'!$A:$A,$C$2,'CP5 Vols Hyp'!$C:$C,TEMPLATE!$B15)</f>
        <v>0</v>
      </c>
      <c r="I15" s="14">
        <f t="shared" si="1"/>
        <v>0</v>
      </c>
      <c r="J15" s="14"/>
      <c r="L15" s="14">
        <f>SUMIFS('CP5 Vols Hyp'!$O:$O,'CP5 Vols Hyp'!$A:$A,$C$2,'CP5 Vols Hyp'!$C:$C,TEMPLATE!$B15)</f>
        <v>0.69502079999999999</v>
      </c>
      <c r="M15" s="14">
        <f t="shared" si="2"/>
        <v>0.69502079999999999</v>
      </c>
      <c r="N15" s="14"/>
      <c r="P15" s="14">
        <f>SUMIFS('CP5 Vols Hyp'!$P:$P,'CP5 Vols Hyp'!$A:$A,$C$2,'CP5 Vols Hyp'!$C:$C,TEMPLATE!$B15)</f>
        <v>0.19</v>
      </c>
      <c r="Q15" s="14">
        <f t="shared" si="3"/>
        <v>0.19</v>
      </c>
      <c r="R15" s="14"/>
      <c r="T15" s="14">
        <f>SUMIFS('CP5 Vols Hyp'!$Q:$Q,'CP5 Vols Hyp'!$A:$A,$C$2,'CP5 Vols Hyp'!$C:$C,TEMPLATE!$B15)</f>
        <v>0.58000000000000007</v>
      </c>
      <c r="U15" s="14">
        <f t="shared" si="4"/>
        <v>0.58000000000000007</v>
      </c>
      <c r="V15" s="14"/>
    </row>
    <row r="16" spans="1:22" x14ac:dyDescent="0.25">
      <c r="A16" s="1">
        <v>0</v>
      </c>
      <c r="B16" s="62" t="str">
        <f>VLOOKUP(C16,'code lookups'!$C$2:$D$436,2,FALSE)</f>
        <v>Cat 12 Reballast, Formation - Trax (km)</v>
      </c>
      <c r="C16" s="13" t="s">
        <v>16</v>
      </c>
      <c r="D16" s="14">
        <f>SUMIFS('CP5 Vols Hyp'!$M:$M,'CP5 Vols Hyp'!$A:$A,$C$2,'CP5 Vols Hyp'!$C:$C,TEMPLATE!$B16)</f>
        <v>0</v>
      </c>
      <c r="E16" s="14">
        <f t="shared" si="0"/>
        <v>0</v>
      </c>
      <c r="F16" s="14"/>
      <c r="H16" s="14">
        <f>SUMIFS('CP5 Vols Hyp'!$N:$N,'CP5 Vols Hyp'!$A:$A,$C$2,'CP5 Vols Hyp'!$C:$C,TEMPLATE!$B16)</f>
        <v>5.9</v>
      </c>
      <c r="I16" s="14">
        <f t="shared" si="1"/>
        <v>5.9</v>
      </c>
      <c r="J16" s="14"/>
      <c r="L16" s="14">
        <f>SUMIFS('CP5 Vols Hyp'!$O:$O,'CP5 Vols Hyp'!$A:$A,$C$2,'CP5 Vols Hyp'!$C:$C,TEMPLATE!$B16)</f>
        <v>-1.29</v>
      </c>
      <c r="M16" s="14">
        <f t="shared" si="2"/>
        <v>-1.29</v>
      </c>
      <c r="N16" s="14"/>
      <c r="P16" s="14">
        <f>SUMIFS('CP5 Vols Hyp'!$P:$P,'CP5 Vols Hyp'!$A:$A,$C$2,'CP5 Vols Hyp'!$C:$C,TEMPLATE!$B16)</f>
        <v>0</v>
      </c>
      <c r="Q16" s="14">
        <f t="shared" si="3"/>
        <v>0</v>
      </c>
      <c r="R16" s="14"/>
      <c r="T16" s="14">
        <f>SUMIFS('CP5 Vols Hyp'!$Q:$Q,'CP5 Vols Hyp'!$A:$A,$C$2,'CP5 Vols Hyp'!$C:$C,TEMPLATE!$B16)</f>
        <v>0.02</v>
      </c>
      <c r="U16" s="14">
        <f t="shared" si="4"/>
        <v>0.02</v>
      </c>
      <c r="V16" s="14"/>
    </row>
    <row r="17" spans="1:22" x14ac:dyDescent="0.25">
      <c r="A17" s="1">
        <v>0</v>
      </c>
      <c r="B17" s="62" t="str">
        <f>VLOOKUP(C17,'code lookups'!$C$2:$D$436,2,FALSE)</f>
        <v>Cat 33 Track Lift (km)</v>
      </c>
      <c r="C17" s="13" t="s">
        <v>17</v>
      </c>
      <c r="D17" s="14">
        <f>SUMIFS('CP5 Vols Hyp'!$M:$M,'CP5 Vols Hyp'!$A:$A,$C$2,'CP5 Vols Hyp'!$C:$C,TEMPLATE!$B17)</f>
        <v>0</v>
      </c>
      <c r="E17" s="14">
        <f t="shared" si="0"/>
        <v>0</v>
      </c>
      <c r="F17" s="14"/>
      <c r="H17" s="14">
        <f>SUMIFS('CP5 Vols Hyp'!$N:$N,'CP5 Vols Hyp'!$A:$A,$C$2,'CP5 Vols Hyp'!$C:$C,TEMPLATE!$B17)</f>
        <v>0</v>
      </c>
      <c r="I17" s="14">
        <f t="shared" si="1"/>
        <v>0</v>
      </c>
      <c r="J17" s="14"/>
      <c r="L17" s="14">
        <f>SUMIFS('CP5 Vols Hyp'!$O:$O,'CP5 Vols Hyp'!$A:$A,$C$2,'CP5 Vols Hyp'!$C:$C,TEMPLATE!$B17)</f>
        <v>0</v>
      </c>
      <c r="M17" s="14">
        <f t="shared" si="2"/>
        <v>0</v>
      </c>
      <c r="N17" s="14"/>
      <c r="P17" s="14">
        <f>SUMIFS('CP5 Vols Hyp'!$P:$P,'CP5 Vols Hyp'!$A:$A,$C$2,'CP5 Vols Hyp'!$C:$C,TEMPLATE!$B17)</f>
        <v>0</v>
      </c>
      <c r="Q17" s="14">
        <f t="shared" si="3"/>
        <v>0</v>
      </c>
      <c r="R17" s="14"/>
      <c r="T17" s="14">
        <f>SUMIFS('CP5 Vols Hyp'!$Q:$Q,'CP5 Vols Hyp'!$A:$A,$C$2,'CP5 Vols Hyp'!$C:$C,TEMPLATE!$B17)</f>
        <v>0</v>
      </c>
      <c r="U17" s="14">
        <f t="shared" si="4"/>
        <v>0</v>
      </c>
      <c r="V17" s="14"/>
    </row>
    <row r="18" spans="1:22" x14ac:dyDescent="0.25">
      <c r="B18" s="62" t="str">
        <f>VLOOKUP(C18,'code lookups'!$C$2:$D$436,2,FALSE)</f>
        <v>TOTAL</v>
      </c>
      <c r="C18" s="15" t="s">
        <v>18</v>
      </c>
      <c r="D18" s="14">
        <f>SUM(D15:D17)</f>
        <v>0.64</v>
      </c>
      <c r="E18" s="14">
        <f t="shared" si="0"/>
        <v>0.64</v>
      </c>
      <c r="F18" s="16"/>
      <c r="H18" s="14">
        <f>SUM(H15:H17)</f>
        <v>5.9</v>
      </c>
      <c r="I18" s="14">
        <f t="shared" si="1"/>
        <v>5.9</v>
      </c>
      <c r="J18" s="16"/>
      <c r="L18" s="14">
        <f>SUM(L15:L17)</f>
        <v>-0.59497920000000004</v>
      </c>
      <c r="M18" s="14">
        <f t="shared" si="2"/>
        <v>-0.59497920000000004</v>
      </c>
      <c r="N18" s="16"/>
      <c r="P18" s="14">
        <f>SUM(P15:P17)</f>
        <v>0.19</v>
      </c>
      <c r="Q18" s="14">
        <f t="shared" si="3"/>
        <v>0.19</v>
      </c>
      <c r="R18" s="16"/>
      <c r="T18" s="14">
        <f>SUM(T15:T17)</f>
        <v>0.60000000000000009</v>
      </c>
      <c r="U18" s="14">
        <f t="shared" si="4"/>
        <v>0.60000000000000009</v>
      </c>
      <c r="V18" s="16"/>
    </row>
    <row r="19" spans="1:22" x14ac:dyDescent="0.25">
      <c r="A19" s="1">
        <v>0</v>
      </c>
      <c r="B19" s="62" t="str">
        <f>VLOOKUP(C19,'code lookups'!$C$2:$D$436,2,FALSE)</f>
        <v>Cat 20 Reballast ABC - HO (km)</v>
      </c>
      <c r="C19" s="13" t="s">
        <v>19</v>
      </c>
      <c r="D19" s="14">
        <f>SUMIFS('CP5 Vols Hyp'!$M:$M,'CP5 Vols Hyp'!$A:$A,$C$2,'CP5 Vols Hyp'!$C:$C,TEMPLATE!$B19)</f>
        <v>16.999610400000002</v>
      </c>
      <c r="E19" s="14">
        <f t="shared" si="0"/>
        <v>16.999610400000002</v>
      </c>
      <c r="F19" s="14"/>
      <c r="H19" s="14">
        <f>SUMIFS('CP5 Vols Hyp'!$N:$N,'CP5 Vols Hyp'!$A:$A,$C$2,'CP5 Vols Hyp'!$C:$C,TEMPLATE!$B19)</f>
        <v>62.563248000000009</v>
      </c>
      <c r="I19" s="14">
        <f t="shared" si="1"/>
        <v>62.563248000000009</v>
      </c>
      <c r="J19" s="14"/>
      <c r="L19" s="14">
        <f>SUMIFS('CP5 Vols Hyp'!$O:$O,'CP5 Vols Hyp'!$A:$A,$C$2,'CP5 Vols Hyp'!$C:$C,TEMPLATE!$B19)</f>
        <v>30.622341600000002</v>
      </c>
      <c r="M19" s="14">
        <f t="shared" si="2"/>
        <v>30.622341600000002</v>
      </c>
      <c r="N19" s="14"/>
      <c r="P19" s="14">
        <f>SUMIFS('CP5 Vols Hyp'!$P:$P,'CP5 Vols Hyp'!$A:$A,$C$2,'CP5 Vols Hyp'!$C:$C,TEMPLATE!$B19)</f>
        <v>0.43342559999999997</v>
      </c>
      <c r="Q19" s="14">
        <f t="shared" si="3"/>
        <v>0.43342559999999997</v>
      </c>
      <c r="R19" s="14"/>
      <c r="T19" s="14">
        <f>SUMIFS('CP5 Vols Hyp'!$Q:$Q,'CP5 Vols Hyp'!$A:$A,$C$2,'CP5 Vols Hyp'!$C:$C,TEMPLATE!$B19)</f>
        <v>42.100804799999992</v>
      </c>
      <c r="U19" s="14">
        <f t="shared" si="4"/>
        <v>42.100804799999992</v>
      </c>
      <c r="V19" s="14"/>
    </row>
    <row r="20" spans="1:22" x14ac:dyDescent="0.25">
      <c r="A20" s="1">
        <v>0</v>
      </c>
      <c r="B20" s="62" t="str">
        <f>VLOOKUP(C20,'code lookups'!$C$2:$D$436,2,FALSE)</f>
        <v>Cat 20a Reballast ABC - HO (km)</v>
      </c>
      <c r="C20" s="13" t="s">
        <v>20</v>
      </c>
      <c r="D20" s="14">
        <f>SUMIFS('CP5 Vols Hyp'!$M:$M,'CP5 Vols Hyp'!$A:$A,$C$2,'CP5 Vols Hyp'!$C:$C,TEMPLATE!$B20)</f>
        <v>0</v>
      </c>
      <c r="E20" s="14">
        <f t="shared" si="0"/>
        <v>0</v>
      </c>
      <c r="F20" s="14"/>
      <c r="H20" s="14">
        <f>SUMIFS('CP5 Vols Hyp'!$N:$N,'CP5 Vols Hyp'!$A:$A,$C$2,'CP5 Vols Hyp'!$C:$C,TEMPLATE!$B20)</f>
        <v>0</v>
      </c>
      <c r="I20" s="14">
        <f t="shared" si="1"/>
        <v>0</v>
      </c>
      <c r="J20" s="14"/>
      <c r="L20" s="14">
        <f>SUMIFS('CP5 Vols Hyp'!$O:$O,'CP5 Vols Hyp'!$A:$A,$C$2,'CP5 Vols Hyp'!$C:$C,TEMPLATE!$B20)</f>
        <v>0</v>
      </c>
      <c r="M20" s="14">
        <f t="shared" si="2"/>
        <v>0</v>
      </c>
      <c r="N20" s="14"/>
      <c r="P20" s="14">
        <f>SUMIFS('CP5 Vols Hyp'!$P:$P,'CP5 Vols Hyp'!$A:$A,$C$2,'CP5 Vols Hyp'!$C:$C,TEMPLATE!$B20)</f>
        <v>0</v>
      </c>
      <c r="Q20" s="14">
        <f t="shared" si="3"/>
        <v>0</v>
      </c>
      <c r="R20" s="14"/>
      <c r="T20" s="14">
        <f>SUMIFS('CP5 Vols Hyp'!$Q:$Q,'CP5 Vols Hyp'!$A:$A,$C$2,'CP5 Vols Hyp'!$C:$C,TEMPLATE!$B20)</f>
        <v>0</v>
      </c>
      <c r="U20" s="14">
        <f t="shared" si="4"/>
        <v>0</v>
      </c>
      <c r="V20" s="14"/>
    </row>
    <row r="21" spans="1:22" x14ac:dyDescent="0.25">
      <c r="A21" s="1">
        <v>0</v>
      </c>
      <c r="B21" s="62" t="str">
        <f>VLOOKUP(C21,'code lookups'!$C$2:$D$436,2,FALSE)</f>
        <v>Cat 5 Reballast MOBC (km)</v>
      </c>
      <c r="C21" s="13" t="s">
        <v>21</v>
      </c>
      <c r="D21" s="14">
        <f>SUMIFS('CP5 Vols Hyp'!$M:$M,'CP5 Vols Hyp'!$A:$A,$C$2,'CP5 Vols Hyp'!$C:$C,TEMPLATE!$B21)</f>
        <v>0</v>
      </c>
      <c r="E21" s="14">
        <f t="shared" si="0"/>
        <v>0</v>
      </c>
      <c r="F21" s="14"/>
      <c r="H21" s="14">
        <f>SUMIFS('CP5 Vols Hyp'!$N:$N,'CP5 Vols Hyp'!$A:$A,$C$2,'CP5 Vols Hyp'!$C:$C,TEMPLATE!$B21)</f>
        <v>0</v>
      </c>
      <c r="I21" s="14">
        <f t="shared" si="1"/>
        <v>0</v>
      </c>
      <c r="J21" s="14"/>
      <c r="L21" s="14">
        <f>SUMIFS('CP5 Vols Hyp'!$O:$O,'CP5 Vols Hyp'!$A:$A,$C$2,'CP5 Vols Hyp'!$C:$C,TEMPLATE!$B21)</f>
        <v>0</v>
      </c>
      <c r="M21" s="14">
        <f t="shared" si="2"/>
        <v>0</v>
      </c>
      <c r="N21" s="14"/>
      <c r="P21" s="14">
        <f>SUMIFS('CP5 Vols Hyp'!$P:$P,'CP5 Vols Hyp'!$A:$A,$C$2,'CP5 Vols Hyp'!$C:$C,TEMPLATE!$B21)</f>
        <v>0</v>
      </c>
      <c r="Q21" s="14">
        <f t="shared" si="3"/>
        <v>0</v>
      </c>
      <c r="R21" s="14"/>
      <c r="T21" s="14">
        <f>SUMIFS('CP5 Vols Hyp'!$Q:$Q,'CP5 Vols Hyp'!$A:$A,$C$2,'CP5 Vols Hyp'!$C:$C,TEMPLATE!$B21)</f>
        <v>0</v>
      </c>
      <c r="U21" s="14">
        <f t="shared" si="4"/>
        <v>0</v>
      </c>
      <c r="V21" s="14"/>
    </row>
    <row r="22" spans="1:22" x14ac:dyDescent="0.25">
      <c r="B22" s="62" t="str">
        <f>VLOOKUP(C22,'code lookups'!$C$2:$D$436,2,FALSE)</f>
        <v>TOTAL</v>
      </c>
      <c r="C22" s="15" t="s">
        <v>22</v>
      </c>
      <c r="D22" s="14">
        <f>SUM(D19:D21)</f>
        <v>16.999610400000002</v>
      </c>
      <c r="E22" s="14">
        <f t="shared" si="0"/>
        <v>16.999610400000002</v>
      </c>
      <c r="F22" s="16"/>
      <c r="H22" s="14">
        <f>SUM(H19:H21)</f>
        <v>62.563248000000009</v>
      </c>
      <c r="I22" s="14">
        <f t="shared" si="1"/>
        <v>62.563248000000009</v>
      </c>
      <c r="J22" s="16"/>
      <c r="L22" s="14">
        <f>SUM(L19:L21)</f>
        <v>30.622341600000002</v>
      </c>
      <c r="M22" s="14">
        <f t="shared" si="2"/>
        <v>30.622341600000002</v>
      </c>
      <c r="N22" s="16"/>
      <c r="P22" s="14">
        <f>SUM(P19:P21)</f>
        <v>0.43342559999999997</v>
      </c>
      <c r="Q22" s="14">
        <f t="shared" si="3"/>
        <v>0.43342559999999997</v>
      </c>
      <c r="R22" s="16"/>
      <c r="T22" s="14">
        <f>SUM(T19:T21)</f>
        <v>42.100804799999992</v>
      </c>
      <c r="U22" s="14">
        <f t="shared" si="4"/>
        <v>42.100804799999992</v>
      </c>
      <c r="V22" s="16"/>
    </row>
    <row r="23" spans="1:22" x14ac:dyDescent="0.25">
      <c r="A23" s="1">
        <v>0</v>
      </c>
      <c r="B23" s="62" t="str">
        <f>VLOOKUP(C23,'code lookups'!$C$2:$D$436,2,FALSE)</f>
        <v>Cat 3 Resleeper (km)</v>
      </c>
      <c r="C23" s="13" t="s">
        <v>23</v>
      </c>
      <c r="D23" s="14">
        <f>SUMIFS('CP5 Vols Hyp'!$M:$M,'CP5 Vols Hyp'!$A:$A,$C$2,'CP5 Vols Hyp'!$C:$C,TEMPLATE!$B23)</f>
        <v>0</v>
      </c>
      <c r="E23" s="14">
        <f t="shared" si="0"/>
        <v>0</v>
      </c>
      <c r="F23" s="14"/>
      <c r="H23" s="14">
        <f>SUMIFS('CP5 Vols Hyp'!$N:$N,'CP5 Vols Hyp'!$A:$A,$C$2,'CP5 Vols Hyp'!$C:$C,TEMPLATE!$B23)</f>
        <v>3.16</v>
      </c>
      <c r="I23" s="14">
        <f t="shared" si="1"/>
        <v>3.16</v>
      </c>
      <c r="J23" s="14"/>
      <c r="L23" s="14">
        <f>SUMIFS('CP5 Vols Hyp'!$O:$O,'CP5 Vols Hyp'!$A:$A,$C$2,'CP5 Vols Hyp'!$C:$C,TEMPLATE!$B23)</f>
        <v>0.66000000000000014</v>
      </c>
      <c r="M23" s="14">
        <f t="shared" si="2"/>
        <v>0.66000000000000014</v>
      </c>
      <c r="N23" s="14"/>
      <c r="P23" s="14">
        <f>SUMIFS('CP5 Vols Hyp'!$P:$P,'CP5 Vols Hyp'!$A:$A,$C$2,'CP5 Vols Hyp'!$C:$C,TEMPLATE!$B23)</f>
        <v>0.28365760000000001</v>
      </c>
      <c r="Q23" s="14">
        <f t="shared" si="3"/>
        <v>0.28365760000000001</v>
      </c>
      <c r="R23" s="14"/>
      <c r="T23" s="14">
        <f>SUMIFS('CP5 Vols Hyp'!$Q:$Q,'CP5 Vols Hyp'!$A:$A,$C$2,'CP5 Vols Hyp'!$C:$C,TEMPLATE!$B23)</f>
        <v>0.4</v>
      </c>
      <c r="U23" s="14">
        <f t="shared" si="4"/>
        <v>0.4</v>
      </c>
      <c r="V23" s="14"/>
    </row>
    <row r="24" spans="1:22" x14ac:dyDescent="0.25">
      <c r="B24" s="62" t="str">
        <f>VLOOKUP(C24,'code lookups'!$C$2:$D$436,2,FALSE)</f>
        <v>TOTAL</v>
      </c>
      <c r="C24" s="15" t="s">
        <v>24</v>
      </c>
      <c r="D24" s="14">
        <f>D23</f>
        <v>0</v>
      </c>
      <c r="E24" s="14">
        <f t="shared" si="0"/>
        <v>0</v>
      </c>
      <c r="F24" s="16"/>
      <c r="H24" s="14">
        <f>H23</f>
        <v>3.16</v>
      </c>
      <c r="I24" s="14">
        <f t="shared" si="1"/>
        <v>3.16</v>
      </c>
      <c r="J24" s="16"/>
      <c r="L24" s="14">
        <f>L23</f>
        <v>0.66000000000000014</v>
      </c>
      <c r="M24" s="14">
        <f t="shared" si="2"/>
        <v>0.66000000000000014</v>
      </c>
      <c r="N24" s="16"/>
      <c r="P24" s="14">
        <f>P23</f>
        <v>0.28365760000000001</v>
      </c>
      <c r="Q24" s="14">
        <f t="shared" si="3"/>
        <v>0.28365760000000001</v>
      </c>
      <c r="R24" s="16"/>
      <c r="T24" s="14">
        <f>T23</f>
        <v>0.4</v>
      </c>
      <c r="U24" s="14">
        <f t="shared" si="4"/>
        <v>0.4</v>
      </c>
      <c r="V24" s="16"/>
    </row>
    <row r="25" spans="1:22" x14ac:dyDescent="0.25">
      <c r="A25" s="1">
        <v>0</v>
      </c>
      <c r="B25" s="62" t="str">
        <f>VLOOKUP(C25,'code lookups'!$C$2:$D$436,2,FALSE)</f>
        <v>Cat 21 Resleeper - HO (km)</v>
      </c>
      <c r="C25" s="13" t="s">
        <v>25</v>
      </c>
      <c r="D25" s="14">
        <f>SUMIFS('CP5 Vols Hyp'!$M:$M,'CP5 Vols Hyp'!$A:$A,$C$2,'CP5 Vols Hyp'!$C:$C,TEMPLATE!$B25)</f>
        <v>0</v>
      </c>
      <c r="E25" s="14">
        <f t="shared" si="0"/>
        <v>0</v>
      </c>
      <c r="F25" s="14"/>
      <c r="H25" s="14">
        <f>SUMIFS('CP5 Vols Hyp'!$N:$N,'CP5 Vols Hyp'!$A:$A,$C$2,'CP5 Vols Hyp'!$C:$C,TEMPLATE!$B25)</f>
        <v>0</v>
      </c>
      <c r="I25" s="14">
        <f t="shared" si="1"/>
        <v>0</v>
      </c>
      <c r="J25" s="14"/>
      <c r="L25" s="14">
        <f>SUMIFS('CP5 Vols Hyp'!$O:$O,'CP5 Vols Hyp'!$A:$A,$C$2,'CP5 Vols Hyp'!$C:$C,TEMPLATE!$B25)</f>
        <v>0</v>
      </c>
      <c r="M25" s="14">
        <f t="shared" si="2"/>
        <v>0</v>
      </c>
      <c r="N25" s="14"/>
      <c r="P25" s="14">
        <f>SUMIFS('CP5 Vols Hyp'!$P:$P,'CP5 Vols Hyp'!$A:$A,$C$2,'CP5 Vols Hyp'!$C:$C,TEMPLATE!$B25)</f>
        <v>0</v>
      </c>
      <c r="Q25" s="14">
        <f t="shared" si="3"/>
        <v>0</v>
      </c>
      <c r="R25" s="14"/>
      <c r="T25" s="14">
        <f>SUMIFS('CP5 Vols Hyp'!$Q:$Q,'CP5 Vols Hyp'!$A:$A,$C$2,'CP5 Vols Hyp'!$C:$C,TEMPLATE!$B25)</f>
        <v>0</v>
      </c>
      <c r="U25" s="14">
        <f t="shared" si="4"/>
        <v>0</v>
      </c>
      <c r="V25" s="14"/>
    </row>
    <row r="26" spans="1:22" x14ac:dyDescent="0.25">
      <c r="B26" s="62" t="str">
        <f>VLOOKUP(C26,'code lookups'!$C$2:$D$436,2,FALSE)</f>
        <v>TOTAL</v>
      </c>
      <c r="C26" s="15" t="s">
        <v>26</v>
      </c>
      <c r="D26" s="14">
        <f>D25</f>
        <v>0</v>
      </c>
      <c r="E26" s="14">
        <f t="shared" si="0"/>
        <v>0</v>
      </c>
      <c r="F26" s="16"/>
      <c r="H26" s="14">
        <f>H25</f>
        <v>0</v>
      </c>
      <c r="I26" s="14">
        <f t="shared" si="1"/>
        <v>0</v>
      </c>
      <c r="J26" s="16"/>
      <c r="L26" s="14">
        <f>L25</f>
        <v>0</v>
      </c>
      <c r="M26" s="14">
        <f t="shared" si="2"/>
        <v>0</v>
      </c>
      <c r="N26" s="16"/>
      <c r="P26" s="14">
        <f>P25</f>
        <v>0</v>
      </c>
      <c r="Q26" s="14">
        <f t="shared" si="3"/>
        <v>0</v>
      </c>
      <c r="R26" s="16"/>
      <c r="T26" s="14">
        <f>T25</f>
        <v>0</v>
      </c>
      <c r="U26" s="14">
        <f t="shared" si="4"/>
        <v>0</v>
      </c>
      <c r="V26" s="16"/>
    </row>
    <row r="27" spans="1:22" x14ac:dyDescent="0.25">
      <c r="A27" s="1">
        <v>0</v>
      </c>
      <c r="B27" s="62" t="str">
        <f>VLOOKUP(C27,'code lookups'!$C$2:$D$436,2,FALSE)</f>
        <v>Cat 16 Rerail, Resleeper (concrete) (km)</v>
      </c>
      <c r="C27" s="13" t="s">
        <v>27</v>
      </c>
      <c r="D27" s="14">
        <f>SUMIFS('CP5 Vols Hyp'!$M:$M,'CP5 Vols Hyp'!$A:$A,$C$2,'CP5 Vols Hyp'!$C:$C,TEMPLATE!$B27)</f>
        <v>0.23774399999999998</v>
      </c>
      <c r="E27" s="14">
        <f t="shared" si="0"/>
        <v>0.23774399999999998</v>
      </c>
      <c r="F27" s="14"/>
      <c r="H27" s="14">
        <f>SUMIFS('CP5 Vols Hyp'!$N:$N,'CP5 Vols Hyp'!$A:$A,$C$2,'CP5 Vols Hyp'!$C:$C,TEMPLATE!$B27)</f>
        <v>1.4730984</v>
      </c>
      <c r="I27" s="14">
        <f t="shared" si="1"/>
        <v>1.4730984</v>
      </c>
      <c r="J27" s="14"/>
      <c r="L27" s="14">
        <f>SUMIFS('CP5 Vols Hyp'!$O:$O,'CP5 Vols Hyp'!$A:$A,$C$2,'CP5 Vols Hyp'!$C:$C,TEMPLATE!$B27)</f>
        <v>0.35478719999999997</v>
      </c>
      <c r="M27" s="14">
        <f t="shared" si="2"/>
        <v>0.35478719999999997</v>
      </c>
      <c r="N27" s="14"/>
      <c r="P27" s="14">
        <f>SUMIFS('CP5 Vols Hyp'!$P:$P,'CP5 Vols Hyp'!$A:$A,$C$2,'CP5 Vols Hyp'!$C:$C,TEMPLATE!$B27)</f>
        <v>2.92608E-2</v>
      </c>
      <c r="Q27" s="14">
        <f t="shared" si="3"/>
        <v>2.92608E-2</v>
      </c>
      <c r="R27" s="14"/>
      <c r="T27" s="14">
        <f>SUMIFS('CP5 Vols Hyp'!$Q:$Q,'CP5 Vols Hyp'!$A:$A,$C$2,'CP5 Vols Hyp'!$C:$C,TEMPLATE!$B27)</f>
        <v>6.7665599999999992E-2</v>
      </c>
      <c r="U27" s="14">
        <f t="shared" si="4"/>
        <v>6.7665599999999992E-2</v>
      </c>
      <c r="V27" s="14"/>
    </row>
    <row r="28" spans="1:22" x14ac:dyDescent="0.25">
      <c r="A28" s="1">
        <v>0</v>
      </c>
      <c r="B28" s="62" t="str">
        <f>VLOOKUP(C28,'code lookups'!$C$2:$D$436,2,FALSE)</f>
        <v>Cat 4 Rerail, Resleeper (steel) (km)</v>
      </c>
      <c r="C28" s="13" t="s">
        <v>28</v>
      </c>
      <c r="D28" s="14">
        <f>SUMIFS('CP5 Vols Hyp'!$M:$M,'CP5 Vols Hyp'!$A:$A,$C$2,'CP5 Vols Hyp'!$C:$C,TEMPLATE!$B28)</f>
        <v>2.2027896</v>
      </c>
      <c r="E28" s="14">
        <f t="shared" si="0"/>
        <v>2.2027896</v>
      </c>
      <c r="F28" s="14"/>
      <c r="H28" s="14">
        <f>SUMIFS('CP5 Vols Hyp'!$N:$N,'CP5 Vols Hyp'!$A:$A,$C$2,'CP5 Vols Hyp'!$C:$C,TEMPLATE!$B28)</f>
        <v>-0.8577072</v>
      </c>
      <c r="I28" s="14">
        <f t="shared" si="1"/>
        <v>-0.8577072</v>
      </c>
      <c r="J28" s="14"/>
      <c r="L28" s="14">
        <f>SUMIFS('CP5 Vols Hyp'!$O:$O,'CP5 Vols Hyp'!$A:$A,$C$2,'CP5 Vols Hyp'!$C:$C,TEMPLATE!$B28)</f>
        <v>1.5352776000000001</v>
      </c>
      <c r="M28" s="14">
        <f t="shared" si="2"/>
        <v>1.5352776000000001</v>
      </c>
      <c r="N28" s="14"/>
      <c r="P28" s="14">
        <f>SUMIFS('CP5 Vols Hyp'!$P:$P,'CP5 Vols Hyp'!$A:$A,$C$2,'CP5 Vols Hyp'!$C:$C,TEMPLATE!$B28)</f>
        <v>7.4011536000000007</v>
      </c>
      <c r="Q28" s="14">
        <f t="shared" si="3"/>
        <v>7.4011536000000007</v>
      </c>
      <c r="R28" s="14"/>
      <c r="T28" s="14">
        <f>SUMIFS('CP5 Vols Hyp'!$Q:$Q,'CP5 Vols Hyp'!$A:$A,$C$2,'CP5 Vols Hyp'!$C:$C,TEMPLATE!$B28)</f>
        <v>3.4893504000000002</v>
      </c>
      <c r="U28" s="14">
        <f t="shared" si="4"/>
        <v>3.4893504000000002</v>
      </c>
      <c r="V28" s="14"/>
    </row>
    <row r="29" spans="1:22" x14ac:dyDescent="0.25">
      <c r="B29" s="62" t="str">
        <f>VLOOKUP(C29,'code lookups'!$C$2:$D$436,2,FALSE)</f>
        <v>TOTAL</v>
      </c>
      <c r="C29" s="15" t="s">
        <v>29</v>
      </c>
      <c r="D29" s="14">
        <f>SUM(D27:D28)</f>
        <v>2.4405336000000002</v>
      </c>
      <c r="E29" s="14">
        <f t="shared" si="0"/>
        <v>2.4405336000000002</v>
      </c>
      <c r="F29" s="16"/>
      <c r="H29" s="14">
        <f>SUM(H27:H28)</f>
        <v>0.61539120000000003</v>
      </c>
      <c r="I29" s="14">
        <f t="shared" si="1"/>
        <v>0.61539120000000003</v>
      </c>
      <c r="J29" s="16"/>
      <c r="L29" s="14">
        <f>SUM(L27:L28)</f>
        <v>1.8900648000000002</v>
      </c>
      <c r="M29" s="14">
        <f t="shared" si="2"/>
        <v>1.8900648000000002</v>
      </c>
      <c r="N29" s="16"/>
      <c r="P29" s="14">
        <f>SUM(P27:P28)</f>
        <v>7.430414400000001</v>
      </c>
      <c r="Q29" s="14">
        <f t="shared" si="3"/>
        <v>7.430414400000001</v>
      </c>
      <c r="R29" s="16"/>
      <c r="T29" s="14">
        <f>SUM(T27:T28)</f>
        <v>3.557016</v>
      </c>
      <c r="U29" s="14">
        <f t="shared" si="4"/>
        <v>3.557016</v>
      </c>
      <c r="V29" s="16"/>
    </row>
    <row r="30" spans="1:22" x14ac:dyDescent="0.25">
      <c r="A30" s="1">
        <v>0</v>
      </c>
      <c r="B30" s="62" t="str">
        <f>VLOOKUP(C30,'code lookups'!$C$2:$D$436,2,FALSE)</f>
        <v>Cat 24 Rerail, Resleeper - HO (km)</v>
      </c>
      <c r="C30" s="13" t="s">
        <v>30</v>
      </c>
      <c r="D30" s="14">
        <f>SUMIFS('CP5 Vols Hyp'!$M:$M,'CP5 Vols Hyp'!$A:$A,$C$2,'CP5 Vols Hyp'!$C:$C,TEMPLATE!$B30)</f>
        <v>0</v>
      </c>
      <c r="E30" s="14">
        <f t="shared" si="0"/>
        <v>0</v>
      </c>
      <c r="F30" s="14"/>
      <c r="H30" s="14">
        <f>SUMIFS('CP5 Vols Hyp'!$N:$N,'CP5 Vols Hyp'!$A:$A,$C$2,'CP5 Vols Hyp'!$C:$C,TEMPLATE!$B30)</f>
        <v>0</v>
      </c>
      <c r="I30" s="14">
        <f t="shared" si="1"/>
        <v>0</v>
      </c>
      <c r="J30" s="14"/>
      <c r="L30" s="14">
        <f>SUMIFS('CP5 Vols Hyp'!$O:$O,'CP5 Vols Hyp'!$A:$A,$C$2,'CP5 Vols Hyp'!$C:$C,TEMPLATE!$B30)</f>
        <v>30.494325599999996</v>
      </c>
      <c r="M30" s="14">
        <f t="shared" si="2"/>
        <v>30.494325599999996</v>
      </c>
      <c r="N30" s="14"/>
      <c r="P30" s="14">
        <f>SUMIFS('CP5 Vols Hyp'!$P:$P,'CP5 Vols Hyp'!$A:$A,$C$2,'CP5 Vols Hyp'!$C:$C,TEMPLATE!$B30)</f>
        <v>17.4138336</v>
      </c>
      <c r="Q30" s="14">
        <f t="shared" si="3"/>
        <v>17.4138336</v>
      </c>
      <c r="R30" s="14"/>
      <c r="T30" s="14">
        <f>SUMIFS('CP5 Vols Hyp'!$Q:$Q,'CP5 Vols Hyp'!$A:$A,$C$2,'CP5 Vols Hyp'!$C:$C,TEMPLATE!$B30)</f>
        <v>7.5</v>
      </c>
      <c r="U30" s="14">
        <f t="shared" si="4"/>
        <v>7.5</v>
      </c>
      <c r="V30" s="14"/>
    </row>
    <row r="31" spans="1:22" x14ac:dyDescent="0.25">
      <c r="A31" s="1">
        <v>0</v>
      </c>
      <c r="B31" s="62" t="str">
        <f>VLOOKUP(C31,'code lookups'!$C$2:$D$436,2,FALSE)</f>
        <v>Cat 24a Rerail, Resleeper - HO (km)</v>
      </c>
      <c r="C31" s="13" t="s">
        <v>31</v>
      </c>
      <c r="D31" s="14">
        <f>SUMIFS('CP5 Vols Hyp'!$M:$M,'CP5 Vols Hyp'!$A:$A,$C$2,'CP5 Vols Hyp'!$C:$C,TEMPLATE!$B31)</f>
        <v>0</v>
      </c>
      <c r="E31" s="14">
        <f t="shared" si="0"/>
        <v>0</v>
      </c>
      <c r="F31" s="14"/>
      <c r="H31" s="14">
        <f>SUMIFS('CP5 Vols Hyp'!$N:$N,'CP5 Vols Hyp'!$A:$A,$C$2,'CP5 Vols Hyp'!$C:$C,TEMPLATE!$B31)</f>
        <v>0</v>
      </c>
      <c r="I31" s="14">
        <f t="shared" si="1"/>
        <v>0</v>
      </c>
      <c r="J31" s="14"/>
      <c r="L31" s="14">
        <f>SUMIFS('CP5 Vols Hyp'!$O:$O,'CP5 Vols Hyp'!$A:$A,$C$2,'CP5 Vols Hyp'!$C:$C,TEMPLATE!$B31)</f>
        <v>0</v>
      </c>
      <c r="M31" s="14">
        <f t="shared" si="2"/>
        <v>0</v>
      </c>
      <c r="N31" s="14"/>
      <c r="P31" s="14">
        <f>SUMIFS('CP5 Vols Hyp'!$P:$P,'CP5 Vols Hyp'!$A:$A,$C$2,'CP5 Vols Hyp'!$C:$C,TEMPLATE!$B31)</f>
        <v>0</v>
      </c>
      <c r="Q31" s="14">
        <f t="shared" si="3"/>
        <v>0</v>
      </c>
      <c r="R31" s="14"/>
      <c r="T31" s="14">
        <f>SUMIFS('CP5 Vols Hyp'!$Q:$Q,'CP5 Vols Hyp'!$A:$A,$C$2,'CP5 Vols Hyp'!$C:$C,TEMPLATE!$B31)</f>
        <v>0</v>
      </c>
      <c r="U31" s="14">
        <f t="shared" si="4"/>
        <v>0</v>
      </c>
      <c r="V31" s="14"/>
    </row>
    <row r="32" spans="1:22" x14ac:dyDescent="0.25">
      <c r="B32" s="62" t="str">
        <f>VLOOKUP(C32,'code lookups'!$C$2:$D$436,2,FALSE)</f>
        <v>TOTAL</v>
      </c>
      <c r="C32" s="15" t="s">
        <v>32</v>
      </c>
      <c r="D32" s="14">
        <f>SUM(D30:D31)</f>
        <v>0</v>
      </c>
      <c r="E32" s="14">
        <f t="shared" si="0"/>
        <v>0</v>
      </c>
      <c r="F32" s="16"/>
      <c r="H32" s="14">
        <f>SUM(H30:H31)</f>
        <v>0</v>
      </c>
      <c r="I32" s="14">
        <f t="shared" si="1"/>
        <v>0</v>
      </c>
      <c r="J32" s="16"/>
      <c r="L32" s="14">
        <f>SUM(L30:L31)</f>
        <v>30.494325599999996</v>
      </c>
      <c r="M32" s="14">
        <f t="shared" si="2"/>
        <v>30.494325599999996</v>
      </c>
      <c r="N32" s="16"/>
      <c r="P32" s="14">
        <f>SUM(P30:P31)</f>
        <v>17.4138336</v>
      </c>
      <c r="Q32" s="14">
        <f t="shared" si="3"/>
        <v>17.4138336</v>
      </c>
      <c r="R32" s="16"/>
      <c r="T32" s="14">
        <f>SUM(T30:T31)</f>
        <v>7.5</v>
      </c>
      <c r="U32" s="14">
        <f t="shared" si="4"/>
        <v>7.5</v>
      </c>
      <c r="V32" s="16"/>
    </row>
    <row r="33" spans="1:22" x14ac:dyDescent="0.25">
      <c r="A33" s="1">
        <v>0</v>
      </c>
      <c r="B33" s="62" t="str">
        <f>VLOOKUP(C33,'code lookups'!$C$2:$D$436,2,FALSE)</f>
        <v>Cat 6 Rerail, Reballast Trax (km)</v>
      </c>
      <c r="C33" s="13" t="s">
        <v>33</v>
      </c>
      <c r="D33" s="14">
        <f>SUMIFS('CP5 Vols Hyp'!$M:$M,'CP5 Vols Hyp'!$A:$A,$C$2,'CP5 Vols Hyp'!$C:$C,TEMPLATE!$B33)</f>
        <v>6.4008000000000009E-2</v>
      </c>
      <c r="E33" s="14">
        <f t="shared" si="0"/>
        <v>6.4008000000000009E-2</v>
      </c>
      <c r="F33" s="14"/>
      <c r="H33" s="14">
        <f>SUMIFS('CP5 Vols Hyp'!$N:$N,'CP5 Vols Hyp'!$A:$A,$C$2,'CP5 Vols Hyp'!$C:$C,TEMPLATE!$B33)</f>
        <v>0.05</v>
      </c>
      <c r="I33" s="14">
        <f t="shared" si="1"/>
        <v>0.05</v>
      </c>
      <c r="J33" s="14"/>
      <c r="L33" s="14">
        <f>SUMIFS('CP5 Vols Hyp'!$O:$O,'CP5 Vols Hyp'!$A:$A,$C$2,'CP5 Vols Hyp'!$C:$C,TEMPLATE!$B33)</f>
        <v>0</v>
      </c>
      <c r="M33" s="14">
        <f t="shared" si="2"/>
        <v>0</v>
      </c>
      <c r="N33" s="14"/>
      <c r="P33" s="14">
        <f>SUMIFS('CP5 Vols Hyp'!$P:$P,'CP5 Vols Hyp'!$A:$A,$C$2,'CP5 Vols Hyp'!$C:$C,TEMPLATE!$B33)</f>
        <v>0</v>
      </c>
      <c r="Q33" s="14">
        <f t="shared" si="3"/>
        <v>0</v>
      </c>
      <c r="R33" s="14"/>
      <c r="T33" s="14">
        <f>SUMIFS('CP5 Vols Hyp'!$Q:$Q,'CP5 Vols Hyp'!$A:$A,$C$2,'CP5 Vols Hyp'!$C:$C,TEMPLATE!$B33)</f>
        <v>0</v>
      </c>
      <c r="U33" s="14">
        <f t="shared" si="4"/>
        <v>0</v>
      </c>
      <c r="V33" s="14"/>
    </row>
    <row r="34" spans="1:22" x14ac:dyDescent="0.25">
      <c r="A34" s="1">
        <v>0</v>
      </c>
      <c r="B34" s="62" t="str">
        <f>VLOOKUP(C34,'code lookups'!$C$2:$D$436,2,FALSE)</f>
        <v>Cat 32 Rerail, Reballast - HO (km)</v>
      </c>
      <c r="C34" s="13" t="s">
        <v>34</v>
      </c>
      <c r="D34" s="14">
        <f>SUMIFS('CP5 Vols Hyp'!$M:$M,'CP5 Vols Hyp'!$A:$A,$C$2,'CP5 Vols Hyp'!$C:$C,TEMPLATE!$B34)</f>
        <v>0</v>
      </c>
      <c r="E34" s="14">
        <f t="shared" si="0"/>
        <v>0</v>
      </c>
      <c r="F34" s="14"/>
      <c r="H34" s="14">
        <f>SUMIFS('CP5 Vols Hyp'!$N:$N,'CP5 Vols Hyp'!$A:$A,$C$2,'CP5 Vols Hyp'!$C:$C,TEMPLATE!$B34)</f>
        <v>0</v>
      </c>
      <c r="I34" s="14">
        <f t="shared" si="1"/>
        <v>0</v>
      </c>
      <c r="J34" s="14"/>
      <c r="L34" s="14">
        <f>SUMIFS('CP5 Vols Hyp'!$O:$O,'CP5 Vols Hyp'!$A:$A,$C$2,'CP5 Vols Hyp'!$C:$C,TEMPLATE!$B34)</f>
        <v>0</v>
      </c>
      <c r="M34" s="14">
        <f t="shared" si="2"/>
        <v>0</v>
      </c>
      <c r="N34" s="14"/>
      <c r="P34" s="14">
        <f>SUMIFS('CP5 Vols Hyp'!$P:$P,'CP5 Vols Hyp'!$A:$A,$C$2,'CP5 Vols Hyp'!$C:$C,TEMPLATE!$B34)</f>
        <v>0</v>
      </c>
      <c r="Q34" s="14">
        <f t="shared" si="3"/>
        <v>0</v>
      </c>
      <c r="R34" s="14"/>
      <c r="T34" s="14">
        <f>SUMIFS('CP5 Vols Hyp'!$Q:$Q,'CP5 Vols Hyp'!$A:$A,$C$2,'CP5 Vols Hyp'!$C:$C,TEMPLATE!$B34)</f>
        <v>0</v>
      </c>
      <c r="U34" s="14">
        <f t="shared" si="4"/>
        <v>0</v>
      </c>
      <c r="V34" s="14"/>
    </row>
    <row r="35" spans="1:22" x14ac:dyDescent="0.25">
      <c r="B35" s="62" t="str">
        <f>VLOOKUP(C35,'code lookups'!$C$2:$D$436,2,FALSE)</f>
        <v>TOTAL</v>
      </c>
      <c r="C35" s="15" t="s">
        <v>35</v>
      </c>
      <c r="D35" s="14">
        <f>SUM(D33:D34)</f>
        <v>6.4008000000000009E-2</v>
      </c>
      <c r="E35" s="14">
        <f t="shared" si="0"/>
        <v>6.4008000000000009E-2</v>
      </c>
      <c r="F35" s="16"/>
      <c r="H35" s="14">
        <f>SUM(H33:H34)</f>
        <v>0.05</v>
      </c>
      <c r="I35" s="14">
        <f t="shared" si="1"/>
        <v>0.05</v>
      </c>
      <c r="J35" s="16"/>
      <c r="L35" s="14">
        <f>SUM(L33:L34)</f>
        <v>0</v>
      </c>
      <c r="M35" s="14">
        <f t="shared" si="2"/>
        <v>0</v>
      </c>
      <c r="N35" s="16"/>
      <c r="P35" s="14">
        <f>SUM(P33:P34)</f>
        <v>0</v>
      </c>
      <c r="Q35" s="14">
        <f t="shared" si="3"/>
        <v>0</v>
      </c>
      <c r="R35" s="16"/>
      <c r="T35" s="14">
        <f>SUM(T33:T34)</f>
        <v>0</v>
      </c>
      <c r="U35" s="14">
        <f t="shared" si="4"/>
        <v>0</v>
      </c>
      <c r="V35" s="16"/>
    </row>
    <row r="36" spans="1:22" x14ac:dyDescent="0.25">
      <c r="A36" s="1">
        <v>0</v>
      </c>
      <c r="B36" s="62" t="str">
        <f>VLOOKUP(C36,'code lookups'!$C$2:$D$436,2,FALSE)</f>
        <v>Cat 9 Resleeper, Reballast - Trax (km)</v>
      </c>
      <c r="C36" s="13" t="s">
        <v>36</v>
      </c>
      <c r="D36" s="14">
        <f>SUMIFS('CP5 Vols Hyp'!$M:$M,'CP5 Vols Hyp'!$A:$A,$C$2,'CP5 Vols Hyp'!$C:$C,TEMPLATE!$B36)</f>
        <v>4.2976799999999996E-2</v>
      </c>
      <c r="E36" s="14">
        <f t="shared" si="0"/>
        <v>4.2976799999999996E-2</v>
      </c>
      <c r="F36" s="14"/>
      <c r="H36" s="14">
        <f>SUMIFS('CP5 Vols Hyp'!$N:$N,'CP5 Vols Hyp'!$A:$A,$C$2,'CP5 Vols Hyp'!$C:$C,TEMPLATE!$B36)</f>
        <v>-3.6576E-3</v>
      </c>
      <c r="I36" s="14">
        <f t="shared" si="1"/>
        <v>-3.6576E-3</v>
      </c>
      <c r="J36" s="14"/>
      <c r="L36" s="14">
        <f>SUMIFS('CP5 Vols Hyp'!$O:$O,'CP5 Vols Hyp'!$A:$A,$C$2,'CP5 Vols Hyp'!$C:$C,TEMPLATE!$B36)</f>
        <v>0.22219920000000001</v>
      </c>
      <c r="M36" s="14">
        <f t="shared" si="2"/>
        <v>0.22219920000000001</v>
      </c>
      <c r="N36" s="14"/>
      <c r="P36" s="14">
        <f>SUMIFS('CP5 Vols Hyp'!$P:$P,'CP5 Vols Hyp'!$A:$A,$C$2,'CP5 Vols Hyp'!$C:$C,TEMPLATE!$B36)</f>
        <v>0</v>
      </c>
      <c r="Q36" s="14">
        <f t="shared" si="3"/>
        <v>0</v>
      </c>
      <c r="R36" s="14"/>
      <c r="T36" s="14">
        <f>SUMIFS('CP5 Vols Hyp'!$Q:$Q,'CP5 Vols Hyp'!$A:$A,$C$2,'CP5 Vols Hyp'!$C:$C,TEMPLATE!$B36)</f>
        <v>1.00584E-2</v>
      </c>
      <c r="U36" s="14">
        <f t="shared" si="4"/>
        <v>1.00584E-2</v>
      </c>
      <c r="V36" s="14"/>
    </row>
    <row r="37" spans="1:22" x14ac:dyDescent="0.25">
      <c r="A37" s="1">
        <v>0</v>
      </c>
      <c r="B37" s="62" t="str">
        <f>VLOOKUP(C37,'code lookups'!$C$2:$D$436,2,FALSE)</f>
        <v>Cat 13 Resleeper, Reballast, Formation - Trax (km)</v>
      </c>
      <c r="C37" s="13" t="s">
        <v>37</v>
      </c>
      <c r="D37" s="14">
        <f>SUMIFS('CP5 Vols Hyp'!$M:$M,'CP5 Vols Hyp'!$A:$A,$C$2,'CP5 Vols Hyp'!$C:$C,TEMPLATE!$B37)</f>
        <v>0</v>
      </c>
      <c r="E37" s="14">
        <f t="shared" si="0"/>
        <v>0</v>
      </c>
      <c r="F37" s="14"/>
      <c r="H37" s="14">
        <f>SUMIFS('CP5 Vols Hyp'!$N:$N,'CP5 Vols Hyp'!$A:$A,$C$2,'CP5 Vols Hyp'!$C:$C,TEMPLATE!$B37)</f>
        <v>0</v>
      </c>
      <c r="I37" s="14">
        <f t="shared" si="1"/>
        <v>0</v>
      </c>
      <c r="J37" s="14"/>
      <c r="L37" s="14">
        <f>SUMIFS('CP5 Vols Hyp'!$O:$O,'CP5 Vols Hyp'!$A:$A,$C$2,'CP5 Vols Hyp'!$C:$C,TEMPLATE!$B37)</f>
        <v>0.08</v>
      </c>
      <c r="M37" s="14">
        <f t="shared" si="2"/>
        <v>0.08</v>
      </c>
      <c r="N37" s="14"/>
      <c r="P37" s="14">
        <f>SUMIFS('CP5 Vols Hyp'!$P:$P,'CP5 Vols Hyp'!$A:$A,$C$2,'CP5 Vols Hyp'!$C:$C,TEMPLATE!$B37)</f>
        <v>0</v>
      </c>
      <c r="Q37" s="14">
        <f t="shared" si="3"/>
        <v>0</v>
      </c>
      <c r="R37" s="14"/>
      <c r="T37" s="14">
        <f>SUMIFS('CP5 Vols Hyp'!$Q:$Q,'CP5 Vols Hyp'!$A:$A,$C$2,'CP5 Vols Hyp'!$C:$C,TEMPLATE!$B37)</f>
        <v>0</v>
      </c>
      <c r="U37" s="14">
        <f t="shared" si="4"/>
        <v>0</v>
      </c>
      <c r="V37" s="14"/>
    </row>
    <row r="38" spans="1:22" x14ac:dyDescent="0.25">
      <c r="B38" s="62" t="str">
        <f>VLOOKUP(C38,'code lookups'!$C$2:$D$436,2,FALSE)</f>
        <v>TOTAL</v>
      </c>
      <c r="C38" s="15" t="s">
        <v>38</v>
      </c>
      <c r="D38" s="14">
        <f>SUM(D36:D37)</f>
        <v>4.2976799999999996E-2</v>
      </c>
      <c r="E38" s="14">
        <f t="shared" si="0"/>
        <v>4.2976799999999996E-2</v>
      </c>
      <c r="F38" s="16"/>
      <c r="H38" s="14">
        <f>SUM(H36:H37)</f>
        <v>-3.6576E-3</v>
      </c>
      <c r="I38" s="14">
        <f t="shared" si="1"/>
        <v>-3.6576E-3</v>
      </c>
      <c r="J38" s="16"/>
      <c r="L38" s="14">
        <f>SUM(L36:L37)</f>
        <v>0.3021992</v>
      </c>
      <c r="M38" s="14">
        <f t="shared" si="2"/>
        <v>0.3021992</v>
      </c>
      <c r="N38" s="16"/>
      <c r="P38" s="14">
        <f>SUM(P36:P37)</f>
        <v>0</v>
      </c>
      <c r="Q38" s="14">
        <f t="shared" si="3"/>
        <v>0</v>
      </c>
      <c r="R38" s="16"/>
      <c r="T38" s="14">
        <f>SUM(T36:T37)</f>
        <v>1.00584E-2</v>
      </c>
      <c r="U38" s="14">
        <f t="shared" si="4"/>
        <v>1.00584E-2</v>
      </c>
      <c r="V38" s="16"/>
    </row>
    <row r="39" spans="1:22" x14ac:dyDescent="0.25">
      <c r="B39" s="62" t="str">
        <f>VLOOKUP(C39,'code lookups'!$C$2:$D$436,2,FALSE)</f>
        <v>TOTAL</v>
      </c>
      <c r="C39" s="17" t="s">
        <v>39</v>
      </c>
      <c r="D39" s="14">
        <f>D38+D35+D32+D29+D26+D24+D22+D18+D14</f>
        <v>40.139302400000005</v>
      </c>
      <c r="E39" s="14">
        <f t="shared" si="0"/>
        <v>40.139302400000005</v>
      </c>
      <c r="F39" s="18"/>
      <c r="H39" s="14">
        <f>H38+H35+H32+H29+H26+H24+H22+H18+H14</f>
        <v>97.526441600000012</v>
      </c>
      <c r="I39" s="14">
        <f t="shared" si="1"/>
        <v>97.526441600000012</v>
      </c>
      <c r="J39" s="18"/>
      <c r="L39" s="14">
        <f>L38+L35+L32+L29+L26+L24+L22+L18+L14</f>
        <v>73.296760000000006</v>
      </c>
      <c r="M39" s="14">
        <f t="shared" si="2"/>
        <v>73.296760000000006</v>
      </c>
      <c r="N39" s="18"/>
      <c r="P39" s="14">
        <f>P38+P35+P32+P29+P26+P24+P22+P18+P14</f>
        <v>38.870568000000006</v>
      </c>
      <c r="Q39" s="14">
        <f t="shared" si="3"/>
        <v>38.870568000000006</v>
      </c>
      <c r="R39" s="18"/>
      <c r="T39" s="14">
        <f>T38+T35+T32+T29+T26+T24+T22+T18+T14</f>
        <v>57.988815199999991</v>
      </c>
      <c r="U39" s="14">
        <f t="shared" si="4"/>
        <v>57.988815199999991</v>
      </c>
      <c r="V39" s="18"/>
    </row>
    <row r="40" spans="1:22" x14ac:dyDescent="0.25">
      <c r="A40" s="1">
        <v>0</v>
      </c>
      <c r="B40" s="62" t="str">
        <f>VLOOKUP(C40,'code lookups'!$C$2:$D$436,2,FALSE)</f>
        <v>Heavy Refurb - Other - PL (km)</v>
      </c>
      <c r="C40" s="13" t="s">
        <v>40</v>
      </c>
      <c r="D40" s="14">
        <f>SUMIFS('CP5 Vols Hyp'!$M:$M,'CP5 Vols Hyp'!$A:$A,$C$2,'CP5 Vols Hyp'!$C:$C,TEMPLATE!$B40)</f>
        <v>9.06</v>
      </c>
      <c r="E40" s="14">
        <f t="shared" si="0"/>
        <v>9.06</v>
      </c>
      <c r="F40" s="14"/>
      <c r="H40" s="14">
        <f>SUMIFS('CP5 Vols Hyp'!$N:$N,'CP5 Vols Hyp'!$A:$A,$C$2,'CP5 Vols Hyp'!$C:$C,TEMPLATE!$B40)</f>
        <v>2.5</v>
      </c>
      <c r="I40" s="14">
        <f t="shared" si="1"/>
        <v>2.5</v>
      </c>
      <c r="J40" s="14"/>
      <c r="L40" s="14">
        <f>SUMIFS('CP5 Vols Hyp'!$O:$O,'CP5 Vols Hyp'!$A:$A,$C$2,'CP5 Vols Hyp'!$C:$C,TEMPLATE!$B40)</f>
        <v>3.620000000000001</v>
      </c>
      <c r="M40" s="14">
        <f t="shared" si="2"/>
        <v>3.620000000000001</v>
      </c>
      <c r="N40" s="14"/>
      <c r="P40" s="14">
        <f>SUMIFS('CP5 Vols Hyp'!$P:$P,'CP5 Vols Hyp'!$A:$A,$C$2,'CP5 Vols Hyp'!$C:$C,TEMPLATE!$B40)</f>
        <v>0.41000000000000003</v>
      </c>
      <c r="Q40" s="14">
        <f t="shared" si="3"/>
        <v>0.41000000000000003</v>
      </c>
      <c r="R40" s="14"/>
      <c r="T40" s="14">
        <f>SUMIFS('CP5 Vols Hyp'!$Q:$Q,'CP5 Vols Hyp'!$A:$A,$C$2,'CP5 Vols Hyp'!$C:$C,TEMPLATE!$B40)</f>
        <v>0</v>
      </c>
      <c r="U40" s="14">
        <f t="shared" si="4"/>
        <v>0</v>
      </c>
      <c r="V40" s="14"/>
    </row>
    <row r="41" spans="1:22" x14ac:dyDescent="0.25">
      <c r="A41" s="1">
        <v>0</v>
      </c>
      <c r="B41" s="62" t="str">
        <f>VLOOKUP(C41,'code lookups'!$C$2:$D$436,2,FALSE)</f>
        <v>Medium Refurb - Concrete - PL (km)</v>
      </c>
      <c r="C41" s="13" t="s">
        <v>41</v>
      </c>
      <c r="D41" s="14">
        <f>SUMIFS('CP5 Vols Hyp'!$M:$M,'CP5 Vols Hyp'!$A:$A,$C$2,'CP5 Vols Hyp'!$C:$C,TEMPLATE!$B41)</f>
        <v>0</v>
      </c>
      <c r="E41" s="14">
        <f t="shared" si="0"/>
        <v>0</v>
      </c>
      <c r="F41" s="14"/>
      <c r="H41" s="14">
        <f>SUMIFS('CP5 Vols Hyp'!$N:$N,'CP5 Vols Hyp'!$A:$A,$C$2,'CP5 Vols Hyp'!$C:$C,TEMPLATE!$B41)</f>
        <v>1.75</v>
      </c>
      <c r="I41" s="14">
        <f t="shared" si="1"/>
        <v>1.75</v>
      </c>
      <c r="J41" s="14"/>
      <c r="L41" s="14">
        <f>SUMIFS('CP5 Vols Hyp'!$O:$O,'CP5 Vols Hyp'!$A:$A,$C$2,'CP5 Vols Hyp'!$C:$C,TEMPLATE!$B41)</f>
        <v>15.7</v>
      </c>
      <c r="M41" s="14">
        <f t="shared" si="2"/>
        <v>15.7</v>
      </c>
      <c r="N41" s="14"/>
      <c r="P41" s="14">
        <f>SUMIFS('CP5 Vols Hyp'!$P:$P,'CP5 Vols Hyp'!$A:$A,$C$2,'CP5 Vols Hyp'!$C:$C,TEMPLATE!$B41)</f>
        <v>1.4699999999999998</v>
      </c>
      <c r="Q41" s="14">
        <f t="shared" si="3"/>
        <v>1.4699999999999998</v>
      </c>
      <c r="R41" s="14"/>
      <c r="T41" s="14">
        <f>SUMIFS('CP5 Vols Hyp'!$Q:$Q,'CP5 Vols Hyp'!$A:$A,$C$2,'CP5 Vols Hyp'!$C:$C,TEMPLATE!$B41)</f>
        <v>0</v>
      </c>
      <c r="U41" s="14">
        <f t="shared" si="4"/>
        <v>0</v>
      </c>
      <c r="V41" s="14"/>
    </row>
    <row r="42" spans="1:22" x14ac:dyDescent="0.25">
      <c r="A42" s="1">
        <v>0</v>
      </c>
      <c r="B42" s="62" t="str">
        <f>VLOOKUP(C42,'code lookups'!$C$2:$D$436,2,FALSE)</f>
        <v>Medium Refurb - Other - PL (km)</v>
      </c>
      <c r="C42" s="13" t="s">
        <v>42</v>
      </c>
      <c r="D42" s="14">
        <f>SUMIFS('CP5 Vols Hyp'!$M:$M,'CP5 Vols Hyp'!$A:$A,$C$2,'CP5 Vols Hyp'!$C:$C,TEMPLATE!$B42)</f>
        <v>0</v>
      </c>
      <c r="E42" s="14">
        <f t="shared" si="0"/>
        <v>0</v>
      </c>
      <c r="F42" s="14"/>
      <c r="H42" s="14">
        <f>SUMIFS('CP5 Vols Hyp'!$N:$N,'CP5 Vols Hyp'!$A:$A,$C$2,'CP5 Vols Hyp'!$C:$C,TEMPLATE!$B42)</f>
        <v>0</v>
      </c>
      <c r="I42" s="14">
        <f t="shared" si="1"/>
        <v>0</v>
      </c>
      <c r="J42" s="14"/>
      <c r="L42" s="14">
        <f>SUMIFS('CP5 Vols Hyp'!$O:$O,'CP5 Vols Hyp'!$A:$A,$C$2,'CP5 Vols Hyp'!$C:$C,TEMPLATE!$B42)</f>
        <v>0</v>
      </c>
      <c r="M42" s="14">
        <f t="shared" si="2"/>
        <v>0</v>
      </c>
      <c r="N42" s="14"/>
      <c r="P42" s="14">
        <f>SUMIFS('CP5 Vols Hyp'!$P:$P,'CP5 Vols Hyp'!$A:$A,$C$2,'CP5 Vols Hyp'!$C:$C,TEMPLATE!$B42)</f>
        <v>0.34</v>
      </c>
      <c r="Q42" s="14">
        <f t="shared" si="3"/>
        <v>0.34</v>
      </c>
      <c r="R42" s="14"/>
      <c r="T42" s="14">
        <f>SUMIFS('CP5 Vols Hyp'!$Q:$Q,'CP5 Vols Hyp'!$A:$A,$C$2,'CP5 Vols Hyp'!$C:$C,TEMPLATE!$B42)</f>
        <v>0</v>
      </c>
      <c r="U42" s="14">
        <f t="shared" si="4"/>
        <v>0</v>
      </c>
      <c r="V42" s="14"/>
    </row>
    <row r="43" spans="1:22" x14ac:dyDescent="0.25">
      <c r="A43" s="1">
        <v>0</v>
      </c>
      <c r="B43" s="62" t="str">
        <f>VLOOKUP(C43,'code lookups'!$C$2:$D$436,2,FALSE)</f>
        <v>Rail Milling (km)</v>
      </c>
      <c r="C43" s="13" t="s">
        <v>43</v>
      </c>
      <c r="D43" s="14">
        <f>SUMIFS('CP5 Vols Hyp'!$M:$M,'CP5 Vols Hyp'!$A:$A,$C$2,'CP5 Vols Hyp'!$C:$C,TEMPLATE!$B43)</f>
        <v>0</v>
      </c>
      <c r="E43" s="14">
        <f t="shared" si="0"/>
        <v>0</v>
      </c>
      <c r="F43" s="14"/>
      <c r="H43" s="14">
        <f>SUMIFS('CP5 Vols Hyp'!$N:$N,'CP5 Vols Hyp'!$A:$A,$C$2,'CP5 Vols Hyp'!$C:$C,TEMPLATE!$B43)</f>
        <v>0</v>
      </c>
      <c r="I43" s="14">
        <f t="shared" si="1"/>
        <v>0</v>
      </c>
      <c r="J43" s="14"/>
      <c r="L43" s="14">
        <f>SUMIFS('CP5 Vols Hyp'!$O:$O,'CP5 Vols Hyp'!$A:$A,$C$2,'CP5 Vols Hyp'!$C:$C,TEMPLATE!$B43)</f>
        <v>0</v>
      </c>
      <c r="M43" s="14">
        <f t="shared" si="2"/>
        <v>0</v>
      </c>
      <c r="N43" s="14"/>
      <c r="P43" s="14">
        <f>SUMIFS('CP5 Vols Hyp'!$P:$P,'CP5 Vols Hyp'!$A:$A,$C$2,'CP5 Vols Hyp'!$C:$C,TEMPLATE!$B43)</f>
        <v>0</v>
      </c>
      <c r="Q43" s="14">
        <f t="shared" si="3"/>
        <v>0</v>
      </c>
      <c r="R43" s="14"/>
      <c r="T43" s="14">
        <f>SUMIFS('CP5 Vols Hyp'!$Q:$Q,'CP5 Vols Hyp'!$A:$A,$C$2,'CP5 Vols Hyp'!$C:$C,TEMPLATE!$B43)</f>
        <v>0</v>
      </c>
      <c r="U43" s="14">
        <f t="shared" si="4"/>
        <v>0</v>
      </c>
      <c r="V43" s="14"/>
    </row>
    <row r="44" spans="1:22" x14ac:dyDescent="0.25">
      <c r="B44" s="62" t="str">
        <f>VLOOKUP(C44,'code lookups'!$C$2:$D$436,2,FALSE)</f>
        <v>DUNNO</v>
      </c>
      <c r="C44" s="17" t="s">
        <v>44</v>
      </c>
      <c r="D44" s="14">
        <f>SUM(D40:D43)</f>
        <v>9.06</v>
      </c>
      <c r="E44" s="14">
        <f t="shared" si="0"/>
        <v>9.06</v>
      </c>
      <c r="F44" s="18"/>
      <c r="H44" s="14">
        <f>SUM(H40:H43)</f>
        <v>4.25</v>
      </c>
      <c r="I44" s="14">
        <f t="shared" si="1"/>
        <v>4.25</v>
      </c>
      <c r="J44" s="18"/>
      <c r="L44" s="14">
        <f>SUM(L40:L43)</f>
        <v>19.32</v>
      </c>
      <c r="M44" s="14">
        <f t="shared" si="2"/>
        <v>19.32</v>
      </c>
      <c r="N44" s="18"/>
      <c r="P44" s="14">
        <f>SUM(P40:P43)</f>
        <v>2.2199999999999998</v>
      </c>
      <c r="Q44" s="14">
        <f t="shared" si="3"/>
        <v>2.2199999999999998</v>
      </c>
      <c r="R44" s="18"/>
      <c r="T44" s="14">
        <f>SUM(T40:T43)</f>
        <v>0</v>
      </c>
      <c r="U44" s="14">
        <f t="shared" si="4"/>
        <v>0</v>
      </c>
      <c r="V44" s="18"/>
    </row>
    <row r="45" spans="1:22" x14ac:dyDescent="0.25">
      <c r="A45" s="1">
        <v>0</v>
      </c>
      <c r="B45" s="62" t="str">
        <f>VLOOKUP(C45,'code lookups'!$C$2:$D$436,2,FALSE)</f>
        <v>Cat 40 (km)</v>
      </c>
      <c r="C45" s="17" t="s">
        <v>45</v>
      </c>
      <c r="D45" s="14">
        <f>SUMIFS('CP5 Vols Hyp'!$M:$M,'CP5 Vols Hyp'!$A:$A,$C$2,'CP5 Vols Hyp'!$C:$C,TEMPLATE!$B45)</f>
        <v>0</v>
      </c>
      <c r="E45" s="14">
        <f t="shared" si="0"/>
        <v>0</v>
      </c>
      <c r="F45" s="18"/>
      <c r="H45" s="14">
        <f>SUMIFS('CP5 Vols Hyp'!$N:$N,'CP5 Vols Hyp'!$A:$A,$C$2,'CP5 Vols Hyp'!$C:$C,TEMPLATE!$B45)</f>
        <v>0</v>
      </c>
      <c r="I45" s="14">
        <f t="shared" si="1"/>
        <v>0</v>
      </c>
      <c r="J45" s="18"/>
      <c r="L45" s="14">
        <f>SUMIFS('CP5 Vols Hyp'!$O:$O,'CP5 Vols Hyp'!$A:$A,$C$2,'CP5 Vols Hyp'!$C:$C,TEMPLATE!$B45)</f>
        <v>0</v>
      </c>
      <c r="M45" s="14">
        <f t="shared" si="2"/>
        <v>0</v>
      </c>
      <c r="N45" s="18"/>
      <c r="P45" s="14">
        <f>SUMIFS('CP5 Vols Hyp'!$P:$P,'CP5 Vols Hyp'!$A:$A,$C$2,'CP5 Vols Hyp'!$C:$C,TEMPLATE!$B45)</f>
        <v>0</v>
      </c>
      <c r="Q45" s="14">
        <f t="shared" si="3"/>
        <v>0</v>
      </c>
      <c r="R45" s="18"/>
      <c r="T45" s="14">
        <f>SUMIFS('CP5 Vols Hyp'!$Q:$Q,'CP5 Vols Hyp'!$A:$A,$C$2,'CP5 Vols Hyp'!$C:$C,TEMPLATE!$B45)</f>
        <v>0</v>
      </c>
      <c r="U45" s="14">
        <f t="shared" si="4"/>
        <v>0</v>
      </c>
      <c r="V45" s="18"/>
    </row>
    <row r="46" spans="1:22" ht="15.75" thickBot="1" x14ac:dyDescent="0.3">
      <c r="A46" s="1">
        <v>0</v>
      </c>
      <c r="B46" s="62" t="str">
        <f>VLOOKUP(C46,'code lookups'!$C$2:$D$436,2,FALSE)</f>
        <v>DUNNO</v>
      </c>
      <c r="C46" s="13" t="s">
        <v>46</v>
      </c>
      <c r="D46" s="14">
        <f>SUMIFS('CP5 Vols Hyp'!$M:$M,'CP5 Vols Hyp'!$A:$A,$C$2,'CP5 Vols Hyp'!$C:$C,TEMPLATE!$B46)</f>
        <v>0</v>
      </c>
      <c r="E46" s="14">
        <f t="shared" si="0"/>
        <v>0</v>
      </c>
      <c r="F46" s="14"/>
      <c r="H46" s="14">
        <f>SUMIFS('CP5 Vols Hyp'!$N:$N,'CP5 Vols Hyp'!$A:$A,$C$2,'CP5 Vols Hyp'!$C:$C,TEMPLATE!$B46)</f>
        <v>0</v>
      </c>
      <c r="I46" s="14">
        <f t="shared" si="1"/>
        <v>0</v>
      </c>
      <c r="J46" s="14"/>
      <c r="L46" s="14">
        <f>SUMIFS('CP5 Vols Hyp'!$O:$O,'CP5 Vols Hyp'!$A:$A,$C$2,'CP5 Vols Hyp'!$C:$C,TEMPLATE!$B46)</f>
        <v>0</v>
      </c>
      <c r="M46" s="14">
        <f t="shared" si="2"/>
        <v>0</v>
      </c>
      <c r="N46" s="14"/>
      <c r="P46" s="14">
        <f>SUMIFS('CP5 Vols Hyp'!$P:$P,'CP5 Vols Hyp'!$A:$A,$C$2,'CP5 Vols Hyp'!$C:$C,TEMPLATE!$B46)</f>
        <v>0</v>
      </c>
      <c r="Q46" s="14">
        <f t="shared" si="3"/>
        <v>0</v>
      </c>
      <c r="R46" s="14"/>
      <c r="T46" s="14">
        <f>SUMIFS('CP5 Vols Hyp'!$Q:$Q,'CP5 Vols Hyp'!$A:$A,$C$2,'CP5 Vols Hyp'!$C:$C,TEMPLATE!$B46)</f>
        <v>0</v>
      </c>
      <c r="U46" s="14">
        <f t="shared" si="4"/>
        <v>0</v>
      </c>
      <c r="V46" s="14"/>
    </row>
    <row r="47" spans="1:22" ht="16.5" thickBot="1" x14ac:dyDescent="0.3">
      <c r="B47" s="62" t="str">
        <f>VLOOKUP(C47,'code lookups'!$C$2:$D$436,2,FALSE)</f>
        <v>Plain Line (volumes)</v>
      </c>
      <c r="C47" s="20" t="s">
        <v>47</v>
      </c>
      <c r="D47" s="14">
        <f>D45+D44+D39+D11</f>
        <v>61.417707200000009</v>
      </c>
      <c r="E47" s="14">
        <f t="shared" si="0"/>
        <v>61.417707200000009</v>
      </c>
      <c r="F47" s="21"/>
      <c r="H47" s="14">
        <f>H45+H44+H39+H11</f>
        <v>116.33003200000002</v>
      </c>
      <c r="I47" s="14">
        <f t="shared" si="1"/>
        <v>116.33003200000002</v>
      </c>
      <c r="J47" s="21"/>
      <c r="L47" s="14">
        <f>L45+L44+L39+L11</f>
        <v>107.25113759999999</v>
      </c>
      <c r="M47" s="14">
        <f t="shared" si="2"/>
        <v>107.25113759999999</v>
      </c>
      <c r="N47" s="21"/>
      <c r="P47" s="14">
        <f>P45+P44+P39+P11</f>
        <v>53.484208800000005</v>
      </c>
      <c r="Q47" s="14">
        <f t="shared" si="3"/>
        <v>53.484208800000005</v>
      </c>
      <c r="R47" s="21"/>
      <c r="T47" s="14">
        <f>T45+T44+T39+T11</f>
        <v>67.965424799999994</v>
      </c>
      <c r="U47" s="14">
        <f t="shared" si="4"/>
        <v>67.965424799999994</v>
      </c>
      <c r="V47" s="21"/>
    </row>
    <row r="48" spans="1:22" x14ac:dyDescent="0.25">
      <c r="A48" s="1">
        <v>0</v>
      </c>
      <c r="B48" s="62" t="str">
        <f>VLOOKUP(C48,'code lookups'!$C$2:$D$436,2,FALSE)</f>
        <v>Cat 70 (point ends)</v>
      </c>
      <c r="C48" s="13" t="s">
        <v>48</v>
      </c>
      <c r="D48" s="14">
        <f>SUMIFS('CP5 Vols Hyp'!$M:$M,'CP5 Vols Hyp'!$A:$A,$C$2,'CP5 Vols Hyp'!$C:$C,TEMPLATE!$B48)</f>
        <v>27.7799832</v>
      </c>
      <c r="E48" s="14">
        <f t="shared" si="0"/>
        <v>27.7799832</v>
      </c>
      <c r="F48" s="14"/>
      <c r="H48" s="14">
        <f>SUMIFS('CP5 Vols Hyp'!$N:$N,'CP5 Vols Hyp'!$A:$A,$C$2,'CP5 Vols Hyp'!$C:$C,TEMPLATE!$B48)</f>
        <v>20</v>
      </c>
      <c r="I48" s="14">
        <f t="shared" si="1"/>
        <v>20</v>
      </c>
      <c r="J48" s="14"/>
      <c r="L48" s="14">
        <f>SUMIFS('CP5 Vols Hyp'!$O:$O,'CP5 Vols Hyp'!$A:$A,$C$2,'CP5 Vols Hyp'!$C:$C,TEMPLATE!$B48)</f>
        <v>16</v>
      </c>
      <c r="M48" s="14">
        <f t="shared" si="2"/>
        <v>16</v>
      </c>
      <c r="N48" s="14"/>
      <c r="P48" s="14">
        <f>SUMIFS('CP5 Vols Hyp'!$P:$P,'CP5 Vols Hyp'!$A:$A,$C$2,'CP5 Vols Hyp'!$C:$C,TEMPLATE!$B48)</f>
        <v>21</v>
      </c>
      <c r="Q48" s="14">
        <f t="shared" si="3"/>
        <v>21</v>
      </c>
      <c r="R48" s="14"/>
      <c r="T48" s="14">
        <f>SUMIFS('CP5 Vols Hyp'!$Q:$Q,'CP5 Vols Hyp'!$A:$A,$C$2,'CP5 Vols Hyp'!$C:$C,TEMPLATE!$B48)</f>
        <v>30</v>
      </c>
      <c r="U48" s="14">
        <f t="shared" si="4"/>
        <v>30</v>
      </c>
      <c r="V48" s="14"/>
    </row>
    <row r="49" spans="1:22" x14ac:dyDescent="0.25">
      <c r="A49" s="1">
        <v>0</v>
      </c>
      <c r="B49" s="62" t="str">
        <f>VLOOKUP(C49,'code lookups'!$C$2:$D$436,2,FALSE)</f>
        <v>Cat 71 (point ends)</v>
      </c>
      <c r="C49" s="13" t="s">
        <v>49</v>
      </c>
      <c r="D49" s="14">
        <f>SUMIFS('CP5 Vols Hyp'!$M:$M,'CP5 Vols Hyp'!$A:$A,$C$2,'CP5 Vols Hyp'!$C:$C,TEMPLATE!$B49)</f>
        <v>0</v>
      </c>
      <c r="E49" s="14">
        <f t="shared" si="0"/>
        <v>0</v>
      </c>
      <c r="F49" s="14"/>
      <c r="H49" s="14">
        <f>SUMIFS('CP5 Vols Hyp'!$N:$N,'CP5 Vols Hyp'!$A:$A,$C$2,'CP5 Vols Hyp'!$C:$C,TEMPLATE!$B49)</f>
        <v>0</v>
      </c>
      <c r="I49" s="14">
        <f t="shared" si="1"/>
        <v>0</v>
      </c>
      <c r="J49" s="14"/>
      <c r="L49" s="14">
        <f>SUMIFS('CP5 Vols Hyp'!$O:$O,'CP5 Vols Hyp'!$A:$A,$C$2,'CP5 Vols Hyp'!$C:$C,TEMPLATE!$B49)</f>
        <v>0</v>
      </c>
      <c r="M49" s="14">
        <f t="shared" si="2"/>
        <v>0</v>
      </c>
      <c r="N49" s="14"/>
      <c r="P49" s="14">
        <f>SUMIFS('CP5 Vols Hyp'!$P:$P,'CP5 Vols Hyp'!$A:$A,$C$2,'CP5 Vols Hyp'!$C:$C,TEMPLATE!$B49)</f>
        <v>0</v>
      </c>
      <c r="Q49" s="14">
        <f t="shared" si="3"/>
        <v>0</v>
      </c>
      <c r="R49" s="14"/>
      <c r="T49" s="14">
        <f>SUMIFS('CP5 Vols Hyp'!$Q:$Q,'CP5 Vols Hyp'!$A:$A,$C$2,'CP5 Vols Hyp'!$C:$C,TEMPLATE!$B49)</f>
        <v>0</v>
      </c>
      <c r="U49" s="14">
        <f t="shared" si="4"/>
        <v>0</v>
      </c>
      <c r="V49" s="14"/>
    </row>
    <row r="50" spans="1:22" x14ac:dyDescent="0.25">
      <c r="B50" s="62" t="str">
        <f>VLOOKUP(C50,'code lookups'!$C$2:$D$436,2,FALSE)</f>
        <v>DUNNO</v>
      </c>
      <c r="C50" s="17" t="s">
        <v>50</v>
      </c>
      <c r="D50" s="14">
        <f>SUM(D48:D49)</f>
        <v>27.7799832</v>
      </c>
      <c r="E50" s="14">
        <f t="shared" si="0"/>
        <v>27.7799832</v>
      </c>
      <c r="F50" s="18"/>
      <c r="H50" s="14">
        <f>SUM(H48:H49)</f>
        <v>20</v>
      </c>
      <c r="I50" s="14">
        <f t="shared" si="1"/>
        <v>20</v>
      </c>
      <c r="J50" s="18"/>
      <c r="L50" s="14">
        <f>SUM(L48:L49)</f>
        <v>16</v>
      </c>
      <c r="M50" s="14">
        <f t="shared" si="2"/>
        <v>16</v>
      </c>
      <c r="N50" s="18"/>
      <c r="P50" s="14">
        <f>SUM(P48:P49)</f>
        <v>21</v>
      </c>
      <c r="Q50" s="14">
        <f t="shared" si="3"/>
        <v>21</v>
      </c>
      <c r="R50" s="18"/>
      <c r="T50" s="14">
        <f>SUM(T48:T49)</f>
        <v>30</v>
      </c>
      <c r="U50" s="14">
        <f t="shared" si="4"/>
        <v>30</v>
      </c>
      <c r="V50" s="18"/>
    </row>
    <row r="51" spans="1:22" x14ac:dyDescent="0.25">
      <c r="A51" s="1">
        <v>0</v>
      </c>
      <c r="B51" s="62" t="str">
        <f>VLOOKUP(C51,'code lookups'!$C$2:$D$436,2,FALSE)</f>
        <v>Cat 74 (point ends)</v>
      </c>
      <c r="C51" s="13" t="s">
        <v>51</v>
      </c>
      <c r="D51" s="14">
        <f>SUMIFS('CP5 Vols Hyp'!$M:$M,'CP5 Vols Hyp'!$A:$A,$C$2,'CP5 Vols Hyp'!$C:$C,TEMPLATE!$B51)</f>
        <v>0</v>
      </c>
      <c r="E51" s="14">
        <f t="shared" si="0"/>
        <v>0</v>
      </c>
      <c r="F51" s="14"/>
      <c r="H51" s="14">
        <f>SUMIFS('CP5 Vols Hyp'!$N:$N,'CP5 Vols Hyp'!$A:$A,$C$2,'CP5 Vols Hyp'!$C:$C,TEMPLATE!$B51)</f>
        <v>0</v>
      </c>
      <c r="I51" s="14">
        <f t="shared" si="1"/>
        <v>0</v>
      </c>
      <c r="J51" s="14"/>
      <c r="L51" s="14">
        <f>SUMIFS('CP5 Vols Hyp'!$O:$O,'CP5 Vols Hyp'!$A:$A,$C$2,'CP5 Vols Hyp'!$C:$C,TEMPLATE!$B51)</f>
        <v>0</v>
      </c>
      <c r="M51" s="14">
        <f t="shared" si="2"/>
        <v>0</v>
      </c>
      <c r="N51" s="14"/>
      <c r="P51" s="14">
        <f>SUMIFS('CP5 Vols Hyp'!$P:$P,'CP5 Vols Hyp'!$A:$A,$C$2,'CP5 Vols Hyp'!$C:$C,TEMPLATE!$B51)</f>
        <v>0</v>
      </c>
      <c r="Q51" s="14">
        <f t="shared" si="3"/>
        <v>0</v>
      </c>
      <c r="R51" s="14"/>
      <c r="T51" s="14">
        <f>SUMIFS('CP5 Vols Hyp'!$Q:$Q,'CP5 Vols Hyp'!$A:$A,$C$2,'CP5 Vols Hyp'!$C:$C,TEMPLATE!$B51)</f>
        <v>0</v>
      </c>
      <c r="U51" s="14">
        <f t="shared" si="4"/>
        <v>0</v>
      </c>
      <c r="V51" s="14"/>
    </row>
    <row r="52" spans="1:22" x14ac:dyDescent="0.25">
      <c r="A52" s="1">
        <v>0</v>
      </c>
      <c r="B52" s="62" t="str">
        <f>VLOOKUP(C52,'code lookups'!$C$2:$D$436,2,FALSE)</f>
        <v>Cat 75 (point ends)</v>
      </c>
      <c r="C52" s="13" t="s">
        <v>52</v>
      </c>
      <c r="D52" s="14">
        <f>SUMIFS('CP5 Vols Hyp'!$M:$M,'CP5 Vols Hyp'!$A:$A,$C$2,'CP5 Vols Hyp'!$C:$C,TEMPLATE!$B52)</f>
        <v>0</v>
      </c>
      <c r="E52" s="14">
        <f t="shared" si="0"/>
        <v>0</v>
      </c>
      <c r="F52" s="14"/>
      <c r="H52" s="14">
        <f>SUMIFS('CP5 Vols Hyp'!$N:$N,'CP5 Vols Hyp'!$A:$A,$C$2,'CP5 Vols Hyp'!$C:$C,TEMPLATE!$B52)</f>
        <v>0</v>
      </c>
      <c r="I52" s="14">
        <f t="shared" si="1"/>
        <v>0</v>
      </c>
      <c r="J52" s="14"/>
      <c r="L52" s="14">
        <f>SUMIFS('CP5 Vols Hyp'!$O:$O,'CP5 Vols Hyp'!$A:$A,$C$2,'CP5 Vols Hyp'!$C:$C,TEMPLATE!$B52)</f>
        <v>0</v>
      </c>
      <c r="M52" s="14">
        <f t="shared" si="2"/>
        <v>0</v>
      </c>
      <c r="N52" s="14"/>
      <c r="P52" s="14">
        <f>SUMIFS('CP5 Vols Hyp'!$P:$P,'CP5 Vols Hyp'!$A:$A,$C$2,'CP5 Vols Hyp'!$C:$C,TEMPLATE!$B52)</f>
        <v>0</v>
      </c>
      <c r="Q52" s="14">
        <f t="shared" si="3"/>
        <v>0</v>
      </c>
      <c r="R52" s="14"/>
      <c r="T52" s="14">
        <f>SUMIFS('CP5 Vols Hyp'!$Q:$Q,'CP5 Vols Hyp'!$A:$A,$C$2,'CP5 Vols Hyp'!$C:$C,TEMPLATE!$B52)</f>
        <v>0</v>
      </c>
      <c r="U52" s="14">
        <f t="shared" si="4"/>
        <v>0</v>
      </c>
      <c r="V52" s="14"/>
    </row>
    <row r="53" spans="1:22" x14ac:dyDescent="0.25">
      <c r="B53" s="62" t="str">
        <f>VLOOKUP(C53,'code lookups'!$C$2:$D$436,2,FALSE)</f>
        <v>DUNNO</v>
      </c>
      <c r="C53" s="17" t="s">
        <v>53</v>
      </c>
      <c r="D53" s="14">
        <f>SUM(D51:D52)</f>
        <v>0</v>
      </c>
      <c r="E53" s="14">
        <f t="shared" si="0"/>
        <v>0</v>
      </c>
      <c r="F53" s="18"/>
      <c r="H53" s="14">
        <f>SUM(H51:H52)</f>
        <v>0</v>
      </c>
      <c r="I53" s="14">
        <f t="shared" si="1"/>
        <v>0</v>
      </c>
      <c r="J53" s="18"/>
      <c r="L53" s="14">
        <f>SUM(L51:L52)</f>
        <v>0</v>
      </c>
      <c r="M53" s="14">
        <f t="shared" si="2"/>
        <v>0</v>
      </c>
      <c r="N53" s="18"/>
      <c r="P53" s="14">
        <f>SUM(P51:P52)</f>
        <v>0</v>
      </c>
      <c r="Q53" s="14">
        <f t="shared" si="3"/>
        <v>0</v>
      </c>
      <c r="R53" s="18"/>
      <c r="T53" s="14">
        <f>SUM(T51:T52)</f>
        <v>0</v>
      </c>
      <c r="U53" s="14">
        <f t="shared" si="4"/>
        <v>0</v>
      </c>
      <c r="V53" s="18"/>
    </row>
    <row r="54" spans="1:22" x14ac:dyDescent="0.25">
      <c r="A54" s="1">
        <v>0</v>
      </c>
      <c r="B54" s="62" t="str">
        <f>VLOOKUP(C54,'code lookups'!$C$2:$D$436,2,FALSE)</f>
        <v>Heavy Refurb - Concrete (point ends)</v>
      </c>
      <c r="C54" s="13" t="s">
        <v>54</v>
      </c>
      <c r="D54" s="14">
        <f>SUMIFS('CP5 Vols Hyp'!$M:$M,'CP5 Vols Hyp'!$A:$A,$C$2,'CP5 Vols Hyp'!$C:$C,TEMPLATE!$B54)</f>
        <v>0</v>
      </c>
      <c r="E54" s="14">
        <f t="shared" si="0"/>
        <v>0</v>
      </c>
      <c r="F54" s="14"/>
      <c r="H54" s="14">
        <f>SUMIFS('CP5 Vols Hyp'!$N:$N,'CP5 Vols Hyp'!$A:$A,$C$2,'CP5 Vols Hyp'!$C:$C,TEMPLATE!$B54)</f>
        <v>0</v>
      </c>
      <c r="I54" s="14">
        <f t="shared" si="1"/>
        <v>0</v>
      </c>
      <c r="J54" s="14"/>
      <c r="L54" s="14">
        <f>SUMIFS('CP5 Vols Hyp'!$O:$O,'CP5 Vols Hyp'!$A:$A,$C$2,'CP5 Vols Hyp'!$C:$C,TEMPLATE!$B54)</f>
        <v>0</v>
      </c>
      <c r="M54" s="14">
        <f t="shared" si="2"/>
        <v>0</v>
      </c>
      <c r="N54" s="14"/>
      <c r="P54" s="14">
        <f>SUMIFS('CP5 Vols Hyp'!$P:$P,'CP5 Vols Hyp'!$A:$A,$C$2,'CP5 Vols Hyp'!$C:$C,TEMPLATE!$B54)</f>
        <v>0</v>
      </c>
      <c r="Q54" s="14">
        <f t="shared" si="3"/>
        <v>0</v>
      </c>
      <c r="R54" s="14"/>
      <c r="T54" s="14">
        <f>SUMIFS('CP5 Vols Hyp'!$Q:$Q,'CP5 Vols Hyp'!$A:$A,$C$2,'CP5 Vols Hyp'!$C:$C,TEMPLATE!$B54)</f>
        <v>0</v>
      </c>
      <c r="U54" s="14">
        <f t="shared" si="4"/>
        <v>0</v>
      </c>
      <c r="V54" s="14"/>
    </row>
    <row r="55" spans="1:22" x14ac:dyDescent="0.25">
      <c r="A55" s="1">
        <v>0</v>
      </c>
      <c r="B55" s="62" t="str">
        <f>VLOOKUP(C55,'code lookups'!$C$2:$D$436,2,FALSE)</f>
        <v>Heavy Refurb - Other (point ends)</v>
      </c>
      <c r="C55" s="13" t="s">
        <v>55</v>
      </c>
      <c r="D55" s="14">
        <f>SUMIFS('CP5 Vols Hyp'!$M:$M,'CP5 Vols Hyp'!$A:$A,$C$2,'CP5 Vols Hyp'!$C:$C,TEMPLATE!$B55)</f>
        <v>29</v>
      </c>
      <c r="E55" s="14">
        <f t="shared" si="0"/>
        <v>29</v>
      </c>
      <c r="F55" s="14"/>
      <c r="H55" s="14">
        <f>SUMIFS('CP5 Vols Hyp'!$N:$N,'CP5 Vols Hyp'!$A:$A,$C$2,'CP5 Vols Hyp'!$C:$C,TEMPLATE!$B55)</f>
        <v>12</v>
      </c>
      <c r="I55" s="14">
        <f t="shared" si="1"/>
        <v>12</v>
      </c>
      <c r="J55" s="14"/>
      <c r="L55" s="14">
        <f>SUMIFS('CP5 Vols Hyp'!$O:$O,'CP5 Vols Hyp'!$A:$A,$C$2,'CP5 Vols Hyp'!$C:$C,TEMPLATE!$B55)</f>
        <v>0</v>
      </c>
      <c r="M55" s="14">
        <f t="shared" si="2"/>
        <v>0</v>
      </c>
      <c r="N55" s="14"/>
      <c r="P55" s="14">
        <f>SUMIFS('CP5 Vols Hyp'!$P:$P,'CP5 Vols Hyp'!$A:$A,$C$2,'CP5 Vols Hyp'!$C:$C,TEMPLATE!$B55)</f>
        <v>5</v>
      </c>
      <c r="Q55" s="14">
        <f t="shared" si="3"/>
        <v>5</v>
      </c>
      <c r="R55" s="14"/>
      <c r="T55" s="14">
        <f>SUMIFS('CP5 Vols Hyp'!$Q:$Q,'CP5 Vols Hyp'!$A:$A,$C$2,'CP5 Vols Hyp'!$C:$C,TEMPLATE!$B55)</f>
        <v>0</v>
      </c>
      <c r="U55" s="14">
        <f t="shared" si="4"/>
        <v>0</v>
      </c>
      <c r="V55" s="14"/>
    </row>
    <row r="56" spans="1:22" x14ac:dyDescent="0.25">
      <c r="A56" s="1">
        <v>0</v>
      </c>
      <c r="B56" s="62" t="str">
        <f>VLOOKUP(C56,'code lookups'!$C$2:$D$436,2,FALSE)</f>
        <v>Medium Refurb - Other (point ends)</v>
      </c>
      <c r="C56" s="13" t="s">
        <v>56</v>
      </c>
      <c r="D56" s="14">
        <f>SUMIFS('CP5 Vols Hyp'!$M:$M,'CP5 Vols Hyp'!$A:$A,$C$2,'CP5 Vols Hyp'!$C:$C,TEMPLATE!$B56)</f>
        <v>8</v>
      </c>
      <c r="E56" s="14">
        <f t="shared" si="0"/>
        <v>8</v>
      </c>
      <c r="F56" s="14"/>
      <c r="H56" s="14">
        <f>SUMIFS('CP5 Vols Hyp'!$N:$N,'CP5 Vols Hyp'!$A:$A,$C$2,'CP5 Vols Hyp'!$C:$C,TEMPLATE!$B56)</f>
        <v>19</v>
      </c>
      <c r="I56" s="14">
        <f t="shared" si="1"/>
        <v>19</v>
      </c>
      <c r="J56" s="14"/>
      <c r="L56" s="14">
        <f>SUMIFS('CP5 Vols Hyp'!$O:$O,'CP5 Vols Hyp'!$A:$A,$C$2,'CP5 Vols Hyp'!$C:$C,TEMPLATE!$B56)</f>
        <v>6</v>
      </c>
      <c r="M56" s="14">
        <f t="shared" si="2"/>
        <v>6</v>
      </c>
      <c r="N56" s="14"/>
      <c r="P56" s="14">
        <f>SUMIFS('CP5 Vols Hyp'!$P:$P,'CP5 Vols Hyp'!$A:$A,$C$2,'CP5 Vols Hyp'!$C:$C,TEMPLATE!$B56)</f>
        <v>19</v>
      </c>
      <c r="Q56" s="14">
        <f t="shared" si="3"/>
        <v>19</v>
      </c>
      <c r="R56" s="14"/>
      <c r="T56" s="14">
        <f>SUMIFS('CP5 Vols Hyp'!$Q:$Q,'CP5 Vols Hyp'!$A:$A,$C$2,'CP5 Vols Hyp'!$C:$C,TEMPLATE!$B56)</f>
        <v>5</v>
      </c>
      <c r="U56" s="14">
        <f t="shared" si="4"/>
        <v>5</v>
      </c>
      <c r="V56" s="14"/>
    </row>
    <row r="57" spans="1:22" x14ac:dyDescent="0.25">
      <c r="A57" s="1">
        <v>0</v>
      </c>
      <c r="B57" s="62" t="str">
        <f>VLOOKUP(C57,'code lookups'!$C$2:$D$436,2,FALSE)</f>
        <v>Medium Refurb - Concrete (point ends)</v>
      </c>
      <c r="C57" s="13" t="s">
        <v>57</v>
      </c>
      <c r="D57" s="14">
        <f>SUMIFS('CP5 Vols Hyp'!$M:$M,'CP5 Vols Hyp'!$A:$A,$C$2,'CP5 Vols Hyp'!$C:$C,TEMPLATE!$B57)</f>
        <v>0</v>
      </c>
      <c r="E57" s="14">
        <f t="shared" si="0"/>
        <v>0</v>
      </c>
      <c r="F57" s="14"/>
      <c r="H57" s="14">
        <f>SUMIFS('CP5 Vols Hyp'!$N:$N,'CP5 Vols Hyp'!$A:$A,$C$2,'CP5 Vols Hyp'!$C:$C,TEMPLATE!$B57)</f>
        <v>0</v>
      </c>
      <c r="I57" s="14">
        <f t="shared" si="1"/>
        <v>0</v>
      </c>
      <c r="J57" s="14"/>
      <c r="L57" s="14">
        <f>SUMIFS('CP5 Vols Hyp'!$O:$O,'CP5 Vols Hyp'!$A:$A,$C$2,'CP5 Vols Hyp'!$C:$C,TEMPLATE!$B57)</f>
        <v>11</v>
      </c>
      <c r="M57" s="14">
        <f t="shared" si="2"/>
        <v>11</v>
      </c>
      <c r="N57" s="14"/>
      <c r="P57" s="14">
        <f>SUMIFS('CP5 Vols Hyp'!$P:$P,'CP5 Vols Hyp'!$A:$A,$C$2,'CP5 Vols Hyp'!$C:$C,TEMPLATE!$B57)</f>
        <v>0</v>
      </c>
      <c r="Q57" s="14">
        <f t="shared" si="3"/>
        <v>0</v>
      </c>
      <c r="R57" s="14"/>
      <c r="T57" s="14">
        <f>SUMIFS('CP5 Vols Hyp'!$Q:$Q,'CP5 Vols Hyp'!$A:$A,$C$2,'CP5 Vols Hyp'!$C:$C,TEMPLATE!$B57)</f>
        <v>1</v>
      </c>
      <c r="U57" s="14">
        <f t="shared" si="4"/>
        <v>1</v>
      </c>
      <c r="V57" s="14"/>
    </row>
    <row r="58" spans="1:22" x14ac:dyDescent="0.25">
      <c r="B58" s="62" t="str">
        <f>VLOOKUP(C58,'code lookups'!$C$2:$D$436,2,FALSE)</f>
        <v>DUNNO</v>
      </c>
      <c r="C58" s="17" t="s">
        <v>58</v>
      </c>
      <c r="D58" s="14">
        <f>SUM(D54:D57)</f>
        <v>37</v>
      </c>
      <c r="E58" s="14">
        <f t="shared" si="0"/>
        <v>37</v>
      </c>
      <c r="F58" s="18"/>
      <c r="H58" s="14">
        <f>SUM(H54:H57)</f>
        <v>31</v>
      </c>
      <c r="I58" s="14">
        <f t="shared" si="1"/>
        <v>31</v>
      </c>
      <c r="J58" s="18"/>
      <c r="L58" s="14">
        <f>SUM(L54:L57)</f>
        <v>17</v>
      </c>
      <c r="M58" s="14">
        <f t="shared" si="2"/>
        <v>17</v>
      </c>
      <c r="N58" s="18"/>
      <c r="P58" s="14">
        <f>SUM(P54:P57)</f>
        <v>24</v>
      </c>
      <c r="Q58" s="14">
        <f t="shared" si="3"/>
        <v>24</v>
      </c>
      <c r="R58" s="18"/>
      <c r="T58" s="14">
        <f>SUM(T54:T57)</f>
        <v>6</v>
      </c>
      <c r="U58" s="14">
        <f t="shared" si="4"/>
        <v>6</v>
      </c>
      <c r="V58" s="18"/>
    </row>
    <row r="59" spans="1:22" x14ac:dyDescent="0.25">
      <c r="A59" s="1">
        <v>0</v>
      </c>
      <c r="B59" s="62" t="str">
        <f>VLOOKUP(C59,'code lookups'!$C$2:$D$436,2,FALSE)</f>
        <v>Cat 72 (point ends)</v>
      </c>
      <c r="C59" s="13" t="s">
        <v>59</v>
      </c>
      <c r="D59" s="14">
        <f>SUMIFS('CP5 Vols Hyp'!$M:$M,'CP5 Vols Hyp'!$A:$A,$C$2,'CP5 Vols Hyp'!$C:$C,TEMPLATE!$B59)</f>
        <v>7.5751575999999998</v>
      </c>
      <c r="E59" s="14">
        <f t="shared" si="0"/>
        <v>7.5751575999999998</v>
      </c>
      <c r="F59" s="14"/>
      <c r="H59" s="14">
        <f>SUMIFS('CP5 Vols Hyp'!$N:$N,'CP5 Vols Hyp'!$A:$A,$C$2,'CP5 Vols Hyp'!$C:$C,TEMPLATE!$B59)</f>
        <v>0</v>
      </c>
      <c r="I59" s="14">
        <f t="shared" si="1"/>
        <v>0</v>
      </c>
      <c r="J59" s="14"/>
      <c r="L59" s="14">
        <f>SUMIFS('CP5 Vols Hyp'!$O:$O,'CP5 Vols Hyp'!$A:$A,$C$2,'CP5 Vols Hyp'!$C:$C,TEMPLATE!$B59)</f>
        <v>0</v>
      </c>
      <c r="M59" s="14">
        <f t="shared" si="2"/>
        <v>0</v>
      </c>
      <c r="N59" s="14"/>
      <c r="P59" s="14">
        <f>SUMIFS('CP5 Vols Hyp'!$P:$P,'CP5 Vols Hyp'!$A:$A,$C$2,'CP5 Vols Hyp'!$C:$C,TEMPLATE!$B59)</f>
        <v>2</v>
      </c>
      <c r="Q59" s="14">
        <f t="shared" si="3"/>
        <v>2</v>
      </c>
      <c r="R59" s="14"/>
      <c r="T59" s="14">
        <f>SUMIFS('CP5 Vols Hyp'!$Q:$Q,'CP5 Vols Hyp'!$A:$A,$C$2,'CP5 Vols Hyp'!$C:$C,TEMPLATE!$B59)</f>
        <v>0</v>
      </c>
      <c r="U59" s="14">
        <f t="shared" si="4"/>
        <v>0</v>
      </c>
      <c r="V59" s="14"/>
    </row>
    <row r="60" spans="1:22" x14ac:dyDescent="0.25">
      <c r="B60" s="62" t="str">
        <f>VLOOKUP(C60,'code lookups'!$C$2:$D$436,2,FALSE)</f>
        <v>DUNNO</v>
      </c>
      <c r="C60" s="17" t="s">
        <v>60</v>
      </c>
      <c r="D60" s="14">
        <f>D59</f>
        <v>7.5751575999999998</v>
      </c>
      <c r="E60" s="14">
        <f t="shared" si="0"/>
        <v>7.5751575999999998</v>
      </c>
      <c r="F60" s="18"/>
      <c r="H60" s="14">
        <f>H59</f>
        <v>0</v>
      </c>
      <c r="I60" s="14">
        <f t="shared" si="1"/>
        <v>0</v>
      </c>
      <c r="J60" s="18"/>
      <c r="L60" s="14">
        <f>L59</f>
        <v>0</v>
      </c>
      <c r="M60" s="14">
        <f t="shared" si="2"/>
        <v>0</v>
      </c>
      <c r="N60" s="18"/>
      <c r="P60" s="14">
        <f>P59</f>
        <v>2</v>
      </c>
      <c r="Q60" s="14">
        <f t="shared" si="3"/>
        <v>2</v>
      </c>
      <c r="R60" s="18"/>
      <c r="T60" s="14">
        <f>T59</f>
        <v>0</v>
      </c>
      <c r="U60" s="14">
        <f t="shared" si="4"/>
        <v>0</v>
      </c>
      <c r="V60" s="18"/>
    </row>
    <row r="61" spans="1:22" x14ac:dyDescent="0.25">
      <c r="A61" s="1">
        <v>0</v>
      </c>
      <c r="B61" s="62" t="str">
        <f>VLOOKUP(C61,'code lookups'!$C$2:$D$436,2,FALSE)</f>
        <v>Cat 73 (point ends)</v>
      </c>
      <c r="C61" s="13" t="s">
        <v>61</v>
      </c>
      <c r="D61" s="14">
        <f>SUMIFS('CP5 Vols Hyp'!$M:$M,'CP5 Vols Hyp'!$A:$A,$C$2,'CP5 Vols Hyp'!$C:$C,TEMPLATE!$B61)</f>
        <v>0</v>
      </c>
      <c r="E61" s="14">
        <f t="shared" si="0"/>
        <v>0</v>
      </c>
      <c r="F61" s="14"/>
      <c r="H61" s="14">
        <f>SUMIFS('CP5 Vols Hyp'!$N:$N,'CP5 Vols Hyp'!$A:$A,$C$2,'CP5 Vols Hyp'!$C:$C,TEMPLATE!$B61)</f>
        <v>1</v>
      </c>
      <c r="I61" s="14">
        <f t="shared" si="1"/>
        <v>1</v>
      </c>
      <c r="J61" s="14"/>
      <c r="L61" s="14">
        <f>SUMIFS('CP5 Vols Hyp'!$O:$O,'CP5 Vols Hyp'!$A:$A,$C$2,'CP5 Vols Hyp'!$C:$C,TEMPLATE!$B61)</f>
        <v>0</v>
      </c>
      <c r="M61" s="14">
        <f t="shared" si="2"/>
        <v>0</v>
      </c>
      <c r="N61" s="14"/>
      <c r="P61" s="14">
        <f>SUMIFS('CP5 Vols Hyp'!$P:$P,'CP5 Vols Hyp'!$A:$A,$C$2,'CP5 Vols Hyp'!$C:$C,TEMPLATE!$B61)</f>
        <v>8</v>
      </c>
      <c r="Q61" s="14">
        <f t="shared" si="3"/>
        <v>8</v>
      </c>
      <c r="R61" s="14"/>
      <c r="T61" s="14">
        <f>SUMIFS('CP5 Vols Hyp'!$Q:$Q,'CP5 Vols Hyp'!$A:$A,$C$2,'CP5 Vols Hyp'!$C:$C,TEMPLATE!$B61)</f>
        <v>22</v>
      </c>
      <c r="U61" s="14">
        <f t="shared" si="4"/>
        <v>22</v>
      </c>
      <c r="V61" s="14"/>
    </row>
    <row r="62" spans="1:22" x14ac:dyDescent="0.25">
      <c r="B62" s="62" t="str">
        <f>VLOOKUP(C62,'code lookups'!$C$2:$D$436,2,FALSE)</f>
        <v>DUNNO</v>
      </c>
      <c r="C62" s="17" t="s">
        <v>62</v>
      </c>
      <c r="D62" s="14">
        <f>D61</f>
        <v>0</v>
      </c>
      <c r="E62" s="14">
        <f t="shared" si="0"/>
        <v>0</v>
      </c>
      <c r="F62" s="18"/>
      <c r="H62" s="14">
        <f>H61</f>
        <v>1</v>
      </c>
      <c r="I62" s="14">
        <f t="shared" si="1"/>
        <v>1</v>
      </c>
      <c r="J62" s="18"/>
      <c r="L62" s="14">
        <f>L61</f>
        <v>0</v>
      </c>
      <c r="M62" s="14">
        <f t="shared" si="2"/>
        <v>0</v>
      </c>
      <c r="N62" s="18"/>
      <c r="P62" s="14">
        <f>P61</f>
        <v>8</v>
      </c>
      <c r="Q62" s="14">
        <f t="shared" si="3"/>
        <v>8</v>
      </c>
      <c r="R62" s="18"/>
      <c r="T62" s="14">
        <f>T61</f>
        <v>22</v>
      </c>
      <c r="U62" s="14">
        <f t="shared" si="4"/>
        <v>22</v>
      </c>
      <c r="V62" s="18"/>
    </row>
    <row r="63" spans="1:22" ht="15.75" thickBot="1" x14ac:dyDescent="0.3">
      <c r="A63" s="1">
        <v>0</v>
      </c>
      <c r="B63" s="62" t="str">
        <f>VLOOKUP(C63,'code lookups'!$C$2:$D$436,2,FALSE)</f>
        <v>DUNNO</v>
      </c>
      <c r="C63" s="13" t="s">
        <v>63</v>
      </c>
      <c r="D63" s="14">
        <f>SUMIFS('CP5 Vols Hyp'!$M:$M,'CP5 Vols Hyp'!$A:$A,$C$2,'CP5 Vols Hyp'!$C:$C,TEMPLATE!$B63)</f>
        <v>0</v>
      </c>
      <c r="E63" s="14">
        <f t="shared" si="0"/>
        <v>0</v>
      </c>
      <c r="F63" s="14"/>
      <c r="H63" s="14">
        <f>SUMIFS('CP5 Vols Hyp'!$N:$N,'CP5 Vols Hyp'!$A:$A,$C$2,'CP5 Vols Hyp'!$C:$C,TEMPLATE!$B63)</f>
        <v>0</v>
      </c>
      <c r="I63" s="14">
        <f t="shared" si="1"/>
        <v>0</v>
      </c>
      <c r="J63" s="14"/>
      <c r="L63" s="14">
        <f>SUMIFS('CP5 Vols Hyp'!$O:$O,'CP5 Vols Hyp'!$A:$A,$C$2,'CP5 Vols Hyp'!$C:$C,TEMPLATE!$B63)</f>
        <v>0</v>
      </c>
      <c r="M63" s="14">
        <f t="shared" si="2"/>
        <v>0</v>
      </c>
      <c r="N63" s="14"/>
      <c r="P63" s="14">
        <f>SUMIFS('CP5 Vols Hyp'!$P:$P,'CP5 Vols Hyp'!$A:$A,$C$2,'CP5 Vols Hyp'!$C:$C,TEMPLATE!$B63)</f>
        <v>0</v>
      </c>
      <c r="Q63" s="14">
        <f t="shared" si="3"/>
        <v>0</v>
      </c>
      <c r="R63" s="14"/>
      <c r="T63" s="14">
        <f>SUMIFS('CP5 Vols Hyp'!$Q:$Q,'CP5 Vols Hyp'!$A:$A,$C$2,'CP5 Vols Hyp'!$C:$C,TEMPLATE!$B63)</f>
        <v>0</v>
      </c>
      <c r="U63" s="14">
        <f t="shared" si="4"/>
        <v>0</v>
      </c>
      <c r="V63" s="14"/>
    </row>
    <row r="64" spans="1:22" ht="16.5" thickBot="1" x14ac:dyDescent="0.3">
      <c r="B64" s="62" t="str">
        <f>VLOOKUP(C64,'code lookups'!$C$2:$D$436,2,FALSE)</f>
        <v>S&amp;C (volumes)</v>
      </c>
      <c r="C64" s="20" t="s">
        <v>64</v>
      </c>
      <c r="D64" s="14">
        <f>D62+D60+D58+D53+D50</f>
        <v>72.355140800000001</v>
      </c>
      <c r="E64" s="14">
        <f t="shared" si="0"/>
        <v>72.355140800000001</v>
      </c>
      <c r="F64" s="21"/>
      <c r="H64" s="14">
        <f>H62+H60+H58+H53+H50</f>
        <v>52</v>
      </c>
      <c r="I64" s="14">
        <f t="shared" si="1"/>
        <v>52</v>
      </c>
      <c r="J64" s="21"/>
      <c r="L64" s="14">
        <f>L62+L60+L58+L53+L50</f>
        <v>33</v>
      </c>
      <c r="M64" s="14">
        <f t="shared" si="2"/>
        <v>33</v>
      </c>
      <c r="N64" s="21"/>
      <c r="P64" s="14">
        <f>P62+P60+P58+P53+P50</f>
        <v>55</v>
      </c>
      <c r="Q64" s="14">
        <f t="shared" si="3"/>
        <v>55</v>
      </c>
      <c r="R64" s="21"/>
      <c r="T64" s="14">
        <f>T62+T60+T58+T53+T50</f>
        <v>58</v>
      </c>
      <c r="U64" s="14">
        <f t="shared" si="4"/>
        <v>58</v>
      </c>
      <c r="V64" s="21"/>
    </row>
    <row r="65" spans="1:22" x14ac:dyDescent="0.25">
      <c r="A65" s="1">
        <v>0</v>
      </c>
      <c r="B65" s="62" t="str">
        <f>VLOOKUP(C65,'code lookups'!$C$2:$D$436,2,FALSE)</f>
        <v>Cat 1 Fencing (km)</v>
      </c>
      <c r="C65" s="13" t="s">
        <v>65</v>
      </c>
      <c r="D65" s="14">
        <f>SUMIFS('CP5 Vols Hyp'!$M:$M,'CP5 Vols Hyp'!$A:$A,$C$2,'CP5 Vols Hyp'!$C:$C,TEMPLATE!$B65)</f>
        <v>12.92</v>
      </c>
      <c r="E65" s="14">
        <f t="shared" si="0"/>
        <v>12.92</v>
      </c>
      <c r="F65" s="14"/>
      <c r="H65" s="14">
        <f>SUMIFS('CP5 Vols Hyp'!$N:$N,'CP5 Vols Hyp'!$A:$A,$C$2,'CP5 Vols Hyp'!$C:$C,TEMPLATE!$B65)</f>
        <v>2.2600000000000002</v>
      </c>
      <c r="I65" s="14">
        <f t="shared" si="1"/>
        <v>2.2600000000000002</v>
      </c>
      <c r="J65" s="14"/>
      <c r="L65" s="14">
        <f>SUMIFS('CP5 Vols Hyp'!$O:$O,'CP5 Vols Hyp'!$A:$A,$C$2,'CP5 Vols Hyp'!$C:$C,TEMPLATE!$B65)</f>
        <v>8.9499999999999993</v>
      </c>
      <c r="M65" s="14">
        <f t="shared" si="2"/>
        <v>8.9499999999999993</v>
      </c>
      <c r="N65" s="14"/>
      <c r="P65" s="14">
        <f>SUMIFS('CP5 Vols Hyp'!$P:$P,'CP5 Vols Hyp'!$A:$A,$C$2,'CP5 Vols Hyp'!$C:$C,TEMPLATE!$B65)</f>
        <v>10.73</v>
      </c>
      <c r="Q65" s="14">
        <f t="shared" si="3"/>
        <v>10.73</v>
      </c>
      <c r="R65" s="14"/>
      <c r="T65" s="14">
        <f>SUMIFS('CP5 Vols Hyp'!$Q:$Q,'CP5 Vols Hyp'!$A:$A,$C$2,'CP5 Vols Hyp'!$C:$C,TEMPLATE!$B65)</f>
        <v>0</v>
      </c>
      <c r="U65" s="14">
        <f t="shared" si="4"/>
        <v>0</v>
      </c>
      <c r="V65" s="14"/>
    </row>
    <row r="66" spans="1:22" x14ac:dyDescent="0.25">
      <c r="A66" s="1">
        <v>0</v>
      </c>
      <c r="B66" s="62" t="str">
        <f>VLOOKUP(C66,'code lookups'!$C$2:$D$436,2,FALSE)</f>
        <v>Cat 2 Fencing (km)</v>
      </c>
      <c r="C66" s="13" t="s">
        <v>66</v>
      </c>
      <c r="D66" s="14">
        <f>SUMIFS('CP5 Vols Hyp'!$M:$M,'CP5 Vols Hyp'!$A:$A,$C$2,'CP5 Vols Hyp'!$C:$C,TEMPLATE!$B66)</f>
        <v>28.6</v>
      </c>
      <c r="E66" s="14">
        <f t="shared" si="0"/>
        <v>28.6</v>
      </c>
      <c r="F66" s="14"/>
      <c r="H66" s="14">
        <f>SUMIFS('CP5 Vols Hyp'!$N:$N,'CP5 Vols Hyp'!$A:$A,$C$2,'CP5 Vols Hyp'!$C:$C,TEMPLATE!$B66)</f>
        <v>13.92</v>
      </c>
      <c r="I66" s="14">
        <f t="shared" si="1"/>
        <v>13.92</v>
      </c>
      <c r="J66" s="14"/>
      <c r="L66" s="14">
        <f>SUMIFS('CP5 Vols Hyp'!$O:$O,'CP5 Vols Hyp'!$A:$A,$C$2,'CP5 Vols Hyp'!$C:$C,TEMPLATE!$B66)</f>
        <v>0</v>
      </c>
      <c r="M66" s="14">
        <f t="shared" si="2"/>
        <v>0</v>
      </c>
      <c r="N66" s="14"/>
      <c r="P66" s="14">
        <f>SUMIFS('CP5 Vols Hyp'!$P:$P,'CP5 Vols Hyp'!$A:$A,$C$2,'CP5 Vols Hyp'!$C:$C,TEMPLATE!$B66)</f>
        <v>27</v>
      </c>
      <c r="Q66" s="14">
        <f t="shared" si="3"/>
        <v>27</v>
      </c>
      <c r="R66" s="14"/>
      <c r="T66" s="14">
        <f>SUMIFS('CP5 Vols Hyp'!$Q:$Q,'CP5 Vols Hyp'!$A:$A,$C$2,'CP5 Vols Hyp'!$C:$C,TEMPLATE!$B66)</f>
        <v>8</v>
      </c>
      <c r="U66" s="14">
        <f t="shared" si="4"/>
        <v>8</v>
      </c>
      <c r="V66" s="14"/>
    </row>
    <row r="67" spans="1:22" x14ac:dyDescent="0.25">
      <c r="A67" s="1">
        <v>0</v>
      </c>
      <c r="B67" s="62" t="str">
        <f>VLOOKUP(C67,'code lookups'!$C$2:$D$436,2,FALSE)</f>
        <v>Cat 3 Fencing (km)</v>
      </c>
      <c r="C67" s="13" t="s">
        <v>67</v>
      </c>
      <c r="D67" s="14">
        <f>SUMIFS('CP5 Vols Hyp'!$M:$M,'CP5 Vols Hyp'!$A:$A,$C$2,'CP5 Vols Hyp'!$C:$C,TEMPLATE!$B67)</f>
        <v>74.185000000000002</v>
      </c>
      <c r="E67" s="14">
        <f t="shared" si="0"/>
        <v>74.185000000000002</v>
      </c>
      <c r="F67" s="14"/>
      <c r="H67" s="14">
        <f>SUMIFS('CP5 Vols Hyp'!$N:$N,'CP5 Vols Hyp'!$A:$A,$C$2,'CP5 Vols Hyp'!$C:$C,TEMPLATE!$B67)</f>
        <v>23.63</v>
      </c>
      <c r="I67" s="14">
        <f t="shared" si="1"/>
        <v>23.63</v>
      </c>
      <c r="J67" s="14"/>
      <c r="L67" s="14">
        <f>SUMIFS('CP5 Vols Hyp'!$O:$O,'CP5 Vols Hyp'!$A:$A,$C$2,'CP5 Vols Hyp'!$C:$C,TEMPLATE!$B67)</f>
        <v>0</v>
      </c>
      <c r="M67" s="14">
        <f t="shared" si="2"/>
        <v>0</v>
      </c>
      <c r="N67" s="14"/>
      <c r="P67" s="14">
        <f>SUMIFS('CP5 Vols Hyp'!$P:$P,'CP5 Vols Hyp'!$A:$A,$C$2,'CP5 Vols Hyp'!$C:$C,TEMPLATE!$B67)</f>
        <v>0</v>
      </c>
      <c r="Q67" s="14">
        <f t="shared" si="3"/>
        <v>0</v>
      </c>
      <c r="R67" s="14"/>
      <c r="T67" s="14">
        <f>SUMIFS('CP5 Vols Hyp'!$Q:$Q,'CP5 Vols Hyp'!$A:$A,$C$2,'CP5 Vols Hyp'!$C:$C,TEMPLATE!$B67)</f>
        <v>0</v>
      </c>
      <c r="U67" s="14">
        <f t="shared" si="4"/>
        <v>0</v>
      </c>
      <c r="V67" s="14"/>
    </row>
    <row r="68" spans="1:22" x14ac:dyDescent="0.25">
      <c r="B68" s="62" t="str">
        <f>VLOOKUP(C68,'code lookups'!$C$2:$D$436,2,FALSE)</f>
        <v>TOTAL</v>
      </c>
      <c r="C68" s="17" t="s">
        <v>68</v>
      </c>
      <c r="D68" s="14">
        <f>SUM(D65:D67)</f>
        <v>115.70500000000001</v>
      </c>
      <c r="E68" s="14">
        <f t="shared" si="0"/>
        <v>115.70500000000001</v>
      </c>
      <c r="F68" s="18"/>
      <c r="H68" s="14">
        <f>SUM(H65:H67)</f>
        <v>39.81</v>
      </c>
      <c r="I68" s="14">
        <f t="shared" si="1"/>
        <v>39.81</v>
      </c>
      <c r="J68" s="18"/>
      <c r="L68" s="14">
        <f>SUM(L65:L67)</f>
        <v>8.9499999999999993</v>
      </c>
      <c r="M68" s="14">
        <f t="shared" si="2"/>
        <v>8.9499999999999993</v>
      </c>
      <c r="N68" s="18"/>
      <c r="P68" s="14">
        <f>SUM(P65:P67)</f>
        <v>37.730000000000004</v>
      </c>
      <c r="Q68" s="14">
        <f t="shared" si="3"/>
        <v>37.730000000000004</v>
      </c>
      <c r="R68" s="18"/>
      <c r="T68" s="14">
        <f>SUM(T65:T67)</f>
        <v>8</v>
      </c>
      <c r="U68" s="14">
        <f t="shared" si="4"/>
        <v>8</v>
      </c>
      <c r="V68" s="18"/>
    </row>
    <row r="69" spans="1:22" x14ac:dyDescent="0.25">
      <c r="A69" s="1">
        <v>0</v>
      </c>
      <c r="B69" s="62" t="str">
        <f>VLOOKUP(C69,'code lookups'!$C$2:$D$436,2,FALSE)</f>
        <v>Cat 41 (#)</v>
      </c>
      <c r="C69" s="17" t="s">
        <v>69</v>
      </c>
      <c r="D69" s="14">
        <f>SUMIFS('CP5 Vols Hyp'!$M:$M,'CP5 Vols Hyp'!$A:$A,$C$2,'CP5 Vols Hyp'!$C:$C,TEMPLATE!$B69)</f>
        <v>0</v>
      </c>
      <c r="E69" s="14">
        <f t="shared" si="0"/>
        <v>0</v>
      </c>
      <c r="F69" s="18"/>
      <c r="H69" s="14">
        <f>SUMIFS('CP5 Vols Hyp'!$N:$N,'CP5 Vols Hyp'!$A:$A,$C$2,'CP5 Vols Hyp'!$C:$C,TEMPLATE!$B69)</f>
        <v>0.08</v>
      </c>
      <c r="I69" s="14">
        <f t="shared" si="1"/>
        <v>0.08</v>
      </c>
      <c r="J69" s="18"/>
      <c r="L69" s="14">
        <f>SUMIFS('CP5 Vols Hyp'!$O:$O,'CP5 Vols Hyp'!$A:$A,$C$2,'CP5 Vols Hyp'!$C:$C,TEMPLATE!$B69)</f>
        <v>0.16000000000000014</v>
      </c>
      <c r="M69" s="14">
        <f t="shared" si="2"/>
        <v>0.16000000000000014</v>
      </c>
      <c r="N69" s="18"/>
      <c r="P69" s="14">
        <f>SUMIFS('CP5 Vols Hyp'!$P:$P,'CP5 Vols Hyp'!$A:$A,$C$2,'CP5 Vols Hyp'!$C:$C,TEMPLATE!$B69)</f>
        <v>0.63</v>
      </c>
      <c r="Q69" s="14">
        <f t="shared" si="3"/>
        <v>0.63</v>
      </c>
      <c r="R69" s="18"/>
      <c r="T69" s="14">
        <f>SUMIFS('CP5 Vols Hyp'!$Q:$Q,'CP5 Vols Hyp'!$A:$A,$C$2,'CP5 Vols Hyp'!$C:$C,TEMPLATE!$B69)</f>
        <v>0.12000000000000001</v>
      </c>
      <c r="U69" s="14">
        <f t="shared" si="4"/>
        <v>0.12000000000000001</v>
      </c>
      <c r="V69" s="18"/>
    </row>
    <row r="70" spans="1:22" ht="15.75" thickBot="1" x14ac:dyDescent="0.3">
      <c r="A70" s="1">
        <v>0</v>
      </c>
      <c r="B70" s="62" t="str">
        <f>VLOOKUP(C70,'code lookups'!$C$2:$D$436,2,FALSE)</f>
        <v>Cat 45 (#)</v>
      </c>
      <c r="C70" s="17" t="s">
        <v>70</v>
      </c>
      <c r="D70" s="14">
        <f>SUMIFS('CP5 Vols Hyp'!$M:$M,'CP5 Vols Hyp'!$A:$A,$C$2,'CP5 Vols Hyp'!$C:$C,TEMPLATE!$B70)</f>
        <v>6</v>
      </c>
      <c r="E70" s="14">
        <f t="shared" si="0"/>
        <v>6</v>
      </c>
      <c r="F70" s="18"/>
      <c r="H70" s="14">
        <f>SUMIFS('CP5 Vols Hyp'!$N:$N,'CP5 Vols Hyp'!$A:$A,$C$2,'CP5 Vols Hyp'!$C:$C,TEMPLATE!$B70)</f>
        <v>2</v>
      </c>
      <c r="I70" s="14">
        <f t="shared" si="1"/>
        <v>2</v>
      </c>
      <c r="J70" s="18"/>
      <c r="L70" s="14">
        <f>SUMIFS('CP5 Vols Hyp'!$O:$O,'CP5 Vols Hyp'!$A:$A,$C$2,'CP5 Vols Hyp'!$C:$C,TEMPLATE!$B70)</f>
        <v>11</v>
      </c>
      <c r="M70" s="14">
        <f t="shared" si="2"/>
        <v>11</v>
      </c>
      <c r="N70" s="18"/>
      <c r="P70" s="14">
        <f>SUMIFS('CP5 Vols Hyp'!$P:$P,'CP5 Vols Hyp'!$A:$A,$C$2,'CP5 Vols Hyp'!$C:$C,TEMPLATE!$B70)</f>
        <v>1</v>
      </c>
      <c r="Q70" s="14">
        <f t="shared" si="3"/>
        <v>1</v>
      </c>
      <c r="R70" s="18"/>
      <c r="T70" s="14">
        <f>SUMIFS('CP5 Vols Hyp'!$Q:$Q,'CP5 Vols Hyp'!$A:$A,$C$2,'CP5 Vols Hyp'!$C:$C,TEMPLATE!$B70)</f>
        <v>8.0399999999999991</v>
      </c>
      <c r="U70" s="14">
        <f t="shared" si="4"/>
        <v>8.0399999999999991</v>
      </c>
      <c r="V70" s="18"/>
    </row>
    <row r="71" spans="1:22" ht="16.5" thickBot="1" x14ac:dyDescent="0.3">
      <c r="B71" s="62" t="str">
        <f>VLOOKUP(C71,'code lookups'!$C$2:$D$436,2,FALSE)</f>
        <v>TOTAL</v>
      </c>
      <c r="C71" s="20" t="s">
        <v>71</v>
      </c>
      <c r="D71" s="14">
        <f>D70+D69+D68</f>
        <v>121.70500000000001</v>
      </c>
      <c r="E71" s="14">
        <f t="shared" si="0"/>
        <v>121.70500000000001</v>
      </c>
      <c r="F71" s="21"/>
      <c r="H71" s="14">
        <f>H70+H69+H68</f>
        <v>41.89</v>
      </c>
      <c r="I71" s="14">
        <f t="shared" si="1"/>
        <v>41.89</v>
      </c>
      <c r="J71" s="21"/>
      <c r="L71" s="14">
        <f>L70+L69+L68</f>
        <v>20.11</v>
      </c>
      <c r="M71" s="14">
        <f t="shared" si="2"/>
        <v>20.11</v>
      </c>
      <c r="N71" s="21"/>
      <c r="P71" s="14">
        <f>P70+P69+P68</f>
        <v>39.360000000000007</v>
      </c>
      <c r="Q71" s="14">
        <f t="shared" si="3"/>
        <v>39.360000000000007</v>
      </c>
      <c r="R71" s="21"/>
      <c r="T71" s="14">
        <f>T70+T69+T68</f>
        <v>16.159999999999997</v>
      </c>
      <c r="U71" s="14">
        <f t="shared" si="4"/>
        <v>16.159999999999997</v>
      </c>
      <c r="V71" s="21"/>
    </row>
    <row r="72" spans="1:22" ht="19.5" thickTop="1" thickBot="1" x14ac:dyDescent="0.3">
      <c r="B72" s="62" t="str">
        <f>VLOOKUP(C72,'code lookups'!$C$2:$D$436,2,FALSE)</f>
        <v>TOTAL</v>
      </c>
      <c r="C72" s="22" t="s">
        <v>72</v>
      </c>
      <c r="D72" s="14">
        <f>SUMIFS('CP5 Vols Hyp'!$M:$M,'CP5 Vols Hyp'!$A:$A,$C$2,'CP5 Vols Hyp'!$C:$C,TEMPLATE!C72)</f>
        <v>787.47784799999999</v>
      </c>
      <c r="E72" s="14">
        <f t="shared" ref="E72" si="5">D72</f>
        <v>787.47784799999999</v>
      </c>
      <c r="F72" s="23"/>
      <c r="G72" s="63"/>
      <c r="H72" s="14">
        <f>SUMIFS('CP5 Vols Hyp'!$N:$N,'CP5 Vols Hyp'!$A:$A,$C$2,'CP5 Vols Hyp'!$C:$C,TEMPLATE!G72)</f>
        <v>0</v>
      </c>
      <c r="I72" s="14">
        <f t="shared" ref="I72" si="6">H72</f>
        <v>0</v>
      </c>
      <c r="J72" s="23"/>
      <c r="L72" s="14">
        <f>SUMIFS('CP5 Vols Hyp'!$O:$O,'CP5 Vols Hyp'!$A:$A,$C$2,'CP5 Vols Hyp'!$C:$C,TEMPLATE!K72)</f>
        <v>0</v>
      </c>
      <c r="M72" s="14">
        <f t="shared" ref="M72" si="7">L72</f>
        <v>0</v>
      </c>
      <c r="N72" s="23"/>
      <c r="P72" s="14">
        <f>SUMIFS('CP5 Vols Hyp'!$P:$P,'CP5 Vols Hyp'!$A:$A,$C$2,'CP5 Vols Hyp'!$C:$C,TEMPLATE!O72)</f>
        <v>0</v>
      </c>
      <c r="Q72" s="14">
        <f t="shared" ref="Q72" si="8">P72</f>
        <v>0</v>
      </c>
      <c r="R72" s="23"/>
      <c r="T72" s="14">
        <f>SUMIFS('CP5 Vols Hyp'!$Q:$Q,'CP5 Vols Hyp'!$A:$A,$C$2,'CP5 Vols Hyp'!$C:$C,TEMPLATE!S72)</f>
        <v>0</v>
      </c>
      <c r="U72" s="14">
        <f t="shared" ref="U72" si="9">T72</f>
        <v>0</v>
      </c>
      <c r="V72" s="23"/>
    </row>
    <row r="73" spans="1:22" ht="18.75" thickTop="1" x14ac:dyDescent="0.25">
      <c r="B73" s="62" t="e">
        <f>VLOOKUP(C73,'code lookups'!$C$2:$D$436,2,FALSE)</f>
        <v>#N/A</v>
      </c>
      <c r="C73" s="25"/>
    </row>
    <row r="74" spans="1:22" ht="18.75" thickBot="1" x14ac:dyDescent="0.3">
      <c r="B74" s="62" t="e">
        <f>VLOOKUP(C74,'code lookups'!$C$2:$D$436,2,FALSE)</f>
        <v>#N/A</v>
      </c>
      <c r="C74" s="26"/>
    </row>
    <row r="75" spans="1:22" ht="16.5" x14ac:dyDescent="0.3">
      <c r="B75" s="62" t="e">
        <f>VLOOKUP(C75,'code lookups'!$C$2:$D$436,2,FALSE)</f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tr">
        <f>VLOOKUP(C76,'code lookups'!$C$2:$D$436,2,FALSE)</f>
        <v>HEADER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f>VLOOKUP(C77,'code lookups'!$C$2:$D$436,2,FALSE)</f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tr">
        <f>VLOOKUP(C78,'code lookups'!$C$2:$D$436,2,FALSE)</f>
        <v>Full Conventional (volumes)</v>
      </c>
      <c r="C78" s="17" t="s">
        <v>75</v>
      </c>
      <c r="D78" s="14">
        <f>SUMIFS('CP5 Vols Hyp'!$M:$M,'CP5 Vols Hyp'!$A:$A,$C$2,'CP5 Vols Hyp'!$C:$C,TEMPLATE!$B78)</f>
        <v>0</v>
      </c>
      <c r="E78" s="14">
        <f t="shared" ref="E78:E121" si="10">D78</f>
        <v>0</v>
      </c>
      <c r="F78" s="18"/>
      <c r="H78" s="14">
        <f>SUMIFS('CP5 Vols Hyp'!$N:$N,'CP5 Vols Hyp'!$A:$A,$C$2,'CP5 Vols Hyp'!$C:$C,TEMPLATE!$B78)</f>
        <v>0</v>
      </c>
      <c r="I78" s="14">
        <f t="shared" ref="I78:I121" si="11">H78</f>
        <v>0</v>
      </c>
      <c r="J78" s="18"/>
      <c r="L78" s="14">
        <f>SUMIFS('CP5 Vols Hyp'!$O:$O,'CP5 Vols Hyp'!$A:$A,$C$2,'CP5 Vols Hyp'!$C:$C,TEMPLATE!$B78)</f>
        <v>0.98</v>
      </c>
      <c r="M78" s="14">
        <f t="shared" ref="M78:M121" si="12">L78</f>
        <v>0.98</v>
      </c>
      <c r="N78" s="18"/>
      <c r="P78" s="14">
        <f>SUMIFS('CP5 Vols Hyp'!$P:$P,'CP5 Vols Hyp'!$A:$A,$C$2,'CP5 Vols Hyp'!$C:$C,TEMPLATE!$B78)</f>
        <v>0</v>
      </c>
      <c r="Q78" s="14">
        <f t="shared" ref="Q78:Q121" si="13">P78</f>
        <v>0</v>
      </c>
      <c r="R78" s="18"/>
      <c r="T78" s="14">
        <f>SUMIFS('CP5 Vols Hyp'!$Q:$Q,'CP5 Vols Hyp'!$A:$A,$C$2,'CP5 Vols Hyp'!$C:$C,TEMPLATE!$B78)</f>
        <v>97.02</v>
      </c>
      <c r="U78" s="14">
        <f t="shared" ref="U78:U121" si="14">T78</f>
        <v>97.02</v>
      </c>
      <c r="V78" s="18"/>
    </row>
    <row r="79" spans="1:22" ht="16.5" thickBot="1" x14ac:dyDescent="0.3">
      <c r="B79" s="62" t="str">
        <f>VLOOKUP(C79,'code lookups'!$C$2:$D$436,2,FALSE)</f>
        <v>Full Conventional (volumes)</v>
      </c>
      <c r="C79" s="20" t="s">
        <v>76</v>
      </c>
      <c r="D79" s="14">
        <f>SUMIFS('CP5 Vols Hyp'!$M:$M,'CP5 Vols Hyp'!$A:$A,$C$2,'CP5 Vols Hyp'!$C:$C,TEMPLATE!$B79)</f>
        <v>0</v>
      </c>
      <c r="E79" s="14">
        <f t="shared" si="10"/>
        <v>0</v>
      </c>
      <c r="F79" s="21"/>
      <c r="H79" s="14">
        <f>SUMIFS('CP5 Vols Hyp'!$N:$N,'CP5 Vols Hyp'!$A:$A,$C$2,'CP5 Vols Hyp'!$C:$C,TEMPLATE!$B79)</f>
        <v>0</v>
      </c>
      <c r="I79" s="14">
        <f t="shared" si="11"/>
        <v>0</v>
      </c>
      <c r="J79" s="21"/>
      <c r="L79" s="14">
        <f>SUMIFS('CP5 Vols Hyp'!$O:$O,'CP5 Vols Hyp'!$A:$A,$C$2,'CP5 Vols Hyp'!$C:$C,TEMPLATE!$B79)</f>
        <v>0.98</v>
      </c>
      <c r="M79" s="14">
        <f t="shared" si="12"/>
        <v>0.98</v>
      </c>
      <c r="N79" s="21"/>
      <c r="P79" s="14">
        <f>SUMIFS('CP5 Vols Hyp'!$P:$P,'CP5 Vols Hyp'!$A:$A,$C$2,'CP5 Vols Hyp'!$C:$C,TEMPLATE!$B79)</f>
        <v>0</v>
      </c>
      <c r="Q79" s="14">
        <f t="shared" si="13"/>
        <v>0</v>
      </c>
      <c r="R79" s="21"/>
      <c r="T79" s="14">
        <f>SUMIFS('CP5 Vols Hyp'!$Q:$Q,'CP5 Vols Hyp'!$A:$A,$C$2,'CP5 Vols Hyp'!$C:$C,TEMPLATE!$B79)</f>
        <v>97.02</v>
      </c>
      <c r="U79" s="14">
        <f t="shared" si="14"/>
        <v>97.02</v>
      </c>
      <c r="V79" s="21"/>
    </row>
    <row r="80" spans="1:22" x14ac:dyDescent="0.25">
      <c r="B80" s="62" t="str">
        <f>VLOOKUP(C80,'code lookups'!$C$2:$D$436,2,FALSE)</f>
        <v>DUNNO</v>
      </c>
      <c r="C80" s="17" t="s">
        <v>77</v>
      </c>
      <c r="D80" s="14">
        <f>SUMIFS('CP5 Vols Hyp'!$M:$M,'CP5 Vols Hyp'!$A:$A,$C$2,'CP5 Vols Hyp'!$C:$C,TEMPLATE!$B80)</f>
        <v>0</v>
      </c>
      <c r="E80" s="14">
        <f t="shared" si="10"/>
        <v>0</v>
      </c>
      <c r="F80" s="18"/>
      <c r="H80" s="14">
        <f>SUMIFS('CP5 Vols Hyp'!$N:$N,'CP5 Vols Hyp'!$A:$A,$C$2,'CP5 Vols Hyp'!$C:$C,TEMPLATE!$B80)</f>
        <v>0</v>
      </c>
      <c r="I80" s="14">
        <f t="shared" si="11"/>
        <v>0</v>
      </c>
      <c r="J80" s="18"/>
      <c r="L80" s="14">
        <f>SUMIFS('CP5 Vols Hyp'!$O:$O,'CP5 Vols Hyp'!$A:$A,$C$2,'CP5 Vols Hyp'!$C:$C,TEMPLATE!$B80)</f>
        <v>0</v>
      </c>
      <c r="M80" s="14">
        <f t="shared" si="12"/>
        <v>0</v>
      </c>
      <c r="N80" s="18"/>
      <c r="P80" s="14">
        <f>SUMIFS('CP5 Vols Hyp'!$P:$P,'CP5 Vols Hyp'!$A:$A,$C$2,'CP5 Vols Hyp'!$C:$C,TEMPLATE!$B80)</f>
        <v>0</v>
      </c>
      <c r="Q80" s="14">
        <f t="shared" si="13"/>
        <v>0</v>
      </c>
      <c r="R80" s="18"/>
      <c r="T80" s="14">
        <f>SUMIFS('CP5 Vols Hyp'!$Q:$Q,'CP5 Vols Hyp'!$A:$A,$C$2,'CP5 Vols Hyp'!$C:$C,TEMPLATE!$B80)</f>
        <v>0</v>
      </c>
      <c r="U80" s="14">
        <f t="shared" si="14"/>
        <v>0</v>
      </c>
      <c r="V80" s="18"/>
    </row>
    <row r="81" spans="1:22" x14ac:dyDescent="0.25">
      <c r="B81" s="62" t="str">
        <f>VLOOKUP(C81,'code lookups'!$C$2:$D$436,2,FALSE)</f>
        <v>DUNNO</v>
      </c>
      <c r="C81" s="17" t="s">
        <v>78</v>
      </c>
      <c r="D81" s="14">
        <f>SUMIFS('CP5 Vols Hyp'!$M:$M,'CP5 Vols Hyp'!$A:$A,$C$2,'CP5 Vols Hyp'!$C:$C,TEMPLATE!$B81)</f>
        <v>0</v>
      </c>
      <c r="E81" s="14">
        <f t="shared" si="10"/>
        <v>0</v>
      </c>
      <c r="F81" s="18"/>
      <c r="H81" s="14">
        <f>SUMIFS('CP5 Vols Hyp'!$N:$N,'CP5 Vols Hyp'!$A:$A,$C$2,'CP5 Vols Hyp'!$C:$C,TEMPLATE!$B81)</f>
        <v>0</v>
      </c>
      <c r="I81" s="14">
        <f t="shared" si="11"/>
        <v>0</v>
      </c>
      <c r="J81" s="18"/>
      <c r="L81" s="14">
        <f>SUMIFS('CP5 Vols Hyp'!$O:$O,'CP5 Vols Hyp'!$A:$A,$C$2,'CP5 Vols Hyp'!$C:$C,TEMPLATE!$B81)</f>
        <v>0</v>
      </c>
      <c r="M81" s="14">
        <f t="shared" si="12"/>
        <v>0</v>
      </c>
      <c r="N81" s="18"/>
      <c r="P81" s="14">
        <f>SUMIFS('CP5 Vols Hyp'!$P:$P,'CP5 Vols Hyp'!$A:$A,$C$2,'CP5 Vols Hyp'!$C:$C,TEMPLATE!$B81)</f>
        <v>0</v>
      </c>
      <c r="Q81" s="14">
        <f t="shared" si="13"/>
        <v>0</v>
      </c>
      <c r="R81" s="18"/>
      <c r="T81" s="14">
        <f>SUMIFS('CP5 Vols Hyp'!$Q:$Q,'CP5 Vols Hyp'!$A:$A,$C$2,'CP5 Vols Hyp'!$C:$C,TEMPLATE!$B81)</f>
        <v>0</v>
      </c>
      <c r="U81" s="14">
        <f t="shared" si="14"/>
        <v>0</v>
      </c>
      <c r="V81" s="18"/>
    </row>
    <row r="82" spans="1:22" x14ac:dyDescent="0.25">
      <c r="B82" s="62" t="str">
        <f>VLOOKUP(C82,'code lookups'!$C$2:$D$436,2,FALSE)</f>
        <v>DUNNO</v>
      </c>
      <c r="C82" s="17" t="s">
        <v>79</v>
      </c>
      <c r="D82" s="14">
        <f>SUMIFS('CP5 Vols Hyp'!$M:$M,'CP5 Vols Hyp'!$A:$A,$C$2,'CP5 Vols Hyp'!$C:$C,TEMPLATE!$B82)</f>
        <v>0</v>
      </c>
      <c r="E82" s="14">
        <f t="shared" si="10"/>
        <v>0</v>
      </c>
      <c r="F82" s="18"/>
      <c r="H82" s="14">
        <f>SUMIFS('CP5 Vols Hyp'!$N:$N,'CP5 Vols Hyp'!$A:$A,$C$2,'CP5 Vols Hyp'!$C:$C,TEMPLATE!$B82)</f>
        <v>0</v>
      </c>
      <c r="I82" s="14">
        <f t="shared" si="11"/>
        <v>0</v>
      </c>
      <c r="J82" s="18"/>
      <c r="L82" s="14">
        <f>SUMIFS('CP5 Vols Hyp'!$O:$O,'CP5 Vols Hyp'!$A:$A,$C$2,'CP5 Vols Hyp'!$C:$C,TEMPLATE!$B82)</f>
        <v>0</v>
      </c>
      <c r="M82" s="14">
        <f t="shared" si="12"/>
        <v>0</v>
      </c>
      <c r="N82" s="18"/>
      <c r="P82" s="14">
        <f>SUMIFS('CP5 Vols Hyp'!$P:$P,'CP5 Vols Hyp'!$A:$A,$C$2,'CP5 Vols Hyp'!$C:$C,TEMPLATE!$B82)</f>
        <v>0</v>
      </c>
      <c r="Q82" s="14">
        <f t="shared" si="13"/>
        <v>0</v>
      </c>
      <c r="R82" s="18"/>
      <c r="T82" s="14">
        <f>SUMIFS('CP5 Vols Hyp'!$Q:$Q,'CP5 Vols Hyp'!$A:$A,$C$2,'CP5 Vols Hyp'!$C:$C,TEMPLATE!$B82)</f>
        <v>0</v>
      </c>
      <c r="U82" s="14">
        <f t="shared" si="14"/>
        <v>0</v>
      </c>
      <c r="V82" s="18"/>
    </row>
    <row r="83" spans="1:22" ht="15.75" thickBot="1" x14ac:dyDescent="0.3">
      <c r="B83" s="62" t="str">
        <f>VLOOKUP(C83,'code lookups'!$C$2:$D$436,2,FALSE)</f>
        <v>DUNNO</v>
      </c>
      <c r="C83" s="17" t="s">
        <v>80</v>
      </c>
      <c r="D83" s="14">
        <f>SUMIFS('CP5 Vols Hyp'!$M:$M,'CP5 Vols Hyp'!$A:$A,$C$2,'CP5 Vols Hyp'!$C:$C,TEMPLATE!$B83)</f>
        <v>0</v>
      </c>
      <c r="E83" s="14">
        <f t="shared" si="10"/>
        <v>0</v>
      </c>
      <c r="F83" s="18"/>
      <c r="H83" s="14">
        <f>SUMIFS('CP5 Vols Hyp'!$N:$N,'CP5 Vols Hyp'!$A:$A,$C$2,'CP5 Vols Hyp'!$C:$C,TEMPLATE!$B83)</f>
        <v>0</v>
      </c>
      <c r="I83" s="14">
        <f t="shared" si="11"/>
        <v>0</v>
      </c>
      <c r="J83" s="18"/>
      <c r="L83" s="14">
        <f>SUMIFS('CP5 Vols Hyp'!$O:$O,'CP5 Vols Hyp'!$A:$A,$C$2,'CP5 Vols Hyp'!$C:$C,TEMPLATE!$B83)</f>
        <v>0</v>
      </c>
      <c r="M83" s="14">
        <f t="shared" si="12"/>
        <v>0</v>
      </c>
      <c r="N83" s="18"/>
      <c r="P83" s="14">
        <f>SUMIFS('CP5 Vols Hyp'!$P:$P,'CP5 Vols Hyp'!$A:$A,$C$2,'CP5 Vols Hyp'!$C:$C,TEMPLATE!$B83)</f>
        <v>0</v>
      </c>
      <c r="Q83" s="14">
        <f t="shared" si="13"/>
        <v>0</v>
      </c>
      <c r="R83" s="18"/>
      <c r="T83" s="14">
        <f>SUMIFS('CP5 Vols Hyp'!$Q:$Q,'CP5 Vols Hyp'!$A:$A,$C$2,'CP5 Vols Hyp'!$C:$C,TEMPLATE!$B83)</f>
        <v>0</v>
      </c>
      <c r="U83" s="14">
        <f t="shared" si="14"/>
        <v>0</v>
      </c>
      <c r="V83" s="18"/>
    </row>
    <row r="84" spans="1:22" ht="16.5" thickBot="1" x14ac:dyDescent="0.3">
      <c r="B84" s="62" t="str">
        <f>VLOOKUP(C84,'code lookups'!$C$2:$D$436,2,FALSE)</f>
        <v>Partial Conventional (volumes)</v>
      </c>
      <c r="C84" s="20" t="s">
        <v>81</v>
      </c>
      <c r="D84" s="14">
        <f>SUMIFS('CP5 Vols Hyp'!$M:$M,'CP5 Vols Hyp'!$A:$A,$C$2,'CP5 Vols Hyp'!$C:$C,TEMPLATE!$B84)</f>
        <v>0</v>
      </c>
      <c r="E84" s="14">
        <f t="shared" si="10"/>
        <v>0</v>
      </c>
      <c r="F84" s="21"/>
      <c r="H84" s="14">
        <f>SUMIFS('CP5 Vols Hyp'!$N:$N,'CP5 Vols Hyp'!$A:$A,$C$2,'CP5 Vols Hyp'!$C:$C,TEMPLATE!$B84)</f>
        <v>0</v>
      </c>
      <c r="I84" s="14">
        <f t="shared" si="11"/>
        <v>0</v>
      </c>
      <c r="J84" s="21"/>
      <c r="L84" s="14">
        <f>SUMIFS('CP5 Vols Hyp'!$O:$O,'CP5 Vols Hyp'!$A:$A,$C$2,'CP5 Vols Hyp'!$C:$C,TEMPLATE!$B84)</f>
        <v>0</v>
      </c>
      <c r="M84" s="14">
        <f t="shared" si="12"/>
        <v>0</v>
      </c>
      <c r="N84" s="21"/>
      <c r="P84" s="14">
        <f>SUMIFS('CP5 Vols Hyp'!$P:$P,'CP5 Vols Hyp'!$A:$A,$C$2,'CP5 Vols Hyp'!$C:$C,TEMPLATE!$B84)</f>
        <v>0</v>
      </c>
      <c r="Q84" s="14">
        <f t="shared" si="13"/>
        <v>0</v>
      </c>
      <c r="R84" s="21"/>
      <c r="T84" s="14">
        <f>SUMIFS('CP5 Vols Hyp'!$Q:$Q,'CP5 Vols Hyp'!$A:$A,$C$2,'CP5 Vols Hyp'!$C:$C,TEMPLATE!$B84)</f>
        <v>0</v>
      </c>
      <c r="U84" s="14">
        <f t="shared" si="14"/>
        <v>0</v>
      </c>
      <c r="V84" s="21"/>
    </row>
    <row r="85" spans="1:22" x14ac:dyDescent="0.25">
      <c r="B85" s="62" t="str">
        <f>VLOOKUP(C85,'code lookups'!$C$2:$D$436,2,FALSE)</f>
        <v>DUNNO</v>
      </c>
      <c r="C85" s="17" t="s">
        <v>82</v>
      </c>
      <c r="D85" s="14">
        <f>SUMIFS('CP5 Vols Hyp'!$M:$M,'CP5 Vols Hyp'!$A:$A,$C$2,'CP5 Vols Hyp'!$C:$C,TEMPLATE!$B85)</f>
        <v>0</v>
      </c>
      <c r="E85" s="14">
        <f t="shared" si="10"/>
        <v>0</v>
      </c>
      <c r="F85" s="18"/>
      <c r="H85" s="14">
        <f>SUMIFS('CP5 Vols Hyp'!$N:$N,'CP5 Vols Hyp'!$A:$A,$C$2,'CP5 Vols Hyp'!$C:$C,TEMPLATE!$B85)</f>
        <v>0</v>
      </c>
      <c r="I85" s="14">
        <f t="shared" si="11"/>
        <v>0</v>
      </c>
      <c r="J85" s="18"/>
      <c r="L85" s="14">
        <f>SUMIFS('CP5 Vols Hyp'!$O:$O,'CP5 Vols Hyp'!$A:$A,$C$2,'CP5 Vols Hyp'!$C:$C,TEMPLATE!$B85)</f>
        <v>0</v>
      </c>
      <c r="M85" s="14">
        <f t="shared" si="12"/>
        <v>0</v>
      </c>
      <c r="N85" s="18"/>
      <c r="P85" s="14">
        <f>SUMIFS('CP5 Vols Hyp'!$P:$P,'CP5 Vols Hyp'!$A:$A,$C$2,'CP5 Vols Hyp'!$C:$C,TEMPLATE!$B85)</f>
        <v>0</v>
      </c>
      <c r="Q85" s="14">
        <f t="shared" si="13"/>
        <v>0</v>
      </c>
      <c r="R85" s="18"/>
      <c r="T85" s="14">
        <f>SUMIFS('CP5 Vols Hyp'!$Q:$Q,'CP5 Vols Hyp'!$A:$A,$C$2,'CP5 Vols Hyp'!$C:$C,TEMPLATE!$B85)</f>
        <v>0</v>
      </c>
      <c r="U85" s="14">
        <f t="shared" si="14"/>
        <v>0</v>
      </c>
      <c r="V85" s="18"/>
    </row>
    <row r="86" spans="1:22" x14ac:dyDescent="0.25">
      <c r="B86" s="62" t="str">
        <f>VLOOKUP(C86,'code lookups'!$C$2:$D$436,2,FALSE)</f>
        <v>DUNNO</v>
      </c>
      <c r="C86" s="17" t="s">
        <v>83</v>
      </c>
      <c r="D86" s="14">
        <f>SUMIFS('CP5 Vols Hyp'!$M:$M,'CP5 Vols Hyp'!$A:$A,$C$2,'CP5 Vols Hyp'!$C:$C,TEMPLATE!$B86)</f>
        <v>0</v>
      </c>
      <c r="E86" s="14">
        <f t="shared" si="10"/>
        <v>0</v>
      </c>
      <c r="F86" s="18"/>
      <c r="H86" s="14">
        <f>SUMIFS('CP5 Vols Hyp'!$N:$N,'CP5 Vols Hyp'!$A:$A,$C$2,'CP5 Vols Hyp'!$C:$C,TEMPLATE!$B86)</f>
        <v>0</v>
      </c>
      <c r="I86" s="14">
        <f t="shared" si="11"/>
        <v>0</v>
      </c>
      <c r="J86" s="18"/>
      <c r="L86" s="14">
        <f>SUMIFS('CP5 Vols Hyp'!$O:$O,'CP5 Vols Hyp'!$A:$A,$C$2,'CP5 Vols Hyp'!$C:$C,TEMPLATE!$B86)</f>
        <v>0</v>
      </c>
      <c r="M86" s="14">
        <f t="shared" si="12"/>
        <v>0</v>
      </c>
      <c r="N86" s="18"/>
      <c r="P86" s="14">
        <f>SUMIFS('CP5 Vols Hyp'!$P:$P,'CP5 Vols Hyp'!$A:$A,$C$2,'CP5 Vols Hyp'!$C:$C,TEMPLATE!$B86)</f>
        <v>0</v>
      </c>
      <c r="Q86" s="14">
        <f t="shared" si="13"/>
        <v>0</v>
      </c>
      <c r="R86" s="18"/>
      <c r="T86" s="14">
        <f>SUMIFS('CP5 Vols Hyp'!$Q:$Q,'CP5 Vols Hyp'!$A:$A,$C$2,'CP5 Vols Hyp'!$C:$C,TEMPLATE!$B86)</f>
        <v>0</v>
      </c>
      <c r="U86" s="14">
        <f t="shared" si="14"/>
        <v>0</v>
      </c>
      <c r="V86" s="18"/>
    </row>
    <row r="87" spans="1:22" x14ac:dyDescent="0.25">
      <c r="B87" s="62" t="str">
        <f>VLOOKUP(C87,'code lookups'!$C$2:$D$436,2,FALSE)</f>
        <v>DUNNO</v>
      </c>
      <c r="C87" s="17" t="s">
        <v>84</v>
      </c>
      <c r="D87" s="14">
        <f>SUMIFS('CP5 Vols Hyp'!$M:$M,'CP5 Vols Hyp'!$A:$A,$C$2,'CP5 Vols Hyp'!$C:$C,TEMPLATE!$B87)</f>
        <v>0</v>
      </c>
      <c r="E87" s="14">
        <f t="shared" si="10"/>
        <v>0</v>
      </c>
      <c r="F87" s="18"/>
      <c r="H87" s="14">
        <f>SUMIFS('CP5 Vols Hyp'!$N:$N,'CP5 Vols Hyp'!$A:$A,$C$2,'CP5 Vols Hyp'!$C:$C,TEMPLATE!$B87)</f>
        <v>0</v>
      </c>
      <c r="I87" s="14">
        <f t="shared" si="11"/>
        <v>0</v>
      </c>
      <c r="J87" s="18"/>
      <c r="L87" s="14">
        <f>SUMIFS('CP5 Vols Hyp'!$O:$O,'CP5 Vols Hyp'!$A:$A,$C$2,'CP5 Vols Hyp'!$C:$C,TEMPLATE!$B87)</f>
        <v>0</v>
      </c>
      <c r="M87" s="14">
        <f t="shared" si="12"/>
        <v>0</v>
      </c>
      <c r="N87" s="18"/>
      <c r="P87" s="14">
        <f>SUMIFS('CP5 Vols Hyp'!$P:$P,'CP5 Vols Hyp'!$A:$A,$C$2,'CP5 Vols Hyp'!$C:$C,TEMPLATE!$B87)</f>
        <v>0</v>
      </c>
      <c r="Q87" s="14">
        <f t="shared" si="13"/>
        <v>0</v>
      </c>
      <c r="R87" s="18"/>
      <c r="T87" s="14">
        <f>SUMIFS('CP5 Vols Hyp'!$Q:$Q,'CP5 Vols Hyp'!$A:$A,$C$2,'CP5 Vols Hyp'!$C:$C,TEMPLATE!$B87)</f>
        <v>0</v>
      </c>
      <c r="U87" s="14">
        <f t="shared" si="14"/>
        <v>0</v>
      </c>
      <c r="V87" s="18"/>
    </row>
    <row r="88" spans="1:22" x14ac:dyDescent="0.25">
      <c r="B88" s="62" t="str">
        <f>VLOOKUP(C88,'code lookups'!$C$2:$D$436,2,FALSE)</f>
        <v>DUNNO</v>
      </c>
      <c r="C88" s="17" t="s">
        <v>85</v>
      </c>
      <c r="D88" s="14">
        <f>SUMIFS('CP5 Vols Hyp'!$M:$M,'CP5 Vols Hyp'!$A:$A,$C$2,'CP5 Vols Hyp'!$C:$C,TEMPLATE!$B88)</f>
        <v>0</v>
      </c>
      <c r="E88" s="14">
        <f t="shared" si="10"/>
        <v>0</v>
      </c>
      <c r="F88" s="18"/>
      <c r="H88" s="14">
        <f>SUMIFS('CP5 Vols Hyp'!$N:$N,'CP5 Vols Hyp'!$A:$A,$C$2,'CP5 Vols Hyp'!$C:$C,TEMPLATE!$B88)</f>
        <v>0</v>
      </c>
      <c r="I88" s="14">
        <f t="shared" si="11"/>
        <v>0</v>
      </c>
      <c r="J88" s="18"/>
      <c r="L88" s="14">
        <f>SUMIFS('CP5 Vols Hyp'!$O:$O,'CP5 Vols Hyp'!$A:$A,$C$2,'CP5 Vols Hyp'!$C:$C,TEMPLATE!$B88)</f>
        <v>0</v>
      </c>
      <c r="M88" s="14">
        <f t="shared" si="12"/>
        <v>0</v>
      </c>
      <c r="N88" s="18"/>
      <c r="P88" s="14">
        <f>SUMIFS('CP5 Vols Hyp'!$P:$P,'CP5 Vols Hyp'!$A:$A,$C$2,'CP5 Vols Hyp'!$C:$C,TEMPLATE!$B88)</f>
        <v>0</v>
      </c>
      <c r="Q88" s="14">
        <f t="shared" si="13"/>
        <v>0</v>
      </c>
      <c r="R88" s="18"/>
      <c r="T88" s="14">
        <f>SUMIFS('CP5 Vols Hyp'!$Q:$Q,'CP5 Vols Hyp'!$A:$A,$C$2,'CP5 Vols Hyp'!$C:$C,TEMPLATE!$B88)</f>
        <v>0</v>
      </c>
      <c r="U88" s="14">
        <f t="shared" si="14"/>
        <v>0</v>
      </c>
      <c r="V88" s="18"/>
    </row>
    <row r="89" spans="1:22" ht="15.75" thickBot="1" x14ac:dyDescent="0.3">
      <c r="B89" s="62" t="str">
        <f>VLOOKUP(C89,'code lookups'!$C$2:$D$436,2,FALSE)</f>
        <v>DUNNO</v>
      </c>
      <c r="C89" s="17" t="s">
        <v>86</v>
      </c>
      <c r="D89" s="14">
        <f>SUMIFS('CP5 Vols Hyp'!$M:$M,'CP5 Vols Hyp'!$A:$A,$C$2,'CP5 Vols Hyp'!$C:$C,TEMPLATE!$B89)</f>
        <v>0</v>
      </c>
      <c r="E89" s="14">
        <f t="shared" si="10"/>
        <v>0</v>
      </c>
      <c r="F89" s="18"/>
      <c r="H89" s="14">
        <f>SUMIFS('CP5 Vols Hyp'!$N:$N,'CP5 Vols Hyp'!$A:$A,$C$2,'CP5 Vols Hyp'!$C:$C,TEMPLATE!$B89)</f>
        <v>0</v>
      </c>
      <c r="I89" s="14">
        <f t="shared" si="11"/>
        <v>0</v>
      </c>
      <c r="J89" s="18"/>
      <c r="L89" s="14">
        <f>SUMIFS('CP5 Vols Hyp'!$O:$O,'CP5 Vols Hyp'!$A:$A,$C$2,'CP5 Vols Hyp'!$C:$C,TEMPLATE!$B89)</f>
        <v>0</v>
      </c>
      <c r="M89" s="14">
        <f t="shared" si="12"/>
        <v>0</v>
      </c>
      <c r="N89" s="18"/>
      <c r="P89" s="14">
        <f>SUMIFS('CP5 Vols Hyp'!$P:$P,'CP5 Vols Hyp'!$A:$A,$C$2,'CP5 Vols Hyp'!$C:$C,TEMPLATE!$B89)</f>
        <v>0</v>
      </c>
      <c r="Q89" s="14">
        <f t="shared" si="13"/>
        <v>0</v>
      </c>
      <c r="R89" s="18"/>
      <c r="T89" s="14">
        <f>SUMIFS('CP5 Vols Hyp'!$Q:$Q,'CP5 Vols Hyp'!$A:$A,$C$2,'CP5 Vols Hyp'!$C:$C,TEMPLATE!$B89)</f>
        <v>0</v>
      </c>
      <c r="U89" s="14">
        <f t="shared" si="14"/>
        <v>0</v>
      </c>
      <c r="V89" s="18"/>
    </row>
    <row r="90" spans="1:22" ht="16.5" thickBot="1" x14ac:dyDescent="0.3">
      <c r="B90" s="62" t="str">
        <f>VLOOKUP(C90,'code lookups'!$C$2:$D$436,2,FALSE)</f>
        <v>MODULAR + ERTMS!!!!</v>
      </c>
      <c r="C90" s="20" t="s">
        <v>87</v>
      </c>
      <c r="D90" s="14">
        <f>SUMIFS('CP5 Vols Hyp'!$M:$M,'CP5 Vols Hyp'!$A:$A,$C$2,'CP5 Vols Hyp'!$C:$C,G90)+SUMIFS('CP5 Vols Hyp'!$M:$M,'CP5 Vols Hyp'!$A:$A,$C$2,'CP5 Vols Hyp'!$C:$C,G91)+SUMIFS('CP5 Vols Hyp'!$M:$M,'CP5 Vols Hyp'!$A:$A,$C$2,'CP5 Vols Hyp'!$C:$C,G92)</f>
        <v>6.6000000000000005</v>
      </c>
      <c r="E90" s="14">
        <f t="shared" si="10"/>
        <v>6.6000000000000005</v>
      </c>
      <c r="F90" s="21"/>
      <c r="G90" s="32" t="s">
        <v>474</v>
      </c>
      <c r="H90" s="14">
        <f>SUMIFS('CP5 Vols Hyp'!$N:$N,'CP5 Vols Hyp'!$A:$A,$C$2,'CP5 Vols Hyp'!$C:$C,K90)+SUMIFS('CP5 Vols Hyp'!$N:$N,'CP5 Vols Hyp'!$A:$A,$C$2,'CP5 Vols Hyp'!$C:$C,K91)+SUMIFS('CP5 Vols Hyp'!$N:$N,'CP5 Vols Hyp'!$A:$A,$C$2,'CP5 Vols Hyp'!$C:$C,K92)</f>
        <v>0</v>
      </c>
      <c r="I90" s="14">
        <f t="shared" si="11"/>
        <v>0</v>
      </c>
      <c r="J90" s="21"/>
      <c r="L90" s="14">
        <f>SUMIFS('CP5 Vols Hyp'!$O:$O,'CP5 Vols Hyp'!$A:$A,$C$2,'CP5 Vols Hyp'!$C:$C,O90)+SUMIFS('CP5 Vols Hyp'!$O:$O,'CP5 Vols Hyp'!$A:$A,$C$2,'CP5 Vols Hyp'!$C:$C,O91)+SUMIFS('CP5 Vols Hyp'!$O:$O,'CP5 Vols Hyp'!$A:$A,$C$2,'CP5 Vols Hyp'!$C:$C,O92)</f>
        <v>0</v>
      </c>
      <c r="M90" s="14">
        <f t="shared" si="12"/>
        <v>0</v>
      </c>
      <c r="N90" s="21"/>
      <c r="P90" s="14">
        <f>SUMIFS('CP5 Vols Hyp'!$P:$P,'CP5 Vols Hyp'!$A:$A,$C$2,'CP5 Vols Hyp'!$C:$C,S90)+SUMIFS('CP5 Vols Hyp'!$P:$P,'CP5 Vols Hyp'!$A:$A,$C$2,'CP5 Vols Hyp'!$C:$C,S91)+SUMIFS('CP5 Vols Hyp'!$P:$P,'CP5 Vols Hyp'!$A:$A,$C$2,'CP5 Vols Hyp'!$C:$C,S92)</f>
        <v>0</v>
      </c>
      <c r="Q90" s="14">
        <f t="shared" si="13"/>
        <v>0</v>
      </c>
      <c r="R90" s="21"/>
      <c r="T90" s="14">
        <f>SUMIFS('CP5 Vols Hyp'!$Q:$Q,'CP5 Vols Hyp'!$A:$A,$C$2,'CP5 Vols Hyp'!$C:$C,W90)+SUMIFS('CP5 Vols Hyp'!$Q:$Q,'CP5 Vols Hyp'!$A:$A,$C$2,'CP5 Vols Hyp'!$C:$C,W91)+SUMIFS('CP5 Vols Hyp'!$Q:$Q,'CP5 Vols Hyp'!$A:$A,$C$2,'CP5 Vols Hyp'!$C:$C,W92)</f>
        <v>0</v>
      </c>
      <c r="U90" s="14">
        <f t="shared" si="14"/>
        <v>0</v>
      </c>
      <c r="V90" s="21"/>
    </row>
    <row r="91" spans="1:22" ht="16.5" thickBot="1" x14ac:dyDescent="0.3">
      <c r="B91" s="62" t="str">
        <f>VLOOKUP(C91,'code lookups'!$C$2:$D$436,2,FALSE)</f>
        <v>DUNNO</v>
      </c>
      <c r="C91" s="20" t="s">
        <v>88</v>
      </c>
      <c r="D91" s="14">
        <f>SUMIFS('CP5 Vols Hyp'!$M:$M,'CP5 Vols Hyp'!$A:$A,$C$2,'CP5 Vols Hyp'!$C:$C,TEMPLATE!$B91)</f>
        <v>0</v>
      </c>
      <c r="E91" s="14">
        <f t="shared" si="10"/>
        <v>0</v>
      </c>
      <c r="F91" s="21"/>
      <c r="G91" s="32" t="s">
        <v>476</v>
      </c>
      <c r="H91" s="14">
        <f>SUMIFS('CP5 Vols Hyp'!$N:$N,'CP5 Vols Hyp'!$A:$A,$C$2,'CP5 Vols Hyp'!$C:$C,TEMPLATE!$B91)</f>
        <v>0</v>
      </c>
      <c r="I91" s="14">
        <f t="shared" si="11"/>
        <v>0</v>
      </c>
      <c r="J91" s="21"/>
      <c r="L91" s="14">
        <f>SUMIFS('CP5 Vols Hyp'!$O:$O,'CP5 Vols Hyp'!$A:$A,$C$2,'CP5 Vols Hyp'!$C:$C,TEMPLATE!$B91)</f>
        <v>0</v>
      </c>
      <c r="M91" s="14">
        <f t="shared" si="12"/>
        <v>0</v>
      </c>
      <c r="N91" s="21"/>
      <c r="P91" s="14">
        <f>SUMIFS('CP5 Vols Hyp'!$P:$P,'CP5 Vols Hyp'!$A:$A,$C$2,'CP5 Vols Hyp'!$C:$C,TEMPLATE!$B91)</f>
        <v>0</v>
      </c>
      <c r="Q91" s="14">
        <f t="shared" si="13"/>
        <v>0</v>
      </c>
      <c r="R91" s="21"/>
      <c r="T91" s="14">
        <f>SUMIFS('CP5 Vols Hyp'!$Q:$Q,'CP5 Vols Hyp'!$A:$A,$C$2,'CP5 Vols Hyp'!$C:$C,TEMPLATE!$B91)</f>
        <v>0</v>
      </c>
      <c r="U91" s="14">
        <f t="shared" si="14"/>
        <v>0</v>
      </c>
      <c r="V91" s="21"/>
    </row>
    <row r="92" spans="1:22" x14ac:dyDescent="0.25">
      <c r="A92" s="1">
        <v>0</v>
      </c>
      <c r="B92" s="62" t="str">
        <f>VLOOKUP(C92,'code lookups'!$C$2:$D$436,2,FALSE)</f>
        <v>DUNNO</v>
      </c>
      <c r="C92" s="13" t="s">
        <v>89</v>
      </c>
      <c r="D92" s="14">
        <f>SUMIFS('CP5 Vols Hyp'!$M:$M,'CP5 Vols Hyp'!$A:$A,$C$2,'CP5 Vols Hyp'!$C:$C,TEMPLATE!$B92)</f>
        <v>0</v>
      </c>
      <c r="E92" s="14">
        <f t="shared" si="10"/>
        <v>0</v>
      </c>
      <c r="F92" s="14"/>
      <c r="G92" s="32" t="s">
        <v>480</v>
      </c>
      <c r="H92" s="14">
        <f>SUMIFS('CP5 Vols Hyp'!$N:$N,'CP5 Vols Hyp'!$A:$A,$C$2,'CP5 Vols Hyp'!$C:$C,TEMPLATE!$B92)</f>
        <v>0</v>
      </c>
      <c r="I92" s="14">
        <f t="shared" si="11"/>
        <v>0</v>
      </c>
      <c r="J92" s="14"/>
      <c r="L92" s="14">
        <f>SUMIFS('CP5 Vols Hyp'!$O:$O,'CP5 Vols Hyp'!$A:$A,$C$2,'CP5 Vols Hyp'!$C:$C,TEMPLATE!$B92)</f>
        <v>0</v>
      </c>
      <c r="M92" s="14">
        <f t="shared" si="12"/>
        <v>0</v>
      </c>
      <c r="N92" s="14"/>
      <c r="P92" s="14">
        <f>SUMIFS('CP5 Vols Hyp'!$P:$P,'CP5 Vols Hyp'!$A:$A,$C$2,'CP5 Vols Hyp'!$C:$C,TEMPLATE!$B92)</f>
        <v>0</v>
      </c>
      <c r="Q92" s="14">
        <f t="shared" si="13"/>
        <v>0</v>
      </c>
      <c r="R92" s="14"/>
      <c r="T92" s="14">
        <f>SUMIFS('CP5 Vols Hyp'!$Q:$Q,'CP5 Vols Hyp'!$A:$A,$C$2,'CP5 Vols Hyp'!$C:$C,TEMPLATE!$B92)</f>
        <v>0</v>
      </c>
      <c r="U92" s="14">
        <f t="shared" si="14"/>
        <v>0</v>
      </c>
      <c r="V92" s="14"/>
    </row>
    <row r="93" spans="1:22" x14ac:dyDescent="0.25">
      <c r="A93" s="1">
        <v>0</v>
      </c>
      <c r="B93" s="62" t="str">
        <f>VLOOKUP(C93,'code lookups'!$C$2:$D$436,2,FALSE)</f>
        <v>DUNNO</v>
      </c>
      <c r="C93" s="13" t="s">
        <v>90</v>
      </c>
      <c r="D93" s="14">
        <f>SUMIFS('CP5 Vols Hyp'!$M:$M,'CP5 Vols Hyp'!$A:$A,$C$2,'CP5 Vols Hyp'!$C:$C,TEMPLATE!$B93)</f>
        <v>0</v>
      </c>
      <c r="E93" s="14">
        <f t="shared" si="10"/>
        <v>0</v>
      </c>
      <c r="F93" s="14"/>
      <c r="H93" s="14">
        <f>SUMIFS('CP5 Vols Hyp'!$N:$N,'CP5 Vols Hyp'!$A:$A,$C$2,'CP5 Vols Hyp'!$C:$C,TEMPLATE!$B93)</f>
        <v>0</v>
      </c>
      <c r="I93" s="14">
        <f t="shared" si="11"/>
        <v>0</v>
      </c>
      <c r="J93" s="14"/>
      <c r="L93" s="14">
        <f>SUMIFS('CP5 Vols Hyp'!$O:$O,'CP5 Vols Hyp'!$A:$A,$C$2,'CP5 Vols Hyp'!$C:$C,TEMPLATE!$B93)</f>
        <v>0</v>
      </c>
      <c r="M93" s="14">
        <f t="shared" si="12"/>
        <v>0</v>
      </c>
      <c r="N93" s="14"/>
      <c r="P93" s="14">
        <f>SUMIFS('CP5 Vols Hyp'!$P:$P,'CP5 Vols Hyp'!$A:$A,$C$2,'CP5 Vols Hyp'!$C:$C,TEMPLATE!$B93)</f>
        <v>0</v>
      </c>
      <c r="Q93" s="14">
        <f t="shared" si="13"/>
        <v>0</v>
      </c>
      <c r="R93" s="14"/>
      <c r="T93" s="14">
        <f>SUMIFS('CP5 Vols Hyp'!$Q:$Q,'CP5 Vols Hyp'!$A:$A,$C$2,'CP5 Vols Hyp'!$C:$C,TEMPLATE!$B93)</f>
        <v>0</v>
      </c>
      <c r="U93" s="14">
        <f t="shared" si="14"/>
        <v>0</v>
      </c>
      <c r="V93" s="14"/>
    </row>
    <row r="94" spans="1:22" x14ac:dyDescent="0.25">
      <c r="A94" s="1">
        <v>0</v>
      </c>
      <c r="B94" s="62" t="str">
        <f>VLOOKUP(C94,'code lookups'!$C$2:$D$436,2,FALSE)</f>
        <v>DUNNO</v>
      </c>
      <c r="C94" s="13" t="s">
        <v>91</v>
      </c>
      <c r="D94" s="14">
        <f>SUMIFS('CP5 Vols Hyp'!$M:$M,'CP5 Vols Hyp'!$A:$A,$C$2,'CP5 Vols Hyp'!$C:$C,TEMPLATE!$B94)</f>
        <v>0</v>
      </c>
      <c r="E94" s="14">
        <f t="shared" si="10"/>
        <v>0</v>
      </c>
      <c r="F94" s="14"/>
      <c r="H94" s="14">
        <f>SUMIFS('CP5 Vols Hyp'!$N:$N,'CP5 Vols Hyp'!$A:$A,$C$2,'CP5 Vols Hyp'!$C:$C,TEMPLATE!$B94)</f>
        <v>0</v>
      </c>
      <c r="I94" s="14">
        <f t="shared" si="11"/>
        <v>0</v>
      </c>
      <c r="J94" s="14"/>
      <c r="L94" s="14">
        <f>SUMIFS('CP5 Vols Hyp'!$O:$O,'CP5 Vols Hyp'!$A:$A,$C$2,'CP5 Vols Hyp'!$C:$C,TEMPLATE!$B94)</f>
        <v>0</v>
      </c>
      <c r="M94" s="14">
        <f t="shared" si="12"/>
        <v>0</v>
      </c>
      <c r="N94" s="14"/>
      <c r="P94" s="14">
        <f>SUMIFS('CP5 Vols Hyp'!$P:$P,'CP5 Vols Hyp'!$A:$A,$C$2,'CP5 Vols Hyp'!$C:$C,TEMPLATE!$B94)</f>
        <v>0</v>
      </c>
      <c r="Q94" s="14">
        <f t="shared" si="13"/>
        <v>0</v>
      </c>
      <c r="R94" s="14"/>
      <c r="T94" s="14">
        <f>SUMIFS('CP5 Vols Hyp'!$Q:$Q,'CP5 Vols Hyp'!$A:$A,$C$2,'CP5 Vols Hyp'!$C:$C,TEMPLATE!$B94)</f>
        <v>0</v>
      </c>
      <c r="U94" s="14">
        <f t="shared" si="14"/>
        <v>0</v>
      </c>
      <c r="V94" s="14"/>
    </row>
    <row r="95" spans="1:22" x14ac:dyDescent="0.25">
      <c r="A95" s="1">
        <v>0</v>
      </c>
      <c r="B95" s="62" t="str">
        <f>VLOOKUP(C95,'code lookups'!$C$2:$D$436,2,FALSE)</f>
        <v>DUNNO</v>
      </c>
      <c r="C95" s="13" t="s">
        <v>92</v>
      </c>
      <c r="D95" s="14">
        <f>SUMIFS('CP5 Vols Hyp'!$M:$M,'CP5 Vols Hyp'!$A:$A,$C$2,'CP5 Vols Hyp'!$C:$C,TEMPLATE!$B95)</f>
        <v>0</v>
      </c>
      <c r="E95" s="14">
        <f t="shared" si="10"/>
        <v>0</v>
      </c>
      <c r="F95" s="14"/>
      <c r="H95" s="14">
        <f>SUMIFS('CP5 Vols Hyp'!$N:$N,'CP5 Vols Hyp'!$A:$A,$C$2,'CP5 Vols Hyp'!$C:$C,TEMPLATE!$B95)</f>
        <v>0</v>
      </c>
      <c r="I95" s="14">
        <f t="shared" si="11"/>
        <v>0</v>
      </c>
      <c r="J95" s="14"/>
      <c r="L95" s="14">
        <f>SUMIFS('CP5 Vols Hyp'!$O:$O,'CP5 Vols Hyp'!$A:$A,$C$2,'CP5 Vols Hyp'!$C:$C,TEMPLATE!$B95)</f>
        <v>0</v>
      </c>
      <c r="M95" s="14">
        <f t="shared" si="12"/>
        <v>0</v>
      </c>
      <c r="N95" s="14"/>
      <c r="P95" s="14">
        <f>SUMIFS('CP5 Vols Hyp'!$P:$P,'CP5 Vols Hyp'!$A:$A,$C$2,'CP5 Vols Hyp'!$C:$C,TEMPLATE!$B95)</f>
        <v>0</v>
      </c>
      <c r="Q95" s="14">
        <f t="shared" si="13"/>
        <v>0</v>
      </c>
      <c r="R95" s="14"/>
      <c r="T95" s="14">
        <f>SUMIFS('CP5 Vols Hyp'!$Q:$Q,'CP5 Vols Hyp'!$A:$A,$C$2,'CP5 Vols Hyp'!$C:$C,TEMPLATE!$B95)</f>
        <v>0</v>
      </c>
      <c r="U95" s="14">
        <f t="shared" si="14"/>
        <v>0</v>
      </c>
      <c r="V95" s="14"/>
    </row>
    <row r="96" spans="1:22" x14ac:dyDescent="0.25">
      <c r="B96" s="62" t="str">
        <f>VLOOKUP(C96,'code lookups'!$C$2:$D$436,2,FALSE)</f>
        <v>DUNNO</v>
      </c>
      <c r="C96" s="17" t="s">
        <v>93</v>
      </c>
      <c r="D96" s="14">
        <f>SUMIFS('CP5 Vols Hyp'!$M:$M,'CP5 Vols Hyp'!$A:$A,$C$2,'CP5 Vols Hyp'!$C:$C,TEMPLATE!$B96)</f>
        <v>0</v>
      </c>
      <c r="E96" s="14">
        <f t="shared" si="10"/>
        <v>0</v>
      </c>
      <c r="F96" s="18"/>
      <c r="H96" s="14">
        <f>SUMIFS('CP5 Vols Hyp'!$N:$N,'CP5 Vols Hyp'!$A:$A,$C$2,'CP5 Vols Hyp'!$C:$C,TEMPLATE!$B96)</f>
        <v>0</v>
      </c>
      <c r="I96" s="14">
        <f t="shared" si="11"/>
        <v>0</v>
      </c>
      <c r="J96" s="18"/>
      <c r="L96" s="14">
        <f>SUMIFS('CP5 Vols Hyp'!$O:$O,'CP5 Vols Hyp'!$A:$A,$C$2,'CP5 Vols Hyp'!$C:$C,TEMPLATE!$B96)</f>
        <v>0</v>
      </c>
      <c r="M96" s="14">
        <f t="shared" si="12"/>
        <v>0</v>
      </c>
      <c r="N96" s="18"/>
      <c r="P96" s="14">
        <f>SUMIFS('CP5 Vols Hyp'!$P:$P,'CP5 Vols Hyp'!$A:$A,$C$2,'CP5 Vols Hyp'!$C:$C,TEMPLATE!$B96)</f>
        <v>0</v>
      </c>
      <c r="Q96" s="14">
        <f t="shared" si="13"/>
        <v>0</v>
      </c>
      <c r="R96" s="18"/>
      <c r="T96" s="14">
        <f>SUMIFS('CP5 Vols Hyp'!$Q:$Q,'CP5 Vols Hyp'!$A:$A,$C$2,'CP5 Vols Hyp'!$C:$C,TEMPLATE!$B96)</f>
        <v>0</v>
      </c>
      <c r="U96" s="14">
        <f t="shared" si="14"/>
        <v>0</v>
      </c>
      <c r="V96" s="18"/>
    </row>
    <row r="97" spans="1:22" x14ac:dyDescent="0.25">
      <c r="A97" s="1">
        <v>0</v>
      </c>
      <c r="B97" s="62" t="str">
        <f>VLOOKUP(C97,'code lookups'!$C$2:$D$436,2,FALSE)</f>
        <v>DUNNO</v>
      </c>
      <c r="C97" s="13" t="s">
        <v>94</v>
      </c>
      <c r="D97" s="14">
        <f>SUMIFS('CP5 Vols Hyp'!$M:$M,'CP5 Vols Hyp'!$A:$A,$C$2,'CP5 Vols Hyp'!$C:$C,TEMPLATE!$B97)</f>
        <v>0</v>
      </c>
      <c r="E97" s="14">
        <f t="shared" si="10"/>
        <v>0</v>
      </c>
      <c r="F97" s="14"/>
      <c r="H97" s="14">
        <f>SUMIFS('CP5 Vols Hyp'!$N:$N,'CP5 Vols Hyp'!$A:$A,$C$2,'CP5 Vols Hyp'!$C:$C,TEMPLATE!$B97)</f>
        <v>0</v>
      </c>
      <c r="I97" s="14">
        <f t="shared" si="11"/>
        <v>0</v>
      </c>
      <c r="J97" s="14"/>
      <c r="L97" s="14">
        <f>SUMIFS('CP5 Vols Hyp'!$O:$O,'CP5 Vols Hyp'!$A:$A,$C$2,'CP5 Vols Hyp'!$C:$C,TEMPLATE!$B97)</f>
        <v>0</v>
      </c>
      <c r="M97" s="14">
        <f t="shared" si="12"/>
        <v>0</v>
      </c>
      <c r="N97" s="14"/>
      <c r="P97" s="14">
        <f>SUMIFS('CP5 Vols Hyp'!$P:$P,'CP5 Vols Hyp'!$A:$A,$C$2,'CP5 Vols Hyp'!$C:$C,TEMPLATE!$B97)</f>
        <v>0</v>
      </c>
      <c r="Q97" s="14">
        <f t="shared" si="13"/>
        <v>0</v>
      </c>
      <c r="R97" s="14"/>
      <c r="T97" s="14">
        <f>SUMIFS('CP5 Vols Hyp'!$Q:$Q,'CP5 Vols Hyp'!$A:$A,$C$2,'CP5 Vols Hyp'!$C:$C,TEMPLATE!$B97)</f>
        <v>0</v>
      </c>
      <c r="U97" s="14">
        <f t="shared" si="14"/>
        <v>0</v>
      </c>
      <c r="V97" s="14"/>
    </row>
    <row r="98" spans="1:22" x14ac:dyDescent="0.25">
      <c r="A98" s="1">
        <v>0</v>
      </c>
      <c r="B98" s="62" t="str">
        <f>VLOOKUP(C98,'code lookups'!$C$2:$D$436,2,FALSE)</f>
        <v>DUNNO</v>
      </c>
      <c r="C98" s="13" t="s">
        <v>95</v>
      </c>
      <c r="D98" s="14">
        <f>SUMIFS('CP5 Vols Hyp'!$M:$M,'CP5 Vols Hyp'!$A:$A,$C$2,'CP5 Vols Hyp'!$C:$C,TEMPLATE!$B98)</f>
        <v>0</v>
      </c>
      <c r="E98" s="14">
        <f t="shared" si="10"/>
        <v>0</v>
      </c>
      <c r="F98" s="14"/>
      <c r="H98" s="14">
        <f>SUMIFS('CP5 Vols Hyp'!$N:$N,'CP5 Vols Hyp'!$A:$A,$C$2,'CP5 Vols Hyp'!$C:$C,TEMPLATE!$B98)</f>
        <v>0</v>
      </c>
      <c r="I98" s="14">
        <f t="shared" si="11"/>
        <v>0</v>
      </c>
      <c r="J98" s="14"/>
      <c r="L98" s="14">
        <f>SUMIFS('CP5 Vols Hyp'!$O:$O,'CP5 Vols Hyp'!$A:$A,$C$2,'CP5 Vols Hyp'!$C:$C,TEMPLATE!$B98)</f>
        <v>0</v>
      </c>
      <c r="M98" s="14">
        <f t="shared" si="12"/>
        <v>0</v>
      </c>
      <c r="N98" s="14"/>
      <c r="P98" s="14">
        <f>SUMIFS('CP5 Vols Hyp'!$P:$P,'CP5 Vols Hyp'!$A:$A,$C$2,'CP5 Vols Hyp'!$C:$C,TEMPLATE!$B98)</f>
        <v>0</v>
      </c>
      <c r="Q98" s="14">
        <f t="shared" si="13"/>
        <v>0</v>
      </c>
      <c r="R98" s="14"/>
      <c r="T98" s="14">
        <f>SUMIFS('CP5 Vols Hyp'!$Q:$Q,'CP5 Vols Hyp'!$A:$A,$C$2,'CP5 Vols Hyp'!$C:$C,TEMPLATE!$B98)</f>
        <v>0</v>
      </c>
      <c r="U98" s="14">
        <f t="shared" si="14"/>
        <v>0</v>
      </c>
      <c r="V98" s="14"/>
    </row>
    <row r="99" spans="1:22" x14ac:dyDescent="0.25">
      <c r="A99" s="1">
        <v>0</v>
      </c>
      <c r="B99" s="62" t="str">
        <f>VLOOKUP(C99,'code lookups'!$C$2:$D$436,2,FALSE)</f>
        <v>DUNNO</v>
      </c>
      <c r="C99" s="13" t="s">
        <v>96</v>
      </c>
      <c r="D99" s="14">
        <f>SUMIFS('CP5 Vols Hyp'!$M:$M,'CP5 Vols Hyp'!$A:$A,$C$2,'CP5 Vols Hyp'!$C:$C,TEMPLATE!$B99)</f>
        <v>0</v>
      </c>
      <c r="E99" s="14">
        <f t="shared" si="10"/>
        <v>0</v>
      </c>
      <c r="F99" s="14"/>
      <c r="H99" s="14">
        <f>SUMIFS('CP5 Vols Hyp'!$N:$N,'CP5 Vols Hyp'!$A:$A,$C$2,'CP5 Vols Hyp'!$C:$C,TEMPLATE!$B99)</f>
        <v>0</v>
      </c>
      <c r="I99" s="14">
        <f t="shared" si="11"/>
        <v>0</v>
      </c>
      <c r="J99" s="14"/>
      <c r="L99" s="14">
        <f>SUMIFS('CP5 Vols Hyp'!$O:$O,'CP5 Vols Hyp'!$A:$A,$C$2,'CP5 Vols Hyp'!$C:$C,TEMPLATE!$B99)</f>
        <v>0</v>
      </c>
      <c r="M99" s="14">
        <f t="shared" si="12"/>
        <v>0</v>
      </c>
      <c r="N99" s="14"/>
      <c r="P99" s="14">
        <f>SUMIFS('CP5 Vols Hyp'!$P:$P,'CP5 Vols Hyp'!$A:$A,$C$2,'CP5 Vols Hyp'!$C:$C,TEMPLATE!$B99)</f>
        <v>0</v>
      </c>
      <c r="Q99" s="14">
        <f t="shared" si="13"/>
        <v>0</v>
      </c>
      <c r="R99" s="14"/>
      <c r="T99" s="14">
        <f>SUMIFS('CP5 Vols Hyp'!$Q:$Q,'CP5 Vols Hyp'!$A:$A,$C$2,'CP5 Vols Hyp'!$C:$C,TEMPLATE!$B99)</f>
        <v>0</v>
      </c>
      <c r="U99" s="14">
        <f t="shared" si="14"/>
        <v>0</v>
      </c>
      <c r="V99" s="14"/>
    </row>
    <row r="100" spans="1:22" x14ac:dyDescent="0.25">
      <c r="A100" s="1">
        <v>0</v>
      </c>
      <c r="B100" s="62" t="str">
        <f>VLOOKUP(C100,'code lookups'!$C$2:$D$436,2,FALSE)</f>
        <v>DUNNO</v>
      </c>
      <c r="C100" s="13" t="s">
        <v>97</v>
      </c>
      <c r="D100" s="14">
        <f>SUMIFS('CP5 Vols Hyp'!$M:$M,'CP5 Vols Hyp'!$A:$A,$C$2,'CP5 Vols Hyp'!$C:$C,TEMPLATE!$B100)</f>
        <v>0</v>
      </c>
      <c r="E100" s="14">
        <f t="shared" si="10"/>
        <v>0</v>
      </c>
      <c r="F100" s="14"/>
      <c r="H100" s="14">
        <f>SUMIFS('CP5 Vols Hyp'!$N:$N,'CP5 Vols Hyp'!$A:$A,$C$2,'CP5 Vols Hyp'!$C:$C,TEMPLATE!$B100)</f>
        <v>0</v>
      </c>
      <c r="I100" s="14">
        <f t="shared" si="11"/>
        <v>0</v>
      </c>
      <c r="J100" s="14"/>
      <c r="L100" s="14">
        <f>SUMIFS('CP5 Vols Hyp'!$O:$O,'CP5 Vols Hyp'!$A:$A,$C$2,'CP5 Vols Hyp'!$C:$C,TEMPLATE!$B100)</f>
        <v>0</v>
      </c>
      <c r="M100" s="14">
        <f t="shared" si="12"/>
        <v>0</v>
      </c>
      <c r="N100" s="14"/>
      <c r="P100" s="14">
        <f>SUMIFS('CP5 Vols Hyp'!$P:$P,'CP5 Vols Hyp'!$A:$A,$C$2,'CP5 Vols Hyp'!$C:$C,TEMPLATE!$B100)</f>
        <v>0</v>
      </c>
      <c r="Q100" s="14">
        <f t="shared" si="13"/>
        <v>0</v>
      </c>
      <c r="R100" s="14"/>
      <c r="T100" s="14">
        <f>SUMIFS('CP5 Vols Hyp'!$Q:$Q,'CP5 Vols Hyp'!$A:$A,$C$2,'CP5 Vols Hyp'!$C:$C,TEMPLATE!$B100)</f>
        <v>0</v>
      </c>
      <c r="U100" s="14">
        <f t="shared" si="14"/>
        <v>0</v>
      </c>
      <c r="V100" s="14"/>
    </row>
    <row r="101" spans="1:22" x14ac:dyDescent="0.25">
      <c r="A101" s="1">
        <v>0</v>
      </c>
      <c r="B101" s="62" t="str">
        <f>VLOOKUP(C101,'code lookups'!$C$2:$D$436,2,FALSE)</f>
        <v>DUNNO</v>
      </c>
      <c r="C101" s="13" t="s">
        <v>98</v>
      </c>
      <c r="D101" s="14">
        <f>SUMIFS('CP5 Vols Hyp'!$M:$M,'CP5 Vols Hyp'!$A:$A,$C$2,'CP5 Vols Hyp'!$C:$C,TEMPLATE!$B101)</f>
        <v>0</v>
      </c>
      <c r="E101" s="14">
        <f t="shared" si="10"/>
        <v>0</v>
      </c>
      <c r="F101" s="14"/>
      <c r="H101" s="14">
        <f>SUMIFS('CP5 Vols Hyp'!$N:$N,'CP5 Vols Hyp'!$A:$A,$C$2,'CP5 Vols Hyp'!$C:$C,TEMPLATE!$B101)</f>
        <v>0</v>
      </c>
      <c r="I101" s="14">
        <f t="shared" si="11"/>
        <v>0</v>
      </c>
      <c r="J101" s="14"/>
      <c r="L101" s="14">
        <f>SUMIFS('CP5 Vols Hyp'!$O:$O,'CP5 Vols Hyp'!$A:$A,$C$2,'CP5 Vols Hyp'!$C:$C,TEMPLATE!$B101)</f>
        <v>0</v>
      </c>
      <c r="M101" s="14">
        <f t="shared" si="12"/>
        <v>0</v>
      </c>
      <c r="N101" s="14"/>
      <c r="P101" s="14">
        <f>SUMIFS('CP5 Vols Hyp'!$P:$P,'CP5 Vols Hyp'!$A:$A,$C$2,'CP5 Vols Hyp'!$C:$C,TEMPLATE!$B101)</f>
        <v>0</v>
      </c>
      <c r="Q101" s="14">
        <f t="shared" si="13"/>
        <v>0</v>
      </c>
      <c r="R101" s="14"/>
      <c r="T101" s="14">
        <f>SUMIFS('CP5 Vols Hyp'!$Q:$Q,'CP5 Vols Hyp'!$A:$A,$C$2,'CP5 Vols Hyp'!$C:$C,TEMPLATE!$B101)</f>
        <v>0</v>
      </c>
      <c r="U101" s="14">
        <f t="shared" si="14"/>
        <v>0</v>
      </c>
      <c r="V101" s="14"/>
    </row>
    <row r="102" spans="1:22" x14ac:dyDescent="0.25">
      <c r="B102" s="62" t="str">
        <f>VLOOKUP(C102,'code lookups'!$C$2:$D$436,2,FALSE)</f>
        <v>DUNNO</v>
      </c>
      <c r="C102" s="17" t="s">
        <v>99</v>
      </c>
      <c r="D102" s="14">
        <f>SUMIFS('CP5 Vols Hyp'!$M:$M,'CP5 Vols Hyp'!$A:$A,$C$2,'CP5 Vols Hyp'!$C:$C,TEMPLATE!$B102)</f>
        <v>0</v>
      </c>
      <c r="E102" s="14">
        <f t="shared" si="10"/>
        <v>0</v>
      </c>
      <c r="F102" s="18"/>
      <c r="H102" s="14">
        <f>SUMIFS('CP5 Vols Hyp'!$N:$N,'CP5 Vols Hyp'!$A:$A,$C$2,'CP5 Vols Hyp'!$C:$C,TEMPLATE!$B102)</f>
        <v>0</v>
      </c>
      <c r="I102" s="14">
        <f t="shared" si="11"/>
        <v>0</v>
      </c>
      <c r="J102" s="18"/>
      <c r="L102" s="14">
        <f>SUMIFS('CP5 Vols Hyp'!$O:$O,'CP5 Vols Hyp'!$A:$A,$C$2,'CP5 Vols Hyp'!$C:$C,TEMPLATE!$B102)</f>
        <v>0</v>
      </c>
      <c r="M102" s="14">
        <f t="shared" si="12"/>
        <v>0</v>
      </c>
      <c r="N102" s="18"/>
      <c r="P102" s="14">
        <f>SUMIFS('CP5 Vols Hyp'!$P:$P,'CP5 Vols Hyp'!$A:$A,$C$2,'CP5 Vols Hyp'!$C:$C,TEMPLATE!$B102)</f>
        <v>0</v>
      </c>
      <c r="Q102" s="14">
        <f t="shared" si="13"/>
        <v>0</v>
      </c>
      <c r="R102" s="18"/>
      <c r="T102" s="14">
        <f>SUMIFS('CP5 Vols Hyp'!$Q:$Q,'CP5 Vols Hyp'!$A:$A,$C$2,'CP5 Vols Hyp'!$C:$C,TEMPLATE!$B102)</f>
        <v>0</v>
      </c>
      <c r="U102" s="14">
        <f t="shared" si="14"/>
        <v>0</v>
      </c>
      <c r="V102" s="18"/>
    </row>
    <row r="103" spans="1:22" x14ac:dyDescent="0.25">
      <c r="A103" s="1">
        <v>0</v>
      </c>
      <c r="B103" s="62" t="str">
        <f>VLOOKUP(C103,'code lookups'!$C$2:$D$436,2,FALSE)</f>
        <v>DUNNO</v>
      </c>
      <c r="C103" s="13" t="s">
        <v>100</v>
      </c>
      <c r="D103" s="14">
        <f>SUMIFS('CP5 Vols Hyp'!$M:$M,'CP5 Vols Hyp'!$A:$A,$C$2,'CP5 Vols Hyp'!$C:$C,TEMPLATE!$B103)</f>
        <v>0</v>
      </c>
      <c r="E103" s="14">
        <f t="shared" si="10"/>
        <v>0</v>
      </c>
      <c r="F103" s="14"/>
      <c r="H103" s="14">
        <f>SUMIFS('CP5 Vols Hyp'!$N:$N,'CP5 Vols Hyp'!$A:$A,$C$2,'CP5 Vols Hyp'!$C:$C,TEMPLATE!$B103)</f>
        <v>0</v>
      </c>
      <c r="I103" s="14">
        <f t="shared" si="11"/>
        <v>0</v>
      </c>
      <c r="J103" s="14"/>
      <c r="L103" s="14">
        <f>SUMIFS('CP5 Vols Hyp'!$O:$O,'CP5 Vols Hyp'!$A:$A,$C$2,'CP5 Vols Hyp'!$C:$C,TEMPLATE!$B103)</f>
        <v>0</v>
      </c>
      <c r="M103" s="14">
        <f t="shared" si="12"/>
        <v>0</v>
      </c>
      <c r="N103" s="14"/>
      <c r="P103" s="14">
        <f>SUMIFS('CP5 Vols Hyp'!$P:$P,'CP5 Vols Hyp'!$A:$A,$C$2,'CP5 Vols Hyp'!$C:$C,TEMPLATE!$B103)</f>
        <v>0</v>
      </c>
      <c r="Q103" s="14">
        <f t="shared" si="13"/>
        <v>0</v>
      </c>
      <c r="R103" s="14"/>
      <c r="T103" s="14">
        <f>SUMIFS('CP5 Vols Hyp'!$Q:$Q,'CP5 Vols Hyp'!$A:$A,$C$2,'CP5 Vols Hyp'!$C:$C,TEMPLATE!$B103)</f>
        <v>0</v>
      </c>
      <c r="U103" s="14">
        <f t="shared" si="14"/>
        <v>0</v>
      </c>
      <c r="V103" s="14"/>
    </row>
    <row r="104" spans="1:22" x14ac:dyDescent="0.25">
      <c r="A104" s="1">
        <v>0</v>
      </c>
      <c r="B104" s="62" t="str">
        <f>VLOOKUP(C104,'code lookups'!$C$2:$D$436,2,FALSE)</f>
        <v>DUNNO</v>
      </c>
      <c r="C104" s="13" t="s">
        <v>101</v>
      </c>
      <c r="D104" s="14">
        <f>SUMIFS('CP5 Vols Hyp'!$M:$M,'CP5 Vols Hyp'!$A:$A,$C$2,'CP5 Vols Hyp'!$C:$C,TEMPLATE!$B104)</f>
        <v>0</v>
      </c>
      <c r="E104" s="14">
        <f t="shared" si="10"/>
        <v>0</v>
      </c>
      <c r="F104" s="14"/>
      <c r="H104" s="14">
        <f>SUMIFS('CP5 Vols Hyp'!$N:$N,'CP5 Vols Hyp'!$A:$A,$C$2,'CP5 Vols Hyp'!$C:$C,TEMPLATE!$B104)</f>
        <v>0</v>
      </c>
      <c r="I104" s="14">
        <f t="shared" si="11"/>
        <v>0</v>
      </c>
      <c r="J104" s="14"/>
      <c r="L104" s="14">
        <f>SUMIFS('CP5 Vols Hyp'!$O:$O,'CP5 Vols Hyp'!$A:$A,$C$2,'CP5 Vols Hyp'!$C:$C,TEMPLATE!$B104)</f>
        <v>0</v>
      </c>
      <c r="M104" s="14">
        <f t="shared" si="12"/>
        <v>0</v>
      </c>
      <c r="N104" s="14"/>
      <c r="P104" s="14">
        <f>SUMIFS('CP5 Vols Hyp'!$P:$P,'CP5 Vols Hyp'!$A:$A,$C$2,'CP5 Vols Hyp'!$C:$C,TEMPLATE!$B104)</f>
        <v>0</v>
      </c>
      <c r="Q104" s="14">
        <f t="shared" si="13"/>
        <v>0</v>
      </c>
      <c r="R104" s="14"/>
      <c r="T104" s="14">
        <f>SUMIFS('CP5 Vols Hyp'!$Q:$Q,'CP5 Vols Hyp'!$A:$A,$C$2,'CP5 Vols Hyp'!$C:$C,TEMPLATE!$B104)</f>
        <v>0</v>
      </c>
      <c r="U104" s="14">
        <f t="shared" si="14"/>
        <v>0</v>
      </c>
      <c r="V104" s="14"/>
    </row>
    <row r="105" spans="1:22" x14ac:dyDescent="0.25">
      <c r="B105" s="62" t="str">
        <f>VLOOKUP(C105,'code lookups'!$C$2:$D$436,2,FALSE)</f>
        <v>DUNNO</v>
      </c>
      <c r="C105" s="17" t="s">
        <v>102</v>
      </c>
      <c r="D105" s="14">
        <f>SUMIFS('CP5 Vols Hyp'!$M:$M,'CP5 Vols Hyp'!$A:$A,$C$2,'CP5 Vols Hyp'!$C:$C,TEMPLATE!$B105)</f>
        <v>0</v>
      </c>
      <c r="E105" s="14">
        <f t="shared" si="10"/>
        <v>0</v>
      </c>
      <c r="F105" s="18"/>
      <c r="H105" s="14">
        <f>SUMIFS('CP5 Vols Hyp'!$N:$N,'CP5 Vols Hyp'!$A:$A,$C$2,'CP5 Vols Hyp'!$C:$C,TEMPLATE!$B105)</f>
        <v>0</v>
      </c>
      <c r="I105" s="14">
        <f t="shared" si="11"/>
        <v>0</v>
      </c>
      <c r="J105" s="18"/>
      <c r="L105" s="14">
        <f>SUMIFS('CP5 Vols Hyp'!$O:$O,'CP5 Vols Hyp'!$A:$A,$C$2,'CP5 Vols Hyp'!$C:$C,TEMPLATE!$B105)</f>
        <v>0</v>
      </c>
      <c r="M105" s="14">
        <f t="shared" si="12"/>
        <v>0</v>
      </c>
      <c r="N105" s="18"/>
      <c r="P105" s="14">
        <f>SUMIFS('CP5 Vols Hyp'!$P:$P,'CP5 Vols Hyp'!$A:$A,$C$2,'CP5 Vols Hyp'!$C:$C,TEMPLATE!$B105)</f>
        <v>0</v>
      </c>
      <c r="Q105" s="14">
        <f t="shared" si="13"/>
        <v>0</v>
      </c>
      <c r="R105" s="18"/>
      <c r="T105" s="14">
        <f>SUMIFS('CP5 Vols Hyp'!$Q:$Q,'CP5 Vols Hyp'!$A:$A,$C$2,'CP5 Vols Hyp'!$C:$C,TEMPLATE!$B105)</f>
        <v>0</v>
      </c>
      <c r="U105" s="14">
        <f t="shared" si="14"/>
        <v>0</v>
      </c>
      <c r="V105" s="18"/>
    </row>
    <row r="106" spans="1:22" x14ac:dyDescent="0.25">
      <c r="A106" s="1">
        <v>0</v>
      </c>
      <c r="B106" s="62" t="str">
        <f>VLOOKUP(C106,'code lookups'!$C$2:$D$436,2,FALSE)</f>
        <v>DUNNO</v>
      </c>
      <c r="C106" s="13" t="s">
        <v>103</v>
      </c>
      <c r="D106" s="14">
        <f>SUMIFS('CP5 Vols Hyp'!$M:$M,'CP5 Vols Hyp'!$A:$A,$C$2,'CP5 Vols Hyp'!$C:$C,TEMPLATE!$B106)</f>
        <v>0</v>
      </c>
      <c r="E106" s="14">
        <f t="shared" si="10"/>
        <v>0</v>
      </c>
      <c r="F106" s="14"/>
      <c r="H106" s="14">
        <f>SUMIFS('CP5 Vols Hyp'!$N:$N,'CP5 Vols Hyp'!$A:$A,$C$2,'CP5 Vols Hyp'!$C:$C,TEMPLATE!$B106)</f>
        <v>0</v>
      </c>
      <c r="I106" s="14">
        <f t="shared" si="11"/>
        <v>0</v>
      </c>
      <c r="J106" s="14"/>
      <c r="L106" s="14">
        <f>SUMIFS('CP5 Vols Hyp'!$O:$O,'CP5 Vols Hyp'!$A:$A,$C$2,'CP5 Vols Hyp'!$C:$C,TEMPLATE!$B106)</f>
        <v>0</v>
      </c>
      <c r="M106" s="14">
        <f t="shared" si="12"/>
        <v>0</v>
      </c>
      <c r="N106" s="14"/>
      <c r="P106" s="14">
        <f>SUMIFS('CP5 Vols Hyp'!$P:$P,'CP5 Vols Hyp'!$A:$A,$C$2,'CP5 Vols Hyp'!$C:$C,TEMPLATE!$B106)</f>
        <v>0</v>
      </c>
      <c r="Q106" s="14">
        <f t="shared" si="13"/>
        <v>0</v>
      </c>
      <c r="R106" s="14"/>
      <c r="T106" s="14">
        <f>SUMIFS('CP5 Vols Hyp'!$Q:$Q,'CP5 Vols Hyp'!$A:$A,$C$2,'CP5 Vols Hyp'!$C:$C,TEMPLATE!$B106)</f>
        <v>0</v>
      </c>
      <c r="U106" s="14">
        <f t="shared" si="14"/>
        <v>0</v>
      </c>
      <c r="V106" s="14"/>
    </row>
    <row r="107" spans="1:22" x14ac:dyDescent="0.25">
      <c r="A107" s="1">
        <v>0</v>
      </c>
      <c r="B107" s="62" t="str">
        <f>VLOOKUP(C107,'code lookups'!$C$2:$D$436,2,FALSE)</f>
        <v>DUNNO</v>
      </c>
      <c r="C107" s="13" t="s">
        <v>104</v>
      </c>
      <c r="D107" s="14">
        <f>SUMIFS('CP5 Vols Hyp'!$M:$M,'CP5 Vols Hyp'!$A:$A,$C$2,'CP5 Vols Hyp'!$C:$C,TEMPLATE!$B107)</f>
        <v>0</v>
      </c>
      <c r="E107" s="14">
        <f t="shared" si="10"/>
        <v>0</v>
      </c>
      <c r="F107" s="14"/>
      <c r="H107" s="14">
        <f>SUMIFS('CP5 Vols Hyp'!$N:$N,'CP5 Vols Hyp'!$A:$A,$C$2,'CP5 Vols Hyp'!$C:$C,TEMPLATE!$B107)</f>
        <v>0</v>
      </c>
      <c r="I107" s="14">
        <f t="shared" si="11"/>
        <v>0</v>
      </c>
      <c r="J107" s="14"/>
      <c r="L107" s="14">
        <f>SUMIFS('CP5 Vols Hyp'!$O:$O,'CP5 Vols Hyp'!$A:$A,$C$2,'CP5 Vols Hyp'!$C:$C,TEMPLATE!$B107)</f>
        <v>0</v>
      </c>
      <c r="M107" s="14">
        <f t="shared" si="12"/>
        <v>0</v>
      </c>
      <c r="N107" s="14"/>
      <c r="P107" s="14">
        <f>SUMIFS('CP5 Vols Hyp'!$P:$P,'CP5 Vols Hyp'!$A:$A,$C$2,'CP5 Vols Hyp'!$C:$C,TEMPLATE!$B107)</f>
        <v>0</v>
      </c>
      <c r="Q107" s="14">
        <f t="shared" si="13"/>
        <v>0</v>
      </c>
      <c r="R107" s="14"/>
      <c r="T107" s="14">
        <f>SUMIFS('CP5 Vols Hyp'!$Q:$Q,'CP5 Vols Hyp'!$A:$A,$C$2,'CP5 Vols Hyp'!$C:$C,TEMPLATE!$B107)</f>
        <v>0</v>
      </c>
      <c r="U107" s="14">
        <f t="shared" si="14"/>
        <v>0</v>
      </c>
      <c r="V107" s="14"/>
    </row>
    <row r="108" spans="1:22" x14ac:dyDescent="0.25">
      <c r="A108" s="1">
        <v>0</v>
      </c>
      <c r="B108" s="62" t="str">
        <f>VLOOKUP(C108,'code lookups'!$C$2:$D$436,2,FALSE)</f>
        <v>DUNNO</v>
      </c>
      <c r="C108" s="13" t="s">
        <v>105</v>
      </c>
      <c r="D108" s="14">
        <f>SUMIFS('CP5 Vols Hyp'!$M:$M,'CP5 Vols Hyp'!$A:$A,$C$2,'CP5 Vols Hyp'!$C:$C,TEMPLATE!$B108)</f>
        <v>0</v>
      </c>
      <c r="E108" s="14">
        <f t="shared" si="10"/>
        <v>0</v>
      </c>
      <c r="F108" s="14"/>
      <c r="H108" s="14">
        <f>SUMIFS('CP5 Vols Hyp'!$N:$N,'CP5 Vols Hyp'!$A:$A,$C$2,'CP5 Vols Hyp'!$C:$C,TEMPLATE!$B108)</f>
        <v>0</v>
      </c>
      <c r="I108" s="14">
        <f t="shared" si="11"/>
        <v>0</v>
      </c>
      <c r="J108" s="14"/>
      <c r="L108" s="14">
        <f>SUMIFS('CP5 Vols Hyp'!$O:$O,'CP5 Vols Hyp'!$A:$A,$C$2,'CP5 Vols Hyp'!$C:$C,TEMPLATE!$B108)</f>
        <v>0</v>
      </c>
      <c r="M108" s="14">
        <f t="shared" si="12"/>
        <v>0</v>
      </c>
      <c r="N108" s="14"/>
      <c r="P108" s="14">
        <f>SUMIFS('CP5 Vols Hyp'!$P:$P,'CP5 Vols Hyp'!$A:$A,$C$2,'CP5 Vols Hyp'!$C:$C,TEMPLATE!$B108)</f>
        <v>0</v>
      </c>
      <c r="Q108" s="14">
        <f t="shared" si="13"/>
        <v>0</v>
      </c>
      <c r="R108" s="14"/>
      <c r="T108" s="14">
        <f>SUMIFS('CP5 Vols Hyp'!$Q:$Q,'CP5 Vols Hyp'!$A:$A,$C$2,'CP5 Vols Hyp'!$C:$C,TEMPLATE!$B108)</f>
        <v>0</v>
      </c>
      <c r="U108" s="14">
        <f t="shared" si="14"/>
        <v>0</v>
      </c>
      <c r="V108" s="14"/>
    </row>
    <row r="109" spans="1:22" x14ac:dyDescent="0.25">
      <c r="A109" s="1">
        <v>0</v>
      </c>
      <c r="B109" s="62" t="str">
        <f>VLOOKUP(C109,'code lookups'!$C$2:$D$436,2,FALSE)</f>
        <v>DUNNO</v>
      </c>
      <c r="C109" s="13" t="s">
        <v>106</v>
      </c>
      <c r="D109" s="14">
        <f>SUMIFS('CP5 Vols Hyp'!$M:$M,'CP5 Vols Hyp'!$A:$A,$C$2,'CP5 Vols Hyp'!$C:$C,TEMPLATE!$B109)</f>
        <v>0</v>
      </c>
      <c r="E109" s="14">
        <f t="shared" si="10"/>
        <v>0</v>
      </c>
      <c r="F109" s="14"/>
      <c r="H109" s="14">
        <f>SUMIFS('CP5 Vols Hyp'!$N:$N,'CP5 Vols Hyp'!$A:$A,$C$2,'CP5 Vols Hyp'!$C:$C,TEMPLATE!$B109)</f>
        <v>0</v>
      </c>
      <c r="I109" s="14">
        <f t="shared" si="11"/>
        <v>0</v>
      </c>
      <c r="J109" s="14"/>
      <c r="L109" s="14">
        <f>SUMIFS('CP5 Vols Hyp'!$O:$O,'CP5 Vols Hyp'!$A:$A,$C$2,'CP5 Vols Hyp'!$C:$C,TEMPLATE!$B109)</f>
        <v>0</v>
      </c>
      <c r="M109" s="14">
        <f t="shared" si="12"/>
        <v>0</v>
      </c>
      <c r="N109" s="14"/>
      <c r="P109" s="14">
        <f>SUMIFS('CP5 Vols Hyp'!$P:$P,'CP5 Vols Hyp'!$A:$A,$C$2,'CP5 Vols Hyp'!$C:$C,TEMPLATE!$B109)</f>
        <v>0</v>
      </c>
      <c r="Q109" s="14">
        <f t="shared" si="13"/>
        <v>0</v>
      </c>
      <c r="R109" s="14"/>
      <c r="T109" s="14">
        <f>SUMIFS('CP5 Vols Hyp'!$Q:$Q,'CP5 Vols Hyp'!$A:$A,$C$2,'CP5 Vols Hyp'!$C:$C,TEMPLATE!$B109)</f>
        <v>0</v>
      </c>
      <c r="U109" s="14">
        <f t="shared" si="14"/>
        <v>0</v>
      </c>
      <c r="V109" s="14"/>
    </row>
    <row r="110" spans="1:22" x14ac:dyDescent="0.25">
      <c r="B110" s="62" t="str">
        <f>VLOOKUP(C110,'code lookups'!$C$2:$D$436,2,FALSE)</f>
        <v>DUNNO</v>
      </c>
      <c r="C110" s="17" t="s">
        <v>107</v>
      </c>
      <c r="D110" s="14">
        <f>SUMIFS('CP5 Vols Hyp'!$M:$M,'CP5 Vols Hyp'!$A:$A,$C$2,'CP5 Vols Hyp'!$C:$C,TEMPLATE!$B110)</f>
        <v>0</v>
      </c>
      <c r="E110" s="14">
        <f t="shared" si="10"/>
        <v>0</v>
      </c>
      <c r="F110" s="18"/>
      <c r="H110" s="14">
        <f>SUMIFS('CP5 Vols Hyp'!$N:$N,'CP5 Vols Hyp'!$A:$A,$C$2,'CP5 Vols Hyp'!$C:$C,TEMPLATE!$B110)</f>
        <v>0</v>
      </c>
      <c r="I110" s="14">
        <f t="shared" si="11"/>
        <v>0</v>
      </c>
      <c r="J110" s="18"/>
      <c r="L110" s="14">
        <f>SUMIFS('CP5 Vols Hyp'!$O:$O,'CP5 Vols Hyp'!$A:$A,$C$2,'CP5 Vols Hyp'!$C:$C,TEMPLATE!$B110)</f>
        <v>0</v>
      </c>
      <c r="M110" s="14">
        <f t="shared" si="12"/>
        <v>0</v>
      </c>
      <c r="N110" s="18"/>
      <c r="P110" s="14">
        <f>SUMIFS('CP5 Vols Hyp'!$P:$P,'CP5 Vols Hyp'!$A:$A,$C$2,'CP5 Vols Hyp'!$C:$C,TEMPLATE!$B110)</f>
        <v>0</v>
      </c>
      <c r="Q110" s="14">
        <f t="shared" si="13"/>
        <v>0</v>
      </c>
      <c r="R110" s="18"/>
      <c r="T110" s="14">
        <f>SUMIFS('CP5 Vols Hyp'!$Q:$Q,'CP5 Vols Hyp'!$A:$A,$C$2,'CP5 Vols Hyp'!$C:$C,TEMPLATE!$B110)</f>
        <v>0</v>
      </c>
      <c r="U110" s="14">
        <f t="shared" si="14"/>
        <v>0</v>
      </c>
      <c r="V110" s="18"/>
    </row>
    <row r="111" spans="1:22" x14ac:dyDescent="0.25">
      <c r="B111" s="62" t="str">
        <f>VLOOKUP(C111,'code lookups'!$C$2:$D$436,2,FALSE)</f>
        <v>DUNNO</v>
      </c>
      <c r="C111" s="17" t="s">
        <v>108</v>
      </c>
      <c r="D111" s="14">
        <f>SUMIFS('CP5 Vols Hyp'!$M:$M,'CP5 Vols Hyp'!$A:$A,$C$2,'CP5 Vols Hyp'!$C:$C,TEMPLATE!$B111)</f>
        <v>0</v>
      </c>
      <c r="E111" s="14">
        <f t="shared" si="10"/>
        <v>0</v>
      </c>
      <c r="F111" s="18"/>
      <c r="H111" s="14">
        <f>SUMIFS('CP5 Vols Hyp'!$N:$N,'CP5 Vols Hyp'!$A:$A,$C$2,'CP5 Vols Hyp'!$C:$C,TEMPLATE!$B111)</f>
        <v>0</v>
      </c>
      <c r="I111" s="14">
        <f t="shared" si="11"/>
        <v>0</v>
      </c>
      <c r="J111" s="18"/>
      <c r="L111" s="14">
        <f>SUMIFS('CP5 Vols Hyp'!$O:$O,'CP5 Vols Hyp'!$A:$A,$C$2,'CP5 Vols Hyp'!$C:$C,TEMPLATE!$B111)</f>
        <v>0</v>
      </c>
      <c r="M111" s="14">
        <f t="shared" si="12"/>
        <v>0</v>
      </c>
      <c r="N111" s="18"/>
      <c r="P111" s="14">
        <f>SUMIFS('CP5 Vols Hyp'!$P:$P,'CP5 Vols Hyp'!$A:$A,$C$2,'CP5 Vols Hyp'!$C:$C,TEMPLATE!$B111)</f>
        <v>0</v>
      </c>
      <c r="Q111" s="14">
        <f t="shared" si="13"/>
        <v>0</v>
      </c>
      <c r="R111" s="18"/>
      <c r="T111" s="14">
        <f>SUMIFS('CP5 Vols Hyp'!$Q:$Q,'CP5 Vols Hyp'!$A:$A,$C$2,'CP5 Vols Hyp'!$C:$C,TEMPLATE!$B111)</f>
        <v>0</v>
      </c>
      <c r="U111" s="14">
        <f t="shared" si="14"/>
        <v>0</v>
      </c>
      <c r="V111" s="18"/>
    </row>
    <row r="112" spans="1:22" x14ac:dyDescent="0.25">
      <c r="A112" s="1">
        <v>0</v>
      </c>
      <c r="B112" s="62" t="str">
        <f>VLOOKUP(C112,'code lookups'!$C$2:$D$436,2,FALSE)</f>
        <v>DUNNO</v>
      </c>
      <c r="C112" s="13" t="s">
        <v>109</v>
      </c>
      <c r="D112" s="14">
        <f>SUMIFS('CP5 Vols Hyp'!$M:$M,'CP5 Vols Hyp'!$A:$A,$C$2,'CP5 Vols Hyp'!$C:$C,TEMPLATE!$B112)</f>
        <v>0</v>
      </c>
      <c r="E112" s="14">
        <f t="shared" si="10"/>
        <v>0</v>
      </c>
      <c r="F112" s="14"/>
      <c r="H112" s="14">
        <f>SUMIFS('CP5 Vols Hyp'!$N:$N,'CP5 Vols Hyp'!$A:$A,$C$2,'CP5 Vols Hyp'!$C:$C,TEMPLATE!$B112)</f>
        <v>0</v>
      </c>
      <c r="I112" s="14">
        <f t="shared" si="11"/>
        <v>0</v>
      </c>
      <c r="J112" s="14"/>
      <c r="L112" s="14">
        <f>SUMIFS('CP5 Vols Hyp'!$O:$O,'CP5 Vols Hyp'!$A:$A,$C$2,'CP5 Vols Hyp'!$C:$C,TEMPLATE!$B112)</f>
        <v>0</v>
      </c>
      <c r="M112" s="14">
        <f t="shared" si="12"/>
        <v>0</v>
      </c>
      <c r="N112" s="14"/>
      <c r="P112" s="14">
        <f>SUMIFS('CP5 Vols Hyp'!$P:$P,'CP5 Vols Hyp'!$A:$A,$C$2,'CP5 Vols Hyp'!$C:$C,TEMPLATE!$B112)</f>
        <v>0</v>
      </c>
      <c r="Q112" s="14">
        <f t="shared" si="13"/>
        <v>0</v>
      </c>
      <c r="R112" s="14"/>
      <c r="T112" s="14">
        <f>SUMIFS('CP5 Vols Hyp'!$Q:$Q,'CP5 Vols Hyp'!$A:$A,$C$2,'CP5 Vols Hyp'!$C:$C,TEMPLATE!$B112)</f>
        <v>0</v>
      </c>
      <c r="U112" s="14">
        <f t="shared" si="14"/>
        <v>0</v>
      </c>
      <c r="V112" s="14"/>
    </row>
    <row r="113" spans="1:22" x14ac:dyDescent="0.25">
      <c r="A113" s="1">
        <v>0</v>
      </c>
      <c r="B113" s="62" t="str">
        <f>VLOOKUP(C113,'code lookups'!$C$2:$D$436,2,FALSE)</f>
        <v>DUNNO</v>
      </c>
      <c r="C113" s="13" t="s">
        <v>110</v>
      </c>
      <c r="D113" s="14">
        <f>SUMIFS('CP5 Vols Hyp'!$M:$M,'CP5 Vols Hyp'!$A:$A,$C$2,'CP5 Vols Hyp'!$C:$C,TEMPLATE!$B113)</f>
        <v>0</v>
      </c>
      <c r="E113" s="14">
        <f t="shared" si="10"/>
        <v>0</v>
      </c>
      <c r="F113" s="14"/>
      <c r="H113" s="14">
        <f>SUMIFS('CP5 Vols Hyp'!$N:$N,'CP5 Vols Hyp'!$A:$A,$C$2,'CP5 Vols Hyp'!$C:$C,TEMPLATE!$B113)</f>
        <v>0</v>
      </c>
      <c r="I113" s="14">
        <f t="shared" si="11"/>
        <v>0</v>
      </c>
      <c r="J113" s="14"/>
      <c r="L113" s="14">
        <f>SUMIFS('CP5 Vols Hyp'!$O:$O,'CP5 Vols Hyp'!$A:$A,$C$2,'CP5 Vols Hyp'!$C:$C,TEMPLATE!$B113)</f>
        <v>0</v>
      </c>
      <c r="M113" s="14">
        <f t="shared" si="12"/>
        <v>0</v>
      </c>
      <c r="N113" s="14"/>
      <c r="P113" s="14">
        <f>SUMIFS('CP5 Vols Hyp'!$P:$P,'CP5 Vols Hyp'!$A:$A,$C$2,'CP5 Vols Hyp'!$C:$C,TEMPLATE!$B113)</f>
        <v>0</v>
      </c>
      <c r="Q113" s="14">
        <f t="shared" si="13"/>
        <v>0</v>
      </c>
      <c r="R113" s="14"/>
      <c r="T113" s="14">
        <f>SUMIFS('CP5 Vols Hyp'!$Q:$Q,'CP5 Vols Hyp'!$A:$A,$C$2,'CP5 Vols Hyp'!$C:$C,TEMPLATE!$B113)</f>
        <v>0</v>
      </c>
      <c r="U113" s="14">
        <f t="shared" si="14"/>
        <v>0</v>
      </c>
      <c r="V113" s="14"/>
    </row>
    <row r="114" spans="1:22" x14ac:dyDescent="0.25">
      <c r="A114" s="1">
        <v>0</v>
      </c>
      <c r="B114" s="62" t="str">
        <f>VLOOKUP(C114,'code lookups'!$C$2:$D$436,2,FALSE)</f>
        <v>DUNNO</v>
      </c>
      <c r="C114" s="13" t="s">
        <v>111</v>
      </c>
      <c r="D114" s="14">
        <f>SUMIFS('CP5 Vols Hyp'!$M:$M,'CP5 Vols Hyp'!$A:$A,$C$2,'CP5 Vols Hyp'!$C:$C,TEMPLATE!$B114)</f>
        <v>0</v>
      </c>
      <c r="E114" s="14">
        <f t="shared" si="10"/>
        <v>0</v>
      </c>
      <c r="F114" s="14"/>
      <c r="H114" s="14">
        <f>SUMIFS('CP5 Vols Hyp'!$N:$N,'CP5 Vols Hyp'!$A:$A,$C$2,'CP5 Vols Hyp'!$C:$C,TEMPLATE!$B114)</f>
        <v>0</v>
      </c>
      <c r="I114" s="14">
        <f t="shared" si="11"/>
        <v>0</v>
      </c>
      <c r="J114" s="14"/>
      <c r="L114" s="14">
        <f>SUMIFS('CP5 Vols Hyp'!$O:$O,'CP5 Vols Hyp'!$A:$A,$C$2,'CP5 Vols Hyp'!$C:$C,TEMPLATE!$B114)</f>
        <v>0</v>
      </c>
      <c r="M114" s="14">
        <f t="shared" si="12"/>
        <v>0</v>
      </c>
      <c r="N114" s="14"/>
      <c r="P114" s="14">
        <f>SUMIFS('CP5 Vols Hyp'!$P:$P,'CP5 Vols Hyp'!$A:$A,$C$2,'CP5 Vols Hyp'!$C:$C,TEMPLATE!$B114)</f>
        <v>0</v>
      </c>
      <c r="Q114" s="14">
        <f t="shared" si="13"/>
        <v>0</v>
      </c>
      <c r="R114" s="14"/>
      <c r="T114" s="14">
        <f>SUMIFS('CP5 Vols Hyp'!$Q:$Q,'CP5 Vols Hyp'!$A:$A,$C$2,'CP5 Vols Hyp'!$C:$C,TEMPLATE!$B114)</f>
        <v>0</v>
      </c>
      <c r="U114" s="14">
        <f t="shared" si="14"/>
        <v>0</v>
      </c>
      <c r="V114" s="14"/>
    </row>
    <row r="115" spans="1:22" x14ac:dyDescent="0.25">
      <c r="B115" s="62" t="str">
        <f>VLOOKUP(C115,'code lookups'!$C$2:$D$436,2,FALSE)</f>
        <v>DUNNO</v>
      </c>
      <c r="C115" s="17" t="s">
        <v>112</v>
      </c>
      <c r="D115" s="14">
        <f>SUMIFS('CP5 Vols Hyp'!$M:$M,'CP5 Vols Hyp'!$A:$A,$C$2,'CP5 Vols Hyp'!$C:$C,TEMPLATE!$B115)</f>
        <v>0</v>
      </c>
      <c r="E115" s="14">
        <f t="shared" si="10"/>
        <v>0</v>
      </c>
      <c r="F115" s="18"/>
      <c r="H115" s="14">
        <f>SUMIFS('CP5 Vols Hyp'!$N:$N,'CP5 Vols Hyp'!$A:$A,$C$2,'CP5 Vols Hyp'!$C:$C,TEMPLATE!$B115)</f>
        <v>0</v>
      </c>
      <c r="I115" s="14">
        <f t="shared" si="11"/>
        <v>0</v>
      </c>
      <c r="J115" s="18"/>
      <c r="L115" s="14">
        <f>SUMIFS('CP5 Vols Hyp'!$O:$O,'CP5 Vols Hyp'!$A:$A,$C$2,'CP5 Vols Hyp'!$C:$C,TEMPLATE!$B115)</f>
        <v>0</v>
      </c>
      <c r="M115" s="14">
        <f t="shared" si="12"/>
        <v>0</v>
      </c>
      <c r="N115" s="18"/>
      <c r="P115" s="14">
        <f>SUMIFS('CP5 Vols Hyp'!$P:$P,'CP5 Vols Hyp'!$A:$A,$C$2,'CP5 Vols Hyp'!$C:$C,TEMPLATE!$B115)</f>
        <v>0</v>
      </c>
      <c r="Q115" s="14">
        <f t="shared" si="13"/>
        <v>0</v>
      </c>
      <c r="R115" s="18"/>
      <c r="T115" s="14">
        <f>SUMIFS('CP5 Vols Hyp'!$Q:$Q,'CP5 Vols Hyp'!$A:$A,$C$2,'CP5 Vols Hyp'!$C:$C,TEMPLATE!$B115)</f>
        <v>0</v>
      </c>
      <c r="U115" s="14">
        <f t="shared" si="14"/>
        <v>0</v>
      </c>
      <c r="V115" s="18"/>
    </row>
    <row r="116" spans="1:22" x14ac:dyDescent="0.25">
      <c r="A116" s="1">
        <v>0</v>
      </c>
      <c r="B116" s="62" t="str">
        <f>VLOOKUP(C116,'code lookups'!$C$2:$D$436,2,FALSE)</f>
        <v>DUNNO</v>
      </c>
      <c r="C116" s="13" t="s">
        <v>113</v>
      </c>
      <c r="D116" s="14">
        <f>SUMIFS('CP5 Vols Hyp'!$M:$M,'CP5 Vols Hyp'!$A:$A,$C$2,'CP5 Vols Hyp'!$C:$C,TEMPLATE!$B116)</f>
        <v>0</v>
      </c>
      <c r="E116" s="14">
        <f t="shared" si="10"/>
        <v>0</v>
      </c>
      <c r="F116" s="14"/>
      <c r="H116" s="14">
        <f>SUMIFS('CP5 Vols Hyp'!$N:$N,'CP5 Vols Hyp'!$A:$A,$C$2,'CP5 Vols Hyp'!$C:$C,TEMPLATE!$B116)</f>
        <v>0</v>
      </c>
      <c r="I116" s="14">
        <f t="shared" si="11"/>
        <v>0</v>
      </c>
      <c r="J116" s="14"/>
      <c r="L116" s="14">
        <f>SUMIFS('CP5 Vols Hyp'!$O:$O,'CP5 Vols Hyp'!$A:$A,$C$2,'CP5 Vols Hyp'!$C:$C,TEMPLATE!$B116)</f>
        <v>0</v>
      </c>
      <c r="M116" s="14">
        <f t="shared" si="12"/>
        <v>0</v>
      </c>
      <c r="N116" s="14"/>
      <c r="P116" s="14">
        <f>SUMIFS('CP5 Vols Hyp'!$P:$P,'CP5 Vols Hyp'!$A:$A,$C$2,'CP5 Vols Hyp'!$C:$C,TEMPLATE!$B116)</f>
        <v>0</v>
      </c>
      <c r="Q116" s="14">
        <f t="shared" si="13"/>
        <v>0</v>
      </c>
      <c r="R116" s="14"/>
      <c r="T116" s="14">
        <f>SUMIFS('CP5 Vols Hyp'!$Q:$Q,'CP5 Vols Hyp'!$A:$A,$C$2,'CP5 Vols Hyp'!$C:$C,TEMPLATE!$B116)</f>
        <v>0</v>
      </c>
      <c r="U116" s="14">
        <f t="shared" si="14"/>
        <v>0</v>
      </c>
      <c r="V116" s="14"/>
    </row>
    <row r="117" spans="1:22" x14ac:dyDescent="0.25">
      <c r="A117" s="1">
        <v>0</v>
      </c>
      <c r="B117" s="62" t="str">
        <f>VLOOKUP(C117,'code lookups'!$C$2:$D$436,2,FALSE)</f>
        <v>DUNNO</v>
      </c>
      <c r="C117" s="13" t="s">
        <v>114</v>
      </c>
      <c r="D117" s="14">
        <f>SUMIFS('CP5 Vols Hyp'!$M:$M,'CP5 Vols Hyp'!$A:$A,$C$2,'CP5 Vols Hyp'!$C:$C,TEMPLATE!$B117)</f>
        <v>0</v>
      </c>
      <c r="E117" s="14">
        <f t="shared" si="10"/>
        <v>0</v>
      </c>
      <c r="F117" s="14"/>
      <c r="H117" s="14">
        <f>SUMIFS('CP5 Vols Hyp'!$N:$N,'CP5 Vols Hyp'!$A:$A,$C$2,'CP5 Vols Hyp'!$C:$C,TEMPLATE!$B117)</f>
        <v>0</v>
      </c>
      <c r="I117" s="14">
        <f t="shared" si="11"/>
        <v>0</v>
      </c>
      <c r="J117" s="14"/>
      <c r="L117" s="14">
        <f>SUMIFS('CP5 Vols Hyp'!$O:$O,'CP5 Vols Hyp'!$A:$A,$C$2,'CP5 Vols Hyp'!$C:$C,TEMPLATE!$B117)</f>
        <v>0</v>
      </c>
      <c r="M117" s="14">
        <f t="shared" si="12"/>
        <v>0</v>
      </c>
      <c r="N117" s="14"/>
      <c r="P117" s="14">
        <f>SUMIFS('CP5 Vols Hyp'!$P:$P,'CP5 Vols Hyp'!$A:$A,$C$2,'CP5 Vols Hyp'!$C:$C,TEMPLATE!$B117)</f>
        <v>0</v>
      </c>
      <c r="Q117" s="14">
        <f t="shared" si="13"/>
        <v>0</v>
      </c>
      <c r="R117" s="14"/>
      <c r="T117" s="14">
        <f>SUMIFS('CP5 Vols Hyp'!$Q:$Q,'CP5 Vols Hyp'!$A:$A,$C$2,'CP5 Vols Hyp'!$C:$C,TEMPLATE!$B117)</f>
        <v>0</v>
      </c>
      <c r="U117" s="14">
        <f t="shared" si="14"/>
        <v>0</v>
      </c>
      <c r="V117" s="14"/>
    </row>
    <row r="118" spans="1:22" x14ac:dyDescent="0.25">
      <c r="A118" s="1">
        <v>0</v>
      </c>
      <c r="B118" s="62" t="str">
        <f>VLOOKUP(C118,'code lookups'!$C$2:$D$436,2,FALSE)</f>
        <v>DUNNO</v>
      </c>
      <c r="C118" s="13" t="s">
        <v>115</v>
      </c>
      <c r="D118" s="14">
        <f>SUMIFS('CP5 Vols Hyp'!$M:$M,'CP5 Vols Hyp'!$A:$A,$C$2,'CP5 Vols Hyp'!$C:$C,TEMPLATE!$B118)</f>
        <v>0</v>
      </c>
      <c r="E118" s="14">
        <f t="shared" si="10"/>
        <v>0</v>
      </c>
      <c r="F118" s="14"/>
      <c r="H118" s="14">
        <f>SUMIFS('CP5 Vols Hyp'!$N:$N,'CP5 Vols Hyp'!$A:$A,$C$2,'CP5 Vols Hyp'!$C:$C,TEMPLATE!$B118)</f>
        <v>0</v>
      </c>
      <c r="I118" s="14">
        <f t="shared" si="11"/>
        <v>0</v>
      </c>
      <c r="J118" s="14"/>
      <c r="L118" s="14">
        <f>SUMIFS('CP5 Vols Hyp'!$O:$O,'CP5 Vols Hyp'!$A:$A,$C$2,'CP5 Vols Hyp'!$C:$C,TEMPLATE!$B118)</f>
        <v>0</v>
      </c>
      <c r="M118" s="14">
        <f t="shared" si="12"/>
        <v>0</v>
      </c>
      <c r="N118" s="14"/>
      <c r="P118" s="14">
        <f>SUMIFS('CP5 Vols Hyp'!$P:$P,'CP5 Vols Hyp'!$A:$A,$C$2,'CP5 Vols Hyp'!$C:$C,TEMPLATE!$B118)</f>
        <v>0</v>
      </c>
      <c r="Q118" s="14">
        <f t="shared" si="13"/>
        <v>0</v>
      </c>
      <c r="R118" s="14"/>
      <c r="T118" s="14">
        <f>SUMIFS('CP5 Vols Hyp'!$Q:$Q,'CP5 Vols Hyp'!$A:$A,$C$2,'CP5 Vols Hyp'!$C:$C,TEMPLATE!$B118)</f>
        <v>0</v>
      </c>
      <c r="U118" s="14">
        <f t="shared" si="14"/>
        <v>0</v>
      </c>
      <c r="V118" s="14"/>
    </row>
    <row r="119" spans="1:22" ht="15.75" thickBot="1" x14ac:dyDescent="0.3">
      <c r="B119" s="62" t="str">
        <f>VLOOKUP(C119,'code lookups'!$C$2:$D$436,2,FALSE)</f>
        <v>DUNNO</v>
      </c>
      <c r="C119" s="17" t="s">
        <v>116</v>
      </c>
      <c r="D119" s="14">
        <f>SUMIFS('CP5 Vols Hyp'!$M:$M,'CP5 Vols Hyp'!$A:$A,$C$2,'CP5 Vols Hyp'!$C:$C,TEMPLATE!$B119)</f>
        <v>0</v>
      </c>
      <c r="E119" s="14">
        <f t="shared" si="10"/>
        <v>0</v>
      </c>
      <c r="F119" s="18"/>
      <c r="H119" s="14">
        <f>SUMIFS('CP5 Vols Hyp'!$N:$N,'CP5 Vols Hyp'!$A:$A,$C$2,'CP5 Vols Hyp'!$C:$C,TEMPLATE!$B119)</f>
        <v>0</v>
      </c>
      <c r="I119" s="14">
        <f t="shared" si="11"/>
        <v>0</v>
      </c>
      <c r="J119" s="18"/>
      <c r="L119" s="14">
        <f>SUMIFS('CP5 Vols Hyp'!$O:$O,'CP5 Vols Hyp'!$A:$A,$C$2,'CP5 Vols Hyp'!$C:$C,TEMPLATE!$B119)</f>
        <v>0</v>
      </c>
      <c r="M119" s="14">
        <f t="shared" si="12"/>
        <v>0</v>
      </c>
      <c r="N119" s="18"/>
      <c r="P119" s="14">
        <f>SUMIFS('CP5 Vols Hyp'!$P:$P,'CP5 Vols Hyp'!$A:$A,$C$2,'CP5 Vols Hyp'!$C:$C,TEMPLATE!$B119)</f>
        <v>0</v>
      </c>
      <c r="Q119" s="14">
        <f t="shared" si="13"/>
        <v>0</v>
      </c>
      <c r="R119" s="18"/>
      <c r="T119" s="14">
        <f>SUMIFS('CP5 Vols Hyp'!$Q:$Q,'CP5 Vols Hyp'!$A:$A,$C$2,'CP5 Vols Hyp'!$C:$C,TEMPLATE!$B119)</f>
        <v>0</v>
      </c>
      <c r="U119" s="14">
        <f t="shared" si="14"/>
        <v>0</v>
      </c>
      <c r="V119" s="18"/>
    </row>
    <row r="120" spans="1:22" ht="16.5" thickBot="1" x14ac:dyDescent="0.3">
      <c r="B120" s="62" t="str">
        <f>VLOOKUP(C120,'code lookups'!$C$2:$D$436,2,FALSE)</f>
        <v>Level Crossings (volumes)</v>
      </c>
      <c r="C120" s="20" t="s">
        <v>117</v>
      </c>
      <c r="D120" s="14">
        <f>SUMIFS('CP5 Vols Hyp'!$M:$M,'CP5 Vols Hyp'!$A:$A,$C$2,'CP5 Vols Hyp'!$C:$C,TEMPLATE!$B120)</f>
        <v>0</v>
      </c>
      <c r="E120" s="14">
        <f t="shared" si="10"/>
        <v>0</v>
      </c>
      <c r="F120" s="21"/>
      <c r="H120" s="14">
        <f>SUMIFS('CP5 Vols Hyp'!$N:$N,'CP5 Vols Hyp'!$A:$A,$C$2,'CP5 Vols Hyp'!$C:$C,TEMPLATE!$B120)</f>
        <v>1</v>
      </c>
      <c r="I120" s="14">
        <f t="shared" si="11"/>
        <v>1</v>
      </c>
      <c r="J120" s="21"/>
      <c r="L120" s="14">
        <f>SUMIFS('CP5 Vols Hyp'!$O:$O,'CP5 Vols Hyp'!$A:$A,$C$2,'CP5 Vols Hyp'!$C:$C,TEMPLATE!$B120)</f>
        <v>0</v>
      </c>
      <c r="M120" s="14">
        <f t="shared" si="12"/>
        <v>0</v>
      </c>
      <c r="N120" s="21"/>
      <c r="P120" s="14">
        <f>SUMIFS('CP5 Vols Hyp'!$P:$P,'CP5 Vols Hyp'!$A:$A,$C$2,'CP5 Vols Hyp'!$C:$C,TEMPLATE!$B120)</f>
        <v>3</v>
      </c>
      <c r="Q120" s="14">
        <f t="shared" si="13"/>
        <v>3</v>
      </c>
      <c r="R120" s="21"/>
      <c r="T120" s="14">
        <f>SUMIFS('CP5 Vols Hyp'!$Q:$Q,'CP5 Vols Hyp'!$A:$A,$C$2,'CP5 Vols Hyp'!$C:$C,TEMPLATE!$B120)</f>
        <v>8</v>
      </c>
      <c r="U120" s="14">
        <f t="shared" si="14"/>
        <v>8</v>
      </c>
      <c r="V120" s="21"/>
    </row>
    <row r="121" spans="1:22" ht="19.5" thickTop="1" thickBot="1" x14ac:dyDescent="0.3">
      <c r="B121" s="62" t="str">
        <f>VLOOKUP(C121,'code lookups'!$C$2:$D$436,2,FALSE)</f>
        <v>Signalling (volumes)</v>
      </c>
      <c r="C121" s="22" t="s">
        <v>118</v>
      </c>
      <c r="D121" s="14">
        <f>SUMIFS('CP5 Vols Hyp'!$M:$M,'CP5 Vols Hyp'!$A:$A,$C$2,'CP5 Vols Hyp'!$C:$C,TEMPLATE!$B121)</f>
        <v>6.6000000000000005</v>
      </c>
      <c r="E121" s="14">
        <f t="shared" si="10"/>
        <v>6.6000000000000005</v>
      </c>
      <c r="F121" s="23"/>
      <c r="H121" s="14">
        <f>SUMIFS('CP5 Vols Hyp'!$N:$N,'CP5 Vols Hyp'!$A:$A,$C$2,'CP5 Vols Hyp'!$C:$C,TEMPLATE!$B121)</f>
        <v>2.6500000000000004</v>
      </c>
      <c r="I121" s="14">
        <f t="shared" si="11"/>
        <v>2.6500000000000004</v>
      </c>
      <c r="J121" s="23"/>
      <c r="L121" s="14">
        <f>SUMIFS('CP5 Vols Hyp'!$O:$O,'CP5 Vols Hyp'!$A:$A,$C$2,'CP5 Vols Hyp'!$C:$C,TEMPLATE!$B121)</f>
        <v>0.98</v>
      </c>
      <c r="M121" s="14">
        <f t="shared" si="12"/>
        <v>0.98</v>
      </c>
      <c r="N121" s="23"/>
      <c r="P121" s="14">
        <f>SUMIFS('CP5 Vols Hyp'!$P:$P,'CP5 Vols Hyp'!$A:$A,$C$2,'CP5 Vols Hyp'!$C:$C,TEMPLATE!$B121)</f>
        <v>3</v>
      </c>
      <c r="Q121" s="14">
        <f t="shared" si="13"/>
        <v>3</v>
      </c>
      <c r="R121" s="23"/>
      <c r="T121" s="14">
        <f>SUMIFS('CP5 Vols Hyp'!$Q:$Q,'CP5 Vols Hyp'!$A:$A,$C$2,'CP5 Vols Hyp'!$C:$C,TEMPLATE!$B121)</f>
        <v>105.02</v>
      </c>
      <c r="U121" s="14">
        <f t="shared" si="14"/>
        <v>105.02</v>
      </c>
      <c r="V121" s="23"/>
    </row>
    <row r="122" spans="1:22" ht="18.75" thickTop="1" x14ac:dyDescent="0.25">
      <c r="B122" s="62" t="e">
        <f>VLOOKUP(C122,'code lookups'!$C$2:$D$436,2,FALSE)</f>
        <v>#N/A</v>
      </c>
      <c r="C122" s="25"/>
    </row>
    <row r="123" spans="1:22" ht="18.75" thickBot="1" x14ac:dyDescent="0.3">
      <c r="B123" s="62" t="e">
        <f>VLOOKUP(C123,'code lookups'!$C$2:$D$436,2,FALSE)</f>
        <v>#N/A</v>
      </c>
      <c r="C123" s="26"/>
    </row>
    <row r="124" spans="1:22" ht="16.5" x14ac:dyDescent="0.3">
      <c r="B124" s="62" t="e">
        <f>VLOOKUP(C124,'code lookups'!$C$2:$D$436,2,FALSE)</f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tr">
        <f>VLOOKUP(C125,'code lookups'!$C$2:$D$436,2,FALSE)</f>
        <v>HEADER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f>VLOOKUP(C126,'code lookups'!$C$2:$D$436,2,FALSE)</f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tr">
        <f>VLOOKUP(C127,'code lookups'!$C$2:$D$436,2,FALSE)</f>
        <v>DUNNO</v>
      </c>
      <c r="C127" s="13" t="s">
        <v>120</v>
      </c>
      <c r="D127" s="14">
        <f>SUMIFS('CP5 Vols Hyp'!$M:$M,'CP5 Vols Hyp'!$A:$A,$C$2,'CP5 Vols Hyp'!$C:$C,TEMPLATE!$B127)</f>
        <v>0</v>
      </c>
      <c r="E127" s="14">
        <f t="shared" ref="E127:E190" si="15">D127</f>
        <v>0</v>
      </c>
      <c r="F127" s="14"/>
      <c r="H127" s="14">
        <f>SUMIFS('CP5 Vols Hyp'!$N:$N,'CP5 Vols Hyp'!$A:$A,$C$2,'CP5 Vols Hyp'!$C:$C,TEMPLATE!$B127)</f>
        <v>0</v>
      </c>
      <c r="I127" s="14">
        <f t="shared" ref="I127:I190" si="16">H127</f>
        <v>0</v>
      </c>
      <c r="J127" s="14"/>
      <c r="L127" s="14">
        <f>SUMIFS('CP5 Vols Hyp'!$O:$O,'CP5 Vols Hyp'!$A:$A,$C$2,'CP5 Vols Hyp'!$C:$C,TEMPLATE!$B127)</f>
        <v>0</v>
      </c>
      <c r="M127" s="14">
        <f t="shared" ref="M127:M190" si="17">L127</f>
        <v>0</v>
      </c>
      <c r="N127" s="14"/>
      <c r="P127" s="14">
        <f>SUMIFS('CP5 Vols Hyp'!$P:$P,'CP5 Vols Hyp'!$A:$A,$C$2,'CP5 Vols Hyp'!$C:$C,TEMPLATE!$B127)</f>
        <v>0</v>
      </c>
      <c r="Q127" s="14">
        <f t="shared" ref="Q127:Q190" si="18">P127</f>
        <v>0</v>
      </c>
      <c r="R127" s="14"/>
      <c r="T127" s="14">
        <f>SUMIFS('CP5 Vols Hyp'!$Q:$Q,'CP5 Vols Hyp'!$A:$A,$C$2,'CP5 Vols Hyp'!$C:$C,TEMPLATE!$B127)</f>
        <v>0</v>
      </c>
      <c r="U127" s="14">
        <f t="shared" ref="U127:U190" si="19">T127</f>
        <v>0</v>
      </c>
      <c r="V127" s="14"/>
    </row>
    <row r="128" spans="1:22" ht="15.75" thickBot="1" x14ac:dyDescent="0.3">
      <c r="A128" s="1">
        <v>0</v>
      </c>
      <c r="B128" s="62" t="str">
        <f>VLOOKUP(C128,'code lookups'!$C$2:$D$436,2,FALSE)</f>
        <v>DUNNO</v>
      </c>
      <c r="C128" s="13" t="s">
        <v>121</v>
      </c>
      <c r="D128" s="14">
        <f>SUMIFS('CP5 Vols Hyp'!$M:$M,'CP5 Vols Hyp'!$A:$A,$C$2,'CP5 Vols Hyp'!$C:$C,TEMPLATE!$B128)</f>
        <v>0</v>
      </c>
      <c r="E128" s="14">
        <f t="shared" si="15"/>
        <v>0</v>
      </c>
      <c r="F128" s="14"/>
      <c r="H128" s="14">
        <f>SUMIFS('CP5 Vols Hyp'!$N:$N,'CP5 Vols Hyp'!$A:$A,$C$2,'CP5 Vols Hyp'!$C:$C,TEMPLATE!$B128)</f>
        <v>0</v>
      </c>
      <c r="I128" s="14">
        <f t="shared" si="16"/>
        <v>0</v>
      </c>
      <c r="J128" s="14"/>
      <c r="L128" s="14">
        <f>SUMIFS('CP5 Vols Hyp'!$O:$O,'CP5 Vols Hyp'!$A:$A,$C$2,'CP5 Vols Hyp'!$C:$C,TEMPLATE!$B128)</f>
        <v>0</v>
      </c>
      <c r="M128" s="14">
        <f t="shared" si="17"/>
        <v>0</v>
      </c>
      <c r="N128" s="14"/>
      <c r="P128" s="14">
        <f>SUMIFS('CP5 Vols Hyp'!$P:$P,'CP5 Vols Hyp'!$A:$A,$C$2,'CP5 Vols Hyp'!$C:$C,TEMPLATE!$B128)</f>
        <v>0</v>
      </c>
      <c r="Q128" s="14">
        <f t="shared" si="18"/>
        <v>0</v>
      </c>
      <c r="R128" s="14"/>
      <c r="T128" s="14">
        <f>SUMIFS('CP5 Vols Hyp'!$Q:$Q,'CP5 Vols Hyp'!$A:$A,$C$2,'CP5 Vols Hyp'!$C:$C,TEMPLATE!$B128)</f>
        <v>0</v>
      </c>
      <c r="U128" s="14">
        <f t="shared" si="19"/>
        <v>0</v>
      </c>
      <c r="V128" s="14"/>
    </row>
    <row r="129" spans="1:22" ht="16.5" thickBot="1" x14ac:dyDescent="0.3">
      <c r="B129" s="62" t="str">
        <f>VLOOKUP(C129,'code lookups'!$C$2:$D$436,2,FALSE)</f>
        <v>Coastal &amp; Estuarial Defences (volumes)</v>
      </c>
      <c r="C129" s="20" t="s">
        <v>122</v>
      </c>
      <c r="D129" s="14">
        <f>SUMIFS('CP5 Vols Hyp'!$M:$M,'CP5 Vols Hyp'!$A:$A,$C$2,'CP5 Vols Hyp'!$C:$C,TEMPLATE!$B129)</f>
        <v>0</v>
      </c>
      <c r="E129" s="14">
        <f t="shared" si="15"/>
        <v>0</v>
      </c>
      <c r="F129" s="21"/>
      <c r="H129" s="14">
        <f>SUMIFS('CP5 Vols Hyp'!$N:$N,'CP5 Vols Hyp'!$A:$A,$C$2,'CP5 Vols Hyp'!$C:$C,TEMPLATE!$B129)</f>
        <v>0</v>
      </c>
      <c r="I129" s="14">
        <f t="shared" si="16"/>
        <v>0</v>
      </c>
      <c r="J129" s="21"/>
      <c r="L129" s="14">
        <f>SUMIFS('CP5 Vols Hyp'!$O:$O,'CP5 Vols Hyp'!$A:$A,$C$2,'CP5 Vols Hyp'!$C:$C,TEMPLATE!$B129)</f>
        <v>0</v>
      </c>
      <c r="M129" s="14">
        <f t="shared" si="17"/>
        <v>0</v>
      </c>
      <c r="N129" s="21"/>
      <c r="P129" s="14">
        <f>SUMIFS('CP5 Vols Hyp'!$P:$P,'CP5 Vols Hyp'!$A:$A,$C$2,'CP5 Vols Hyp'!$C:$C,TEMPLATE!$B129)</f>
        <v>0</v>
      </c>
      <c r="Q129" s="14">
        <f t="shared" si="18"/>
        <v>0</v>
      </c>
      <c r="R129" s="21"/>
      <c r="T129" s="14">
        <f>SUMIFS('CP5 Vols Hyp'!$Q:$Q,'CP5 Vols Hyp'!$A:$A,$C$2,'CP5 Vols Hyp'!$C:$C,TEMPLATE!$B129)</f>
        <v>0</v>
      </c>
      <c r="U129" s="14">
        <f t="shared" si="19"/>
        <v>0</v>
      </c>
      <c r="V129" s="21"/>
    </row>
    <row r="130" spans="1:22" x14ac:dyDescent="0.25">
      <c r="A130" s="1">
        <v>0</v>
      </c>
      <c r="B130" s="62" t="str">
        <f>VLOOKUP(C130,'code lookups'!$C$2:$D$436,2,FALSE)</f>
        <v>DUNNO</v>
      </c>
      <c r="C130" s="13" t="s">
        <v>123</v>
      </c>
      <c r="D130" s="14">
        <f>SUMIFS('CP5 Vols Hyp'!$M:$M,'CP5 Vols Hyp'!$A:$A,$C$2,'CP5 Vols Hyp'!$C:$C,TEMPLATE!$B130)</f>
        <v>0</v>
      </c>
      <c r="E130" s="14">
        <f t="shared" si="15"/>
        <v>0</v>
      </c>
      <c r="F130" s="14"/>
      <c r="H130" s="14">
        <f>SUMIFS('CP5 Vols Hyp'!$N:$N,'CP5 Vols Hyp'!$A:$A,$C$2,'CP5 Vols Hyp'!$C:$C,TEMPLATE!$B130)</f>
        <v>0</v>
      </c>
      <c r="I130" s="14">
        <f t="shared" si="16"/>
        <v>0</v>
      </c>
      <c r="J130" s="14"/>
      <c r="L130" s="14">
        <f>SUMIFS('CP5 Vols Hyp'!$O:$O,'CP5 Vols Hyp'!$A:$A,$C$2,'CP5 Vols Hyp'!$C:$C,TEMPLATE!$B130)</f>
        <v>0</v>
      </c>
      <c r="M130" s="14">
        <f t="shared" si="17"/>
        <v>0</v>
      </c>
      <c r="N130" s="14"/>
      <c r="P130" s="14">
        <f>SUMIFS('CP5 Vols Hyp'!$P:$P,'CP5 Vols Hyp'!$A:$A,$C$2,'CP5 Vols Hyp'!$C:$C,TEMPLATE!$B130)</f>
        <v>0</v>
      </c>
      <c r="Q130" s="14">
        <f t="shared" si="18"/>
        <v>0</v>
      </c>
      <c r="R130" s="14"/>
      <c r="T130" s="14">
        <f>SUMIFS('CP5 Vols Hyp'!$Q:$Q,'CP5 Vols Hyp'!$A:$A,$C$2,'CP5 Vols Hyp'!$C:$C,TEMPLATE!$B130)</f>
        <v>0</v>
      </c>
      <c r="U130" s="14">
        <f t="shared" si="19"/>
        <v>0</v>
      </c>
      <c r="V130" s="14"/>
    </row>
    <row r="131" spans="1:22" ht="15.75" thickBot="1" x14ac:dyDescent="0.3">
      <c r="A131" s="1">
        <v>0</v>
      </c>
      <c r="B131" s="62" t="str">
        <f>VLOOKUP(C131,'code lookups'!$C$2:$D$436,2,FALSE)</f>
        <v>DUNNO</v>
      </c>
      <c r="C131" s="13" t="s">
        <v>124</v>
      </c>
      <c r="D131" s="14">
        <f>SUMIFS('CP5 Vols Hyp'!$M:$M,'CP5 Vols Hyp'!$A:$A,$C$2,'CP5 Vols Hyp'!$C:$C,TEMPLATE!$B131)</f>
        <v>0</v>
      </c>
      <c r="E131" s="14">
        <f t="shared" si="15"/>
        <v>0</v>
      </c>
      <c r="F131" s="14"/>
      <c r="H131" s="14">
        <f>SUMIFS('CP5 Vols Hyp'!$N:$N,'CP5 Vols Hyp'!$A:$A,$C$2,'CP5 Vols Hyp'!$C:$C,TEMPLATE!$B131)</f>
        <v>0</v>
      </c>
      <c r="I131" s="14">
        <f t="shared" si="16"/>
        <v>0</v>
      </c>
      <c r="J131" s="14"/>
      <c r="L131" s="14">
        <f>SUMIFS('CP5 Vols Hyp'!$O:$O,'CP5 Vols Hyp'!$A:$A,$C$2,'CP5 Vols Hyp'!$C:$C,TEMPLATE!$B131)</f>
        <v>0</v>
      </c>
      <c r="M131" s="14">
        <f t="shared" si="17"/>
        <v>0</v>
      </c>
      <c r="N131" s="14"/>
      <c r="P131" s="14">
        <f>SUMIFS('CP5 Vols Hyp'!$P:$P,'CP5 Vols Hyp'!$A:$A,$C$2,'CP5 Vols Hyp'!$C:$C,TEMPLATE!$B131)</f>
        <v>0</v>
      </c>
      <c r="Q131" s="14">
        <f t="shared" si="18"/>
        <v>0</v>
      </c>
      <c r="R131" s="14"/>
      <c r="T131" s="14">
        <f>SUMIFS('CP5 Vols Hyp'!$Q:$Q,'CP5 Vols Hyp'!$A:$A,$C$2,'CP5 Vols Hyp'!$C:$C,TEMPLATE!$B131)</f>
        <v>0</v>
      </c>
      <c r="U131" s="14">
        <f t="shared" si="19"/>
        <v>0</v>
      </c>
      <c r="V131" s="14"/>
    </row>
    <row r="132" spans="1:22" ht="16.5" thickBot="1" x14ac:dyDescent="0.3">
      <c r="B132" s="62" t="str">
        <f>VLOOKUP(C132,'code lookups'!$C$2:$D$436,2,FALSE)</f>
        <v>DUNNO</v>
      </c>
      <c r="C132" s="20" t="s">
        <v>125</v>
      </c>
      <c r="D132" s="14">
        <f>SUMIFS('CP5 Vols Hyp'!$M:$M,'CP5 Vols Hyp'!$A:$A,$C$2,'CP5 Vols Hyp'!$C:$C,TEMPLATE!$B132)</f>
        <v>0</v>
      </c>
      <c r="E132" s="14">
        <f t="shared" si="15"/>
        <v>0</v>
      </c>
      <c r="F132" s="21"/>
      <c r="H132" s="14">
        <f>SUMIFS('CP5 Vols Hyp'!$N:$N,'CP5 Vols Hyp'!$A:$A,$C$2,'CP5 Vols Hyp'!$C:$C,TEMPLATE!$B132)</f>
        <v>0</v>
      </c>
      <c r="I132" s="14">
        <f t="shared" si="16"/>
        <v>0</v>
      </c>
      <c r="J132" s="21"/>
      <c r="L132" s="14">
        <f>SUMIFS('CP5 Vols Hyp'!$O:$O,'CP5 Vols Hyp'!$A:$A,$C$2,'CP5 Vols Hyp'!$C:$C,TEMPLATE!$B132)</f>
        <v>0</v>
      </c>
      <c r="M132" s="14">
        <f t="shared" si="17"/>
        <v>0</v>
      </c>
      <c r="N132" s="21"/>
      <c r="P132" s="14">
        <f>SUMIFS('CP5 Vols Hyp'!$P:$P,'CP5 Vols Hyp'!$A:$A,$C$2,'CP5 Vols Hyp'!$C:$C,TEMPLATE!$B132)</f>
        <v>0</v>
      </c>
      <c r="Q132" s="14">
        <f t="shared" si="18"/>
        <v>0</v>
      </c>
      <c r="R132" s="21"/>
      <c r="T132" s="14">
        <f>SUMIFS('CP5 Vols Hyp'!$Q:$Q,'CP5 Vols Hyp'!$A:$A,$C$2,'CP5 Vols Hyp'!$C:$C,TEMPLATE!$B132)</f>
        <v>0</v>
      </c>
      <c r="U132" s="14">
        <f t="shared" si="19"/>
        <v>0</v>
      </c>
      <c r="V132" s="21"/>
    </row>
    <row r="133" spans="1:22" x14ac:dyDescent="0.25">
      <c r="A133" s="1">
        <v>0</v>
      </c>
      <c r="B133" s="62" t="str">
        <f>VLOOKUP(C133,'code lookups'!$C$2:$D$436,2,FALSE)</f>
        <v>DUNNO</v>
      </c>
      <c r="C133" s="13" t="s">
        <v>126</v>
      </c>
      <c r="D133" s="14">
        <f>SUMIFS('CP5 Vols Hyp'!$M:$M,'CP5 Vols Hyp'!$A:$A,$C$2,'CP5 Vols Hyp'!$C:$C,TEMPLATE!$B133)</f>
        <v>0</v>
      </c>
      <c r="E133" s="14">
        <f t="shared" si="15"/>
        <v>0</v>
      </c>
      <c r="F133" s="14"/>
      <c r="H133" s="14">
        <f>SUMIFS('CP5 Vols Hyp'!$N:$N,'CP5 Vols Hyp'!$A:$A,$C$2,'CP5 Vols Hyp'!$C:$C,TEMPLATE!$B133)</f>
        <v>0</v>
      </c>
      <c r="I133" s="14">
        <f t="shared" si="16"/>
        <v>0</v>
      </c>
      <c r="J133" s="14"/>
      <c r="L133" s="14">
        <f>SUMIFS('CP5 Vols Hyp'!$O:$O,'CP5 Vols Hyp'!$A:$A,$C$2,'CP5 Vols Hyp'!$C:$C,TEMPLATE!$B133)</f>
        <v>0</v>
      </c>
      <c r="M133" s="14">
        <f t="shared" si="17"/>
        <v>0</v>
      </c>
      <c r="N133" s="14"/>
      <c r="P133" s="14">
        <f>SUMIFS('CP5 Vols Hyp'!$P:$P,'CP5 Vols Hyp'!$A:$A,$C$2,'CP5 Vols Hyp'!$C:$C,TEMPLATE!$B133)</f>
        <v>0</v>
      </c>
      <c r="Q133" s="14">
        <f t="shared" si="18"/>
        <v>0</v>
      </c>
      <c r="R133" s="14"/>
      <c r="T133" s="14">
        <f>SUMIFS('CP5 Vols Hyp'!$Q:$Q,'CP5 Vols Hyp'!$A:$A,$C$2,'CP5 Vols Hyp'!$C:$C,TEMPLATE!$B133)</f>
        <v>0</v>
      </c>
      <c r="U133" s="14">
        <f t="shared" si="19"/>
        <v>0</v>
      </c>
      <c r="V133" s="14"/>
    </row>
    <row r="134" spans="1:22" x14ac:dyDescent="0.25">
      <c r="A134" s="1">
        <v>0</v>
      </c>
      <c r="B134" s="62" t="str">
        <f>VLOOKUP(C134,'code lookups'!$C$2:$D$436,2,FALSE)</f>
        <v>DUNNO</v>
      </c>
      <c r="C134" s="13" t="s">
        <v>127</v>
      </c>
      <c r="D134" s="14">
        <f>SUMIFS('CP5 Vols Hyp'!$M:$M,'CP5 Vols Hyp'!$A:$A,$C$2,'CP5 Vols Hyp'!$C:$C,TEMPLATE!$B134)</f>
        <v>0</v>
      </c>
      <c r="E134" s="14">
        <f t="shared" si="15"/>
        <v>0</v>
      </c>
      <c r="F134" s="14"/>
      <c r="H134" s="14">
        <f>SUMIFS('CP5 Vols Hyp'!$N:$N,'CP5 Vols Hyp'!$A:$A,$C$2,'CP5 Vols Hyp'!$C:$C,TEMPLATE!$B134)</f>
        <v>0</v>
      </c>
      <c r="I134" s="14">
        <f t="shared" si="16"/>
        <v>0</v>
      </c>
      <c r="J134" s="14"/>
      <c r="L134" s="14">
        <f>SUMIFS('CP5 Vols Hyp'!$O:$O,'CP5 Vols Hyp'!$A:$A,$C$2,'CP5 Vols Hyp'!$C:$C,TEMPLATE!$B134)</f>
        <v>0</v>
      </c>
      <c r="M134" s="14">
        <f t="shared" si="17"/>
        <v>0</v>
      </c>
      <c r="N134" s="14"/>
      <c r="P134" s="14">
        <f>SUMIFS('CP5 Vols Hyp'!$P:$P,'CP5 Vols Hyp'!$A:$A,$C$2,'CP5 Vols Hyp'!$C:$C,TEMPLATE!$B134)</f>
        <v>0</v>
      </c>
      <c r="Q134" s="14">
        <f t="shared" si="18"/>
        <v>0</v>
      </c>
      <c r="R134" s="14"/>
      <c r="T134" s="14">
        <f>SUMIFS('CP5 Vols Hyp'!$Q:$Q,'CP5 Vols Hyp'!$A:$A,$C$2,'CP5 Vols Hyp'!$C:$C,TEMPLATE!$B134)</f>
        <v>0</v>
      </c>
      <c r="U134" s="14">
        <f t="shared" si="19"/>
        <v>0</v>
      </c>
      <c r="V134" s="14"/>
    </row>
    <row r="135" spans="1:22" ht="15.75" thickBot="1" x14ac:dyDescent="0.3">
      <c r="A135" s="1">
        <v>0</v>
      </c>
      <c r="B135" s="62" t="str">
        <f>VLOOKUP(C135,'code lookups'!$C$2:$D$436,2,FALSE)</f>
        <v>DUNNO</v>
      </c>
      <c r="C135" s="13" t="s">
        <v>128</v>
      </c>
      <c r="D135" s="14">
        <f>SUMIFS('CP5 Vols Hyp'!$M:$M,'CP5 Vols Hyp'!$A:$A,$C$2,'CP5 Vols Hyp'!$C:$C,TEMPLATE!$B135)</f>
        <v>0</v>
      </c>
      <c r="E135" s="14">
        <f t="shared" si="15"/>
        <v>0</v>
      </c>
      <c r="F135" s="14"/>
      <c r="H135" s="14">
        <f>SUMIFS('CP5 Vols Hyp'!$N:$N,'CP5 Vols Hyp'!$A:$A,$C$2,'CP5 Vols Hyp'!$C:$C,TEMPLATE!$B135)</f>
        <v>0</v>
      </c>
      <c r="I135" s="14">
        <f t="shared" si="16"/>
        <v>0</v>
      </c>
      <c r="J135" s="14"/>
      <c r="L135" s="14">
        <f>SUMIFS('CP5 Vols Hyp'!$O:$O,'CP5 Vols Hyp'!$A:$A,$C$2,'CP5 Vols Hyp'!$C:$C,TEMPLATE!$B135)</f>
        <v>0</v>
      </c>
      <c r="M135" s="14">
        <f t="shared" si="17"/>
        <v>0</v>
      </c>
      <c r="N135" s="14"/>
      <c r="P135" s="14">
        <f>SUMIFS('CP5 Vols Hyp'!$P:$P,'CP5 Vols Hyp'!$A:$A,$C$2,'CP5 Vols Hyp'!$C:$C,TEMPLATE!$B135)</f>
        <v>0</v>
      </c>
      <c r="Q135" s="14">
        <f t="shared" si="18"/>
        <v>0</v>
      </c>
      <c r="R135" s="14"/>
      <c r="T135" s="14">
        <f>SUMIFS('CP5 Vols Hyp'!$Q:$Q,'CP5 Vols Hyp'!$A:$A,$C$2,'CP5 Vols Hyp'!$C:$C,TEMPLATE!$B135)</f>
        <v>0</v>
      </c>
      <c r="U135" s="14">
        <f t="shared" si="19"/>
        <v>0</v>
      </c>
      <c r="V135" s="14"/>
    </row>
    <row r="136" spans="1:22" ht="16.5" thickBot="1" x14ac:dyDescent="0.3">
      <c r="B136" s="62" t="str">
        <f>VLOOKUP(C136,'code lookups'!$C$2:$D$436,2,FALSE)</f>
        <v>DUNNO</v>
      </c>
      <c r="C136" s="20" t="s">
        <v>129</v>
      </c>
      <c r="D136" s="14">
        <f>SUMIFS('CP5 Vols Hyp'!$M:$M,'CP5 Vols Hyp'!$A:$A,$C$2,'CP5 Vols Hyp'!$C:$C,TEMPLATE!$B136)</f>
        <v>0</v>
      </c>
      <c r="E136" s="14">
        <f t="shared" si="15"/>
        <v>0</v>
      </c>
      <c r="F136" s="21"/>
      <c r="H136" s="14">
        <f>SUMIFS('CP5 Vols Hyp'!$N:$N,'CP5 Vols Hyp'!$A:$A,$C$2,'CP5 Vols Hyp'!$C:$C,TEMPLATE!$B136)</f>
        <v>0</v>
      </c>
      <c r="I136" s="14">
        <f t="shared" si="16"/>
        <v>0</v>
      </c>
      <c r="J136" s="21"/>
      <c r="L136" s="14">
        <f>SUMIFS('CP5 Vols Hyp'!$O:$O,'CP5 Vols Hyp'!$A:$A,$C$2,'CP5 Vols Hyp'!$C:$C,TEMPLATE!$B136)</f>
        <v>0</v>
      </c>
      <c r="M136" s="14">
        <f t="shared" si="17"/>
        <v>0</v>
      </c>
      <c r="N136" s="21"/>
      <c r="P136" s="14">
        <f>SUMIFS('CP5 Vols Hyp'!$P:$P,'CP5 Vols Hyp'!$A:$A,$C$2,'CP5 Vols Hyp'!$C:$C,TEMPLATE!$B136)</f>
        <v>0</v>
      </c>
      <c r="Q136" s="14">
        <f t="shared" si="18"/>
        <v>0</v>
      </c>
      <c r="R136" s="21"/>
      <c r="T136" s="14">
        <f>SUMIFS('CP5 Vols Hyp'!$Q:$Q,'CP5 Vols Hyp'!$A:$A,$C$2,'CP5 Vols Hyp'!$C:$C,TEMPLATE!$B136)</f>
        <v>0</v>
      </c>
      <c r="U136" s="14">
        <f t="shared" si="19"/>
        <v>0</v>
      </c>
      <c r="V136" s="21"/>
    </row>
    <row r="137" spans="1:22" x14ac:dyDescent="0.25">
      <c r="A137" s="1">
        <v>0</v>
      </c>
      <c r="B137" s="62" t="str">
        <f>VLOOKUP(C137,'code lookups'!$C$2:$D$436,2,FALSE)</f>
        <v>DUNNO</v>
      </c>
      <c r="C137" s="13" t="s">
        <v>130</v>
      </c>
      <c r="D137" s="14">
        <f>SUMIFS('CP5 Vols Hyp'!$M:$M,'CP5 Vols Hyp'!$A:$A,$C$2,'CP5 Vols Hyp'!$C:$C,TEMPLATE!$B137)</f>
        <v>0</v>
      </c>
      <c r="E137" s="14">
        <f t="shared" si="15"/>
        <v>0</v>
      </c>
      <c r="F137" s="14"/>
      <c r="H137" s="14">
        <f>SUMIFS('CP5 Vols Hyp'!$N:$N,'CP5 Vols Hyp'!$A:$A,$C$2,'CP5 Vols Hyp'!$C:$C,TEMPLATE!$B137)</f>
        <v>0</v>
      </c>
      <c r="I137" s="14">
        <f t="shared" si="16"/>
        <v>0</v>
      </c>
      <c r="J137" s="14"/>
      <c r="L137" s="14">
        <f>SUMIFS('CP5 Vols Hyp'!$O:$O,'CP5 Vols Hyp'!$A:$A,$C$2,'CP5 Vols Hyp'!$C:$C,TEMPLATE!$B137)</f>
        <v>0</v>
      </c>
      <c r="M137" s="14">
        <f t="shared" si="17"/>
        <v>0</v>
      </c>
      <c r="N137" s="14"/>
      <c r="P137" s="14">
        <f>SUMIFS('CP5 Vols Hyp'!$P:$P,'CP5 Vols Hyp'!$A:$A,$C$2,'CP5 Vols Hyp'!$C:$C,TEMPLATE!$B137)</f>
        <v>0</v>
      </c>
      <c r="Q137" s="14">
        <f t="shared" si="18"/>
        <v>0</v>
      </c>
      <c r="R137" s="14"/>
      <c r="T137" s="14">
        <f>SUMIFS('CP5 Vols Hyp'!$Q:$Q,'CP5 Vols Hyp'!$A:$A,$C$2,'CP5 Vols Hyp'!$C:$C,TEMPLATE!$B137)</f>
        <v>0</v>
      </c>
      <c r="U137" s="14">
        <f t="shared" si="19"/>
        <v>0</v>
      </c>
      <c r="V137" s="14"/>
    </row>
    <row r="138" spans="1:22" x14ac:dyDescent="0.25">
      <c r="A138" s="1">
        <v>0</v>
      </c>
      <c r="B138" s="62" t="str">
        <f>VLOOKUP(C138,'code lookups'!$C$2:$D$436,2,FALSE)</f>
        <v>DUNNO</v>
      </c>
      <c r="C138" s="13" t="s">
        <v>131</v>
      </c>
      <c r="D138" s="14">
        <f>SUMIFS('CP5 Vols Hyp'!$M:$M,'CP5 Vols Hyp'!$A:$A,$C$2,'CP5 Vols Hyp'!$C:$C,TEMPLATE!$B138)</f>
        <v>0</v>
      </c>
      <c r="E138" s="14">
        <f t="shared" si="15"/>
        <v>0</v>
      </c>
      <c r="F138" s="14"/>
      <c r="H138" s="14">
        <f>SUMIFS('CP5 Vols Hyp'!$N:$N,'CP5 Vols Hyp'!$A:$A,$C$2,'CP5 Vols Hyp'!$C:$C,TEMPLATE!$B138)</f>
        <v>0</v>
      </c>
      <c r="I138" s="14">
        <f t="shared" si="16"/>
        <v>0</v>
      </c>
      <c r="J138" s="14"/>
      <c r="L138" s="14">
        <f>SUMIFS('CP5 Vols Hyp'!$O:$O,'CP5 Vols Hyp'!$A:$A,$C$2,'CP5 Vols Hyp'!$C:$C,TEMPLATE!$B138)</f>
        <v>0</v>
      </c>
      <c r="M138" s="14">
        <f t="shared" si="17"/>
        <v>0</v>
      </c>
      <c r="N138" s="14"/>
      <c r="P138" s="14">
        <f>SUMIFS('CP5 Vols Hyp'!$P:$P,'CP5 Vols Hyp'!$A:$A,$C$2,'CP5 Vols Hyp'!$C:$C,TEMPLATE!$B138)</f>
        <v>0</v>
      </c>
      <c r="Q138" s="14">
        <f t="shared" si="18"/>
        <v>0</v>
      </c>
      <c r="R138" s="14"/>
      <c r="T138" s="14">
        <f>SUMIFS('CP5 Vols Hyp'!$Q:$Q,'CP5 Vols Hyp'!$A:$A,$C$2,'CP5 Vols Hyp'!$C:$C,TEMPLATE!$B138)</f>
        <v>0</v>
      </c>
      <c r="U138" s="14">
        <f t="shared" si="19"/>
        <v>0</v>
      </c>
      <c r="V138" s="14"/>
    </row>
    <row r="139" spans="1:22" ht="15.75" thickBot="1" x14ac:dyDescent="0.3">
      <c r="A139" s="1">
        <v>0</v>
      </c>
      <c r="B139" s="62" t="str">
        <f>VLOOKUP(C139,'code lookups'!$C$2:$D$436,2,FALSE)</f>
        <v>DUNNO</v>
      </c>
      <c r="C139" s="13" t="s">
        <v>132</v>
      </c>
      <c r="D139" s="14">
        <f>SUMIFS('CP5 Vols Hyp'!$M:$M,'CP5 Vols Hyp'!$A:$A,$C$2,'CP5 Vols Hyp'!$C:$C,TEMPLATE!$B139)</f>
        <v>0</v>
      </c>
      <c r="E139" s="14">
        <f t="shared" si="15"/>
        <v>0</v>
      </c>
      <c r="F139" s="14"/>
      <c r="H139" s="14">
        <f>SUMIFS('CP5 Vols Hyp'!$N:$N,'CP5 Vols Hyp'!$A:$A,$C$2,'CP5 Vols Hyp'!$C:$C,TEMPLATE!$B139)</f>
        <v>0</v>
      </c>
      <c r="I139" s="14">
        <f t="shared" si="16"/>
        <v>0</v>
      </c>
      <c r="J139" s="14"/>
      <c r="L139" s="14">
        <f>SUMIFS('CP5 Vols Hyp'!$O:$O,'CP5 Vols Hyp'!$A:$A,$C$2,'CP5 Vols Hyp'!$C:$C,TEMPLATE!$B139)</f>
        <v>0</v>
      </c>
      <c r="M139" s="14">
        <f t="shared" si="17"/>
        <v>0</v>
      </c>
      <c r="N139" s="14"/>
      <c r="P139" s="14">
        <f>SUMIFS('CP5 Vols Hyp'!$P:$P,'CP5 Vols Hyp'!$A:$A,$C$2,'CP5 Vols Hyp'!$C:$C,TEMPLATE!$B139)</f>
        <v>0</v>
      </c>
      <c r="Q139" s="14">
        <f t="shared" si="18"/>
        <v>0</v>
      </c>
      <c r="R139" s="14"/>
      <c r="T139" s="14">
        <f>SUMIFS('CP5 Vols Hyp'!$Q:$Q,'CP5 Vols Hyp'!$A:$A,$C$2,'CP5 Vols Hyp'!$C:$C,TEMPLATE!$B139)</f>
        <v>0</v>
      </c>
      <c r="U139" s="14">
        <f t="shared" si="19"/>
        <v>0</v>
      </c>
      <c r="V139" s="14"/>
    </row>
    <row r="140" spans="1:22" ht="16.5" thickBot="1" x14ac:dyDescent="0.3">
      <c r="B140" s="62" t="str">
        <f>VLOOKUP(C140,'code lookups'!$C$2:$D$436,2,FALSE)</f>
        <v>Tunnel (volumes)</v>
      </c>
      <c r="C140" s="20" t="s">
        <v>133</v>
      </c>
      <c r="D140" s="14">
        <f>SUMIFS('CP5 Vols Hyp'!$M:$M,'CP5 Vols Hyp'!$A:$A,$C$2,'CP5 Vols Hyp'!$C:$C,TEMPLATE!$B140)</f>
        <v>0</v>
      </c>
      <c r="E140" s="14">
        <f t="shared" si="15"/>
        <v>0</v>
      </c>
      <c r="F140" s="21"/>
      <c r="H140" s="14">
        <f>SUMIFS('CP5 Vols Hyp'!$N:$N,'CP5 Vols Hyp'!$A:$A,$C$2,'CP5 Vols Hyp'!$C:$C,TEMPLATE!$B140)</f>
        <v>50</v>
      </c>
      <c r="I140" s="14">
        <f t="shared" si="16"/>
        <v>50</v>
      </c>
      <c r="J140" s="21"/>
      <c r="L140" s="14">
        <f>SUMIFS('CP5 Vols Hyp'!$O:$O,'CP5 Vols Hyp'!$A:$A,$C$2,'CP5 Vols Hyp'!$C:$C,TEMPLATE!$B140)</f>
        <v>0</v>
      </c>
      <c r="M140" s="14">
        <f t="shared" si="17"/>
        <v>0</v>
      </c>
      <c r="N140" s="21"/>
      <c r="P140" s="14">
        <f>SUMIFS('CP5 Vols Hyp'!$P:$P,'CP5 Vols Hyp'!$A:$A,$C$2,'CP5 Vols Hyp'!$C:$C,TEMPLATE!$B140)</f>
        <v>10</v>
      </c>
      <c r="Q140" s="14">
        <f t="shared" si="18"/>
        <v>10</v>
      </c>
      <c r="R140" s="21"/>
      <c r="T140" s="14">
        <f>SUMIFS('CP5 Vols Hyp'!$Q:$Q,'CP5 Vols Hyp'!$A:$A,$C$2,'CP5 Vols Hyp'!$C:$C,TEMPLATE!$B140)</f>
        <v>0</v>
      </c>
      <c r="U140" s="14">
        <f t="shared" si="19"/>
        <v>0</v>
      </c>
      <c r="V140" s="21"/>
    </row>
    <row r="141" spans="1:22" x14ac:dyDescent="0.25">
      <c r="A141" s="1">
        <v>0</v>
      </c>
      <c r="B141" s="62" t="str">
        <f>VLOOKUP(C141,'code lookups'!$C$2:$D$436,2,FALSE)</f>
        <v>DUNNO</v>
      </c>
      <c r="C141" s="13" t="s">
        <v>134</v>
      </c>
      <c r="D141" s="14">
        <f>SUMIFS('CP5 Vols Hyp'!$M:$M,'CP5 Vols Hyp'!$A:$A,$C$2,'CP5 Vols Hyp'!$C:$C,TEMPLATE!$B141)</f>
        <v>0</v>
      </c>
      <c r="E141" s="14">
        <f t="shared" si="15"/>
        <v>0</v>
      </c>
      <c r="F141" s="14"/>
      <c r="H141" s="14">
        <f>SUMIFS('CP5 Vols Hyp'!$N:$N,'CP5 Vols Hyp'!$A:$A,$C$2,'CP5 Vols Hyp'!$C:$C,TEMPLATE!$B141)</f>
        <v>0</v>
      </c>
      <c r="I141" s="14">
        <f t="shared" si="16"/>
        <v>0</v>
      </c>
      <c r="J141" s="14"/>
      <c r="L141" s="14">
        <f>SUMIFS('CP5 Vols Hyp'!$O:$O,'CP5 Vols Hyp'!$A:$A,$C$2,'CP5 Vols Hyp'!$C:$C,TEMPLATE!$B141)</f>
        <v>0</v>
      </c>
      <c r="M141" s="14">
        <f t="shared" si="17"/>
        <v>0</v>
      </c>
      <c r="N141" s="14"/>
      <c r="P141" s="14">
        <f>SUMIFS('CP5 Vols Hyp'!$P:$P,'CP5 Vols Hyp'!$A:$A,$C$2,'CP5 Vols Hyp'!$C:$C,TEMPLATE!$B141)</f>
        <v>0</v>
      </c>
      <c r="Q141" s="14">
        <f t="shared" si="18"/>
        <v>0</v>
      </c>
      <c r="R141" s="14"/>
      <c r="T141" s="14">
        <f>SUMIFS('CP5 Vols Hyp'!$Q:$Q,'CP5 Vols Hyp'!$A:$A,$C$2,'CP5 Vols Hyp'!$C:$C,TEMPLATE!$B141)</f>
        <v>0</v>
      </c>
      <c r="U141" s="14">
        <f t="shared" si="19"/>
        <v>0</v>
      </c>
      <c r="V141" s="14"/>
    </row>
    <row r="142" spans="1:22" x14ac:dyDescent="0.25">
      <c r="A142" s="1">
        <v>0</v>
      </c>
      <c r="B142" s="62" t="str">
        <f>VLOOKUP(C142,'code lookups'!$C$2:$D$436,2,FALSE)</f>
        <v>DUNNO</v>
      </c>
      <c r="C142" s="13" t="s">
        <v>135</v>
      </c>
      <c r="D142" s="14">
        <f>SUMIFS('CP5 Vols Hyp'!$M:$M,'CP5 Vols Hyp'!$A:$A,$C$2,'CP5 Vols Hyp'!$C:$C,TEMPLATE!$B142)</f>
        <v>0</v>
      </c>
      <c r="E142" s="14">
        <f t="shared" si="15"/>
        <v>0</v>
      </c>
      <c r="F142" s="14"/>
      <c r="H142" s="14">
        <f>SUMIFS('CP5 Vols Hyp'!$N:$N,'CP5 Vols Hyp'!$A:$A,$C$2,'CP5 Vols Hyp'!$C:$C,TEMPLATE!$B142)</f>
        <v>0</v>
      </c>
      <c r="I142" s="14">
        <f t="shared" si="16"/>
        <v>0</v>
      </c>
      <c r="J142" s="14"/>
      <c r="L142" s="14">
        <f>SUMIFS('CP5 Vols Hyp'!$O:$O,'CP5 Vols Hyp'!$A:$A,$C$2,'CP5 Vols Hyp'!$C:$C,TEMPLATE!$B142)</f>
        <v>0</v>
      </c>
      <c r="M142" s="14">
        <f t="shared" si="17"/>
        <v>0</v>
      </c>
      <c r="N142" s="14"/>
      <c r="P142" s="14">
        <f>SUMIFS('CP5 Vols Hyp'!$P:$P,'CP5 Vols Hyp'!$A:$A,$C$2,'CP5 Vols Hyp'!$C:$C,TEMPLATE!$B142)</f>
        <v>0</v>
      </c>
      <c r="Q142" s="14">
        <f t="shared" si="18"/>
        <v>0</v>
      </c>
      <c r="R142" s="14"/>
      <c r="T142" s="14">
        <f>SUMIFS('CP5 Vols Hyp'!$Q:$Q,'CP5 Vols Hyp'!$A:$A,$C$2,'CP5 Vols Hyp'!$C:$C,TEMPLATE!$B142)</f>
        <v>0</v>
      </c>
      <c r="U142" s="14">
        <f t="shared" si="19"/>
        <v>0</v>
      </c>
      <c r="V142" s="14"/>
    </row>
    <row r="143" spans="1:22" x14ac:dyDescent="0.25">
      <c r="A143" s="1">
        <v>0</v>
      </c>
      <c r="B143" s="62" t="str">
        <f>VLOOKUP(C143,'code lookups'!$C$2:$D$436,2,FALSE)</f>
        <v>DUNNO</v>
      </c>
      <c r="C143" s="13" t="s">
        <v>136</v>
      </c>
      <c r="D143" s="14">
        <f>SUMIFS('CP5 Vols Hyp'!$M:$M,'CP5 Vols Hyp'!$A:$A,$C$2,'CP5 Vols Hyp'!$C:$C,TEMPLATE!$B143)</f>
        <v>0</v>
      </c>
      <c r="E143" s="14">
        <f t="shared" si="15"/>
        <v>0</v>
      </c>
      <c r="F143" s="14"/>
      <c r="H143" s="14">
        <f>SUMIFS('CP5 Vols Hyp'!$N:$N,'CP5 Vols Hyp'!$A:$A,$C$2,'CP5 Vols Hyp'!$C:$C,TEMPLATE!$B143)</f>
        <v>0</v>
      </c>
      <c r="I143" s="14">
        <f t="shared" si="16"/>
        <v>0</v>
      </c>
      <c r="J143" s="14"/>
      <c r="L143" s="14">
        <f>SUMIFS('CP5 Vols Hyp'!$O:$O,'CP5 Vols Hyp'!$A:$A,$C$2,'CP5 Vols Hyp'!$C:$C,TEMPLATE!$B143)</f>
        <v>0</v>
      </c>
      <c r="M143" s="14">
        <f t="shared" si="17"/>
        <v>0</v>
      </c>
      <c r="N143" s="14"/>
      <c r="P143" s="14">
        <f>SUMIFS('CP5 Vols Hyp'!$P:$P,'CP5 Vols Hyp'!$A:$A,$C$2,'CP5 Vols Hyp'!$C:$C,TEMPLATE!$B143)</f>
        <v>0</v>
      </c>
      <c r="Q143" s="14">
        <f t="shared" si="18"/>
        <v>0</v>
      </c>
      <c r="R143" s="14"/>
      <c r="T143" s="14">
        <f>SUMIFS('CP5 Vols Hyp'!$Q:$Q,'CP5 Vols Hyp'!$A:$A,$C$2,'CP5 Vols Hyp'!$C:$C,TEMPLATE!$B143)</f>
        <v>0</v>
      </c>
      <c r="U143" s="14">
        <f t="shared" si="19"/>
        <v>0</v>
      </c>
      <c r="V143" s="14"/>
    </row>
    <row r="144" spans="1:22" x14ac:dyDescent="0.25">
      <c r="A144" s="1">
        <v>0</v>
      </c>
      <c r="B144" s="62" t="str">
        <f>VLOOKUP(C144,'code lookups'!$C$2:$D$436,2,FALSE)</f>
        <v>DUNNO</v>
      </c>
      <c r="C144" s="13" t="s">
        <v>137</v>
      </c>
      <c r="D144" s="14">
        <f>SUMIFS('CP5 Vols Hyp'!$M:$M,'CP5 Vols Hyp'!$A:$A,$C$2,'CP5 Vols Hyp'!$C:$C,TEMPLATE!$B144)</f>
        <v>0</v>
      </c>
      <c r="E144" s="14">
        <f t="shared" si="15"/>
        <v>0</v>
      </c>
      <c r="F144" s="14"/>
      <c r="H144" s="14">
        <f>SUMIFS('CP5 Vols Hyp'!$N:$N,'CP5 Vols Hyp'!$A:$A,$C$2,'CP5 Vols Hyp'!$C:$C,TEMPLATE!$B144)</f>
        <v>0</v>
      </c>
      <c r="I144" s="14">
        <f t="shared" si="16"/>
        <v>0</v>
      </c>
      <c r="J144" s="14"/>
      <c r="L144" s="14">
        <f>SUMIFS('CP5 Vols Hyp'!$O:$O,'CP5 Vols Hyp'!$A:$A,$C$2,'CP5 Vols Hyp'!$C:$C,TEMPLATE!$B144)</f>
        <v>0</v>
      </c>
      <c r="M144" s="14">
        <f t="shared" si="17"/>
        <v>0</v>
      </c>
      <c r="N144" s="14"/>
      <c r="P144" s="14">
        <f>SUMIFS('CP5 Vols Hyp'!$P:$P,'CP5 Vols Hyp'!$A:$A,$C$2,'CP5 Vols Hyp'!$C:$C,TEMPLATE!$B144)</f>
        <v>0</v>
      </c>
      <c r="Q144" s="14">
        <f t="shared" si="18"/>
        <v>0</v>
      </c>
      <c r="R144" s="14"/>
      <c r="T144" s="14">
        <f>SUMIFS('CP5 Vols Hyp'!$Q:$Q,'CP5 Vols Hyp'!$A:$A,$C$2,'CP5 Vols Hyp'!$C:$C,TEMPLATE!$B144)</f>
        <v>0</v>
      </c>
      <c r="U144" s="14">
        <f t="shared" si="19"/>
        <v>0</v>
      </c>
      <c r="V144" s="14"/>
    </row>
    <row r="145" spans="1:22" x14ac:dyDescent="0.25">
      <c r="A145" s="1">
        <v>0</v>
      </c>
      <c r="B145" s="62" t="str">
        <f>VLOOKUP(C145,'code lookups'!$C$2:$D$436,2,FALSE)</f>
        <v>DUNNO</v>
      </c>
      <c r="C145" s="13" t="s">
        <v>138</v>
      </c>
      <c r="D145" s="14">
        <f>SUMIFS('CP5 Vols Hyp'!$M:$M,'CP5 Vols Hyp'!$A:$A,$C$2,'CP5 Vols Hyp'!$C:$C,TEMPLATE!$B145)</f>
        <v>0</v>
      </c>
      <c r="E145" s="14">
        <f t="shared" si="15"/>
        <v>0</v>
      </c>
      <c r="F145" s="14"/>
      <c r="H145" s="14">
        <f>SUMIFS('CP5 Vols Hyp'!$N:$N,'CP5 Vols Hyp'!$A:$A,$C$2,'CP5 Vols Hyp'!$C:$C,TEMPLATE!$B145)</f>
        <v>0</v>
      </c>
      <c r="I145" s="14">
        <f t="shared" si="16"/>
        <v>0</v>
      </c>
      <c r="J145" s="14"/>
      <c r="L145" s="14">
        <f>SUMIFS('CP5 Vols Hyp'!$O:$O,'CP5 Vols Hyp'!$A:$A,$C$2,'CP5 Vols Hyp'!$C:$C,TEMPLATE!$B145)</f>
        <v>0</v>
      </c>
      <c r="M145" s="14">
        <f t="shared" si="17"/>
        <v>0</v>
      </c>
      <c r="N145" s="14"/>
      <c r="P145" s="14">
        <f>SUMIFS('CP5 Vols Hyp'!$P:$P,'CP5 Vols Hyp'!$A:$A,$C$2,'CP5 Vols Hyp'!$C:$C,TEMPLATE!$B145)</f>
        <v>0</v>
      </c>
      <c r="Q145" s="14">
        <f t="shared" si="18"/>
        <v>0</v>
      </c>
      <c r="R145" s="14"/>
      <c r="T145" s="14">
        <f>SUMIFS('CP5 Vols Hyp'!$Q:$Q,'CP5 Vols Hyp'!$A:$A,$C$2,'CP5 Vols Hyp'!$C:$C,TEMPLATE!$B145)</f>
        <v>0</v>
      </c>
      <c r="U145" s="14">
        <f t="shared" si="19"/>
        <v>0</v>
      </c>
      <c r="V145" s="14"/>
    </row>
    <row r="146" spans="1:22" x14ac:dyDescent="0.25">
      <c r="A146" s="1">
        <v>0</v>
      </c>
      <c r="B146" s="62" t="str">
        <f>VLOOKUP(C146,'code lookups'!$C$2:$D$436,2,FALSE)</f>
        <v>DUNNO</v>
      </c>
      <c r="C146" s="13" t="s">
        <v>139</v>
      </c>
      <c r="D146" s="14">
        <f>SUMIFS('CP5 Vols Hyp'!$M:$M,'CP5 Vols Hyp'!$A:$A,$C$2,'CP5 Vols Hyp'!$C:$C,TEMPLATE!$B146)</f>
        <v>0</v>
      </c>
      <c r="E146" s="14">
        <f t="shared" si="15"/>
        <v>0</v>
      </c>
      <c r="F146" s="14"/>
      <c r="H146" s="14">
        <f>SUMIFS('CP5 Vols Hyp'!$N:$N,'CP5 Vols Hyp'!$A:$A,$C$2,'CP5 Vols Hyp'!$C:$C,TEMPLATE!$B146)</f>
        <v>0</v>
      </c>
      <c r="I146" s="14">
        <f t="shared" si="16"/>
        <v>0</v>
      </c>
      <c r="J146" s="14"/>
      <c r="L146" s="14">
        <f>SUMIFS('CP5 Vols Hyp'!$O:$O,'CP5 Vols Hyp'!$A:$A,$C$2,'CP5 Vols Hyp'!$C:$C,TEMPLATE!$B146)</f>
        <v>0</v>
      </c>
      <c r="M146" s="14">
        <f t="shared" si="17"/>
        <v>0</v>
      </c>
      <c r="N146" s="14"/>
      <c r="P146" s="14">
        <f>SUMIFS('CP5 Vols Hyp'!$P:$P,'CP5 Vols Hyp'!$A:$A,$C$2,'CP5 Vols Hyp'!$C:$C,TEMPLATE!$B146)</f>
        <v>0</v>
      </c>
      <c r="Q146" s="14">
        <f t="shared" si="18"/>
        <v>0</v>
      </c>
      <c r="R146" s="14"/>
      <c r="T146" s="14">
        <f>SUMIFS('CP5 Vols Hyp'!$Q:$Q,'CP5 Vols Hyp'!$A:$A,$C$2,'CP5 Vols Hyp'!$C:$C,TEMPLATE!$B146)</f>
        <v>0</v>
      </c>
      <c r="U146" s="14">
        <f t="shared" si="19"/>
        <v>0</v>
      </c>
      <c r="V146" s="14"/>
    </row>
    <row r="147" spans="1:22" x14ac:dyDescent="0.25">
      <c r="A147" s="1">
        <v>0</v>
      </c>
      <c r="B147" s="62" t="str">
        <f>VLOOKUP(C147,'code lookups'!$C$2:$D$436,2,FALSE)</f>
        <v>DUNNO</v>
      </c>
      <c r="C147" s="13" t="s">
        <v>140</v>
      </c>
      <c r="D147" s="14">
        <f>SUMIFS('CP5 Vols Hyp'!$M:$M,'CP5 Vols Hyp'!$A:$A,$C$2,'CP5 Vols Hyp'!$C:$C,TEMPLATE!$B147)</f>
        <v>0</v>
      </c>
      <c r="E147" s="14">
        <f t="shared" si="15"/>
        <v>0</v>
      </c>
      <c r="F147" s="14"/>
      <c r="H147" s="14">
        <f>SUMIFS('CP5 Vols Hyp'!$N:$N,'CP5 Vols Hyp'!$A:$A,$C$2,'CP5 Vols Hyp'!$C:$C,TEMPLATE!$B147)</f>
        <v>0</v>
      </c>
      <c r="I147" s="14">
        <f t="shared" si="16"/>
        <v>0</v>
      </c>
      <c r="J147" s="14"/>
      <c r="L147" s="14">
        <f>SUMIFS('CP5 Vols Hyp'!$O:$O,'CP5 Vols Hyp'!$A:$A,$C$2,'CP5 Vols Hyp'!$C:$C,TEMPLATE!$B147)</f>
        <v>0</v>
      </c>
      <c r="M147" s="14">
        <f t="shared" si="17"/>
        <v>0</v>
      </c>
      <c r="N147" s="14"/>
      <c r="P147" s="14">
        <f>SUMIFS('CP5 Vols Hyp'!$P:$P,'CP5 Vols Hyp'!$A:$A,$C$2,'CP5 Vols Hyp'!$C:$C,TEMPLATE!$B147)</f>
        <v>0</v>
      </c>
      <c r="Q147" s="14">
        <f t="shared" si="18"/>
        <v>0</v>
      </c>
      <c r="R147" s="14"/>
      <c r="T147" s="14">
        <f>SUMIFS('CP5 Vols Hyp'!$Q:$Q,'CP5 Vols Hyp'!$A:$A,$C$2,'CP5 Vols Hyp'!$C:$C,TEMPLATE!$B147)</f>
        <v>0</v>
      </c>
      <c r="U147" s="14">
        <f t="shared" si="19"/>
        <v>0</v>
      </c>
      <c r="V147" s="14"/>
    </row>
    <row r="148" spans="1:22" x14ac:dyDescent="0.25">
      <c r="A148" s="1">
        <v>0</v>
      </c>
      <c r="B148" s="62" t="str">
        <f>VLOOKUP(C148,'code lookups'!$C$2:$D$436,2,FALSE)</f>
        <v>DUNNO</v>
      </c>
      <c r="C148" s="13" t="s">
        <v>141</v>
      </c>
      <c r="D148" s="14">
        <f>SUMIFS('CP5 Vols Hyp'!$M:$M,'CP5 Vols Hyp'!$A:$A,$C$2,'CP5 Vols Hyp'!$C:$C,TEMPLATE!$B148)</f>
        <v>0</v>
      </c>
      <c r="E148" s="14">
        <f t="shared" si="15"/>
        <v>0</v>
      </c>
      <c r="F148" s="14"/>
      <c r="H148" s="14">
        <f>SUMIFS('CP5 Vols Hyp'!$N:$N,'CP5 Vols Hyp'!$A:$A,$C$2,'CP5 Vols Hyp'!$C:$C,TEMPLATE!$B148)</f>
        <v>0</v>
      </c>
      <c r="I148" s="14">
        <f t="shared" si="16"/>
        <v>0</v>
      </c>
      <c r="J148" s="14"/>
      <c r="L148" s="14">
        <f>SUMIFS('CP5 Vols Hyp'!$O:$O,'CP5 Vols Hyp'!$A:$A,$C$2,'CP5 Vols Hyp'!$C:$C,TEMPLATE!$B148)</f>
        <v>0</v>
      </c>
      <c r="M148" s="14">
        <f t="shared" si="17"/>
        <v>0</v>
      </c>
      <c r="N148" s="14"/>
      <c r="P148" s="14">
        <f>SUMIFS('CP5 Vols Hyp'!$P:$P,'CP5 Vols Hyp'!$A:$A,$C$2,'CP5 Vols Hyp'!$C:$C,TEMPLATE!$B148)</f>
        <v>0</v>
      </c>
      <c r="Q148" s="14">
        <f t="shared" si="18"/>
        <v>0</v>
      </c>
      <c r="R148" s="14"/>
      <c r="T148" s="14">
        <f>SUMIFS('CP5 Vols Hyp'!$Q:$Q,'CP5 Vols Hyp'!$A:$A,$C$2,'CP5 Vols Hyp'!$C:$C,TEMPLATE!$B148)</f>
        <v>0</v>
      </c>
      <c r="U148" s="14">
        <f t="shared" si="19"/>
        <v>0</v>
      </c>
      <c r="V148" s="14"/>
    </row>
    <row r="149" spans="1:22" x14ac:dyDescent="0.25">
      <c r="A149" s="1">
        <v>0</v>
      </c>
      <c r="B149" s="62" t="str">
        <f>VLOOKUP(C149,'code lookups'!$C$2:$D$436,2,FALSE)</f>
        <v>DUNNO</v>
      </c>
      <c r="C149" s="13" t="s">
        <v>142</v>
      </c>
      <c r="D149" s="14">
        <f>SUMIFS('CP5 Vols Hyp'!$M:$M,'CP5 Vols Hyp'!$A:$A,$C$2,'CP5 Vols Hyp'!$C:$C,TEMPLATE!$B149)</f>
        <v>0</v>
      </c>
      <c r="E149" s="14">
        <f t="shared" si="15"/>
        <v>0</v>
      </c>
      <c r="F149" s="14"/>
      <c r="H149" s="14">
        <f>SUMIFS('CP5 Vols Hyp'!$N:$N,'CP5 Vols Hyp'!$A:$A,$C$2,'CP5 Vols Hyp'!$C:$C,TEMPLATE!$B149)</f>
        <v>0</v>
      </c>
      <c r="I149" s="14">
        <f t="shared" si="16"/>
        <v>0</v>
      </c>
      <c r="J149" s="14"/>
      <c r="L149" s="14">
        <f>SUMIFS('CP5 Vols Hyp'!$O:$O,'CP5 Vols Hyp'!$A:$A,$C$2,'CP5 Vols Hyp'!$C:$C,TEMPLATE!$B149)</f>
        <v>0</v>
      </c>
      <c r="M149" s="14">
        <f t="shared" si="17"/>
        <v>0</v>
      </c>
      <c r="N149" s="14"/>
      <c r="P149" s="14">
        <f>SUMIFS('CP5 Vols Hyp'!$P:$P,'CP5 Vols Hyp'!$A:$A,$C$2,'CP5 Vols Hyp'!$C:$C,TEMPLATE!$B149)</f>
        <v>0</v>
      </c>
      <c r="Q149" s="14">
        <f t="shared" si="18"/>
        <v>0</v>
      </c>
      <c r="R149" s="14"/>
      <c r="T149" s="14">
        <f>SUMIFS('CP5 Vols Hyp'!$Q:$Q,'CP5 Vols Hyp'!$A:$A,$C$2,'CP5 Vols Hyp'!$C:$C,TEMPLATE!$B149)</f>
        <v>0</v>
      </c>
      <c r="U149" s="14">
        <f t="shared" si="19"/>
        <v>0</v>
      </c>
      <c r="V149" s="14"/>
    </row>
    <row r="150" spans="1:22" ht="15.75" thickBot="1" x14ac:dyDescent="0.3">
      <c r="A150" s="1">
        <v>0</v>
      </c>
      <c r="B150" s="62" t="str">
        <f>VLOOKUP(C150,'code lookups'!$C$2:$D$436,2,FALSE)</f>
        <v>DUNNO</v>
      </c>
      <c r="C150" s="13" t="s">
        <v>143</v>
      </c>
      <c r="D150" s="14">
        <f>SUMIFS('CP5 Vols Hyp'!$M:$M,'CP5 Vols Hyp'!$A:$A,$C$2,'CP5 Vols Hyp'!$C:$C,TEMPLATE!$B150)</f>
        <v>0</v>
      </c>
      <c r="E150" s="14">
        <f t="shared" si="15"/>
        <v>0</v>
      </c>
      <c r="F150" s="14"/>
      <c r="H150" s="14">
        <f>SUMIFS('CP5 Vols Hyp'!$N:$N,'CP5 Vols Hyp'!$A:$A,$C$2,'CP5 Vols Hyp'!$C:$C,TEMPLATE!$B150)</f>
        <v>0</v>
      </c>
      <c r="I150" s="14">
        <f t="shared" si="16"/>
        <v>0</v>
      </c>
      <c r="J150" s="14"/>
      <c r="L150" s="14">
        <f>SUMIFS('CP5 Vols Hyp'!$O:$O,'CP5 Vols Hyp'!$A:$A,$C$2,'CP5 Vols Hyp'!$C:$C,TEMPLATE!$B150)</f>
        <v>0</v>
      </c>
      <c r="M150" s="14">
        <f t="shared" si="17"/>
        <v>0</v>
      </c>
      <c r="N150" s="14"/>
      <c r="P150" s="14">
        <f>SUMIFS('CP5 Vols Hyp'!$P:$P,'CP5 Vols Hyp'!$A:$A,$C$2,'CP5 Vols Hyp'!$C:$C,TEMPLATE!$B150)</f>
        <v>0</v>
      </c>
      <c r="Q150" s="14">
        <f t="shared" si="18"/>
        <v>0</v>
      </c>
      <c r="R150" s="14"/>
      <c r="T150" s="14">
        <f>SUMIFS('CP5 Vols Hyp'!$Q:$Q,'CP5 Vols Hyp'!$A:$A,$C$2,'CP5 Vols Hyp'!$C:$C,TEMPLATE!$B150)</f>
        <v>0</v>
      </c>
      <c r="U150" s="14">
        <f t="shared" si="19"/>
        <v>0</v>
      </c>
      <c r="V150" s="14"/>
    </row>
    <row r="151" spans="1:22" ht="16.5" thickBot="1" x14ac:dyDescent="0.3">
      <c r="B151" s="62" t="str">
        <f>VLOOKUP(C151,'code lookups'!$C$2:$D$436,2,FALSE)</f>
        <v>DUNNO</v>
      </c>
      <c r="C151" s="20" t="s">
        <v>144</v>
      </c>
      <c r="D151" s="14">
        <f>SUMIFS('CP5 Vols Hyp'!$M:$M,'CP5 Vols Hyp'!$A:$A,$C$2,'CP5 Vols Hyp'!$C:$C,TEMPLATE!$B151)</f>
        <v>0</v>
      </c>
      <c r="E151" s="14">
        <f t="shared" si="15"/>
        <v>0</v>
      </c>
      <c r="F151" s="21"/>
      <c r="H151" s="14">
        <f>SUMIFS('CP5 Vols Hyp'!$N:$N,'CP5 Vols Hyp'!$A:$A,$C$2,'CP5 Vols Hyp'!$C:$C,TEMPLATE!$B151)</f>
        <v>0</v>
      </c>
      <c r="I151" s="14">
        <f t="shared" si="16"/>
        <v>0</v>
      </c>
      <c r="J151" s="21"/>
      <c r="L151" s="14">
        <f>SUMIFS('CP5 Vols Hyp'!$O:$O,'CP5 Vols Hyp'!$A:$A,$C$2,'CP5 Vols Hyp'!$C:$C,TEMPLATE!$B151)</f>
        <v>0</v>
      </c>
      <c r="M151" s="14">
        <f t="shared" si="17"/>
        <v>0</v>
      </c>
      <c r="N151" s="21"/>
      <c r="P151" s="14">
        <f>SUMIFS('CP5 Vols Hyp'!$P:$P,'CP5 Vols Hyp'!$A:$A,$C$2,'CP5 Vols Hyp'!$C:$C,TEMPLATE!$B151)</f>
        <v>0</v>
      </c>
      <c r="Q151" s="14">
        <f t="shared" si="18"/>
        <v>0</v>
      </c>
      <c r="R151" s="21"/>
      <c r="T151" s="14">
        <f>SUMIFS('CP5 Vols Hyp'!$Q:$Q,'CP5 Vols Hyp'!$A:$A,$C$2,'CP5 Vols Hyp'!$C:$C,TEMPLATE!$B151)</f>
        <v>0</v>
      </c>
      <c r="U151" s="14">
        <f t="shared" si="19"/>
        <v>0</v>
      </c>
      <c r="V151" s="21"/>
    </row>
    <row r="152" spans="1:22" x14ac:dyDescent="0.25">
      <c r="A152" s="1">
        <v>0</v>
      </c>
      <c r="B152" s="62" t="str">
        <f>VLOOKUP(C152,'code lookups'!$C$2:$D$436,2,FALSE)</f>
        <v>DUNNO</v>
      </c>
      <c r="C152" s="13" t="s">
        <v>145</v>
      </c>
      <c r="D152" s="14">
        <f>SUMIFS('CP5 Vols Hyp'!$M:$M,'CP5 Vols Hyp'!$A:$A,$C$2,'CP5 Vols Hyp'!$C:$C,TEMPLATE!$B152)</f>
        <v>0</v>
      </c>
      <c r="E152" s="14">
        <f t="shared" si="15"/>
        <v>0</v>
      </c>
      <c r="F152" s="14"/>
      <c r="H152" s="14">
        <f>SUMIFS('CP5 Vols Hyp'!$N:$N,'CP5 Vols Hyp'!$A:$A,$C$2,'CP5 Vols Hyp'!$C:$C,TEMPLATE!$B152)</f>
        <v>0</v>
      </c>
      <c r="I152" s="14">
        <f t="shared" si="16"/>
        <v>0</v>
      </c>
      <c r="J152" s="14"/>
      <c r="L152" s="14">
        <f>SUMIFS('CP5 Vols Hyp'!$O:$O,'CP5 Vols Hyp'!$A:$A,$C$2,'CP5 Vols Hyp'!$C:$C,TEMPLATE!$B152)</f>
        <v>0</v>
      </c>
      <c r="M152" s="14">
        <f t="shared" si="17"/>
        <v>0</v>
      </c>
      <c r="N152" s="14"/>
      <c r="P152" s="14">
        <f>SUMIFS('CP5 Vols Hyp'!$P:$P,'CP5 Vols Hyp'!$A:$A,$C$2,'CP5 Vols Hyp'!$C:$C,TEMPLATE!$B152)</f>
        <v>0</v>
      </c>
      <c r="Q152" s="14">
        <f t="shared" si="18"/>
        <v>0</v>
      </c>
      <c r="R152" s="14"/>
      <c r="T152" s="14">
        <f>SUMIFS('CP5 Vols Hyp'!$Q:$Q,'CP5 Vols Hyp'!$A:$A,$C$2,'CP5 Vols Hyp'!$C:$C,TEMPLATE!$B152)</f>
        <v>0</v>
      </c>
      <c r="U152" s="14">
        <f t="shared" si="19"/>
        <v>0</v>
      </c>
      <c r="V152" s="14"/>
    </row>
    <row r="153" spans="1:22" x14ac:dyDescent="0.25">
      <c r="A153" s="1">
        <v>0</v>
      </c>
      <c r="B153" s="62" t="str">
        <f>VLOOKUP(C153,'code lookups'!$C$2:$D$436,2,FALSE)</f>
        <v>DUNNO</v>
      </c>
      <c r="C153" s="13" t="s">
        <v>146</v>
      </c>
      <c r="D153" s="14">
        <f>SUMIFS('CP5 Vols Hyp'!$M:$M,'CP5 Vols Hyp'!$A:$A,$C$2,'CP5 Vols Hyp'!$C:$C,TEMPLATE!$B153)</f>
        <v>0</v>
      </c>
      <c r="E153" s="14">
        <f t="shared" si="15"/>
        <v>0</v>
      </c>
      <c r="F153" s="14"/>
      <c r="H153" s="14">
        <f>SUMIFS('CP5 Vols Hyp'!$N:$N,'CP5 Vols Hyp'!$A:$A,$C$2,'CP5 Vols Hyp'!$C:$C,TEMPLATE!$B153)</f>
        <v>0</v>
      </c>
      <c r="I153" s="14">
        <f t="shared" si="16"/>
        <v>0</v>
      </c>
      <c r="J153" s="14"/>
      <c r="L153" s="14">
        <f>SUMIFS('CP5 Vols Hyp'!$O:$O,'CP5 Vols Hyp'!$A:$A,$C$2,'CP5 Vols Hyp'!$C:$C,TEMPLATE!$B153)</f>
        <v>0</v>
      </c>
      <c r="M153" s="14">
        <f t="shared" si="17"/>
        <v>0</v>
      </c>
      <c r="N153" s="14"/>
      <c r="P153" s="14">
        <f>SUMIFS('CP5 Vols Hyp'!$P:$P,'CP5 Vols Hyp'!$A:$A,$C$2,'CP5 Vols Hyp'!$C:$C,TEMPLATE!$B153)</f>
        <v>0</v>
      </c>
      <c r="Q153" s="14">
        <f t="shared" si="18"/>
        <v>0</v>
      </c>
      <c r="R153" s="14"/>
      <c r="T153" s="14">
        <f>SUMIFS('CP5 Vols Hyp'!$Q:$Q,'CP5 Vols Hyp'!$A:$A,$C$2,'CP5 Vols Hyp'!$C:$C,TEMPLATE!$B153)</f>
        <v>0</v>
      </c>
      <c r="U153" s="14">
        <f t="shared" si="19"/>
        <v>0</v>
      </c>
      <c r="V153" s="14"/>
    </row>
    <row r="154" spans="1:22" x14ac:dyDescent="0.25">
      <c r="A154" s="1">
        <v>0</v>
      </c>
      <c r="B154" s="62" t="str">
        <f>VLOOKUP(C154,'code lookups'!$C$2:$D$436,2,FALSE)</f>
        <v>DUNNO</v>
      </c>
      <c r="C154" s="13" t="s">
        <v>147</v>
      </c>
      <c r="D154" s="14">
        <f>SUMIFS('CP5 Vols Hyp'!$M:$M,'CP5 Vols Hyp'!$A:$A,$C$2,'CP5 Vols Hyp'!$C:$C,TEMPLATE!$B154)</f>
        <v>0</v>
      </c>
      <c r="E154" s="14">
        <f t="shared" si="15"/>
        <v>0</v>
      </c>
      <c r="F154" s="14"/>
      <c r="H154" s="14">
        <f>SUMIFS('CP5 Vols Hyp'!$N:$N,'CP5 Vols Hyp'!$A:$A,$C$2,'CP5 Vols Hyp'!$C:$C,TEMPLATE!$B154)</f>
        <v>0</v>
      </c>
      <c r="I154" s="14">
        <f t="shared" si="16"/>
        <v>0</v>
      </c>
      <c r="J154" s="14"/>
      <c r="L154" s="14">
        <f>SUMIFS('CP5 Vols Hyp'!$O:$O,'CP5 Vols Hyp'!$A:$A,$C$2,'CP5 Vols Hyp'!$C:$C,TEMPLATE!$B154)</f>
        <v>0</v>
      </c>
      <c r="M154" s="14">
        <f t="shared" si="17"/>
        <v>0</v>
      </c>
      <c r="N154" s="14"/>
      <c r="P154" s="14">
        <f>SUMIFS('CP5 Vols Hyp'!$P:$P,'CP5 Vols Hyp'!$A:$A,$C$2,'CP5 Vols Hyp'!$C:$C,TEMPLATE!$B154)</f>
        <v>0</v>
      </c>
      <c r="Q154" s="14">
        <f t="shared" si="18"/>
        <v>0</v>
      </c>
      <c r="R154" s="14"/>
      <c r="T154" s="14">
        <f>SUMIFS('CP5 Vols Hyp'!$Q:$Q,'CP5 Vols Hyp'!$A:$A,$C$2,'CP5 Vols Hyp'!$C:$C,TEMPLATE!$B154)</f>
        <v>0</v>
      </c>
      <c r="U154" s="14">
        <f t="shared" si="19"/>
        <v>0</v>
      </c>
      <c r="V154" s="14"/>
    </row>
    <row r="155" spans="1:22" x14ac:dyDescent="0.25">
      <c r="A155" s="1">
        <v>0</v>
      </c>
      <c r="B155" s="62" t="str">
        <f>VLOOKUP(C155,'code lookups'!$C$2:$D$436,2,FALSE)</f>
        <v>DUNNO</v>
      </c>
      <c r="C155" s="13" t="s">
        <v>148</v>
      </c>
      <c r="D155" s="14">
        <f>SUMIFS('CP5 Vols Hyp'!$M:$M,'CP5 Vols Hyp'!$A:$A,$C$2,'CP5 Vols Hyp'!$C:$C,TEMPLATE!$B155)</f>
        <v>0</v>
      </c>
      <c r="E155" s="14">
        <f t="shared" si="15"/>
        <v>0</v>
      </c>
      <c r="F155" s="14"/>
      <c r="H155" s="14">
        <f>SUMIFS('CP5 Vols Hyp'!$N:$N,'CP5 Vols Hyp'!$A:$A,$C$2,'CP5 Vols Hyp'!$C:$C,TEMPLATE!$B155)</f>
        <v>0</v>
      </c>
      <c r="I155" s="14">
        <f t="shared" si="16"/>
        <v>0</v>
      </c>
      <c r="J155" s="14"/>
      <c r="L155" s="14">
        <f>SUMIFS('CP5 Vols Hyp'!$O:$O,'CP5 Vols Hyp'!$A:$A,$C$2,'CP5 Vols Hyp'!$C:$C,TEMPLATE!$B155)</f>
        <v>0</v>
      </c>
      <c r="M155" s="14">
        <f t="shared" si="17"/>
        <v>0</v>
      </c>
      <c r="N155" s="14"/>
      <c r="P155" s="14">
        <f>SUMIFS('CP5 Vols Hyp'!$P:$P,'CP5 Vols Hyp'!$A:$A,$C$2,'CP5 Vols Hyp'!$C:$C,TEMPLATE!$B155)</f>
        <v>0</v>
      </c>
      <c r="Q155" s="14">
        <f t="shared" si="18"/>
        <v>0</v>
      </c>
      <c r="R155" s="14"/>
      <c r="T155" s="14">
        <f>SUMIFS('CP5 Vols Hyp'!$Q:$Q,'CP5 Vols Hyp'!$A:$A,$C$2,'CP5 Vols Hyp'!$C:$C,TEMPLATE!$B155)</f>
        <v>0</v>
      </c>
      <c r="U155" s="14">
        <f t="shared" si="19"/>
        <v>0</v>
      </c>
      <c r="V155" s="14"/>
    </row>
    <row r="156" spans="1:22" x14ac:dyDescent="0.25">
      <c r="A156" s="1">
        <v>0</v>
      </c>
      <c r="B156" s="62" t="str">
        <f>VLOOKUP(C156,'code lookups'!$C$2:$D$436,2,FALSE)</f>
        <v>DUNNO</v>
      </c>
      <c r="C156" s="13" t="s">
        <v>149</v>
      </c>
      <c r="D156" s="14">
        <f>SUMIFS('CP5 Vols Hyp'!$M:$M,'CP5 Vols Hyp'!$A:$A,$C$2,'CP5 Vols Hyp'!$C:$C,TEMPLATE!$B156)</f>
        <v>0</v>
      </c>
      <c r="E156" s="14">
        <f t="shared" si="15"/>
        <v>0</v>
      </c>
      <c r="F156" s="14"/>
      <c r="H156" s="14">
        <f>SUMIFS('CP5 Vols Hyp'!$N:$N,'CP5 Vols Hyp'!$A:$A,$C$2,'CP5 Vols Hyp'!$C:$C,TEMPLATE!$B156)</f>
        <v>0</v>
      </c>
      <c r="I156" s="14">
        <f t="shared" si="16"/>
        <v>0</v>
      </c>
      <c r="J156" s="14"/>
      <c r="L156" s="14">
        <f>SUMIFS('CP5 Vols Hyp'!$O:$O,'CP5 Vols Hyp'!$A:$A,$C$2,'CP5 Vols Hyp'!$C:$C,TEMPLATE!$B156)</f>
        <v>0</v>
      </c>
      <c r="M156" s="14">
        <f t="shared" si="17"/>
        <v>0</v>
      </c>
      <c r="N156" s="14"/>
      <c r="P156" s="14">
        <f>SUMIFS('CP5 Vols Hyp'!$P:$P,'CP5 Vols Hyp'!$A:$A,$C$2,'CP5 Vols Hyp'!$C:$C,TEMPLATE!$B156)</f>
        <v>0</v>
      </c>
      <c r="Q156" s="14">
        <f t="shared" si="18"/>
        <v>0</v>
      </c>
      <c r="R156" s="14"/>
      <c r="T156" s="14">
        <f>SUMIFS('CP5 Vols Hyp'!$Q:$Q,'CP5 Vols Hyp'!$A:$A,$C$2,'CP5 Vols Hyp'!$C:$C,TEMPLATE!$B156)</f>
        <v>0</v>
      </c>
      <c r="U156" s="14">
        <f t="shared" si="19"/>
        <v>0</v>
      </c>
      <c r="V156" s="14"/>
    </row>
    <row r="157" spans="1:22" x14ac:dyDescent="0.25">
      <c r="A157" s="1">
        <v>0</v>
      </c>
      <c r="B157" s="62" t="str">
        <f>VLOOKUP(C157,'code lookups'!$C$2:$D$436,2,FALSE)</f>
        <v>DUNNO</v>
      </c>
      <c r="C157" s="13" t="s">
        <v>150</v>
      </c>
      <c r="D157" s="14">
        <f>SUMIFS('CP5 Vols Hyp'!$M:$M,'CP5 Vols Hyp'!$A:$A,$C$2,'CP5 Vols Hyp'!$C:$C,TEMPLATE!$B157)</f>
        <v>0</v>
      </c>
      <c r="E157" s="14">
        <f t="shared" si="15"/>
        <v>0</v>
      </c>
      <c r="F157" s="14"/>
      <c r="H157" s="14">
        <f>SUMIFS('CP5 Vols Hyp'!$N:$N,'CP5 Vols Hyp'!$A:$A,$C$2,'CP5 Vols Hyp'!$C:$C,TEMPLATE!$B157)</f>
        <v>0</v>
      </c>
      <c r="I157" s="14">
        <f t="shared" si="16"/>
        <v>0</v>
      </c>
      <c r="J157" s="14"/>
      <c r="L157" s="14">
        <f>SUMIFS('CP5 Vols Hyp'!$O:$O,'CP5 Vols Hyp'!$A:$A,$C$2,'CP5 Vols Hyp'!$C:$C,TEMPLATE!$B157)</f>
        <v>0</v>
      </c>
      <c r="M157" s="14">
        <f t="shared" si="17"/>
        <v>0</v>
      </c>
      <c r="N157" s="14"/>
      <c r="P157" s="14">
        <f>SUMIFS('CP5 Vols Hyp'!$P:$P,'CP5 Vols Hyp'!$A:$A,$C$2,'CP5 Vols Hyp'!$C:$C,TEMPLATE!$B157)</f>
        <v>0</v>
      </c>
      <c r="Q157" s="14">
        <f t="shared" si="18"/>
        <v>0</v>
      </c>
      <c r="R157" s="14"/>
      <c r="T157" s="14">
        <f>SUMIFS('CP5 Vols Hyp'!$Q:$Q,'CP5 Vols Hyp'!$A:$A,$C$2,'CP5 Vols Hyp'!$C:$C,TEMPLATE!$B157)</f>
        <v>0</v>
      </c>
      <c r="U157" s="14">
        <f t="shared" si="19"/>
        <v>0</v>
      </c>
      <c r="V157" s="14"/>
    </row>
    <row r="158" spans="1:22" x14ac:dyDescent="0.25">
      <c r="A158" s="1">
        <v>0</v>
      </c>
      <c r="B158" s="62" t="str">
        <f>VLOOKUP(C158,'code lookups'!$C$2:$D$436,2,FALSE)</f>
        <v>DUNNO</v>
      </c>
      <c r="C158" s="13" t="s">
        <v>151</v>
      </c>
      <c r="D158" s="14">
        <f>SUMIFS('CP5 Vols Hyp'!$M:$M,'CP5 Vols Hyp'!$A:$A,$C$2,'CP5 Vols Hyp'!$C:$C,TEMPLATE!$B158)</f>
        <v>0</v>
      </c>
      <c r="E158" s="14">
        <f t="shared" si="15"/>
        <v>0</v>
      </c>
      <c r="F158" s="14"/>
      <c r="H158" s="14">
        <f>SUMIFS('CP5 Vols Hyp'!$N:$N,'CP5 Vols Hyp'!$A:$A,$C$2,'CP5 Vols Hyp'!$C:$C,TEMPLATE!$B158)</f>
        <v>0</v>
      </c>
      <c r="I158" s="14">
        <f t="shared" si="16"/>
        <v>0</v>
      </c>
      <c r="J158" s="14"/>
      <c r="L158" s="14">
        <f>SUMIFS('CP5 Vols Hyp'!$O:$O,'CP5 Vols Hyp'!$A:$A,$C$2,'CP5 Vols Hyp'!$C:$C,TEMPLATE!$B158)</f>
        <v>0</v>
      </c>
      <c r="M158" s="14">
        <f t="shared" si="17"/>
        <v>0</v>
      </c>
      <c r="N158" s="14"/>
      <c r="P158" s="14">
        <f>SUMIFS('CP5 Vols Hyp'!$P:$P,'CP5 Vols Hyp'!$A:$A,$C$2,'CP5 Vols Hyp'!$C:$C,TEMPLATE!$B158)</f>
        <v>0</v>
      </c>
      <c r="Q158" s="14">
        <f t="shared" si="18"/>
        <v>0</v>
      </c>
      <c r="R158" s="14"/>
      <c r="T158" s="14">
        <f>SUMIFS('CP5 Vols Hyp'!$Q:$Q,'CP5 Vols Hyp'!$A:$A,$C$2,'CP5 Vols Hyp'!$C:$C,TEMPLATE!$B158)</f>
        <v>0</v>
      </c>
      <c r="U158" s="14">
        <f t="shared" si="19"/>
        <v>0</v>
      </c>
      <c r="V158" s="14"/>
    </row>
    <row r="159" spans="1:22" x14ac:dyDescent="0.25">
      <c r="A159" s="1">
        <v>0</v>
      </c>
      <c r="B159" s="62" t="str">
        <f>VLOOKUP(C159,'code lookups'!$C$2:$D$436,2,FALSE)</f>
        <v>DUNNO</v>
      </c>
      <c r="C159" s="13" t="s">
        <v>152</v>
      </c>
      <c r="D159" s="14">
        <f>SUMIFS('CP5 Vols Hyp'!$M:$M,'CP5 Vols Hyp'!$A:$A,$C$2,'CP5 Vols Hyp'!$C:$C,TEMPLATE!$B159)</f>
        <v>0</v>
      </c>
      <c r="E159" s="14">
        <f t="shared" si="15"/>
        <v>0</v>
      </c>
      <c r="F159" s="14"/>
      <c r="H159" s="14">
        <f>SUMIFS('CP5 Vols Hyp'!$N:$N,'CP5 Vols Hyp'!$A:$A,$C$2,'CP5 Vols Hyp'!$C:$C,TEMPLATE!$B159)</f>
        <v>0</v>
      </c>
      <c r="I159" s="14">
        <f t="shared" si="16"/>
        <v>0</v>
      </c>
      <c r="J159" s="14"/>
      <c r="L159" s="14">
        <f>SUMIFS('CP5 Vols Hyp'!$O:$O,'CP5 Vols Hyp'!$A:$A,$C$2,'CP5 Vols Hyp'!$C:$C,TEMPLATE!$B159)</f>
        <v>0</v>
      </c>
      <c r="M159" s="14">
        <f t="shared" si="17"/>
        <v>0</v>
      </c>
      <c r="N159" s="14"/>
      <c r="P159" s="14">
        <f>SUMIFS('CP5 Vols Hyp'!$P:$P,'CP5 Vols Hyp'!$A:$A,$C$2,'CP5 Vols Hyp'!$C:$C,TEMPLATE!$B159)</f>
        <v>0</v>
      </c>
      <c r="Q159" s="14">
        <f t="shared" si="18"/>
        <v>0</v>
      </c>
      <c r="R159" s="14"/>
      <c r="T159" s="14">
        <f>SUMIFS('CP5 Vols Hyp'!$Q:$Q,'CP5 Vols Hyp'!$A:$A,$C$2,'CP5 Vols Hyp'!$C:$C,TEMPLATE!$B159)</f>
        <v>0</v>
      </c>
      <c r="U159" s="14">
        <f t="shared" si="19"/>
        <v>0</v>
      </c>
      <c r="V159" s="14"/>
    </row>
    <row r="160" spans="1:22" x14ac:dyDescent="0.25">
      <c r="A160" s="1">
        <v>0</v>
      </c>
      <c r="B160" s="62" t="str">
        <f>VLOOKUP(C160,'code lookups'!$C$2:$D$436,2,FALSE)</f>
        <v>DUNNO</v>
      </c>
      <c r="C160" s="13" t="s">
        <v>153</v>
      </c>
      <c r="D160" s="14">
        <f>SUMIFS('CP5 Vols Hyp'!$M:$M,'CP5 Vols Hyp'!$A:$A,$C$2,'CP5 Vols Hyp'!$C:$C,TEMPLATE!$B160)</f>
        <v>0</v>
      </c>
      <c r="E160" s="14">
        <f t="shared" si="15"/>
        <v>0</v>
      </c>
      <c r="F160" s="14"/>
      <c r="H160" s="14">
        <f>SUMIFS('CP5 Vols Hyp'!$N:$N,'CP5 Vols Hyp'!$A:$A,$C$2,'CP5 Vols Hyp'!$C:$C,TEMPLATE!$B160)</f>
        <v>0</v>
      </c>
      <c r="I160" s="14">
        <f t="shared" si="16"/>
        <v>0</v>
      </c>
      <c r="J160" s="14"/>
      <c r="L160" s="14">
        <f>SUMIFS('CP5 Vols Hyp'!$O:$O,'CP5 Vols Hyp'!$A:$A,$C$2,'CP5 Vols Hyp'!$C:$C,TEMPLATE!$B160)</f>
        <v>0</v>
      </c>
      <c r="M160" s="14">
        <f t="shared" si="17"/>
        <v>0</v>
      </c>
      <c r="N160" s="14"/>
      <c r="P160" s="14">
        <f>SUMIFS('CP5 Vols Hyp'!$P:$P,'CP5 Vols Hyp'!$A:$A,$C$2,'CP5 Vols Hyp'!$C:$C,TEMPLATE!$B160)</f>
        <v>0</v>
      </c>
      <c r="Q160" s="14">
        <f t="shared" si="18"/>
        <v>0</v>
      </c>
      <c r="R160" s="14"/>
      <c r="T160" s="14">
        <f>SUMIFS('CP5 Vols Hyp'!$Q:$Q,'CP5 Vols Hyp'!$A:$A,$C$2,'CP5 Vols Hyp'!$C:$C,TEMPLATE!$B160)</f>
        <v>0</v>
      </c>
      <c r="U160" s="14">
        <f t="shared" si="19"/>
        <v>0</v>
      </c>
      <c r="V160" s="14"/>
    </row>
    <row r="161" spans="1:22" ht="15.75" thickBot="1" x14ac:dyDescent="0.3">
      <c r="A161" s="1">
        <v>0</v>
      </c>
      <c r="B161" s="62" t="str">
        <f>VLOOKUP(C161,'code lookups'!$C$2:$D$436,2,FALSE)</f>
        <v>DUNNO</v>
      </c>
      <c r="C161" s="13" t="s">
        <v>154</v>
      </c>
      <c r="D161" s="14">
        <f>SUMIFS('CP5 Vols Hyp'!$M:$M,'CP5 Vols Hyp'!$A:$A,$C$2,'CP5 Vols Hyp'!$C:$C,TEMPLATE!$B161)</f>
        <v>0</v>
      </c>
      <c r="E161" s="14">
        <f t="shared" si="15"/>
        <v>0</v>
      </c>
      <c r="F161" s="14"/>
      <c r="H161" s="14">
        <f>SUMIFS('CP5 Vols Hyp'!$N:$N,'CP5 Vols Hyp'!$A:$A,$C$2,'CP5 Vols Hyp'!$C:$C,TEMPLATE!$B161)</f>
        <v>0</v>
      </c>
      <c r="I161" s="14">
        <f t="shared" si="16"/>
        <v>0</v>
      </c>
      <c r="J161" s="14"/>
      <c r="L161" s="14">
        <f>SUMIFS('CP5 Vols Hyp'!$O:$O,'CP5 Vols Hyp'!$A:$A,$C$2,'CP5 Vols Hyp'!$C:$C,TEMPLATE!$B161)</f>
        <v>0</v>
      </c>
      <c r="M161" s="14">
        <f t="shared" si="17"/>
        <v>0</v>
      </c>
      <c r="N161" s="14"/>
      <c r="P161" s="14">
        <f>SUMIFS('CP5 Vols Hyp'!$P:$P,'CP5 Vols Hyp'!$A:$A,$C$2,'CP5 Vols Hyp'!$C:$C,TEMPLATE!$B161)</f>
        <v>0</v>
      </c>
      <c r="Q161" s="14">
        <f t="shared" si="18"/>
        <v>0</v>
      </c>
      <c r="R161" s="14"/>
      <c r="T161" s="14">
        <f>SUMIFS('CP5 Vols Hyp'!$Q:$Q,'CP5 Vols Hyp'!$A:$A,$C$2,'CP5 Vols Hyp'!$C:$C,TEMPLATE!$B161)</f>
        <v>0</v>
      </c>
      <c r="U161" s="14">
        <f t="shared" si="19"/>
        <v>0</v>
      </c>
      <c r="V161" s="14"/>
    </row>
    <row r="162" spans="1:22" ht="16.5" thickBot="1" x14ac:dyDescent="0.3">
      <c r="B162" s="62" t="str">
        <f>VLOOKUP(C162,'code lookups'!$C$2:$D$436,2,FALSE)</f>
        <v>Overbridge (volumes)</v>
      </c>
      <c r="C162" s="20" t="s">
        <v>155</v>
      </c>
      <c r="D162" s="14">
        <f>SUMIFS('CP5 Vols Hyp'!$M:$M,'CP5 Vols Hyp'!$A:$A,$C$2,'CP5 Vols Hyp'!$C:$C,TEMPLATE!$B162)</f>
        <v>1413</v>
      </c>
      <c r="E162" s="14">
        <f t="shared" si="15"/>
        <v>1413</v>
      </c>
      <c r="F162" s="21"/>
      <c r="H162" s="14">
        <f>SUMIFS('CP5 Vols Hyp'!$N:$N,'CP5 Vols Hyp'!$A:$A,$C$2,'CP5 Vols Hyp'!$C:$C,TEMPLATE!$B162)</f>
        <v>915</v>
      </c>
      <c r="I162" s="14">
        <f t="shared" si="16"/>
        <v>915</v>
      </c>
      <c r="J162" s="21"/>
      <c r="L162" s="14">
        <f>SUMIFS('CP5 Vols Hyp'!$O:$O,'CP5 Vols Hyp'!$A:$A,$C$2,'CP5 Vols Hyp'!$C:$C,TEMPLATE!$B162)</f>
        <v>99</v>
      </c>
      <c r="M162" s="14">
        <f t="shared" si="17"/>
        <v>99</v>
      </c>
      <c r="N162" s="21"/>
      <c r="P162" s="14">
        <f>SUMIFS('CP5 Vols Hyp'!$P:$P,'CP5 Vols Hyp'!$A:$A,$C$2,'CP5 Vols Hyp'!$C:$C,TEMPLATE!$B162)</f>
        <v>960</v>
      </c>
      <c r="Q162" s="14">
        <f t="shared" si="18"/>
        <v>960</v>
      </c>
      <c r="R162" s="21"/>
      <c r="T162" s="14">
        <f>SUMIFS('CP5 Vols Hyp'!$Q:$Q,'CP5 Vols Hyp'!$A:$A,$C$2,'CP5 Vols Hyp'!$C:$C,TEMPLATE!$B162)</f>
        <v>237</v>
      </c>
      <c r="U162" s="14">
        <f t="shared" si="19"/>
        <v>237</v>
      </c>
      <c r="V162" s="21"/>
    </row>
    <row r="163" spans="1:22" x14ac:dyDescent="0.25">
      <c r="A163" s="1">
        <v>0</v>
      </c>
      <c r="B163" s="62" t="str">
        <f>VLOOKUP(C163,'code lookups'!$C$2:$D$436,2,FALSE)</f>
        <v>DUNNO</v>
      </c>
      <c r="C163" s="13" t="s">
        <v>156</v>
      </c>
      <c r="D163" s="14">
        <f>SUMIFS('CP5 Vols Hyp'!$M:$M,'CP5 Vols Hyp'!$A:$A,$C$2,'CP5 Vols Hyp'!$C:$C,TEMPLATE!$B163)</f>
        <v>0</v>
      </c>
      <c r="E163" s="14">
        <f t="shared" si="15"/>
        <v>0</v>
      </c>
      <c r="F163" s="14"/>
      <c r="H163" s="14">
        <f>SUMIFS('CP5 Vols Hyp'!$N:$N,'CP5 Vols Hyp'!$A:$A,$C$2,'CP5 Vols Hyp'!$C:$C,TEMPLATE!$B163)</f>
        <v>0</v>
      </c>
      <c r="I163" s="14">
        <f t="shared" si="16"/>
        <v>0</v>
      </c>
      <c r="J163" s="14"/>
      <c r="L163" s="14">
        <f>SUMIFS('CP5 Vols Hyp'!$O:$O,'CP5 Vols Hyp'!$A:$A,$C$2,'CP5 Vols Hyp'!$C:$C,TEMPLATE!$B163)</f>
        <v>0</v>
      </c>
      <c r="M163" s="14">
        <f t="shared" si="17"/>
        <v>0</v>
      </c>
      <c r="N163" s="14"/>
      <c r="P163" s="14">
        <f>SUMIFS('CP5 Vols Hyp'!$P:$P,'CP5 Vols Hyp'!$A:$A,$C$2,'CP5 Vols Hyp'!$C:$C,TEMPLATE!$B163)</f>
        <v>0</v>
      </c>
      <c r="Q163" s="14">
        <f t="shared" si="18"/>
        <v>0</v>
      </c>
      <c r="R163" s="14"/>
      <c r="T163" s="14">
        <f>SUMIFS('CP5 Vols Hyp'!$Q:$Q,'CP5 Vols Hyp'!$A:$A,$C$2,'CP5 Vols Hyp'!$C:$C,TEMPLATE!$B163)</f>
        <v>0</v>
      </c>
      <c r="U163" s="14">
        <f t="shared" si="19"/>
        <v>0</v>
      </c>
      <c r="V163" s="14"/>
    </row>
    <row r="164" spans="1:22" x14ac:dyDescent="0.25">
      <c r="A164" s="1">
        <v>0</v>
      </c>
      <c r="B164" s="62" t="str">
        <f>VLOOKUP(C164,'code lookups'!$C$2:$D$436,2,FALSE)</f>
        <v>DUNNO</v>
      </c>
      <c r="C164" s="13" t="s">
        <v>157</v>
      </c>
      <c r="D164" s="14">
        <f>SUMIFS('CP5 Vols Hyp'!$M:$M,'CP5 Vols Hyp'!$A:$A,$C$2,'CP5 Vols Hyp'!$C:$C,TEMPLATE!$B164)</f>
        <v>0</v>
      </c>
      <c r="E164" s="14">
        <f t="shared" si="15"/>
        <v>0</v>
      </c>
      <c r="F164" s="14"/>
      <c r="H164" s="14">
        <f>SUMIFS('CP5 Vols Hyp'!$N:$N,'CP5 Vols Hyp'!$A:$A,$C$2,'CP5 Vols Hyp'!$C:$C,TEMPLATE!$B164)</f>
        <v>0</v>
      </c>
      <c r="I164" s="14">
        <f t="shared" si="16"/>
        <v>0</v>
      </c>
      <c r="J164" s="14"/>
      <c r="L164" s="14">
        <f>SUMIFS('CP5 Vols Hyp'!$O:$O,'CP5 Vols Hyp'!$A:$A,$C$2,'CP5 Vols Hyp'!$C:$C,TEMPLATE!$B164)</f>
        <v>0</v>
      </c>
      <c r="M164" s="14">
        <f t="shared" si="17"/>
        <v>0</v>
      </c>
      <c r="N164" s="14"/>
      <c r="P164" s="14">
        <f>SUMIFS('CP5 Vols Hyp'!$P:$P,'CP5 Vols Hyp'!$A:$A,$C$2,'CP5 Vols Hyp'!$C:$C,TEMPLATE!$B164)</f>
        <v>0</v>
      </c>
      <c r="Q164" s="14">
        <f t="shared" si="18"/>
        <v>0</v>
      </c>
      <c r="R164" s="14"/>
      <c r="T164" s="14">
        <f>SUMIFS('CP5 Vols Hyp'!$Q:$Q,'CP5 Vols Hyp'!$A:$A,$C$2,'CP5 Vols Hyp'!$C:$C,TEMPLATE!$B164)</f>
        <v>0</v>
      </c>
      <c r="U164" s="14">
        <f t="shared" si="19"/>
        <v>0</v>
      </c>
      <c r="V164" s="14"/>
    </row>
    <row r="165" spans="1:22" x14ac:dyDescent="0.25">
      <c r="A165" s="1">
        <v>0</v>
      </c>
      <c r="B165" s="62" t="str">
        <f>VLOOKUP(C165,'code lookups'!$C$2:$D$436,2,FALSE)</f>
        <v>DUNNO</v>
      </c>
      <c r="C165" s="13" t="s">
        <v>158</v>
      </c>
      <c r="D165" s="14">
        <f>SUMIFS('CP5 Vols Hyp'!$M:$M,'CP5 Vols Hyp'!$A:$A,$C$2,'CP5 Vols Hyp'!$C:$C,TEMPLATE!$B165)</f>
        <v>0</v>
      </c>
      <c r="E165" s="14">
        <f t="shared" si="15"/>
        <v>0</v>
      </c>
      <c r="F165" s="14"/>
      <c r="H165" s="14">
        <f>SUMIFS('CP5 Vols Hyp'!$N:$N,'CP5 Vols Hyp'!$A:$A,$C$2,'CP5 Vols Hyp'!$C:$C,TEMPLATE!$B165)</f>
        <v>0</v>
      </c>
      <c r="I165" s="14">
        <f t="shared" si="16"/>
        <v>0</v>
      </c>
      <c r="J165" s="14"/>
      <c r="L165" s="14">
        <f>SUMIFS('CP5 Vols Hyp'!$O:$O,'CP5 Vols Hyp'!$A:$A,$C$2,'CP5 Vols Hyp'!$C:$C,TEMPLATE!$B165)</f>
        <v>0</v>
      </c>
      <c r="M165" s="14">
        <f t="shared" si="17"/>
        <v>0</v>
      </c>
      <c r="N165" s="14"/>
      <c r="P165" s="14">
        <f>SUMIFS('CP5 Vols Hyp'!$P:$P,'CP5 Vols Hyp'!$A:$A,$C$2,'CP5 Vols Hyp'!$C:$C,TEMPLATE!$B165)</f>
        <v>0</v>
      </c>
      <c r="Q165" s="14">
        <f t="shared" si="18"/>
        <v>0</v>
      </c>
      <c r="R165" s="14"/>
      <c r="T165" s="14">
        <f>SUMIFS('CP5 Vols Hyp'!$Q:$Q,'CP5 Vols Hyp'!$A:$A,$C$2,'CP5 Vols Hyp'!$C:$C,TEMPLATE!$B165)</f>
        <v>0</v>
      </c>
      <c r="U165" s="14">
        <f t="shared" si="19"/>
        <v>0</v>
      </c>
      <c r="V165" s="14"/>
    </row>
    <row r="166" spans="1:22" x14ac:dyDescent="0.25">
      <c r="A166" s="1">
        <v>0</v>
      </c>
      <c r="B166" s="62" t="str">
        <f>VLOOKUP(C166,'code lookups'!$C$2:$D$436,2,FALSE)</f>
        <v>DUNNO</v>
      </c>
      <c r="C166" s="13" t="s">
        <v>159</v>
      </c>
      <c r="D166" s="14">
        <f>SUMIFS('CP5 Vols Hyp'!$M:$M,'CP5 Vols Hyp'!$A:$A,$C$2,'CP5 Vols Hyp'!$C:$C,TEMPLATE!$B166)</f>
        <v>0</v>
      </c>
      <c r="E166" s="14">
        <f t="shared" si="15"/>
        <v>0</v>
      </c>
      <c r="F166" s="14"/>
      <c r="H166" s="14">
        <f>SUMIFS('CP5 Vols Hyp'!$N:$N,'CP5 Vols Hyp'!$A:$A,$C$2,'CP5 Vols Hyp'!$C:$C,TEMPLATE!$B166)</f>
        <v>0</v>
      </c>
      <c r="I166" s="14">
        <f t="shared" si="16"/>
        <v>0</v>
      </c>
      <c r="J166" s="14"/>
      <c r="L166" s="14">
        <f>SUMIFS('CP5 Vols Hyp'!$O:$O,'CP5 Vols Hyp'!$A:$A,$C$2,'CP5 Vols Hyp'!$C:$C,TEMPLATE!$B166)</f>
        <v>0</v>
      </c>
      <c r="M166" s="14">
        <f t="shared" si="17"/>
        <v>0</v>
      </c>
      <c r="N166" s="14"/>
      <c r="P166" s="14">
        <f>SUMIFS('CP5 Vols Hyp'!$P:$P,'CP5 Vols Hyp'!$A:$A,$C$2,'CP5 Vols Hyp'!$C:$C,TEMPLATE!$B166)</f>
        <v>0</v>
      </c>
      <c r="Q166" s="14">
        <f t="shared" si="18"/>
        <v>0</v>
      </c>
      <c r="R166" s="14"/>
      <c r="T166" s="14">
        <f>SUMIFS('CP5 Vols Hyp'!$Q:$Q,'CP5 Vols Hyp'!$A:$A,$C$2,'CP5 Vols Hyp'!$C:$C,TEMPLATE!$B166)</f>
        <v>0</v>
      </c>
      <c r="U166" s="14">
        <f t="shared" si="19"/>
        <v>0</v>
      </c>
      <c r="V166" s="14"/>
    </row>
    <row r="167" spans="1:22" ht="15.75" thickBot="1" x14ac:dyDescent="0.3">
      <c r="A167" s="1">
        <v>0</v>
      </c>
      <c r="B167" s="62" t="str">
        <f>VLOOKUP(C167,'code lookups'!$C$2:$D$436,2,FALSE)</f>
        <v>DUNNO</v>
      </c>
      <c r="C167" s="13" t="s">
        <v>160</v>
      </c>
      <c r="D167" s="14">
        <f>SUMIFS('CP5 Vols Hyp'!$M:$M,'CP5 Vols Hyp'!$A:$A,$C$2,'CP5 Vols Hyp'!$C:$C,TEMPLATE!$B167)</f>
        <v>0</v>
      </c>
      <c r="E167" s="14">
        <f t="shared" si="15"/>
        <v>0</v>
      </c>
      <c r="F167" s="14"/>
      <c r="H167" s="14">
        <f>SUMIFS('CP5 Vols Hyp'!$N:$N,'CP5 Vols Hyp'!$A:$A,$C$2,'CP5 Vols Hyp'!$C:$C,TEMPLATE!$B167)</f>
        <v>0</v>
      </c>
      <c r="I167" s="14">
        <f t="shared" si="16"/>
        <v>0</v>
      </c>
      <c r="J167" s="14"/>
      <c r="L167" s="14">
        <f>SUMIFS('CP5 Vols Hyp'!$O:$O,'CP5 Vols Hyp'!$A:$A,$C$2,'CP5 Vols Hyp'!$C:$C,TEMPLATE!$B167)</f>
        <v>0</v>
      </c>
      <c r="M167" s="14">
        <f t="shared" si="17"/>
        <v>0</v>
      </c>
      <c r="N167" s="14"/>
      <c r="P167" s="14">
        <f>SUMIFS('CP5 Vols Hyp'!$P:$P,'CP5 Vols Hyp'!$A:$A,$C$2,'CP5 Vols Hyp'!$C:$C,TEMPLATE!$B167)</f>
        <v>0</v>
      </c>
      <c r="Q167" s="14">
        <f t="shared" si="18"/>
        <v>0</v>
      </c>
      <c r="R167" s="14"/>
      <c r="T167" s="14">
        <f>SUMIFS('CP5 Vols Hyp'!$Q:$Q,'CP5 Vols Hyp'!$A:$A,$C$2,'CP5 Vols Hyp'!$C:$C,TEMPLATE!$B167)</f>
        <v>0</v>
      </c>
      <c r="U167" s="14">
        <f t="shared" si="19"/>
        <v>0</v>
      </c>
      <c r="V167" s="14"/>
    </row>
    <row r="168" spans="1:22" ht="16.5" thickBot="1" x14ac:dyDescent="0.3">
      <c r="B168" s="62" t="str">
        <f>VLOOKUP(C168,'code lookups'!$C$2:$D$436,2,FALSE)</f>
        <v>DUNNO</v>
      </c>
      <c r="C168" s="20" t="s">
        <v>161</v>
      </c>
      <c r="D168" s="14">
        <f>SUMIFS('CP5 Vols Hyp'!$M:$M,'CP5 Vols Hyp'!$A:$A,$C$2,'CP5 Vols Hyp'!$C:$C,TEMPLATE!$B168)</f>
        <v>0</v>
      </c>
      <c r="E168" s="14">
        <f t="shared" si="15"/>
        <v>0</v>
      </c>
      <c r="F168" s="21"/>
      <c r="H168" s="14">
        <f>SUMIFS('CP5 Vols Hyp'!$N:$N,'CP5 Vols Hyp'!$A:$A,$C$2,'CP5 Vols Hyp'!$C:$C,TEMPLATE!$B168)</f>
        <v>0</v>
      </c>
      <c r="I168" s="14">
        <f t="shared" si="16"/>
        <v>0</v>
      </c>
      <c r="J168" s="21"/>
      <c r="L168" s="14">
        <f>SUMIFS('CP5 Vols Hyp'!$O:$O,'CP5 Vols Hyp'!$A:$A,$C$2,'CP5 Vols Hyp'!$C:$C,TEMPLATE!$B168)</f>
        <v>0</v>
      </c>
      <c r="M168" s="14">
        <f t="shared" si="17"/>
        <v>0</v>
      </c>
      <c r="N168" s="21"/>
      <c r="P168" s="14">
        <f>SUMIFS('CP5 Vols Hyp'!$P:$P,'CP5 Vols Hyp'!$A:$A,$C$2,'CP5 Vols Hyp'!$C:$C,TEMPLATE!$B168)</f>
        <v>0</v>
      </c>
      <c r="Q168" s="14">
        <f t="shared" si="18"/>
        <v>0</v>
      </c>
      <c r="R168" s="21"/>
      <c r="T168" s="14">
        <f>SUMIFS('CP5 Vols Hyp'!$Q:$Q,'CP5 Vols Hyp'!$A:$A,$C$2,'CP5 Vols Hyp'!$C:$C,TEMPLATE!$B168)</f>
        <v>0</v>
      </c>
      <c r="U168" s="14">
        <f t="shared" si="19"/>
        <v>0</v>
      </c>
      <c r="V168" s="21"/>
    </row>
    <row r="169" spans="1:22" x14ac:dyDescent="0.25">
      <c r="A169" s="1">
        <v>0</v>
      </c>
      <c r="B169" s="62" t="str">
        <f>VLOOKUP(C169,'code lookups'!$C$2:$D$436,2,FALSE)</f>
        <v>DUNNO</v>
      </c>
      <c r="C169" s="13" t="s">
        <v>162</v>
      </c>
      <c r="D169" s="14">
        <f>SUMIFS('CP5 Vols Hyp'!$M:$M,'CP5 Vols Hyp'!$A:$A,$C$2,'CP5 Vols Hyp'!$C:$C,TEMPLATE!$B169)</f>
        <v>0</v>
      </c>
      <c r="E169" s="14">
        <f t="shared" si="15"/>
        <v>0</v>
      </c>
      <c r="F169" s="14"/>
      <c r="H169" s="14">
        <f>SUMIFS('CP5 Vols Hyp'!$N:$N,'CP5 Vols Hyp'!$A:$A,$C$2,'CP5 Vols Hyp'!$C:$C,TEMPLATE!$B169)</f>
        <v>0</v>
      </c>
      <c r="I169" s="14">
        <f t="shared" si="16"/>
        <v>0</v>
      </c>
      <c r="J169" s="14"/>
      <c r="L169" s="14">
        <f>SUMIFS('CP5 Vols Hyp'!$O:$O,'CP5 Vols Hyp'!$A:$A,$C$2,'CP5 Vols Hyp'!$C:$C,TEMPLATE!$B169)</f>
        <v>0</v>
      </c>
      <c r="M169" s="14">
        <f t="shared" si="17"/>
        <v>0</v>
      </c>
      <c r="N169" s="14"/>
      <c r="P169" s="14">
        <f>SUMIFS('CP5 Vols Hyp'!$P:$P,'CP5 Vols Hyp'!$A:$A,$C$2,'CP5 Vols Hyp'!$C:$C,TEMPLATE!$B169)</f>
        <v>0</v>
      </c>
      <c r="Q169" s="14">
        <f t="shared" si="18"/>
        <v>0</v>
      </c>
      <c r="R169" s="14"/>
      <c r="T169" s="14">
        <f>SUMIFS('CP5 Vols Hyp'!$Q:$Q,'CP5 Vols Hyp'!$A:$A,$C$2,'CP5 Vols Hyp'!$C:$C,TEMPLATE!$B169)</f>
        <v>0</v>
      </c>
      <c r="U169" s="14">
        <f t="shared" si="19"/>
        <v>0</v>
      </c>
      <c r="V169" s="14"/>
    </row>
    <row r="170" spans="1:22" x14ac:dyDescent="0.25">
      <c r="A170" s="1">
        <v>0</v>
      </c>
      <c r="B170" s="62" t="str">
        <f>VLOOKUP(C170,'code lookups'!$C$2:$D$436,2,FALSE)</f>
        <v>DUNNO</v>
      </c>
      <c r="C170" s="13" t="s">
        <v>163</v>
      </c>
      <c r="D170" s="14">
        <f>SUMIFS('CP5 Vols Hyp'!$M:$M,'CP5 Vols Hyp'!$A:$A,$C$2,'CP5 Vols Hyp'!$C:$C,TEMPLATE!$B170)</f>
        <v>0</v>
      </c>
      <c r="E170" s="14">
        <f t="shared" si="15"/>
        <v>0</v>
      </c>
      <c r="F170" s="14"/>
      <c r="H170" s="14">
        <f>SUMIFS('CP5 Vols Hyp'!$N:$N,'CP5 Vols Hyp'!$A:$A,$C$2,'CP5 Vols Hyp'!$C:$C,TEMPLATE!$B170)</f>
        <v>0</v>
      </c>
      <c r="I170" s="14">
        <f t="shared" si="16"/>
        <v>0</v>
      </c>
      <c r="J170" s="14"/>
      <c r="L170" s="14">
        <f>SUMIFS('CP5 Vols Hyp'!$O:$O,'CP5 Vols Hyp'!$A:$A,$C$2,'CP5 Vols Hyp'!$C:$C,TEMPLATE!$B170)</f>
        <v>0</v>
      </c>
      <c r="M170" s="14">
        <f t="shared" si="17"/>
        <v>0</v>
      </c>
      <c r="N170" s="14"/>
      <c r="P170" s="14">
        <f>SUMIFS('CP5 Vols Hyp'!$P:$P,'CP5 Vols Hyp'!$A:$A,$C$2,'CP5 Vols Hyp'!$C:$C,TEMPLATE!$B170)</f>
        <v>0</v>
      </c>
      <c r="Q170" s="14">
        <f t="shared" si="18"/>
        <v>0</v>
      </c>
      <c r="R170" s="14"/>
      <c r="T170" s="14">
        <f>SUMIFS('CP5 Vols Hyp'!$Q:$Q,'CP5 Vols Hyp'!$A:$A,$C$2,'CP5 Vols Hyp'!$C:$C,TEMPLATE!$B170)</f>
        <v>0</v>
      </c>
      <c r="U170" s="14">
        <f t="shared" si="19"/>
        <v>0</v>
      </c>
      <c r="V170" s="14"/>
    </row>
    <row r="171" spans="1:22" x14ac:dyDescent="0.25">
      <c r="A171" s="1">
        <v>0</v>
      </c>
      <c r="B171" s="62" t="str">
        <f>VLOOKUP(C171,'code lookups'!$C$2:$D$436,2,FALSE)</f>
        <v>DUNNO</v>
      </c>
      <c r="C171" s="13" t="s">
        <v>164</v>
      </c>
      <c r="D171" s="14">
        <f>SUMIFS('CP5 Vols Hyp'!$M:$M,'CP5 Vols Hyp'!$A:$A,$C$2,'CP5 Vols Hyp'!$C:$C,TEMPLATE!$B171)</f>
        <v>0</v>
      </c>
      <c r="E171" s="14">
        <f t="shared" si="15"/>
        <v>0</v>
      </c>
      <c r="F171" s="14"/>
      <c r="H171" s="14">
        <f>SUMIFS('CP5 Vols Hyp'!$N:$N,'CP5 Vols Hyp'!$A:$A,$C$2,'CP5 Vols Hyp'!$C:$C,TEMPLATE!$B171)</f>
        <v>0</v>
      </c>
      <c r="I171" s="14">
        <f t="shared" si="16"/>
        <v>0</v>
      </c>
      <c r="J171" s="14"/>
      <c r="L171" s="14">
        <f>SUMIFS('CP5 Vols Hyp'!$O:$O,'CP5 Vols Hyp'!$A:$A,$C$2,'CP5 Vols Hyp'!$C:$C,TEMPLATE!$B171)</f>
        <v>0</v>
      </c>
      <c r="M171" s="14">
        <f t="shared" si="17"/>
        <v>0</v>
      </c>
      <c r="N171" s="14"/>
      <c r="P171" s="14">
        <f>SUMIFS('CP5 Vols Hyp'!$P:$P,'CP5 Vols Hyp'!$A:$A,$C$2,'CP5 Vols Hyp'!$C:$C,TEMPLATE!$B171)</f>
        <v>0</v>
      </c>
      <c r="Q171" s="14">
        <f t="shared" si="18"/>
        <v>0</v>
      </c>
      <c r="R171" s="14"/>
      <c r="T171" s="14">
        <f>SUMIFS('CP5 Vols Hyp'!$Q:$Q,'CP5 Vols Hyp'!$A:$A,$C$2,'CP5 Vols Hyp'!$C:$C,TEMPLATE!$B171)</f>
        <v>0</v>
      </c>
      <c r="U171" s="14">
        <f t="shared" si="19"/>
        <v>0</v>
      </c>
      <c r="V171" s="14"/>
    </row>
    <row r="172" spans="1:22" x14ac:dyDescent="0.25">
      <c r="A172" s="1">
        <v>0</v>
      </c>
      <c r="B172" s="62" t="str">
        <f>VLOOKUP(C172,'code lookups'!$C$2:$D$436,2,FALSE)</f>
        <v>DUNNO</v>
      </c>
      <c r="C172" s="13" t="s">
        <v>165</v>
      </c>
      <c r="D172" s="14">
        <f>SUMIFS('CP5 Vols Hyp'!$M:$M,'CP5 Vols Hyp'!$A:$A,$C$2,'CP5 Vols Hyp'!$C:$C,TEMPLATE!$B172)</f>
        <v>0</v>
      </c>
      <c r="E172" s="14">
        <f t="shared" si="15"/>
        <v>0</v>
      </c>
      <c r="F172" s="14"/>
      <c r="H172" s="14">
        <f>SUMIFS('CP5 Vols Hyp'!$N:$N,'CP5 Vols Hyp'!$A:$A,$C$2,'CP5 Vols Hyp'!$C:$C,TEMPLATE!$B172)</f>
        <v>0</v>
      </c>
      <c r="I172" s="14">
        <f t="shared" si="16"/>
        <v>0</v>
      </c>
      <c r="J172" s="14"/>
      <c r="L172" s="14">
        <f>SUMIFS('CP5 Vols Hyp'!$O:$O,'CP5 Vols Hyp'!$A:$A,$C$2,'CP5 Vols Hyp'!$C:$C,TEMPLATE!$B172)</f>
        <v>0</v>
      </c>
      <c r="M172" s="14">
        <f t="shared" si="17"/>
        <v>0</v>
      </c>
      <c r="N172" s="14"/>
      <c r="P172" s="14">
        <f>SUMIFS('CP5 Vols Hyp'!$P:$P,'CP5 Vols Hyp'!$A:$A,$C$2,'CP5 Vols Hyp'!$C:$C,TEMPLATE!$B172)</f>
        <v>0</v>
      </c>
      <c r="Q172" s="14">
        <f t="shared" si="18"/>
        <v>0</v>
      </c>
      <c r="R172" s="14"/>
      <c r="T172" s="14">
        <f>SUMIFS('CP5 Vols Hyp'!$Q:$Q,'CP5 Vols Hyp'!$A:$A,$C$2,'CP5 Vols Hyp'!$C:$C,TEMPLATE!$B172)</f>
        <v>0</v>
      </c>
      <c r="U172" s="14">
        <f t="shared" si="19"/>
        <v>0</v>
      </c>
      <c r="V172" s="14"/>
    </row>
    <row r="173" spans="1:22" ht="15.75" thickBot="1" x14ac:dyDescent="0.3">
      <c r="A173" s="1">
        <v>0</v>
      </c>
      <c r="B173" s="62" t="str">
        <f>VLOOKUP(C173,'code lookups'!$C$2:$D$436,2,FALSE)</f>
        <v>DUNNO</v>
      </c>
      <c r="C173" s="13" t="s">
        <v>166</v>
      </c>
      <c r="D173" s="14">
        <f>SUMIFS('CP5 Vols Hyp'!$M:$M,'CP5 Vols Hyp'!$A:$A,$C$2,'CP5 Vols Hyp'!$C:$C,TEMPLATE!$B173)</f>
        <v>0</v>
      </c>
      <c r="E173" s="14">
        <f t="shared" si="15"/>
        <v>0</v>
      </c>
      <c r="F173" s="14"/>
      <c r="H173" s="14">
        <f>SUMIFS('CP5 Vols Hyp'!$N:$N,'CP5 Vols Hyp'!$A:$A,$C$2,'CP5 Vols Hyp'!$C:$C,TEMPLATE!$B173)</f>
        <v>0</v>
      </c>
      <c r="I173" s="14">
        <f t="shared" si="16"/>
        <v>0</v>
      </c>
      <c r="J173" s="14"/>
      <c r="L173" s="14">
        <f>SUMIFS('CP5 Vols Hyp'!$O:$O,'CP5 Vols Hyp'!$A:$A,$C$2,'CP5 Vols Hyp'!$C:$C,TEMPLATE!$B173)</f>
        <v>0</v>
      </c>
      <c r="M173" s="14">
        <f t="shared" si="17"/>
        <v>0</v>
      </c>
      <c r="N173" s="14"/>
      <c r="P173" s="14">
        <f>SUMIFS('CP5 Vols Hyp'!$P:$P,'CP5 Vols Hyp'!$A:$A,$C$2,'CP5 Vols Hyp'!$C:$C,TEMPLATE!$B173)</f>
        <v>0</v>
      </c>
      <c r="Q173" s="14">
        <f t="shared" si="18"/>
        <v>0</v>
      </c>
      <c r="R173" s="14"/>
      <c r="T173" s="14">
        <f>SUMIFS('CP5 Vols Hyp'!$Q:$Q,'CP5 Vols Hyp'!$A:$A,$C$2,'CP5 Vols Hyp'!$C:$C,TEMPLATE!$B173)</f>
        <v>0</v>
      </c>
      <c r="U173" s="14">
        <f t="shared" si="19"/>
        <v>0</v>
      </c>
      <c r="V173" s="14"/>
    </row>
    <row r="174" spans="1:22" ht="16.5" thickBot="1" x14ac:dyDescent="0.3">
      <c r="B174" s="62" t="str">
        <f>VLOOKUP(C174,'code lookups'!$C$2:$D$436,2,FALSE)</f>
        <v>Underbridges (volumes)</v>
      </c>
      <c r="C174" s="20" t="s">
        <v>167</v>
      </c>
      <c r="D174" s="14">
        <f>SUMIFS('CP5 Vols Hyp'!$M:$M,'CP5 Vols Hyp'!$A:$A,$C$2,'CP5 Vols Hyp'!$C:$C,TEMPLATE!$B174)</f>
        <v>4257</v>
      </c>
      <c r="E174" s="14">
        <f t="shared" si="15"/>
        <v>4257</v>
      </c>
      <c r="F174" s="21"/>
      <c r="H174" s="14">
        <f>SUMIFS('CP5 Vols Hyp'!$N:$N,'CP5 Vols Hyp'!$A:$A,$C$2,'CP5 Vols Hyp'!$C:$C,TEMPLATE!$B174)</f>
        <v>8081.9400000000005</v>
      </c>
      <c r="I174" s="14">
        <f t="shared" si="16"/>
        <v>8081.9400000000005</v>
      </c>
      <c r="J174" s="21"/>
      <c r="L174" s="14">
        <f>SUMIFS('CP5 Vols Hyp'!$O:$O,'CP5 Vols Hyp'!$A:$A,$C$2,'CP5 Vols Hyp'!$C:$C,TEMPLATE!$B174)</f>
        <v>2648.1</v>
      </c>
      <c r="M174" s="14">
        <f t="shared" si="17"/>
        <v>2648.1</v>
      </c>
      <c r="N174" s="21"/>
      <c r="P174" s="14">
        <f>SUMIFS('CP5 Vols Hyp'!$P:$P,'CP5 Vols Hyp'!$A:$A,$C$2,'CP5 Vols Hyp'!$C:$C,TEMPLATE!$B174)</f>
        <v>1353.9</v>
      </c>
      <c r="Q174" s="14">
        <f t="shared" si="18"/>
        <v>1353.9</v>
      </c>
      <c r="R174" s="21"/>
      <c r="T174" s="14">
        <f>SUMIFS('CP5 Vols Hyp'!$Q:$Q,'CP5 Vols Hyp'!$A:$A,$C$2,'CP5 Vols Hyp'!$C:$C,TEMPLATE!$B174)</f>
        <v>1220</v>
      </c>
      <c r="U174" s="14">
        <f t="shared" si="19"/>
        <v>1220</v>
      </c>
      <c r="V174" s="21"/>
    </row>
    <row r="175" spans="1:22" x14ac:dyDescent="0.25">
      <c r="A175" s="1">
        <v>0</v>
      </c>
      <c r="B175" s="62" t="str">
        <f>VLOOKUP(C175,'code lookups'!$C$2:$D$436,2,FALSE)</f>
        <v>DUNNO</v>
      </c>
      <c r="C175" s="13" t="s">
        <v>168</v>
      </c>
      <c r="D175" s="14">
        <f>SUMIFS('CP5 Vols Hyp'!$M:$M,'CP5 Vols Hyp'!$A:$A,$C$2,'CP5 Vols Hyp'!$C:$C,TEMPLATE!$B175)</f>
        <v>0</v>
      </c>
      <c r="E175" s="14">
        <f t="shared" si="15"/>
        <v>0</v>
      </c>
      <c r="F175" s="14"/>
      <c r="H175" s="14">
        <f>SUMIFS('CP5 Vols Hyp'!$N:$N,'CP5 Vols Hyp'!$A:$A,$C$2,'CP5 Vols Hyp'!$C:$C,TEMPLATE!$B175)</f>
        <v>0</v>
      </c>
      <c r="I175" s="14">
        <f t="shared" si="16"/>
        <v>0</v>
      </c>
      <c r="J175" s="14"/>
      <c r="L175" s="14">
        <f>SUMIFS('CP5 Vols Hyp'!$O:$O,'CP5 Vols Hyp'!$A:$A,$C$2,'CP5 Vols Hyp'!$C:$C,TEMPLATE!$B175)</f>
        <v>0</v>
      </c>
      <c r="M175" s="14">
        <f t="shared" si="17"/>
        <v>0</v>
      </c>
      <c r="N175" s="14"/>
      <c r="P175" s="14">
        <f>SUMIFS('CP5 Vols Hyp'!$P:$P,'CP5 Vols Hyp'!$A:$A,$C$2,'CP5 Vols Hyp'!$C:$C,TEMPLATE!$B175)</f>
        <v>0</v>
      </c>
      <c r="Q175" s="14">
        <f t="shared" si="18"/>
        <v>0</v>
      </c>
      <c r="R175" s="14"/>
      <c r="T175" s="14">
        <f>SUMIFS('CP5 Vols Hyp'!$Q:$Q,'CP5 Vols Hyp'!$A:$A,$C$2,'CP5 Vols Hyp'!$C:$C,TEMPLATE!$B175)</f>
        <v>0</v>
      </c>
      <c r="U175" s="14">
        <f t="shared" si="19"/>
        <v>0</v>
      </c>
      <c r="V175" s="14"/>
    </row>
    <row r="176" spans="1:22" x14ac:dyDescent="0.25">
      <c r="A176" s="1">
        <v>0</v>
      </c>
      <c r="B176" s="62" t="str">
        <f>VLOOKUP(C176,'code lookups'!$C$2:$D$436,2,FALSE)</f>
        <v>DUNNO</v>
      </c>
      <c r="C176" s="13" t="s">
        <v>169</v>
      </c>
      <c r="D176" s="14">
        <f>SUMIFS('CP5 Vols Hyp'!$M:$M,'CP5 Vols Hyp'!$A:$A,$C$2,'CP5 Vols Hyp'!$C:$C,TEMPLATE!$B176)</f>
        <v>0</v>
      </c>
      <c r="E176" s="14">
        <f t="shared" si="15"/>
        <v>0</v>
      </c>
      <c r="F176" s="14"/>
      <c r="H176" s="14">
        <f>SUMIFS('CP5 Vols Hyp'!$N:$N,'CP5 Vols Hyp'!$A:$A,$C$2,'CP5 Vols Hyp'!$C:$C,TEMPLATE!$B176)</f>
        <v>0</v>
      </c>
      <c r="I176" s="14">
        <f t="shared" si="16"/>
        <v>0</v>
      </c>
      <c r="J176" s="14"/>
      <c r="L176" s="14">
        <f>SUMIFS('CP5 Vols Hyp'!$O:$O,'CP5 Vols Hyp'!$A:$A,$C$2,'CP5 Vols Hyp'!$C:$C,TEMPLATE!$B176)</f>
        <v>0</v>
      </c>
      <c r="M176" s="14">
        <f t="shared" si="17"/>
        <v>0</v>
      </c>
      <c r="N176" s="14"/>
      <c r="P176" s="14">
        <f>SUMIFS('CP5 Vols Hyp'!$P:$P,'CP5 Vols Hyp'!$A:$A,$C$2,'CP5 Vols Hyp'!$C:$C,TEMPLATE!$B176)</f>
        <v>0</v>
      </c>
      <c r="Q176" s="14">
        <f t="shared" si="18"/>
        <v>0</v>
      </c>
      <c r="R176" s="14"/>
      <c r="T176" s="14">
        <f>SUMIFS('CP5 Vols Hyp'!$Q:$Q,'CP5 Vols Hyp'!$A:$A,$C$2,'CP5 Vols Hyp'!$C:$C,TEMPLATE!$B176)</f>
        <v>0</v>
      </c>
      <c r="U176" s="14">
        <f t="shared" si="19"/>
        <v>0</v>
      </c>
      <c r="V176" s="14"/>
    </row>
    <row r="177" spans="1:22" x14ac:dyDescent="0.25">
      <c r="A177" s="1">
        <v>0</v>
      </c>
      <c r="B177" s="62" t="str">
        <f>VLOOKUP(C177,'code lookups'!$C$2:$D$436,2,FALSE)</f>
        <v>DUNNO</v>
      </c>
      <c r="C177" s="13" t="s">
        <v>170</v>
      </c>
      <c r="D177" s="14">
        <f>SUMIFS('CP5 Vols Hyp'!$M:$M,'CP5 Vols Hyp'!$A:$A,$C$2,'CP5 Vols Hyp'!$C:$C,TEMPLATE!$B177)</f>
        <v>0</v>
      </c>
      <c r="E177" s="14">
        <f t="shared" si="15"/>
        <v>0</v>
      </c>
      <c r="F177" s="14"/>
      <c r="H177" s="14">
        <f>SUMIFS('CP5 Vols Hyp'!$N:$N,'CP5 Vols Hyp'!$A:$A,$C$2,'CP5 Vols Hyp'!$C:$C,TEMPLATE!$B177)</f>
        <v>0</v>
      </c>
      <c r="I177" s="14">
        <f t="shared" si="16"/>
        <v>0</v>
      </c>
      <c r="J177" s="14"/>
      <c r="L177" s="14">
        <f>SUMIFS('CP5 Vols Hyp'!$O:$O,'CP5 Vols Hyp'!$A:$A,$C$2,'CP5 Vols Hyp'!$C:$C,TEMPLATE!$B177)</f>
        <v>0</v>
      </c>
      <c r="M177" s="14">
        <f t="shared" si="17"/>
        <v>0</v>
      </c>
      <c r="N177" s="14"/>
      <c r="P177" s="14">
        <f>SUMIFS('CP5 Vols Hyp'!$P:$P,'CP5 Vols Hyp'!$A:$A,$C$2,'CP5 Vols Hyp'!$C:$C,TEMPLATE!$B177)</f>
        <v>0</v>
      </c>
      <c r="Q177" s="14">
        <f t="shared" si="18"/>
        <v>0</v>
      </c>
      <c r="R177" s="14"/>
      <c r="T177" s="14">
        <f>SUMIFS('CP5 Vols Hyp'!$Q:$Q,'CP5 Vols Hyp'!$A:$A,$C$2,'CP5 Vols Hyp'!$C:$C,TEMPLATE!$B177)</f>
        <v>0</v>
      </c>
      <c r="U177" s="14">
        <f t="shared" si="19"/>
        <v>0</v>
      </c>
      <c r="V177" s="14"/>
    </row>
    <row r="178" spans="1:22" x14ac:dyDescent="0.25">
      <c r="A178" s="1">
        <v>0</v>
      </c>
      <c r="B178" s="62" t="str">
        <f>VLOOKUP(C178,'code lookups'!$C$2:$D$436,2,FALSE)</f>
        <v>DUNNO</v>
      </c>
      <c r="C178" s="13" t="s">
        <v>171</v>
      </c>
      <c r="D178" s="14">
        <f>SUMIFS('CP5 Vols Hyp'!$M:$M,'CP5 Vols Hyp'!$A:$A,$C$2,'CP5 Vols Hyp'!$C:$C,TEMPLATE!$B178)</f>
        <v>0</v>
      </c>
      <c r="E178" s="14">
        <f t="shared" si="15"/>
        <v>0</v>
      </c>
      <c r="F178" s="14"/>
      <c r="H178" s="14">
        <f>SUMIFS('CP5 Vols Hyp'!$N:$N,'CP5 Vols Hyp'!$A:$A,$C$2,'CP5 Vols Hyp'!$C:$C,TEMPLATE!$B178)</f>
        <v>0</v>
      </c>
      <c r="I178" s="14">
        <f t="shared" si="16"/>
        <v>0</v>
      </c>
      <c r="J178" s="14"/>
      <c r="L178" s="14">
        <f>SUMIFS('CP5 Vols Hyp'!$O:$O,'CP5 Vols Hyp'!$A:$A,$C$2,'CP5 Vols Hyp'!$C:$C,TEMPLATE!$B178)</f>
        <v>0</v>
      </c>
      <c r="M178" s="14">
        <f t="shared" si="17"/>
        <v>0</v>
      </c>
      <c r="N178" s="14"/>
      <c r="P178" s="14">
        <f>SUMIFS('CP5 Vols Hyp'!$P:$P,'CP5 Vols Hyp'!$A:$A,$C$2,'CP5 Vols Hyp'!$C:$C,TEMPLATE!$B178)</f>
        <v>0</v>
      </c>
      <c r="Q178" s="14">
        <f t="shared" si="18"/>
        <v>0</v>
      </c>
      <c r="R178" s="14"/>
      <c r="T178" s="14">
        <f>SUMIFS('CP5 Vols Hyp'!$Q:$Q,'CP5 Vols Hyp'!$A:$A,$C$2,'CP5 Vols Hyp'!$C:$C,TEMPLATE!$B178)</f>
        <v>0</v>
      </c>
      <c r="U178" s="14">
        <f t="shared" si="19"/>
        <v>0</v>
      </c>
      <c r="V178" s="14"/>
    </row>
    <row r="179" spans="1:22" ht="15.75" thickBot="1" x14ac:dyDescent="0.3">
      <c r="A179" s="1">
        <v>0</v>
      </c>
      <c r="B179" s="62" t="str">
        <f>VLOOKUP(C179,'code lookups'!$C$2:$D$436,2,FALSE)</f>
        <v>DUNNO</v>
      </c>
      <c r="C179" s="13" t="s">
        <v>172</v>
      </c>
      <c r="D179" s="14">
        <f>SUMIFS('CP5 Vols Hyp'!$M:$M,'CP5 Vols Hyp'!$A:$A,$C$2,'CP5 Vols Hyp'!$C:$C,TEMPLATE!$B179)</f>
        <v>0</v>
      </c>
      <c r="E179" s="14">
        <f t="shared" si="15"/>
        <v>0</v>
      </c>
      <c r="F179" s="14"/>
      <c r="H179" s="14">
        <f>SUMIFS('CP5 Vols Hyp'!$N:$N,'CP5 Vols Hyp'!$A:$A,$C$2,'CP5 Vols Hyp'!$C:$C,TEMPLATE!$B179)</f>
        <v>0</v>
      </c>
      <c r="I179" s="14">
        <f t="shared" si="16"/>
        <v>0</v>
      </c>
      <c r="J179" s="14"/>
      <c r="L179" s="14">
        <f>SUMIFS('CP5 Vols Hyp'!$O:$O,'CP5 Vols Hyp'!$A:$A,$C$2,'CP5 Vols Hyp'!$C:$C,TEMPLATE!$B179)</f>
        <v>0</v>
      </c>
      <c r="M179" s="14">
        <f t="shared" si="17"/>
        <v>0</v>
      </c>
      <c r="N179" s="14"/>
      <c r="P179" s="14">
        <f>SUMIFS('CP5 Vols Hyp'!$P:$P,'CP5 Vols Hyp'!$A:$A,$C$2,'CP5 Vols Hyp'!$C:$C,TEMPLATE!$B179)</f>
        <v>0</v>
      </c>
      <c r="Q179" s="14">
        <f t="shared" si="18"/>
        <v>0</v>
      </c>
      <c r="R179" s="14"/>
      <c r="T179" s="14">
        <f>SUMIFS('CP5 Vols Hyp'!$Q:$Q,'CP5 Vols Hyp'!$A:$A,$C$2,'CP5 Vols Hyp'!$C:$C,TEMPLATE!$B179)</f>
        <v>0</v>
      </c>
      <c r="U179" s="14">
        <f t="shared" si="19"/>
        <v>0</v>
      </c>
      <c r="V179" s="14"/>
    </row>
    <row r="180" spans="1:22" ht="16.5" thickBot="1" x14ac:dyDescent="0.3">
      <c r="B180" s="62" t="str">
        <f>VLOOKUP(C180,'code lookups'!$C$2:$D$436,2,FALSE)</f>
        <v>DUNNO</v>
      </c>
      <c r="C180" s="20" t="s">
        <v>173</v>
      </c>
      <c r="D180" s="14">
        <f>SUMIFS('CP5 Vols Hyp'!$M:$M,'CP5 Vols Hyp'!$A:$A,$C$2,'CP5 Vols Hyp'!$C:$C,TEMPLATE!$B180)</f>
        <v>0</v>
      </c>
      <c r="E180" s="14">
        <f t="shared" si="15"/>
        <v>0</v>
      </c>
      <c r="F180" s="21"/>
      <c r="H180" s="14">
        <f>SUMIFS('CP5 Vols Hyp'!$N:$N,'CP5 Vols Hyp'!$A:$A,$C$2,'CP5 Vols Hyp'!$C:$C,TEMPLATE!$B180)</f>
        <v>0</v>
      </c>
      <c r="I180" s="14">
        <f t="shared" si="16"/>
        <v>0</v>
      </c>
      <c r="J180" s="21"/>
      <c r="L180" s="14">
        <f>SUMIFS('CP5 Vols Hyp'!$O:$O,'CP5 Vols Hyp'!$A:$A,$C$2,'CP5 Vols Hyp'!$C:$C,TEMPLATE!$B180)</f>
        <v>0</v>
      </c>
      <c r="M180" s="14">
        <f t="shared" si="17"/>
        <v>0</v>
      </c>
      <c r="N180" s="21"/>
      <c r="P180" s="14">
        <f>SUMIFS('CP5 Vols Hyp'!$P:$P,'CP5 Vols Hyp'!$A:$A,$C$2,'CP5 Vols Hyp'!$C:$C,TEMPLATE!$B180)</f>
        <v>0</v>
      </c>
      <c r="Q180" s="14">
        <f t="shared" si="18"/>
        <v>0</v>
      </c>
      <c r="R180" s="21"/>
      <c r="T180" s="14">
        <f>SUMIFS('CP5 Vols Hyp'!$Q:$Q,'CP5 Vols Hyp'!$A:$A,$C$2,'CP5 Vols Hyp'!$C:$C,TEMPLATE!$B180)</f>
        <v>0</v>
      </c>
      <c r="U180" s="14">
        <f t="shared" si="19"/>
        <v>0</v>
      </c>
      <c r="V180" s="21"/>
    </row>
    <row r="181" spans="1:22" x14ac:dyDescent="0.25">
      <c r="A181" s="1">
        <v>0</v>
      </c>
      <c r="B181" s="62" t="str">
        <f>VLOOKUP(C181,'code lookups'!$C$2:$D$436,2,FALSE)</f>
        <v>DUNNO</v>
      </c>
      <c r="C181" s="13" t="s">
        <v>174</v>
      </c>
      <c r="D181" s="14">
        <f>SUMIFS('CP5 Vols Hyp'!$M:$M,'CP5 Vols Hyp'!$A:$A,$C$2,'CP5 Vols Hyp'!$C:$C,TEMPLATE!$B181)</f>
        <v>0</v>
      </c>
      <c r="E181" s="14">
        <f t="shared" si="15"/>
        <v>0</v>
      </c>
      <c r="F181" s="14"/>
      <c r="H181" s="14">
        <f>SUMIFS('CP5 Vols Hyp'!$N:$N,'CP5 Vols Hyp'!$A:$A,$C$2,'CP5 Vols Hyp'!$C:$C,TEMPLATE!$B181)</f>
        <v>0</v>
      </c>
      <c r="I181" s="14">
        <f t="shared" si="16"/>
        <v>0</v>
      </c>
      <c r="J181" s="14"/>
      <c r="L181" s="14">
        <f>SUMIFS('CP5 Vols Hyp'!$O:$O,'CP5 Vols Hyp'!$A:$A,$C$2,'CP5 Vols Hyp'!$C:$C,TEMPLATE!$B181)</f>
        <v>0</v>
      </c>
      <c r="M181" s="14">
        <f t="shared" si="17"/>
        <v>0</v>
      </c>
      <c r="N181" s="14"/>
      <c r="P181" s="14">
        <f>SUMIFS('CP5 Vols Hyp'!$P:$P,'CP5 Vols Hyp'!$A:$A,$C$2,'CP5 Vols Hyp'!$C:$C,TEMPLATE!$B181)</f>
        <v>0</v>
      </c>
      <c r="Q181" s="14">
        <f t="shared" si="18"/>
        <v>0</v>
      </c>
      <c r="R181" s="14"/>
      <c r="T181" s="14">
        <f>SUMIFS('CP5 Vols Hyp'!$Q:$Q,'CP5 Vols Hyp'!$A:$A,$C$2,'CP5 Vols Hyp'!$C:$C,TEMPLATE!$B181)</f>
        <v>0</v>
      </c>
      <c r="U181" s="14">
        <f t="shared" si="19"/>
        <v>0</v>
      </c>
      <c r="V181" s="14"/>
    </row>
    <row r="182" spans="1:22" x14ac:dyDescent="0.25">
      <c r="A182" s="1">
        <v>0</v>
      </c>
      <c r="B182" s="62" t="str">
        <f>VLOOKUP(C182,'code lookups'!$C$2:$D$436,2,FALSE)</f>
        <v>DUNNO</v>
      </c>
      <c r="C182" s="13" t="s">
        <v>175</v>
      </c>
      <c r="D182" s="14">
        <f>SUMIFS('CP5 Vols Hyp'!$M:$M,'CP5 Vols Hyp'!$A:$A,$C$2,'CP5 Vols Hyp'!$C:$C,TEMPLATE!$B182)</f>
        <v>0</v>
      </c>
      <c r="E182" s="14">
        <f t="shared" si="15"/>
        <v>0</v>
      </c>
      <c r="F182" s="14"/>
      <c r="H182" s="14">
        <f>SUMIFS('CP5 Vols Hyp'!$N:$N,'CP5 Vols Hyp'!$A:$A,$C$2,'CP5 Vols Hyp'!$C:$C,TEMPLATE!$B182)</f>
        <v>0</v>
      </c>
      <c r="I182" s="14">
        <f t="shared" si="16"/>
        <v>0</v>
      </c>
      <c r="J182" s="14"/>
      <c r="L182" s="14">
        <f>SUMIFS('CP5 Vols Hyp'!$O:$O,'CP5 Vols Hyp'!$A:$A,$C$2,'CP5 Vols Hyp'!$C:$C,TEMPLATE!$B182)</f>
        <v>0</v>
      </c>
      <c r="M182" s="14">
        <f t="shared" si="17"/>
        <v>0</v>
      </c>
      <c r="N182" s="14"/>
      <c r="P182" s="14">
        <f>SUMIFS('CP5 Vols Hyp'!$P:$P,'CP5 Vols Hyp'!$A:$A,$C$2,'CP5 Vols Hyp'!$C:$C,TEMPLATE!$B182)</f>
        <v>0</v>
      </c>
      <c r="Q182" s="14">
        <f t="shared" si="18"/>
        <v>0</v>
      </c>
      <c r="R182" s="14"/>
      <c r="T182" s="14">
        <f>SUMIFS('CP5 Vols Hyp'!$Q:$Q,'CP5 Vols Hyp'!$A:$A,$C$2,'CP5 Vols Hyp'!$C:$C,TEMPLATE!$B182)</f>
        <v>0</v>
      </c>
      <c r="U182" s="14">
        <f t="shared" si="19"/>
        <v>0</v>
      </c>
      <c r="V182" s="14"/>
    </row>
    <row r="183" spans="1:22" x14ac:dyDescent="0.25">
      <c r="A183" s="1">
        <v>0</v>
      </c>
      <c r="B183" s="62" t="str">
        <f>VLOOKUP(C183,'code lookups'!$C$2:$D$436,2,FALSE)</f>
        <v>DUNNO</v>
      </c>
      <c r="C183" s="13" t="s">
        <v>176</v>
      </c>
      <c r="D183" s="14">
        <f>SUMIFS('CP5 Vols Hyp'!$M:$M,'CP5 Vols Hyp'!$A:$A,$C$2,'CP5 Vols Hyp'!$C:$C,TEMPLATE!$B183)</f>
        <v>0</v>
      </c>
      <c r="E183" s="14">
        <f t="shared" si="15"/>
        <v>0</v>
      </c>
      <c r="F183" s="14"/>
      <c r="H183" s="14">
        <f>SUMIFS('CP5 Vols Hyp'!$N:$N,'CP5 Vols Hyp'!$A:$A,$C$2,'CP5 Vols Hyp'!$C:$C,TEMPLATE!$B183)</f>
        <v>0</v>
      </c>
      <c r="I183" s="14">
        <f t="shared" si="16"/>
        <v>0</v>
      </c>
      <c r="J183" s="14"/>
      <c r="L183" s="14">
        <f>SUMIFS('CP5 Vols Hyp'!$O:$O,'CP5 Vols Hyp'!$A:$A,$C$2,'CP5 Vols Hyp'!$C:$C,TEMPLATE!$B183)</f>
        <v>0</v>
      </c>
      <c r="M183" s="14">
        <f t="shared" si="17"/>
        <v>0</v>
      </c>
      <c r="N183" s="14"/>
      <c r="P183" s="14">
        <f>SUMIFS('CP5 Vols Hyp'!$P:$P,'CP5 Vols Hyp'!$A:$A,$C$2,'CP5 Vols Hyp'!$C:$C,TEMPLATE!$B183)</f>
        <v>0</v>
      </c>
      <c r="Q183" s="14">
        <f t="shared" si="18"/>
        <v>0</v>
      </c>
      <c r="R183" s="14"/>
      <c r="T183" s="14">
        <f>SUMIFS('CP5 Vols Hyp'!$Q:$Q,'CP5 Vols Hyp'!$A:$A,$C$2,'CP5 Vols Hyp'!$C:$C,TEMPLATE!$B183)</f>
        <v>0</v>
      </c>
      <c r="U183" s="14">
        <f t="shared" si="19"/>
        <v>0</v>
      </c>
      <c r="V183" s="14"/>
    </row>
    <row r="184" spans="1:22" x14ac:dyDescent="0.25">
      <c r="A184" s="1">
        <v>0</v>
      </c>
      <c r="B184" s="62" t="str">
        <f>VLOOKUP(C184,'code lookups'!$C$2:$D$436,2,FALSE)</f>
        <v>DUNNO</v>
      </c>
      <c r="C184" s="13" t="s">
        <v>177</v>
      </c>
      <c r="D184" s="14">
        <f>SUMIFS('CP5 Vols Hyp'!$M:$M,'CP5 Vols Hyp'!$A:$A,$C$2,'CP5 Vols Hyp'!$C:$C,TEMPLATE!$B184)</f>
        <v>0</v>
      </c>
      <c r="E184" s="14">
        <f t="shared" si="15"/>
        <v>0</v>
      </c>
      <c r="F184" s="14"/>
      <c r="H184" s="14">
        <f>SUMIFS('CP5 Vols Hyp'!$N:$N,'CP5 Vols Hyp'!$A:$A,$C$2,'CP5 Vols Hyp'!$C:$C,TEMPLATE!$B184)</f>
        <v>0</v>
      </c>
      <c r="I184" s="14">
        <f t="shared" si="16"/>
        <v>0</v>
      </c>
      <c r="J184" s="14"/>
      <c r="L184" s="14">
        <f>SUMIFS('CP5 Vols Hyp'!$O:$O,'CP5 Vols Hyp'!$A:$A,$C$2,'CP5 Vols Hyp'!$C:$C,TEMPLATE!$B184)</f>
        <v>0</v>
      </c>
      <c r="M184" s="14">
        <f t="shared" si="17"/>
        <v>0</v>
      </c>
      <c r="N184" s="14"/>
      <c r="P184" s="14">
        <f>SUMIFS('CP5 Vols Hyp'!$P:$P,'CP5 Vols Hyp'!$A:$A,$C$2,'CP5 Vols Hyp'!$C:$C,TEMPLATE!$B184)</f>
        <v>0</v>
      </c>
      <c r="Q184" s="14">
        <f t="shared" si="18"/>
        <v>0</v>
      </c>
      <c r="R184" s="14"/>
      <c r="T184" s="14">
        <f>SUMIFS('CP5 Vols Hyp'!$Q:$Q,'CP5 Vols Hyp'!$A:$A,$C$2,'CP5 Vols Hyp'!$C:$C,TEMPLATE!$B184)</f>
        <v>0</v>
      </c>
      <c r="U184" s="14">
        <f t="shared" si="19"/>
        <v>0</v>
      </c>
      <c r="V184" s="14"/>
    </row>
    <row r="185" spans="1:22" ht="15.75" thickBot="1" x14ac:dyDescent="0.3">
      <c r="A185" s="1">
        <v>0</v>
      </c>
      <c r="B185" s="62" t="str">
        <f>VLOOKUP(C185,'code lookups'!$C$2:$D$436,2,FALSE)</f>
        <v>DUNNO</v>
      </c>
      <c r="C185" s="13" t="s">
        <v>178</v>
      </c>
      <c r="D185" s="14">
        <f>SUMIFS('CP5 Vols Hyp'!$M:$M,'CP5 Vols Hyp'!$A:$A,$C$2,'CP5 Vols Hyp'!$C:$C,TEMPLATE!$B185)</f>
        <v>0</v>
      </c>
      <c r="E185" s="14">
        <f t="shared" si="15"/>
        <v>0</v>
      </c>
      <c r="F185" s="14"/>
      <c r="H185" s="14">
        <f>SUMIFS('CP5 Vols Hyp'!$N:$N,'CP5 Vols Hyp'!$A:$A,$C$2,'CP5 Vols Hyp'!$C:$C,TEMPLATE!$B185)</f>
        <v>0</v>
      </c>
      <c r="I185" s="14">
        <f t="shared" si="16"/>
        <v>0</v>
      </c>
      <c r="J185" s="14"/>
      <c r="L185" s="14">
        <f>SUMIFS('CP5 Vols Hyp'!$O:$O,'CP5 Vols Hyp'!$A:$A,$C$2,'CP5 Vols Hyp'!$C:$C,TEMPLATE!$B185)</f>
        <v>0</v>
      </c>
      <c r="M185" s="14">
        <f t="shared" si="17"/>
        <v>0</v>
      </c>
      <c r="N185" s="14"/>
      <c r="P185" s="14">
        <f>SUMIFS('CP5 Vols Hyp'!$P:$P,'CP5 Vols Hyp'!$A:$A,$C$2,'CP5 Vols Hyp'!$C:$C,TEMPLATE!$B185)</f>
        <v>0</v>
      </c>
      <c r="Q185" s="14">
        <f t="shared" si="18"/>
        <v>0</v>
      </c>
      <c r="R185" s="14"/>
      <c r="T185" s="14">
        <f>SUMIFS('CP5 Vols Hyp'!$Q:$Q,'CP5 Vols Hyp'!$A:$A,$C$2,'CP5 Vols Hyp'!$C:$C,TEMPLATE!$B185)</f>
        <v>0</v>
      </c>
      <c r="U185" s="14">
        <f t="shared" si="19"/>
        <v>0</v>
      </c>
      <c r="V185" s="14"/>
    </row>
    <row r="186" spans="1:22" ht="16.5" thickBot="1" x14ac:dyDescent="0.3">
      <c r="B186" s="62" t="str">
        <f>VLOOKUP(C186,'code lookups'!$C$2:$D$436,2,FALSE)</f>
        <v>Footbridge (volumes)</v>
      </c>
      <c r="C186" s="20" t="s">
        <v>179</v>
      </c>
      <c r="D186" s="14">
        <f>SUMIFS('CP5 Vols Hyp'!$M:$M,'CP5 Vols Hyp'!$A:$A,$C$2,'CP5 Vols Hyp'!$C:$C,TEMPLATE!$B186)</f>
        <v>177.7</v>
      </c>
      <c r="E186" s="14">
        <f t="shared" si="15"/>
        <v>177.7</v>
      </c>
      <c r="F186" s="21"/>
      <c r="H186" s="14">
        <f>SUMIFS('CP5 Vols Hyp'!$N:$N,'CP5 Vols Hyp'!$A:$A,$C$2,'CP5 Vols Hyp'!$C:$C,TEMPLATE!$B186)</f>
        <v>43</v>
      </c>
      <c r="I186" s="14">
        <f t="shared" si="16"/>
        <v>43</v>
      </c>
      <c r="J186" s="21"/>
      <c r="L186" s="14">
        <f>SUMIFS('CP5 Vols Hyp'!$O:$O,'CP5 Vols Hyp'!$A:$A,$C$2,'CP5 Vols Hyp'!$C:$C,TEMPLATE!$B186)</f>
        <v>551</v>
      </c>
      <c r="M186" s="14">
        <f t="shared" si="17"/>
        <v>551</v>
      </c>
      <c r="N186" s="21"/>
      <c r="P186" s="14">
        <f>SUMIFS('CP5 Vols Hyp'!$P:$P,'CP5 Vols Hyp'!$A:$A,$C$2,'CP5 Vols Hyp'!$C:$C,TEMPLATE!$B186)</f>
        <v>69.680000000000007</v>
      </c>
      <c r="Q186" s="14">
        <f t="shared" si="18"/>
        <v>69.680000000000007</v>
      </c>
      <c r="R186" s="21"/>
      <c r="T186" s="14">
        <f>SUMIFS('CP5 Vols Hyp'!$Q:$Q,'CP5 Vols Hyp'!$A:$A,$C$2,'CP5 Vols Hyp'!$C:$C,TEMPLATE!$B186)</f>
        <v>0</v>
      </c>
      <c r="U186" s="14">
        <f t="shared" si="19"/>
        <v>0</v>
      </c>
      <c r="V186" s="21"/>
    </row>
    <row r="187" spans="1:22" x14ac:dyDescent="0.25">
      <c r="A187" s="1">
        <v>0</v>
      </c>
      <c r="B187" s="62" t="str">
        <f>VLOOKUP(C187,'code lookups'!$C$2:$D$436,2,FALSE)</f>
        <v>DUNNO</v>
      </c>
      <c r="C187" s="13" t="s">
        <v>180</v>
      </c>
      <c r="D187" s="14">
        <f>SUMIFS('CP5 Vols Hyp'!$M:$M,'CP5 Vols Hyp'!$A:$A,$C$2,'CP5 Vols Hyp'!$C:$C,TEMPLATE!$B187)</f>
        <v>0</v>
      </c>
      <c r="E187" s="14">
        <f t="shared" si="15"/>
        <v>0</v>
      </c>
      <c r="F187" s="14"/>
      <c r="H187" s="14">
        <f>SUMIFS('CP5 Vols Hyp'!$N:$N,'CP5 Vols Hyp'!$A:$A,$C$2,'CP5 Vols Hyp'!$C:$C,TEMPLATE!$B187)</f>
        <v>0</v>
      </c>
      <c r="I187" s="14">
        <f t="shared" si="16"/>
        <v>0</v>
      </c>
      <c r="J187" s="14"/>
      <c r="L187" s="14">
        <f>SUMIFS('CP5 Vols Hyp'!$O:$O,'CP5 Vols Hyp'!$A:$A,$C$2,'CP5 Vols Hyp'!$C:$C,TEMPLATE!$B187)</f>
        <v>0</v>
      </c>
      <c r="M187" s="14">
        <f t="shared" si="17"/>
        <v>0</v>
      </c>
      <c r="N187" s="14"/>
      <c r="P187" s="14">
        <f>SUMIFS('CP5 Vols Hyp'!$P:$P,'CP5 Vols Hyp'!$A:$A,$C$2,'CP5 Vols Hyp'!$C:$C,TEMPLATE!$B187)</f>
        <v>0</v>
      </c>
      <c r="Q187" s="14">
        <f t="shared" si="18"/>
        <v>0</v>
      </c>
      <c r="R187" s="14"/>
      <c r="T187" s="14">
        <f>SUMIFS('CP5 Vols Hyp'!$Q:$Q,'CP5 Vols Hyp'!$A:$A,$C$2,'CP5 Vols Hyp'!$C:$C,TEMPLATE!$B187)</f>
        <v>0</v>
      </c>
      <c r="U187" s="14">
        <f t="shared" si="19"/>
        <v>0</v>
      </c>
      <c r="V187" s="14"/>
    </row>
    <row r="188" spans="1:22" x14ac:dyDescent="0.25">
      <c r="A188" s="1">
        <v>0</v>
      </c>
      <c r="B188" s="62" t="str">
        <f>VLOOKUP(C188,'code lookups'!$C$2:$D$436,2,FALSE)</f>
        <v>DUNNO</v>
      </c>
      <c r="C188" s="13" t="s">
        <v>181</v>
      </c>
      <c r="D188" s="14">
        <f>SUMIFS('CP5 Vols Hyp'!$M:$M,'CP5 Vols Hyp'!$A:$A,$C$2,'CP5 Vols Hyp'!$C:$C,TEMPLATE!$B188)</f>
        <v>0</v>
      </c>
      <c r="E188" s="14">
        <f t="shared" si="15"/>
        <v>0</v>
      </c>
      <c r="F188" s="14"/>
      <c r="H188" s="14">
        <f>SUMIFS('CP5 Vols Hyp'!$N:$N,'CP5 Vols Hyp'!$A:$A,$C$2,'CP5 Vols Hyp'!$C:$C,TEMPLATE!$B188)</f>
        <v>0</v>
      </c>
      <c r="I188" s="14">
        <f t="shared" si="16"/>
        <v>0</v>
      </c>
      <c r="J188" s="14"/>
      <c r="L188" s="14">
        <f>SUMIFS('CP5 Vols Hyp'!$O:$O,'CP5 Vols Hyp'!$A:$A,$C$2,'CP5 Vols Hyp'!$C:$C,TEMPLATE!$B188)</f>
        <v>0</v>
      </c>
      <c r="M188" s="14">
        <f t="shared" si="17"/>
        <v>0</v>
      </c>
      <c r="N188" s="14"/>
      <c r="P188" s="14">
        <f>SUMIFS('CP5 Vols Hyp'!$P:$P,'CP5 Vols Hyp'!$A:$A,$C$2,'CP5 Vols Hyp'!$C:$C,TEMPLATE!$B188)</f>
        <v>0</v>
      </c>
      <c r="Q188" s="14">
        <f t="shared" si="18"/>
        <v>0</v>
      </c>
      <c r="R188" s="14"/>
      <c r="T188" s="14">
        <f>SUMIFS('CP5 Vols Hyp'!$Q:$Q,'CP5 Vols Hyp'!$A:$A,$C$2,'CP5 Vols Hyp'!$C:$C,TEMPLATE!$B188)</f>
        <v>0</v>
      </c>
      <c r="U188" s="14">
        <f t="shared" si="19"/>
        <v>0</v>
      </c>
      <c r="V188" s="14"/>
    </row>
    <row r="189" spans="1:22" ht="15.75" thickBot="1" x14ac:dyDescent="0.3">
      <c r="A189" s="1">
        <v>0</v>
      </c>
      <c r="B189" s="62" t="str">
        <f>VLOOKUP(C189,'code lookups'!$C$2:$D$436,2,FALSE)</f>
        <v>DUNNO</v>
      </c>
      <c r="C189" s="13" t="s">
        <v>182</v>
      </c>
      <c r="D189" s="14">
        <f>SUMIFS('CP5 Vols Hyp'!$M:$M,'CP5 Vols Hyp'!$A:$A,$C$2,'CP5 Vols Hyp'!$C:$C,TEMPLATE!$B189)</f>
        <v>0</v>
      </c>
      <c r="E189" s="14">
        <f t="shared" si="15"/>
        <v>0</v>
      </c>
      <c r="F189" s="14"/>
      <c r="H189" s="14">
        <f>SUMIFS('CP5 Vols Hyp'!$N:$N,'CP5 Vols Hyp'!$A:$A,$C$2,'CP5 Vols Hyp'!$C:$C,TEMPLATE!$B189)</f>
        <v>0</v>
      </c>
      <c r="I189" s="14">
        <f t="shared" si="16"/>
        <v>0</v>
      </c>
      <c r="J189" s="14"/>
      <c r="L189" s="14">
        <f>SUMIFS('CP5 Vols Hyp'!$O:$O,'CP5 Vols Hyp'!$A:$A,$C$2,'CP5 Vols Hyp'!$C:$C,TEMPLATE!$B189)</f>
        <v>0</v>
      </c>
      <c r="M189" s="14">
        <f t="shared" si="17"/>
        <v>0</v>
      </c>
      <c r="N189" s="14"/>
      <c r="P189" s="14">
        <f>SUMIFS('CP5 Vols Hyp'!$P:$P,'CP5 Vols Hyp'!$A:$A,$C$2,'CP5 Vols Hyp'!$C:$C,TEMPLATE!$B189)</f>
        <v>0</v>
      </c>
      <c r="Q189" s="14">
        <f t="shared" si="18"/>
        <v>0</v>
      </c>
      <c r="R189" s="14"/>
      <c r="T189" s="14">
        <f>SUMIFS('CP5 Vols Hyp'!$Q:$Q,'CP5 Vols Hyp'!$A:$A,$C$2,'CP5 Vols Hyp'!$C:$C,TEMPLATE!$B189)</f>
        <v>0</v>
      </c>
      <c r="U189" s="14">
        <f t="shared" si="19"/>
        <v>0</v>
      </c>
      <c r="V189" s="14"/>
    </row>
    <row r="190" spans="1:22" ht="16.5" thickBot="1" x14ac:dyDescent="0.3">
      <c r="B190" s="62" t="str">
        <f>VLOOKUP(C190,'code lookups'!$C$2:$D$436,2,FALSE)</f>
        <v>DUNNO</v>
      </c>
      <c r="C190" s="20" t="s">
        <v>183</v>
      </c>
      <c r="D190" s="14">
        <f>SUMIFS('CP5 Vols Hyp'!$M:$M,'CP5 Vols Hyp'!$A:$A,$C$2,'CP5 Vols Hyp'!$C:$C,TEMPLATE!$B190)</f>
        <v>0</v>
      </c>
      <c r="E190" s="14">
        <f t="shared" si="15"/>
        <v>0</v>
      </c>
      <c r="F190" s="21"/>
      <c r="H190" s="14">
        <f>SUMIFS('CP5 Vols Hyp'!$N:$N,'CP5 Vols Hyp'!$A:$A,$C$2,'CP5 Vols Hyp'!$C:$C,TEMPLATE!$B190)</f>
        <v>0</v>
      </c>
      <c r="I190" s="14">
        <f t="shared" si="16"/>
        <v>0</v>
      </c>
      <c r="J190" s="21"/>
      <c r="L190" s="14">
        <f>SUMIFS('CP5 Vols Hyp'!$O:$O,'CP5 Vols Hyp'!$A:$A,$C$2,'CP5 Vols Hyp'!$C:$C,TEMPLATE!$B190)</f>
        <v>0</v>
      </c>
      <c r="M190" s="14">
        <f t="shared" si="17"/>
        <v>0</v>
      </c>
      <c r="N190" s="21"/>
      <c r="P190" s="14">
        <f>SUMIFS('CP5 Vols Hyp'!$P:$P,'CP5 Vols Hyp'!$A:$A,$C$2,'CP5 Vols Hyp'!$C:$C,TEMPLATE!$B190)</f>
        <v>0</v>
      </c>
      <c r="Q190" s="14">
        <f t="shared" si="18"/>
        <v>0</v>
      </c>
      <c r="R190" s="21"/>
      <c r="T190" s="14">
        <f>SUMIFS('CP5 Vols Hyp'!$Q:$Q,'CP5 Vols Hyp'!$A:$A,$C$2,'CP5 Vols Hyp'!$C:$C,TEMPLATE!$B190)</f>
        <v>0</v>
      </c>
      <c r="U190" s="14">
        <f t="shared" si="19"/>
        <v>0</v>
      </c>
      <c r="V190" s="21"/>
    </row>
    <row r="191" spans="1:22" x14ac:dyDescent="0.25">
      <c r="A191" s="1">
        <v>0</v>
      </c>
      <c r="B191" s="62" t="str">
        <f>VLOOKUP(C191,'code lookups'!$C$2:$D$436,2,FALSE)</f>
        <v>DUNNO</v>
      </c>
      <c r="C191" s="13" t="s">
        <v>184</v>
      </c>
      <c r="D191" s="14">
        <f>SUMIFS('CP5 Vols Hyp'!$M:$M,'CP5 Vols Hyp'!$A:$A,$C$2,'CP5 Vols Hyp'!$C:$C,TEMPLATE!$B191)</f>
        <v>0</v>
      </c>
      <c r="E191" s="14">
        <f t="shared" ref="E191:E203" si="20">D191</f>
        <v>0</v>
      </c>
      <c r="F191" s="14"/>
      <c r="H191" s="14">
        <f>SUMIFS('CP5 Vols Hyp'!$N:$N,'CP5 Vols Hyp'!$A:$A,$C$2,'CP5 Vols Hyp'!$C:$C,TEMPLATE!$B191)</f>
        <v>0</v>
      </c>
      <c r="I191" s="14">
        <f t="shared" ref="I191:I203" si="21">H191</f>
        <v>0</v>
      </c>
      <c r="J191" s="14"/>
      <c r="L191" s="14">
        <f>SUMIFS('CP5 Vols Hyp'!$O:$O,'CP5 Vols Hyp'!$A:$A,$C$2,'CP5 Vols Hyp'!$C:$C,TEMPLATE!$B191)</f>
        <v>0</v>
      </c>
      <c r="M191" s="14">
        <f t="shared" ref="M191:M203" si="22">L191</f>
        <v>0</v>
      </c>
      <c r="N191" s="14"/>
      <c r="P191" s="14">
        <f>SUMIFS('CP5 Vols Hyp'!$P:$P,'CP5 Vols Hyp'!$A:$A,$C$2,'CP5 Vols Hyp'!$C:$C,TEMPLATE!$B191)</f>
        <v>0</v>
      </c>
      <c r="Q191" s="14">
        <f t="shared" ref="Q191:Q203" si="23">P191</f>
        <v>0</v>
      </c>
      <c r="R191" s="14"/>
      <c r="T191" s="14">
        <f>SUMIFS('CP5 Vols Hyp'!$Q:$Q,'CP5 Vols Hyp'!$A:$A,$C$2,'CP5 Vols Hyp'!$C:$C,TEMPLATE!$B191)</f>
        <v>0</v>
      </c>
      <c r="U191" s="14">
        <f t="shared" ref="U191:U203" si="24">T191</f>
        <v>0</v>
      </c>
      <c r="V191" s="14"/>
    </row>
    <row r="192" spans="1:22" x14ac:dyDescent="0.25">
      <c r="A192" s="1">
        <v>0</v>
      </c>
      <c r="B192" s="62" t="str">
        <f>VLOOKUP(C192,'code lookups'!$C$2:$D$436,2,FALSE)</f>
        <v>DUNNO</v>
      </c>
      <c r="C192" s="13" t="s">
        <v>185</v>
      </c>
      <c r="D192" s="14">
        <f>SUMIFS('CP5 Vols Hyp'!$M:$M,'CP5 Vols Hyp'!$A:$A,$C$2,'CP5 Vols Hyp'!$C:$C,TEMPLATE!$B192)</f>
        <v>0</v>
      </c>
      <c r="E192" s="14">
        <f t="shared" si="20"/>
        <v>0</v>
      </c>
      <c r="F192" s="14"/>
      <c r="H192" s="14">
        <f>SUMIFS('CP5 Vols Hyp'!$N:$N,'CP5 Vols Hyp'!$A:$A,$C$2,'CP5 Vols Hyp'!$C:$C,TEMPLATE!$B192)</f>
        <v>0</v>
      </c>
      <c r="I192" s="14">
        <f t="shared" si="21"/>
        <v>0</v>
      </c>
      <c r="J192" s="14"/>
      <c r="L192" s="14">
        <f>SUMIFS('CP5 Vols Hyp'!$O:$O,'CP5 Vols Hyp'!$A:$A,$C$2,'CP5 Vols Hyp'!$C:$C,TEMPLATE!$B192)</f>
        <v>0</v>
      </c>
      <c r="M192" s="14">
        <f t="shared" si="22"/>
        <v>0</v>
      </c>
      <c r="N192" s="14"/>
      <c r="P192" s="14">
        <f>SUMIFS('CP5 Vols Hyp'!$P:$P,'CP5 Vols Hyp'!$A:$A,$C$2,'CP5 Vols Hyp'!$C:$C,TEMPLATE!$B192)</f>
        <v>0</v>
      </c>
      <c r="Q192" s="14">
        <f t="shared" si="23"/>
        <v>0</v>
      </c>
      <c r="R192" s="14"/>
      <c r="T192" s="14">
        <f>SUMIFS('CP5 Vols Hyp'!$Q:$Q,'CP5 Vols Hyp'!$A:$A,$C$2,'CP5 Vols Hyp'!$C:$C,TEMPLATE!$B192)</f>
        <v>0</v>
      </c>
      <c r="U192" s="14">
        <f t="shared" si="24"/>
        <v>0</v>
      </c>
      <c r="V192" s="14"/>
    </row>
    <row r="193" spans="1:22" ht="15.75" thickBot="1" x14ac:dyDescent="0.3">
      <c r="A193" s="1">
        <v>0</v>
      </c>
      <c r="B193" s="62" t="str">
        <f>VLOOKUP(C193,'code lookups'!$C$2:$D$436,2,FALSE)</f>
        <v>DUNNO</v>
      </c>
      <c r="C193" s="13" t="s">
        <v>186</v>
      </c>
      <c r="D193" s="14">
        <f>SUMIFS('CP5 Vols Hyp'!$M:$M,'CP5 Vols Hyp'!$A:$A,$C$2,'CP5 Vols Hyp'!$C:$C,TEMPLATE!$B193)</f>
        <v>0</v>
      </c>
      <c r="E193" s="14">
        <f t="shared" si="20"/>
        <v>0</v>
      </c>
      <c r="F193" s="14"/>
      <c r="H193" s="14">
        <f>SUMIFS('CP5 Vols Hyp'!$N:$N,'CP5 Vols Hyp'!$A:$A,$C$2,'CP5 Vols Hyp'!$C:$C,TEMPLATE!$B193)</f>
        <v>0</v>
      </c>
      <c r="I193" s="14">
        <f t="shared" si="21"/>
        <v>0</v>
      </c>
      <c r="J193" s="14"/>
      <c r="L193" s="14">
        <f>SUMIFS('CP5 Vols Hyp'!$O:$O,'CP5 Vols Hyp'!$A:$A,$C$2,'CP5 Vols Hyp'!$C:$C,TEMPLATE!$B193)</f>
        <v>0</v>
      </c>
      <c r="M193" s="14">
        <f t="shared" si="22"/>
        <v>0</v>
      </c>
      <c r="N193" s="14"/>
      <c r="P193" s="14">
        <f>SUMIFS('CP5 Vols Hyp'!$P:$P,'CP5 Vols Hyp'!$A:$A,$C$2,'CP5 Vols Hyp'!$C:$C,TEMPLATE!$B193)</f>
        <v>0</v>
      </c>
      <c r="Q193" s="14">
        <f t="shared" si="23"/>
        <v>0</v>
      </c>
      <c r="R193" s="14"/>
      <c r="T193" s="14">
        <f>SUMIFS('CP5 Vols Hyp'!$Q:$Q,'CP5 Vols Hyp'!$A:$A,$C$2,'CP5 Vols Hyp'!$C:$C,TEMPLATE!$B193)</f>
        <v>0</v>
      </c>
      <c r="U193" s="14">
        <f t="shared" si="24"/>
        <v>0</v>
      </c>
      <c r="V193" s="14"/>
    </row>
    <row r="194" spans="1:22" ht="16.5" thickBot="1" x14ac:dyDescent="0.3">
      <c r="B194" s="62" t="str">
        <f>VLOOKUP(C194,'code lookups'!$C$2:$D$436,2,FALSE)</f>
        <v>Retaining Wall (volumes)</v>
      </c>
      <c r="C194" s="20" t="s">
        <v>187</v>
      </c>
      <c r="D194" s="14">
        <f>SUMIFS('CP5 Vols Hyp'!$M:$M,'CP5 Vols Hyp'!$A:$A,$C$2,'CP5 Vols Hyp'!$C:$C,TEMPLATE!$B194)</f>
        <v>173</v>
      </c>
      <c r="E194" s="14">
        <f t="shared" si="20"/>
        <v>173</v>
      </c>
      <c r="F194" s="21"/>
      <c r="H194" s="14">
        <f>SUMIFS('CP5 Vols Hyp'!$N:$N,'CP5 Vols Hyp'!$A:$A,$C$2,'CP5 Vols Hyp'!$C:$C,TEMPLATE!$B194)</f>
        <v>0</v>
      </c>
      <c r="I194" s="14">
        <f t="shared" si="21"/>
        <v>0</v>
      </c>
      <c r="J194" s="21"/>
      <c r="L194" s="14">
        <f>SUMIFS('CP5 Vols Hyp'!$O:$O,'CP5 Vols Hyp'!$A:$A,$C$2,'CP5 Vols Hyp'!$C:$C,TEMPLATE!$B194)</f>
        <v>53</v>
      </c>
      <c r="M194" s="14">
        <f t="shared" si="22"/>
        <v>53</v>
      </c>
      <c r="N194" s="21"/>
      <c r="P194" s="14">
        <f>SUMIFS('CP5 Vols Hyp'!$P:$P,'CP5 Vols Hyp'!$A:$A,$C$2,'CP5 Vols Hyp'!$C:$C,TEMPLATE!$B194)</f>
        <v>43.5</v>
      </c>
      <c r="Q194" s="14">
        <f t="shared" si="23"/>
        <v>43.5</v>
      </c>
      <c r="R194" s="21"/>
      <c r="T194" s="14">
        <f>SUMIFS('CP5 Vols Hyp'!$Q:$Q,'CP5 Vols Hyp'!$A:$A,$C$2,'CP5 Vols Hyp'!$C:$C,TEMPLATE!$B194)</f>
        <v>0</v>
      </c>
      <c r="U194" s="14">
        <f t="shared" si="24"/>
        <v>0</v>
      </c>
      <c r="V194" s="21"/>
    </row>
    <row r="195" spans="1:22" x14ac:dyDescent="0.25">
      <c r="A195" s="1">
        <v>0</v>
      </c>
      <c r="B195" s="62" t="str">
        <f>VLOOKUP(C195,'code lookups'!$C$2:$D$436,2,FALSE)</f>
        <v>DUNNO</v>
      </c>
      <c r="C195" s="13" t="s">
        <v>188</v>
      </c>
      <c r="D195" s="14">
        <f>SUMIFS('CP5 Vols Hyp'!$M:$M,'CP5 Vols Hyp'!$A:$A,$C$2,'CP5 Vols Hyp'!$C:$C,TEMPLATE!$B195)</f>
        <v>0</v>
      </c>
      <c r="E195" s="14">
        <f t="shared" si="20"/>
        <v>0</v>
      </c>
      <c r="F195" s="14"/>
      <c r="H195" s="14">
        <f>SUMIFS('CP5 Vols Hyp'!$N:$N,'CP5 Vols Hyp'!$A:$A,$C$2,'CP5 Vols Hyp'!$C:$C,TEMPLATE!$B195)</f>
        <v>0</v>
      </c>
      <c r="I195" s="14">
        <f t="shared" si="21"/>
        <v>0</v>
      </c>
      <c r="J195" s="14"/>
      <c r="L195" s="14">
        <f>SUMIFS('CP5 Vols Hyp'!$O:$O,'CP5 Vols Hyp'!$A:$A,$C$2,'CP5 Vols Hyp'!$C:$C,TEMPLATE!$B195)</f>
        <v>0</v>
      </c>
      <c r="M195" s="14">
        <f t="shared" si="22"/>
        <v>0</v>
      </c>
      <c r="N195" s="14"/>
      <c r="P195" s="14">
        <f>SUMIFS('CP5 Vols Hyp'!$P:$P,'CP5 Vols Hyp'!$A:$A,$C$2,'CP5 Vols Hyp'!$C:$C,TEMPLATE!$B195)</f>
        <v>0</v>
      </c>
      <c r="Q195" s="14">
        <f t="shared" si="23"/>
        <v>0</v>
      </c>
      <c r="R195" s="14"/>
      <c r="T195" s="14">
        <f>SUMIFS('CP5 Vols Hyp'!$Q:$Q,'CP5 Vols Hyp'!$A:$A,$C$2,'CP5 Vols Hyp'!$C:$C,TEMPLATE!$B195)</f>
        <v>0</v>
      </c>
      <c r="U195" s="14">
        <f t="shared" si="24"/>
        <v>0</v>
      </c>
      <c r="V195" s="14"/>
    </row>
    <row r="196" spans="1:22" x14ac:dyDescent="0.25">
      <c r="A196" s="1">
        <v>0</v>
      </c>
      <c r="B196" s="62" t="str">
        <f>VLOOKUP(C196,'code lookups'!$C$2:$D$436,2,FALSE)</f>
        <v>DUNNO</v>
      </c>
      <c r="C196" s="13" t="s">
        <v>189</v>
      </c>
      <c r="D196" s="14">
        <f>SUMIFS('CP5 Vols Hyp'!$M:$M,'CP5 Vols Hyp'!$A:$A,$C$2,'CP5 Vols Hyp'!$C:$C,TEMPLATE!$B196)</f>
        <v>0</v>
      </c>
      <c r="E196" s="14">
        <f t="shared" si="20"/>
        <v>0</v>
      </c>
      <c r="F196" s="14"/>
      <c r="H196" s="14">
        <f>SUMIFS('CP5 Vols Hyp'!$N:$N,'CP5 Vols Hyp'!$A:$A,$C$2,'CP5 Vols Hyp'!$C:$C,TEMPLATE!$B196)</f>
        <v>0</v>
      </c>
      <c r="I196" s="14">
        <f t="shared" si="21"/>
        <v>0</v>
      </c>
      <c r="J196" s="14"/>
      <c r="L196" s="14">
        <f>SUMIFS('CP5 Vols Hyp'!$O:$O,'CP5 Vols Hyp'!$A:$A,$C$2,'CP5 Vols Hyp'!$C:$C,TEMPLATE!$B196)</f>
        <v>0</v>
      </c>
      <c r="M196" s="14">
        <f t="shared" si="22"/>
        <v>0</v>
      </c>
      <c r="N196" s="14"/>
      <c r="P196" s="14">
        <f>SUMIFS('CP5 Vols Hyp'!$P:$P,'CP5 Vols Hyp'!$A:$A,$C$2,'CP5 Vols Hyp'!$C:$C,TEMPLATE!$B196)</f>
        <v>0</v>
      </c>
      <c r="Q196" s="14">
        <f t="shared" si="23"/>
        <v>0</v>
      </c>
      <c r="R196" s="14"/>
      <c r="T196" s="14">
        <f>SUMIFS('CP5 Vols Hyp'!$Q:$Q,'CP5 Vols Hyp'!$A:$A,$C$2,'CP5 Vols Hyp'!$C:$C,TEMPLATE!$B196)</f>
        <v>0</v>
      </c>
      <c r="U196" s="14">
        <f t="shared" si="24"/>
        <v>0</v>
      </c>
      <c r="V196" s="14"/>
    </row>
    <row r="197" spans="1:22" ht="15.75" thickBot="1" x14ac:dyDescent="0.3">
      <c r="A197" s="1">
        <v>0</v>
      </c>
      <c r="B197" s="62" t="str">
        <f>VLOOKUP(C197,'code lookups'!$C$2:$D$436,2,FALSE)</f>
        <v>DUNNO</v>
      </c>
      <c r="C197" s="13" t="s">
        <v>190</v>
      </c>
      <c r="D197" s="14">
        <f>SUMIFS('CP5 Vols Hyp'!$M:$M,'CP5 Vols Hyp'!$A:$A,$C$2,'CP5 Vols Hyp'!$C:$C,TEMPLATE!$B197)</f>
        <v>0</v>
      </c>
      <c r="E197" s="14">
        <f t="shared" si="20"/>
        <v>0</v>
      </c>
      <c r="F197" s="14"/>
      <c r="H197" s="14">
        <f>SUMIFS('CP5 Vols Hyp'!$N:$N,'CP5 Vols Hyp'!$A:$A,$C$2,'CP5 Vols Hyp'!$C:$C,TEMPLATE!$B197)</f>
        <v>0</v>
      </c>
      <c r="I197" s="14">
        <f t="shared" si="21"/>
        <v>0</v>
      </c>
      <c r="J197" s="14"/>
      <c r="L197" s="14">
        <f>SUMIFS('CP5 Vols Hyp'!$O:$O,'CP5 Vols Hyp'!$A:$A,$C$2,'CP5 Vols Hyp'!$C:$C,TEMPLATE!$B197)</f>
        <v>0</v>
      </c>
      <c r="M197" s="14">
        <f t="shared" si="22"/>
        <v>0</v>
      </c>
      <c r="N197" s="14"/>
      <c r="P197" s="14">
        <f>SUMIFS('CP5 Vols Hyp'!$P:$P,'CP5 Vols Hyp'!$A:$A,$C$2,'CP5 Vols Hyp'!$C:$C,TEMPLATE!$B197)</f>
        <v>0</v>
      </c>
      <c r="Q197" s="14">
        <f t="shared" si="23"/>
        <v>0</v>
      </c>
      <c r="R197" s="14"/>
      <c r="T197" s="14">
        <f>SUMIFS('CP5 Vols Hyp'!$Q:$Q,'CP5 Vols Hyp'!$A:$A,$C$2,'CP5 Vols Hyp'!$C:$C,TEMPLATE!$B197)</f>
        <v>0</v>
      </c>
      <c r="U197" s="14">
        <f t="shared" si="24"/>
        <v>0</v>
      </c>
      <c r="V197" s="14"/>
    </row>
    <row r="198" spans="1:22" ht="16.5" thickBot="1" x14ac:dyDescent="0.3">
      <c r="B198" s="62" t="str">
        <f>VLOOKUP(C198,'code lookups'!$C$2:$D$436,2,FALSE)</f>
        <v>DUNNO</v>
      </c>
      <c r="C198" s="20" t="s">
        <v>191</v>
      </c>
      <c r="D198" s="14">
        <f>SUMIFS('CP5 Vols Hyp'!$M:$M,'CP5 Vols Hyp'!$A:$A,$C$2,'CP5 Vols Hyp'!$C:$C,TEMPLATE!$B198)</f>
        <v>0</v>
      </c>
      <c r="E198" s="14">
        <f t="shared" si="20"/>
        <v>0</v>
      </c>
      <c r="F198" s="21"/>
      <c r="H198" s="14">
        <f>SUMIFS('CP5 Vols Hyp'!$N:$N,'CP5 Vols Hyp'!$A:$A,$C$2,'CP5 Vols Hyp'!$C:$C,TEMPLATE!$B198)</f>
        <v>0</v>
      </c>
      <c r="I198" s="14">
        <f t="shared" si="21"/>
        <v>0</v>
      </c>
      <c r="J198" s="21"/>
      <c r="L198" s="14">
        <f>SUMIFS('CP5 Vols Hyp'!$O:$O,'CP5 Vols Hyp'!$A:$A,$C$2,'CP5 Vols Hyp'!$C:$C,TEMPLATE!$B198)</f>
        <v>0</v>
      </c>
      <c r="M198" s="14">
        <f t="shared" si="22"/>
        <v>0</v>
      </c>
      <c r="N198" s="21"/>
      <c r="P198" s="14">
        <f>SUMIFS('CP5 Vols Hyp'!$P:$P,'CP5 Vols Hyp'!$A:$A,$C$2,'CP5 Vols Hyp'!$C:$C,TEMPLATE!$B198)</f>
        <v>0</v>
      </c>
      <c r="Q198" s="14">
        <f t="shared" si="23"/>
        <v>0</v>
      </c>
      <c r="R198" s="21"/>
      <c r="T198" s="14">
        <f>SUMIFS('CP5 Vols Hyp'!$Q:$Q,'CP5 Vols Hyp'!$A:$A,$C$2,'CP5 Vols Hyp'!$C:$C,TEMPLATE!$B198)</f>
        <v>0</v>
      </c>
      <c r="U198" s="14">
        <f t="shared" si="24"/>
        <v>0</v>
      </c>
      <c r="V198" s="21"/>
    </row>
    <row r="199" spans="1:22" x14ac:dyDescent="0.25">
      <c r="A199" s="1">
        <v>0</v>
      </c>
      <c r="B199" s="62" t="str">
        <f>VLOOKUP(C199,'code lookups'!$C$2:$D$436,2,FALSE)</f>
        <v>DUNNO</v>
      </c>
      <c r="C199" s="13" t="s">
        <v>192</v>
      </c>
      <c r="D199" s="14">
        <f>SUMIFS('CP5 Vols Hyp'!$M:$M,'CP5 Vols Hyp'!$A:$A,$C$2,'CP5 Vols Hyp'!$C:$C,TEMPLATE!$B199)</f>
        <v>0</v>
      </c>
      <c r="E199" s="14">
        <f t="shared" si="20"/>
        <v>0</v>
      </c>
      <c r="F199" s="14"/>
      <c r="H199" s="14">
        <f>SUMIFS('CP5 Vols Hyp'!$N:$N,'CP5 Vols Hyp'!$A:$A,$C$2,'CP5 Vols Hyp'!$C:$C,TEMPLATE!$B199)</f>
        <v>0</v>
      </c>
      <c r="I199" s="14">
        <f t="shared" si="21"/>
        <v>0</v>
      </c>
      <c r="J199" s="14"/>
      <c r="L199" s="14">
        <f>SUMIFS('CP5 Vols Hyp'!$O:$O,'CP5 Vols Hyp'!$A:$A,$C$2,'CP5 Vols Hyp'!$C:$C,TEMPLATE!$B199)</f>
        <v>0</v>
      </c>
      <c r="M199" s="14">
        <f t="shared" si="22"/>
        <v>0</v>
      </c>
      <c r="N199" s="14"/>
      <c r="P199" s="14">
        <f>SUMIFS('CP5 Vols Hyp'!$P:$P,'CP5 Vols Hyp'!$A:$A,$C$2,'CP5 Vols Hyp'!$C:$C,TEMPLATE!$B199)</f>
        <v>0</v>
      </c>
      <c r="Q199" s="14">
        <f t="shared" si="23"/>
        <v>0</v>
      </c>
      <c r="R199" s="14"/>
      <c r="T199" s="14">
        <f>SUMIFS('CP5 Vols Hyp'!$Q:$Q,'CP5 Vols Hyp'!$A:$A,$C$2,'CP5 Vols Hyp'!$C:$C,TEMPLATE!$B199)</f>
        <v>0</v>
      </c>
      <c r="U199" s="14">
        <f t="shared" si="24"/>
        <v>0</v>
      </c>
      <c r="V199" s="14"/>
    </row>
    <row r="200" spans="1:22" x14ac:dyDescent="0.25">
      <c r="A200" s="1">
        <v>0</v>
      </c>
      <c r="B200" s="62" t="str">
        <f>VLOOKUP(C200,'code lookups'!$C$2:$D$436,2,FALSE)</f>
        <v>DUNNO</v>
      </c>
      <c r="C200" s="13" t="s">
        <v>193</v>
      </c>
      <c r="D200" s="14">
        <f>SUMIFS('CP5 Vols Hyp'!$M:$M,'CP5 Vols Hyp'!$A:$A,$C$2,'CP5 Vols Hyp'!$C:$C,TEMPLATE!$B200)</f>
        <v>0</v>
      </c>
      <c r="E200" s="14">
        <f t="shared" si="20"/>
        <v>0</v>
      </c>
      <c r="F200" s="14"/>
      <c r="H200" s="14">
        <f>SUMIFS('CP5 Vols Hyp'!$N:$N,'CP5 Vols Hyp'!$A:$A,$C$2,'CP5 Vols Hyp'!$C:$C,TEMPLATE!$B200)</f>
        <v>0</v>
      </c>
      <c r="I200" s="14">
        <f t="shared" si="21"/>
        <v>0</v>
      </c>
      <c r="J200" s="14"/>
      <c r="L200" s="14">
        <f>SUMIFS('CP5 Vols Hyp'!$O:$O,'CP5 Vols Hyp'!$A:$A,$C$2,'CP5 Vols Hyp'!$C:$C,TEMPLATE!$B200)</f>
        <v>0</v>
      </c>
      <c r="M200" s="14">
        <f t="shared" si="22"/>
        <v>0</v>
      </c>
      <c r="N200" s="14"/>
      <c r="P200" s="14">
        <f>SUMIFS('CP5 Vols Hyp'!$P:$P,'CP5 Vols Hyp'!$A:$A,$C$2,'CP5 Vols Hyp'!$C:$C,TEMPLATE!$B200)</f>
        <v>0</v>
      </c>
      <c r="Q200" s="14">
        <f t="shared" si="23"/>
        <v>0</v>
      </c>
      <c r="R200" s="14"/>
      <c r="T200" s="14">
        <f>SUMIFS('CP5 Vols Hyp'!$Q:$Q,'CP5 Vols Hyp'!$A:$A,$C$2,'CP5 Vols Hyp'!$C:$C,TEMPLATE!$B200)</f>
        <v>0</v>
      </c>
      <c r="U200" s="14">
        <f t="shared" si="24"/>
        <v>0</v>
      </c>
      <c r="V200" s="14"/>
    </row>
    <row r="201" spans="1:22" ht="15.75" thickBot="1" x14ac:dyDescent="0.3">
      <c r="A201" s="1">
        <v>0</v>
      </c>
      <c r="B201" s="62" t="str">
        <f>VLOOKUP(C201,'code lookups'!$C$2:$D$436,2,FALSE)</f>
        <v>DUNNO</v>
      </c>
      <c r="C201" s="13" t="s">
        <v>194</v>
      </c>
      <c r="D201" s="14">
        <f>SUMIFS('CP5 Vols Hyp'!$M:$M,'CP5 Vols Hyp'!$A:$A,$C$2,'CP5 Vols Hyp'!$C:$C,TEMPLATE!$B201)</f>
        <v>0</v>
      </c>
      <c r="E201" s="14">
        <f t="shared" si="20"/>
        <v>0</v>
      </c>
      <c r="F201" s="14"/>
      <c r="H201" s="14">
        <f>SUMIFS('CP5 Vols Hyp'!$N:$N,'CP5 Vols Hyp'!$A:$A,$C$2,'CP5 Vols Hyp'!$C:$C,TEMPLATE!$B201)</f>
        <v>0</v>
      </c>
      <c r="I201" s="14">
        <f t="shared" si="21"/>
        <v>0</v>
      </c>
      <c r="J201" s="14"/>
      <c r="L201" s="14">
        <f>SUMIFS('CP5 Vols Hyp'!$O:$O,'CP5 Vols Hyp'!$A:$A,$C$2,'CP5 Vols Hyp'!$C:$C,TEMPLATE!$B201)</f>
        <v>0</v>
      </c>
      <c r="M201" s="14">
        <f t="shared" si="22"/>
        <v>0</v>
      </c>
      <c r="N201" s="14"/>
      <c r="P201" s="14">
        <f>SUMIFS('CP5 Vols Hyp'!$P:$P,'CP5 Vols Hyp'!$A:$A,$C$2,'CP5 Vols Hyp'!$C:$C,TEMPLATE!$B201)</f>
        <v>0</v>
      </c>
      <c r="Q201" s="14">
        <f t="shared" si="23"/>
        <v>0</v>
      </c>
      <c r="R201" s="14"/>
      <c r="T201" s="14">
        <f>SUMIFS('CP5 Vols Hyp'!$Q:$Q,'CP5 Vols Hyp'!$A:$A,$C$2,'CP5 Vols Hyp'!$C:$C,TEMPLATE!$B201)</f>
        <v>0</v>
      </c>
      <c r="U201" s="14">
        <f t="shared" si="24"/>
        <v>0</v>
      </c>
      <c r="V201" s="14"/>
    </row>
    <row r="202" spans="1:22" ht="16.5" thickBot="1" x14ac:dyDescent="0.3">
      <c r="B202" s="62" t="str">
        <f>VLOOKUP(C202,'code lookups'!$C$2:$D$436,2,FALSE)</f>
        <v>Culverts (volumes)</v>
      </c>
      <c r="C202" s="20" t="s">
        <v>195</v>
      </c>
      <c r="D202" s="14">
        <f>SUMIFS('CP5 Vols Hyp'!$M:$M,'CP5 Vols Hyp'!$A:$A,$C$2,'CP5 Vols Hyp'!$C:$C,TEMPLATE!$B202)</f>
        <v>996</v>
      </c>
      <c r="E202" s="14">
        <f t="shared" si="20"/>
        <v>996</v>
      </c>
      <c r="F202" s="21"/>
      <c r="H202" s="14">
        <f>SUMIFS('CP5 Vols Hyp'!$N:$N,'CP5 Vols Hyp'!$A:$A,$C$2,'CP5 Vols Hyp'!$C:$C,TEMPLATE!$B202)</f>
        <v>355</v>
      </c>
      <c r="I202" s="14">
        <f t="shared" si="21"/>
        <v>355</v>
      </c>
      <c r="J202" s="21"/>
      <c r="L202" s="14">
        <f>SUMIFS('CP5 Vols Hyp'!$O:$O,'CP5 Vols Hyp'!$A:$A,$C$2,'CP5 Vols Hyp'!$C:$C,TEMPLATE!$B202)</f>
        <v>101</v>
      </c>
      <c r="M202" s="14">
        <f t="shared" si="22"/>
        <v>101</v>
      </c>
      <c r="N202" s="21"/>
      <c r="P202" s="14">
        <f>SUMIFS('CP5 Vols Hyp'!$P:$P,'CP5 Vols Hyp'!$A:$A,$C$2,'CP5 Vols Hyp'!$C:$C,TEMPLATE!$B202)</f>
        <v>457.5</v>
      </c>
      <c r="Q202" s="14">
        <f t="shared" si="23"/>
        <v>457.5</v>
      </c>
      <c r="R202" s="21"/>
      <c r="T202" s="14">
        <f>SUMIFS('CP5 Vols Hyp'!$Q:$Q,'CP5 Vols Hyp'!$A:$A,$C$2,'CP5 Vols Hyp'!$C:$C,TEMPLATE!$B202)</f>
        <v>0</v>
      </c>
      <c r="U202" s="14">
        <f t="shared" si="24"/>
        <v>0</v>
      </c>
      <c r="V202" s="21"/>
    </row>
    <row r="203" spans="1:22" ht="19.5" thickTop="1" thickBot="1" x14ac:dyDescent="0.3">
      <c r="B203" s="62" t="str">
        <f>VLOOKUP(C203,'code lookups'!$C$2:$D$436,2,FALSE)</f>
        <v>Structures (volumes)</v>
      </c>
      <c r="C203" s="22" t="s">
        <v>196</v>
      </c>
      <c r="D203" s="14">
        <f>SUMIFS('CP5 Vols Hyp'!$M:$M,'CP5 Vols Hyp'!$A:$A,$C$2,'CP5 Vols Hyp'!$C:$C,TEMPLATE!$B203)</f>
        <v>7016.7</v>
      </c>
      <c r="E203" s="14">
        <f t="shared" si="20"/>
        <v>7016.7</v>
      </c>
      <c r="F203" s="23"/>
      <c r="G203" s="63"/>
      <c r="H203" s="14">
        <f>SUMIFS('CP5 Vols Hyp'!$N:$N,'CP5 Vols Hyp'!$A:$A,$C$2,'CP5 Vols Hyp'!$C:$C,TEMPLATE!$B203)</f>
        <v>9444.94</v>
      </c>
      <c r="I203" s="14">
        <f t="shared" si="21"/>
        <v>9444.94</v>
      </c>
      <c r="J203" s="23"/>
      <c r="L203" s="14">
        <f>SUMIFS('CP5 Vols Hyp'!$O:$O,'CP5 Vols Hyp'!$A:$A,$C$2,'CP5 Vols Hyp'!$C:$C,TEMPLATE!$B203)</f>
        <v>3758.1</v>
      </c>
      <c r="M203" s="14">
        <f t="shared" si="22"/>
        <v>3758.1</v>
      </c>
      <c r="N203" s="23"/>
      <c r="P203" s="14">
        <f>SUMIFS('CP5 Vols Hyp'!$P:$P,'CP5 Vols Hyp'!$A:$A,$C$2,'CP5 Vols Hyp'!$C:$C,TEMPLATE!$B203)</f>
        <v>2894.58</v>
      </c>
      <c r="Q203" s="14">
        <f t="shared" si="23"/>
        <v>2894.58</v>
      </c>
      <c r="R203" s="23"/>
      <c r="T203" s="14">
        <f>SUMIFS('CP5 Vols Hyp'!$Q:$Q,'CP5 Vols Hyp'!$A:$A,$C$2,'CP5 Vols Hyp'!$C:$C,TEMPLATE!$B203)</f>
        <v>1457</v>
      </c>
      <c r="U203" s="14">
        <f t="shared" si="24"/>
        <v>1457</v>
      </c>
      <c r="V203" s="23"/>
    </row>
    <row r="204" spans="1:22" ht="18.75" thickTop="1" x14ac:dyDescent="0.25">
      <c r="B204" s="62" t="e">
        <f>VLOOKUP(C204,'code lookups'!$C$2:$D$436,2,FALSE)</f>
        <v>#N/A</v>
      </c>
      <c r="C204" s="25"/>
    </row>
    <row r="205" spans="1:22" ht="18.75" thickBot="1" x14ac:dyDescent="0.3">
      <c r="B205" s="62" t="e">
        <f>VLOOKUP(C205,'code lookups'!$C$2:$D$436,2,FALSE)</f>
        <v>#N/A</v>
      </c>
      <c r="C205" s="26"/>
    </row>
    <row r="206" spans="1:22" ht="16.5" x14ac:dyDescent="0.3">
      <c r="B206" s="62" t="e">
        <f>VLOOKUP(C206,'code lookups'!$C$2:$D$436,2,FALSE)</f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tr">
        <f>VLOOKUP(C207,'code lookups'!$C$2:$D$436,2,FALSE)</f>
        <v>Earthworks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f>VLOOKUP(C208,'code lookups'!$C$2:$D$436,2,FALSE)</f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tr">
        <f>VLOOKUP(C209,'code lookups'!$C$2:$D$436,2,FALSE)</f>
        <v>DUNNO</v>
      </c>
      <c r="C209" s="13" t="s">
        <v>198</v>
      </c>
      <c r="D209" s="14">
        <f>SUMIFS('CP5 Vols Hyp'!$M:$M,'CP5 Vols Hyp'!$A:$A,$C$2,'CP5 Vols Hyp'!$C:$C,TEMPLATE!$B209)</f>
        <v>0</v>
      </c>
      <c r="E209" s="14">
        <f t="shared" ref="E209:E233" si="25">D209</f>
        <v>0</v>
      </c>
      <c r="F209" s="14"/>
      <c r="H209" s="14">
        <f>SUMIFS('CP5 Vols Hyp'!$N:$N,'CP5 Vols Hyp'!$A:$A,$C$2,'CP5 Vols Hyp'!$C:$C,TEMPLATE!$B209)</f>
        <v>0</v>
      </c>
      <c r="I209" s="14">
        <f t="shared" ref="I209:I233" si="26">H209</f>
        <v>0</v>
      </c>
      <c r="J209" s="14"/>
      <c r="L209" s="14">
        <f>SUMIFS('CP5 Vols Hyp'!$O:$O,'CP5 Vols Hyp'!$A:$A,$C$2,'CP5 Vols Hyp'!$C:$C,TEMPLATE!$B209)</f>
        <v>0</v>
      </c>
      <c r="M209" s="14">
        <f t="shared" ref="M209:M233" si="27">L209</f>
        <v>0</v>
      </c>
      <c r="N209" s="14"/>
      <c r="P209" s="14">
        <f>SUMIFS('CP5 Vols Hyp'!$P:$P,'CP5 Vols Hyp'!$A:$A,$C$2,'CP5 Vols Hyp'!$C:$C,TEMPLATE!$B209)</f>
        <v>0</v>
      </c>
      <c r="Q209" s="14">
        <f t="shared" ref="Q209:Q233" si="28">P209</f>
        <v>0</v>
      </c>
      <c r="R209" s="14"/>
      <c r="T209" s="14">
        <f>SUMIFS('CP5 Vols Hyp'!$Q:$Q,'CP5 Vols Hyp'!$A:$A,$C$2,'CP5 Vols Hyp'!$C:$C,TEMPLATE!$B209)</f>
        <v>0</v>
      </c>
      <c r="U209" s="14">
        <f t="shared" ref="U209:U233" si="29">T209</f>
        <v>0</v>
      </c>
      <c r="V209" s="14"/>
    </row>
    <row r="210" spans="1:22" x14ac:dyDescent="0.25">
      <c r="A210" s="1">
        <v>0</v>
      </c>
      <c r="B210" s="62" t="str">
        <f>VLOOKUP(C210,'code lookups'!$C$2:$D$436,2,FALSE)</f>
        <v>DUNNO</v>
      </c>
      <c r="C210" s="13" t="s">
        <v>199</v>
      </c>
      <c r="D210" s="14">
        <f>SUMIFS('CP5 Vols Hyp'!$M:$M,'CP5 Vols Hyp'!$A:$A,$C$2,'CP5 Vols Hyp'!$C:$C,TEMPLATE!$B210)</f>
        <v>0</v>
      </c>
      <c r="E210" s="14">
        <f t="shared" si="25"/>
        <v>0</v>
      </c>
      <c r="F210" s="14"/>
      <c r="H210" s="14">
        <f>SUMIFS('CP5 Vols Hyp'!$N:$N,'CP5 Vols Hyp'!$A:$A,$C$2,'CP5 Vols Hyp'!$C:$C,TEMPLATE!$B210)</f>
        <v>0</v>
      </c>
      <c r="I210" s="14">
        <f t="shared" si="26"/>
        <v>0</v>
      </c>
      <c r="J210" s="14"/>
      <c r="L210" s="14">
        <f>SUMIFS('CP5 Vols Hyp'!$O:$O,'CP5 Vols Hyp'!$A:$A,$C$2,'CP5 Vols Hyp'!$C:$C,TEMPLATE!$B210)</f>
        <v>0</v>
      </c>
      <c r="M210" s="14">
        <f t="shared" si="27"/>
        <v>0</v>
      </c>
      <c r="N210" s="14"/>
      <c r="P210" s="14">
        <f>SUMIFS('CP5 Vols Hyp'!$P:$P,'CP5 Vols Hyp'!$A:$A,$C$2,'CP5 Vols Hyp'!$C:$C,TEMPLATE!$B210)</f>
        <v>0</v>
      </c>
      <c r="Q210" s="14">
        <f t="shared" si="28"/>
        <v>0</v>
      </c>
      <c r="R210" s="14"/>
      <c r="T210" s="14">
        <f>SUMIFS('CP5 Vols Hyp'!$Q:$Q,'CP5 Vols Hyp'!$A:$A,$C$2,'CP5 Vols Hyp'!$C:$C,TEMPLATE!$B210)</f>
        <v>0</v>
      </c>
      <c r="U210" s="14">
        <f t="shared" si="29"/>
        <v>0</v>
      </c>
      <c r="V210" s="14"/>
    </row>
    <row r="211" spans="1:22" x14ac:dyDescent="0.25">
      <c r="A211" s="1">
        <v>0</v>
      </c>
      <c r="B211" s="62" t="str">
        <f>VLOOKUP(C211,'code lookups'!$C$2:$D$436,2,FALSE)</f>
        <v>DUNNO</v>
      </c>
      <c r="C211" s="13" t="s">
        <v>200</v>
      </c>
      <c r="D211" s="14">
        <f>SUMIFS('CP5 Vols Hyp'!$M:$M,'CP5 Vols Hyp'!$A:$A,$C$2,'CP5 Vols Hyp'!$C:$C,TEMPLATE!$B211)</f>
        <v>0</v>
      </c>
      <c r="E211" s="14">
        <f t="shared" si="25"/>
        <v>0</v>
      </c>
      <c r="F211" s="14"/>
      <c r="H211" s="14">
        <f>SUMIFS('CP5 Vols Hyp'!$N:$N,'CP5 Vols Hyp'!$A:$A,$C$2,'CP5 Vols Hyp'!$C:$C,TEMPLATE!$B211)</f>
        <v>0</v>
      </c>
      <c r="I211" s="14">
        <f t="shared" si="26"/>
        <v>0</v>
      </c>
      <c r="J211" s="14"/>
      <c r="L211" s="14">
        <f>SUMIFS('CP5 Vols Hyp'!$O:$O,'CP5 Vols Hyp'!$A:$A,$C$2,'CP5 Vols Hyp'!$C:$C,TEMPLATE!$B211)</f>
        <v>0</v>
      </c>
      <c r="M211" s="14">
        <f t="shared" si="27"/>
        <v>0</v>
      </c>
      <c r="N211" s="14"/>
      <c r="P211" s="14">
        <f>SUMIFS('CP5 Vols Hyp'!$P:$P,'CP5 Vols Hyp'!$A:$A,$C$2,'CP5 Vols Hyp'!$C:$C,TEMPLATE!$B211)</f>
        <v>0</v>
      </c>
      <c r="Q211" s="14">
        <f t="shared" si="28"/>
        <v>0</v>
      </c>
      <c r="R211" s="14"/>
      <c r="T211" s="14">
        <f>SUMIFS('CP5 Vols Hyp'!$Q:$Q,'CP5 Vols Hyp'!$A:$A,$C$2,'CP5 Vols Hyp'!$C:$C,TEMPLATE!$B211)</f>
        <v>0</v>
      </c>
      <c r="U211" s="14">
        <f t="shared" si="29"/>
        <v>0</v>
      </c>
      <c r="V211" s="14"/>
    </row>
    <row r="212" spans="1:22" x14ac:dyDescent="0.25">
      <c r="A212" s="1">
        <v>0</v>
      </c>
      <c r="B212" s="62" t="str">
        <f>VLOOKUP(C212,'code lookups'!$C$2:$D$436,2,FALSE)</f>
        <v>DUNNO</v>
      </c>
      <c r="C212" s="13" t="s">
        <v>201</v>
      </c>
      <c r="D212" s="14">
        <f>SUMIFS('CP5 Vols Hyp'!$M:$M,'CP5 Vols Hyp'!$A:$A,$C$2,'CP5 Vols Hyp'!$C:$C,TEMPLATE!$B212)</f>
        <v>0</v>
      </c>
      <c r="E212" s="14">
        <f t="shared" si="25"/>
        <v>0</v>
      </c>
      <c r="F212" s="14"/>
      <c r="H212" s="14">
        <f>SUMIFS('CP5 Vols Hyp'!$N:$N,'CP5 Vols Hyp'!$A:$A,$C$2,'CP5 Vols Hyp'!$C:$C,TEMPLATE!$B212)</f>
        <v>0</v>
      </c>
      <c r="I212" s="14">
        <f t="shared" si="26"/>
        <v>0</v>
      </c>
      <c r="J212" s="14"/>
      <c r="L212" s="14">
        <f>SUMIFS('CP5 Vols Hyp'!$O:$O,'CP5 Vols Hyp'!$A:$A,$C$2,'CP5 Vols Hyp'!$C:$C,TEMPLATE!$B212)</f>
        <v>0</v>
      </c>
      <c r="M212" s="14">
        <f t="shared" si="27"/>
        <v>0</v>
      </c>
      <c r="N212" s="14"/>
      <c r="P212" s="14">
        <f>SUMIFS('CP5 Vols Hyp'!$P:$P,'CP5 Vols Hyp'!$A:$A,$C$2,'CP5 Vols Hyp'!$C:$C,TEMPLATE!$B212)</f>
        <v>0</v>
      </c>
      <c r="Q212" s="14">
        <f t="shared" si="28"/>
        <v>0</v>
      </c>
      <c r="R212" s="14"/>
      <c r="T212" s="14">
        <f>SUMIFS('CP5 Vols Hyp'!$Q:$Q,'CP5 Vols Hyp'!$A:$A,$C$2,'CP5 Vols Hyp'!$C:$C,TEMPLATE!$B212)</f>
        <v>0</v>
      </c>
      <c r="U212" s="14">
        <f t="shared" si="29"/>
        <v>0</v>
      </c>
      <c r="V212" s="14"/>
    </row>
    <row r="213" spans="1:22" ht="15.75" thickBot="1" x14ac:dyDescent="0.3">
      <c r="A213" s="1">
        <v>0</v>
      </c>
      <c r="B213" s="62" t="str">
        <f>VLOOKUP(C213,'code lookups'!$C$2:$D$436,2,FALSE)</f>
        <v>DUNNO</v>
      </c>
      <c r="C213" s="13" t="s">
        <v>202</v>
      </c>
      <c r="D213" s="14">
        <f>SUMIFS('CP5 Vols Hyp'!$M:$M,'CP5 Vols Hyp'!$A:$A,$C$2,'CP5 Vols Hyp'!$C:$C,TEMPLATE!$B213)</f>
        <v>0</v>
      </c>
      <c r="E213" s="14">
        <f t="shared" si="25"/>
        <v>0</v>
      </c>
      <c r="F213" s="14"/>
      <c r="H213" s="14">
        <f>SUMIFS('CP5 Vols Hyp'!$N:$N,'CP5 Vols Hyp'!$A:$A,$C$2,'CP5 Vols Hyp'!$C:$C,TEMPLATE!$B213)</f>
        <v>0</v>
      </c>
      <c r="I213" s="14">
        <f t="shared" si="26"/>
        <v>0</v>
      </c>
      <c r="J213" s="14"/>
      <c r="L213" s="14">
        <f>SUMIFS('CP5 Vols Hyp'!$O:$O,'CP5 Vols Hyp'!$A:$A,$C$2,'CP5 Vols Hyp'!$C:$C,TEMPLATE!$B213)</f>
        <v>0</v>
      </c>
      <c r="M213" s="14">
        <f t="shared" si="27"/>
        <v>0</v>
      </c>
      <c r="N213" s="14"/>
      <c r="P213" s="14">
        <f>SUMIFS('CP5 Vols Hyp'!$P:$P,'CP5 Vols Hyp'!$A:$A,$C$2,'CP5 Vols Hyp'!$C:$C,TEMPLATE!$B213)</f>
        <v>0</v>
      </c>
      <c r="Q213" s="14">
        <f t="shared" si="28"/>
        <v>0</v>
      </c>
      <c r="R213" s="14"/>
      <c r="T213" s="14">
        <f>SUMIFS('CP5 Vols Hyp'!$Q:$Q,'CP5 Vols Hyp'!$A:$A,$C$2,'CP5 Vols Hyp'!$C:$C,TEMPLATE!$B213)</f>
        <v>0</v>
      </c>
      <c r="U213" s="14">
        <f t="shared" si="29"/>
        <v>0</v>
      </c>
      <c r="V213" s="14"/>
    </row>
    <row r="214" spans="1:22" ht="16.5" thickBot="1" x14ac:dyDescent="0.3">
      <c r="B214" s="62" t="str">
        <f>VLOOKUP(C214,'code lookups'!$C$2:$D$436,2,FALSE)</f>
        <v>Embankments (volumes)</v>
      </c>
      <c r="C214" s="20" t="s">
        <v>203</v>
      </c>
      <c r="D214" s="14">
        <f>SUMIFS('CP5 Vols Hyp'!$M:$M,'CP5 Vols Hyp'!$A:$A,$C$2,'CP5 Vols Hyp'!$C:$C,TEMPLATE!$B214)</f>
        <v>208</v>
      </c>
      <c r="E214" s="14">
        <f t="shared" si="25"/>
        <v>208</v>
      </c>
      <c r="F214" s="21"/>
      <c r="H214" s="14">
        <f>SUMIFS('CP5 Vols Hyp'!$N:$N,'CP5 Vols Hyp'!$A:$A,$C$2,'CP5 Vols Hyp'!$C:$C,TEMPLATE!$B214)</f>
        <v>151</v>
      </c>
      <c r="I214" s="14">
        <f t="shared" si="26"/>
        <v>151</v>
      </c>
      <c r="J214" s="21"/>
      <c r="L214" s="14">
        <f>SUMIFS('CP5 Vols Hyp'!$O:$O,'CP5 Vols Hyp'!$A:$A,$C$2,'CP5 Vols Hyp'!$C:$C,TEMPLATE!$B214)</f>
        <v>20</v>
      </c>
      <c r="M214" s="14">
        <f t="shared" si="27"/>
        <v>20</v>
      </c>
      <c r="N214" s="21"/>
      <c r="P214" s="14">
        <f>SUMIFS('CP5 Vols Hyp'!$P:$P,'CP5 Vols Hyp'!$A:$A,$C$2,'CP5 Vols Hyp'!$C:$C,TEMPLATE!$B214)</f>
        <v>10</v>
      </c>
      <c r="Q214" s="14">
        <f t="shared" si="28"/>
        <v>10</v>
      </c>
      <c r="R214" s="21"/>
      <c r="T214" s="14">
        <f>SUMIFS('CP5 Vols Hyp'!$Q:$Q,'CP5 Vols Hyp'!$A:$A,$C$2,'CP5 Vols Hyp'!$C:$C,TEMPLATE!$B214)</f>
        <v>10</v>
      </c>
      <c r="U214" s="14">
        <f t="shared" si="29"/>
        <v>10</v>
      </c>
      <c r="V214" s="21"/>
    </row>
    <row r="215" spans="1:22" x14ac:dyDescent="0.25">
      <c r="A215" s="1">
        <v>0</v>
      </c>
      <c r="B215" s="62" t="str">
        <f>VLOOKUP(C215,'code lookups'!$C$2:$D$436,2,FALSE)</f>
        <v>DUNNO</v>
      </c>
      <c r="C215" s="13" t="s">
        <v>204</v>
      </c>
      <c r="D215" s="14">
        <f>SUMIFS('CP5 Vols Hyp'!$M:$M,'CP5 Vols Hyp'!$A:$A,$C$2,'CP5 Vols Hyp'!$C:$C,TEMPLATE!$B215)</f>
        <v>0</v>
      </c>
      <c r="E215" s="14">
        <f t="shared" si="25"/>
        <v>0</v>
      </c>
      <c r="F215" s="14"/>
      <c r="H215" s="14">
        <f>SUMIFS('CP5 Vols Hyp'!$N:$N,'CP5 Vols Hyp'!$A:$A,$C$2,'CP5 Vols Hyp'!$C:$C,TEMPLATE!$B215)</f>
        <v>0</v>
      </c>
      <c r="I215" s="14">
        <f t="shared" si="26"/>
        <v>0</v>
      </c>
      <c r="J215" s="14"/>
      <c r="L215" s="14">
        <f>SUMIFS('CP5 Vols Hyp'!$O:$O,'CP5 Vols Hyp'!$A:$A,$C$2,'CP5 Vols Hyp'!$C:$C,TEMPLATE!$B215)</f>
        <v>0</v>
      </c>
      <c r="M215" s="14">
        <f t="shared" si="27"/>
        <v>0</v>
      </c>
      <c r="N215" s="14"/>
      <c r="P215" s="14">
        <f>SUMIFS('CP5 Vols Hyp'!$P:$P,'CP5 Vols Hyp'!$A:$A,$C$2,'CP5 Vols Hyp'!$C:$C,TEMPLATE!$B215)</f>
        <v>0</v>
      </c>
      <c r="Q215" s="14">
        <f t="shared" si="28"/>
        <v>0</v>
      </c>
      <c r="R215" s="14"/>
      <c r="T215" s="14">
        <f>SUMIFS('CP5 Vols Hyp'!$Q:$Q,'CP5 Vols Hyp'!$A:$A,$C$2,'CP5 Vols Hyp'!$C:$C,TEMPLATE!$B215)</f>
        <v>0</v>
      </c>
      <c r="U215" s="14">
        <f t="shared" si="29"/>
        <v>0</v>
      </c>
      <c r="V215" s="14"/>
    </row>
    <row r="216" spans="1:22" x14ac:dyDescent="0.25">
      <c r="A216" s="1">
        <v>0</v>
      </c>
      <c r="B216" s="62" t="str">
        <f>VLOOKUP(C216,'code lookups'!$C$2:$D$436,2,FALSE)</f>
        <v>DUNNO</v>
      </c>
      <c r="C216" s="13" t="s">
        <v>205</v>
      </c>
      <c r="D216" s="14">
        <f>SUMIFS('CP5 Vols Hyp'!$M:$M,'CP5 Vols Hyp'!$A:$A,$C$2,'CP5 Vols Hyp'!$C:$C,TEMPLATE!$B216)</f>
        <v>0</v>
      </c>
      <c r="E216" s="14">
        <f t="shared" si="25"/>
        <v>0</v>
      </c>
      <c r="F216" s="14"/>
      <c r="H216" s="14">
        <f>SUMIFS('CP5 Vols Hyp'!$N:$N,'CP5 Vols Hyp'!$A:$A,$C$2,'CP5 Vols Hyp'!$C:$C,TEMPLATE!$B216)</f>
        <v>0</v>
      </c>
      <c r="I216" s="14">
        <f t="shared" si="26"/>
        <v>0</v>
      </c>
      <c r="J216" s="14"/>
      <c r="L216" s="14">
        <f>SUMIFS('CP5 Vols Hyp'!$O:$O,'CP5 Vols Hyp'!$A:$A,$C$2,'CP5 Vols Hyp'!$C:$C,TEMPLATE!$B216)</f>
        <v>0</v>
      </c>
      <c r="M216" s="14">
        <f t="shared" si="27"/>
        <v>0</v>
      </c>
      <c r="N216" s="14"/>
      <c r="P216" s="14">
        <f>SUMIFS('CP5 Vols Hyp'!$P:$P,'CP5 Vols Hyp'!$A:$A,$C$2,'CP5 Vols Hyp'!$C:$C,TEMPLATE!$B216)</f>
        <v>0</v>
      </c>
      <c r="Q216" s="14">
        <f t="shared" si="28"/>
        <v>0</v>
      </c>
      <c r="R216" s="14"/>
      <c r="T216" s="14">
        <f>SUMIFS('CP5 Vols Hyp'!$Q:$Q,'CP5 Vols Hyp'!$A:$A,$C$2,'CP5 Vols Hyp'!$C:$C,TEMPLATE!$B216)</f>
        <v>0</v>
      </c>
      <c r="U216" s="14">
        <f t="shared" si="29"/>
        <v>0</v>
      </c>
      <c r="V216" s="14"/>
    </row>
    <row r="217" spans="1:22" x14ac:dyDescent="0.25">
      <c r="A217" s="1">
        <v>0</v>
      </c>
      <c r="B217" s="62" t="str">
        <f>VLOOKUP(C217,'code lookups'!$C$2:$D$436,2,FALSE)</f>
        <v>DUNNO</v>
      </c>
      <c r="C217" s="13" t="s">
        <v>206</v>
      </c>
      <c r="D217" s="14">
        <f>SUMIFS('CP5 Vols Hyp'!$M:$M,'CP5 Vols Hyp'!$A:$A,$C$2,'CP5 Vols Hyp'!$C:$C,TEMPLATE!$B217)</f>
        <v>0</v>
      </c>
      <c r="E217" s="14">
        <f t="shared" si="25"/>
        <v>0</v>
      </c>
      <c r="F217" s="14"/>
      <c r="H217" s="14">
        <f>SUMIFS('CP5 Vols Hyp'!$N:$N,'CP5 Vols Hyp'!$A:$A,$C$2,'CP5 Vols Hyp'!$C:$C,TEMPLATE!$B217)</f>
        <v>0</v>
      </c>
      <c r="I217" s="14">
        <f t="shared" si="26"/>
        <v>0</v>
      </c>
      <c r="J217" s="14"/>
      <c r="L217" s="14">
        <f>SUMIFS('CP5 Vols Hyp'!$O:$O,'CP5 Vols Hyp'!$A:$A,$C$2,'CP5 Vols Hyp'!$C:$C,TEMPLATE!$B217)</f>
        <v>0</v>
      </c>
      <c r="M217" s="14">
        <f t="shared" si="27"/>
        <v>0</v>
      </c>
      <c r="N217" s="14"/>
      <c r="P217" s="14">
        <f>SUMIFS('CP5 Vols Hyp'!$P:$P,'CP5 Vols Hyp'!$A:$A,$C$2,'CP5 Vols Hyp'!$C:$C,TEMPLATE!$B217)</f>
        <v>0</v>
      </c>
      <c r="Q217" s="14">
        <f t="shared" si="28"/>
        <v>0</v>
      </c>
      <c r="R217" s="14"/>
      <c r="T217" s="14">
        <f>SUMIFS('CP5 Vols Hyp'!$Q:$Q,'CP5 Vols Hyp'!$A:$A,$C$2,'CP5 Vols Hyp'!$C:$C,TEMPLATE!$B217)</f>
        <v>0</v>
      </c>
      <c r="U217" s="14">
        <f t="shared" si="29"/>
        <v>0</v>
      </c>
      <c r="V217" s="14"/>
    </row>
    <row r="218" spans="1:22" x14ac:dyDescent="0.25">
      <c r="A218" s="1">
        <v>0</v>
      </c>
      <c r="B218" s="62" t="str">
        <f>VLOOKUP(C218,'code lookups'!$C$2:$D$436,2,FALSE)</f>
        <v>DUNNO</v>
      </c>
      <c r="C218" s="13" t="s">
        <v>207</v>
      </c>
      <c r="D218" s="14">
        <f>SUMIFS('CP5 Vols Hyp'!$M:$M,'CP5 Vols Hyp'!$A:$A,$C$2,'CP5 Vols Hyp'!$C:$C,TEMPLATE!$B218)</f>
        <v>0</v>
      </c>
      <c r="E218" s="14">
        <f t="shared" si="25"/>
        <v>0</v>
      </c>
      <c r="F218" s="14"/>
      <c r="H218" s="14">
        <f>SUMIFS('CP5 Vols Hyp'!$N:$N,'CP5 Vols Hyp'!$A:$A,$C$2,'CP5 Vols Hyp'!$C:$C,TEMPLATE!$B218)</f>
        <v>0</v>
      </c>
      <c r="I218" s="14">
        <f t="shared" si="26"/>
        <v>0</v>
      </c>
      <c r="J218" s="14"/>
      <c r="L218" s="14">
        <f>SUMIFS('CP5 Vols Hyp'!$O:$O,'CP5 Vols Hyp'!$A:$A,$C$2,'CP5 Vols Hyp'!$C:$C,TEMPLATE!$B218)</f>
        <v>0</v>
      </c>
      <c r="M218" s="14">
        <f t="shared" si="27"/>
        <v>0</v>
      </c>
      <c r="N218" s="14"/>
      <c r="P218" s="14">
        <f>SUMIFS('CP5 Vols Hyp'!$P:$P,'CP5 Vols Hyp'!$A:$A,$C$2,'CP5 Vols Hyp'!$C:$C,TEMPLATE!$B218)</f>
        <v>0</v>
      </c>
      <c r="Q218" s="14">
        <f t="shared" si="28"/>
        <v>0</v>
      </c>
      <c r="R218" s="14"/>
      <c r="T218" s="14">
        <f>SUMIFS('CP5 Vols Hyp'!$Q:$Q,'CP5 Vols Hyp'!$A:$A,$C$2,'CP5 Vols Hyp'!$C:$C,TEMPLATE!$B218)</f>
        <v>0</v>
      </c>
      <c r="U218" s="14">
        <f t="shared" si="29"/>
        <v>0</v>
      </c>
      <c r="V218" s="14"/>
    </row>
    <row r="219" spans="1:22" ht="15.75" thickBot="1" x14ac:dyDescent="0.3">
      <c r="A219" s="1">
        <v>0</v>
      </c>
      <c r="B219" s="62" t="str">
        <f>VLOOKUP(C219,'code lookups'!$C$2:$D$436,2,FALSE)</f>
        <v>DUNNO</v>
      </c>
      <c r="C219" s="13" t="s">
        <v>208</v>
      </c>
      <c r="D219" s="14">
        <f>SUMIFS('CP5 Vols Hyp'!$M:$M,'CP5 Vols Hyp'!$A:$A,$C$2,'CP5 Vols Hyp'!$C:$C,TEMPLATE!$B219)</f>
        <v>0</v>
      </c>
      <c r="E219" s="14">
        <f t="shared" si="25"/>
        <v>0</v>
      </c>
      <c r="F219" s="14"/>
      <c r="H219" s="14">
        <f>SUMIFS('CP5 Vols Hyp'!$N:$N,'CP5 Vols Hyp'!$A:$A,$C$2,'CP5 Vols Hyp'!$C:$C,TEMPLATE!$B219)</f>
        <v>0</v>
      </c>
      <c r="I219" s="14">
        <f t="shared" si="26"/>
        <v>0</v>
      </c>
      <c r="J219" s="14"/>
      <c r="L219" s="14">
        <f>SUMIFS('CP5 Vols Hyp'!$O:$O,'CP5 Vols Hyp'!$A:$A,$C$2,'CP5 Vols Hyp'!$C:$C,TEMPLATE!$B219)</f>
        <v>0</v>
      </c>
      <c r="M219" s="14">
        <f t="shared" si="27"/>
        <v>0</v>
      </c>
      <c r="N219" s="14"/>
      <c r="P219" s="14">
        <f>SUMIFS('CP5 Vols Hyp'!$P:$P,'CP5 Vols Hyp'!$A:$A,$C$2,'CP5 Vols Hyp'!$C:$C,TEMPLATE!$B219)</f>
        <v>0</v>
      </c>
      <c r="Q219" s="14">
        <f t="shared" si="28"/>
        <v>0</v>
      </c>
      <c r="R219" s="14"/>
      <c r="T219" s="14">
        <f>SUMIFS('CP5 Vols Hyp'!$Q:$Q,'CP5 Vols Hyp'!$A:$A,$C$2,'CP5 Vols Hyp'!$C:$C,TEMPLATE!$B219)</f>
        <v>0</v>
      </c>
      <c r="U219" s="14">
        <f t="shared" si="29"/>
        <v>0</v>
      </c>
      <c r="V219" s="14"/>
    </row>
    <row r="220" spans="1:22" ht="16.5" thickBot="1" x14ac:dyDescent="0.3">
      <c r="B220" s="62" t="str">
        <f>VLOOKUP(C220,'code lookups'!$C$2:$D$436,2,FALSE)</f>
        <v>Soil Cuttings (volumes)</v>
      </c>
      <c r="C220" s="20" t="s">
        <v>209</v>
      </c>
      <c r="D220" s="14">
        <f>SUMIFS('CP5 Vols Hyp'!$M:$M,'CP5 Vols Hyp'!$A:$A,$C$2,'CP5 Vols Hyp'!$C:$C,TEMPLATE!$B220)</f>
        <v>0</v>
      </c>
      <c r="E220" s="14">
        <f t="shared" si="25"/>
        <v>0</v>
      </c>
      <c r="F220" s="21"/>
      <c r="H220" s="14">
        <f>SUMIFS('CP5 Vols Hyp'!$N:$N,'CP5 Vols Hyp'!$A:$A,$C$2,'CP5 Vols Hyp'!$C:$C,TEMPLATE!$B220)</f>
        <v>34</v>
      </c>
      <c r="I220" s="14">
        <f t="shared" si="26"/>
        <v>34</v>
      </c>
      <c r="J220" s="21"/>
      <c r="L220" s="14">
        <f>SUMIFS('CP5 Vols Hyp'!$O:$O,'CP5 Vols Hyp'!$A:$A,$C$2,'CP5 Vols Hyp'!$C:$C,TEMPLATE!$B220)</f>
        <v>0</v>
      </c>
      <c r="M220" s="14">
        <f t="shared" si="27"/>
        <v>0</v>
      </c>
      <c r="N220" s="21"/>
      <c r="P220" s="14">
        <f>SUMIFS('CP5 Vols Hyp'!$P:$P,'CP5 Vols Hyp'!$A:$A,$C$2,'CP5 Vols Hyp'!$C:$C,TEMPLATE!$B220)</f>
        <v>0</v>
      </c>
      <c r="Q220" s="14">
        <f t="shared" si="28"/>
        <v>0</v>
      </c>
      <c r="R220" s="21"/>
      <c r="T220" s="14">
        <f>SUMIFS('CP5 Vols Hyp'!$Q:$Q,'CP5 Vols Hyp'!$A:$A,$C$2,'CP5 Vols Hyp'!$C:$C,TEMPLATE!$B220)</f>
        <v>0</v>
      </c>
      <c r="U220" s="14">
        <f t="shared" si="29"/>
        <v>0</v>
      </c>
      <c r="V220" s="21"/>
    </row>
    <row r="221" spans="1:22" x14ac:dyDescent="0.25">
      <c r="A221" s="1">
        <v>0</v>
      </c>
      <c r="B221" s="62" t="str">
        <f>VLOOKUP(C221,'code lookups'!$C$2:$D$436,2,FALSE)</f>
        <v>DUNNO</v>
      </c>
      <c r="C221" s="13" t="s">
        <v>210</v>
      </c>
      <c r="D221" s="14">
        <f>SUMIFS('CP5 Vols Hyp'!$M:$M,'CP5 Vols Hyp'!$A:$A,$C$2,'CP5 Vols Hyp'!$C:$C,TEMPLATE!$B221)</f>
        <v>0</v>
      </c>
      <c r="E221" s="14">
        <f t="shared" si="25"/>
        <v>0</v>
      </c>
      <c r="F221" s="14"/>
      <c r="H221" s="14">
        <f>SUMIFS('CP5 Vols Hyp'!$N:$N,'CP5 Vols Hyp'!$A:$A,$C$2,'CP5 Vols Hyp'!$C:$C,TEMPLATE!$B221)</f>
        <v>0</v>
      </c>
      <c r="I221" s="14">
        <f t="shared" si="26"/>
        <v>0</v>
      </c>
      <c r="J221" s="14"/>
      <c r="L221" s="14">
        <f>SUMIFS('CP5 Vols Hyp'!$O:$O,'CP5 Vols Hyp'!$A:$A,$C$2,'CP5 Vols Hyp'!$C:$C,TEMPLATE!$B221)</f>
        <v>0</v>
      </c>
      <c r="M221" s="14">
        <f t="shared" si="27"/>
        <v>0</v>
      </c>
      <c r="N221" s="14"/>
      <c r="P221" s="14">
        <f>SUMIFS('CP5 Vols Hyp'!$P:$P,'CP5 Vols Hyp'!$A:$A,$C$2,'CP5 Vols Hyp'!$C:$C,TEMPLATE!$B221)</f>
        <v>0</v>
      </c>
      <c r="Q221" s="14">
        <f t="shared" si="28"/>
        <v>0</v>
      </c>
      <c r="R221" s="14"/>
      <c r="T221" s="14">
        <f>SUMIFS('CP5 Vols Hyp'!$Q:$Q,'CP5 Vols Hyp'!$A:$A,$C$2,'CP5 Vols Hyp'!$C:$C,TEMPLATE!$B221)</f>
        <v>0</v>
      </c>
      <c r="U221" s="14">
        <f t="shared" si="29"/>
        <v>0</v>
      </c>
      <c r="V221" s="14"/>
    </row>
    <row r="222" spans="1:22" x14ac:dyDescent="0.25">
      <c r="A222" s="1">
        <v>0</v>
      </c>
      <c r="B222" s="62" t="str">
        <f>VLOOKUP(C222,'code lookups'!$C$2:$D$436,2,FALSE)</f>
        <v>DUNNO</v>
      </c>
      <c r="C222" s="13" t="s">
        <v>211</v>
      </c>
      <c r="D222" s="14">
        <f>SUMIFS('CP5 Vols Hyp'!$M:$M,'CP5 Vols Hyp'!$A:$A,$C$2,'CP5 Vols Hyp'!$C:$C,TEMPLATE!$B222)</f>
        <v>0</v>
      </c>
      <c r="E222" s="14">
        <f t="shared" si="25"/>
        <v>0</v>
      </c>
      <c r="F222" s="14"/>
      <c r="H222" s="14">
        <f>SUMIFS('CP5 Vols Hyp'!$N:$N,'CP5 Vols Hyp'!$A:$A,$C$2,'CP5 Vols Hyp'!$C:$C,TEMPLATE!$B222)</f>
        <v>0</v>
      </c>
      <c r="I222" s="14">
        <f t="shared" si="26"/>
        <v>0</v>
      </c>
      <c r="J222" s="14"/>
      <c r="L222" s="14">
        <f>SUMIFS('CP5 Vols Hyp'!$O:$O,'CP5 Vols Hyp'!$A:$A,$C$2,'CP5 Vols Hyp'!$C:$C,TEMPLATE!$B222)</f>
        <v>0</v>
      </c>
      <c r="M222" s="14">
        <f t="shared" si="27"/>
        <v>0</v>
      </c>
      <c r="N222" s="14"/>
      <c r="P222" s="14">
        <f>SUMIFS('CP5 Vols Hyp'!$P:$P,'CP5 Vols Hyp'!$A:$A,$C$2,'CP5 Vols Hyp'!$C:$C,TEMPLATE!$B222)</f>
        <v>0</v>
      </c>
      <c r="Q222" s="14">
        <f t="shared" si="28"/>
        <v>0</v>
      </c>
      <c r="R222" s="14"/>
      <c r="T222" s="14">
        <f>SUMIFS('CP5 Vols Hyp'!$Q:$Q,'CP5 Vols Hyp'!$A:$A,$C$2,'CP5 Vols Hyp'!$C:$C,TEMPLATE!$B222)</f>
        <v>0</v>
      </c>
      <c r="U222" s="14">
        <f t="shared" si="29"/>
        <v>0</v>
      </c>
      <c r="V222" s="14"/>
    </row>
    <row r="223" spans="1:22" x14ac:dyDescent="0.25">
      <c r="A223" s="1">
        <v>0</v>
      </c>
      <c r="B223" s="62" t="str">
        <f>VLOOKUP(C223,'code lookups'!$C$2:$D$436,2,FALSE)</f>
        <v>DUNNO</v>
      </c>
      <c r="C223" s="13" t="s">
        <v>212</v>
      </c>
      <c r="D223" s="14">
        <f>SUMIFS('CP5 Vols Hyp'!$M:$M,'CP5 Vols Hyp'!$A:$A,$C$2,'CP5 Vols Hyp'!$C:$C,TEMPLATE!$B223)</f>
        <v>0</v>
      </c>
      <c r="E223" s="14">
        <f t="shared" si="25"/>
        <v>0</v>
      </c>
      <c r="F223" s="14"/>
      <c r="H223" s="14">
        <f>SUMIFS('CP5 Vols Hyp'!$N:$N,'CP5 Vols Hyp'!$A:$A,$C$2,'CP5 Vols Hyp'!$C:$C,TEMPLATE!$B223)</f>
        <v>0</v>
      </c>
      <c r="I223" s="14">
        <f t="shared" si="26"/>
        <v>0</v>
      </c>
      <c r="J223" s="14"/>
      <c r="L223" s="14">
        <f>SUMIFS('CP5 Vols Hyp'!$O:$O,'CP5 Vols Hyp'!$A:$A,$C$2,'CP5 Vols Hyp'!$C:$C,TEMPLATE!$B223)</f>
        <v>0</v>
      </c>
      <c r="M223" s="14">
        <f t="shared" si="27"/>
        <v>0</v>
      </c>
      <c r="N223" s="14"/>
      <c r="P223" s="14">
        <f>SUMIFS('CP5 Vols Hyp'!$P:$P,'CP5 Vols Hyp'!$A:$A,$C$2,'CP5 Vols Hyp'!$C:$C,TEMPLATE!$B223)</f>
        <v>0</v>
      </c>
      <c r="Q223" s="14">
        <f t="shared" si="28"/>
        <v>0</v>
      </c>
      <c r="R223" s="14"/>
      <c r="T223" s="14">
        <f>SUMIFS('CP5 Vols Hyp'!$Q:$Q,'CP5 Vols Hyp'!$A:$A,$C$2,'CP5 Vols Hyp'!$C:$C,TEMPLATE!$B223)</f>
        <v>0</v>
      </c>
      <c r="U223" s="14">
        <f t="shared" si="29"/>
        <v>0</v>
      </c>
      <c r="V223" s="14"/>
    </row>
    <row r="224" spans="1:22" x14ac:dyDescent="0.25">
      <c r="A224" s="1">
        <v>0</v>
      </c>
      <c r="B224" s="62" t="str">
        <f>VLOOKUP(C224,'code lookups'!$C$2:$D$436,2,FALSE)</f>
        <v>DUNNO</v>
      </c>
      <c r="C224" s="13" t="s">
        <v>213</v>
      </c>
      <c r="D224" s="14">
        <f>SUMIFS('CP5 Vols Hyp'!$M:$M,'CP5 Vols Hyp'!$A:$A,$C$2,'CP5 Vols Hyp'!$C:$C,TEMPLATE!$B224)</f>
        <v>0</v>
      </c>
      <c r="E224" s="14">
        <f t="shared" si="25"/>
        <v>0</v>
      </c>
      <c r="F224" s="14"/>
      <c r="H224" s="14">
        <f>SUMIFS('CP5 Vols Hyp'!$N:$N,'CP5 Vols Hyp'!$A:$A,$C$2,'CP5 Vols Hyp'!$C:$C,TEMPLATE!$B224)</f>
        <v>0</v>
      </c>
      <c r="I224" s="14">
        <f t="shared" si="26"/>
        <v>0</v>
      </c>
      <c r="J224" s="14"/>
      <c r="L224" s="14">
        <f>SUMIFS('CP5 Vols Hyp'!$O:$O,'CP5 Vols Hyp'!$A:$A,$C$2,'CP5 Vols Hyp'!$C:$C,TEMPLATE!$B224)</f>
        <v>0</v>
      </c>
      <c r="M224" s="14">
        <f t="shared" si="27"/>
        <v>0</v>
      </c>
      <c r="N224" s="14"/>
      <c r="P224" s="14">
        <f>SUMIFS('CP5 Vols Hyp'!$P:$P,'CP5 Vols Hyp'!$A:$A,$C$2,'CP5 Vols Hyp'!$C:$C,TEMPLATE!$B224)</f>
        <v>0</v>
      </c>
      <c r="Q224" s="14">
        <f t="shared" si="28"/>
        <v>0</v>
      </c>
      <c r="R224" s="14"/>
      <c r="T224" s="14">
        <f>SUMIFS('CP5 Vols Hyp'!$Q:$Q,'CP5 Vols Hyp'!$A:$A,$C$2,'CP5 Vols Hyp'!$C:$C,TEMPLATE!$B224)</f>
        <v>0</v>
      </c>
      <c r="U224" s="14">
        <f t="shared" si="29"/>
        <v>0</v>
      </c>
      <c r="V224" s="14"/>
    </row>
    <row r="225" spans="1:22" ht="15.75" thickBot="1" x14ac:dyDescent="0.3">
      <c r="A225" s="1">
        <v>0</v>
      </c>
      <c r="B225" s="62" t="str">
        <f>VLOOKUP(C225,'code lookups'!$C$2:$D$436,2,FALSE)</f>
        <v>DUNNO</v>
      </c>
      <c r="C225" s="13" t="s">
        <v>214</v>
      </c>
      <c r="D225" s="14">
        <f>SUMIFS('CP5 Vols Hyp'!$M:$M,'CP5 Vols Hyp'!$A:$A,$C$2,'CP5 Vols Hyp'!$C:$C,TEMPLATE!$B225)</f>
        <v>0</v>
      </c>
      <c r="E225" s="14">
        <f t="shared" si="25"/>
        <v>0</v>
      </c>
      <c r="F225" s="14"/>
      <c r="H225" s="14">
        <f>SUMIFS('CP5 Vols Hyp'!$N:$N,'CP5 Vols Hyp'!$A:$A,$C$2,'CP5 Vols Hyp'!$C:$C,TEMPLATE!$B225)</f>
        <v>0</v>
      </c>
      <c r="I225" s="14">
        <f t="shared" si="26"/>
        <v>0</v>
      </c>
      <c r="J225" s="14"/>
      <c r="L225" s="14">
        <f>SUMIFS('CP5 Vols Hyp'!$O:$O,'CP5 Vols Hyp'!$A:$A,$C$2,'CP5 Vols Hyp'!$C:$C,TEMPLATE!$B225)</f>
        <v>0</v>
      </c>
      <c r="M225" s="14">
        <f t="shared" si="27"/>
        <v>0</v>
      </c>
      <c r="N225" s="14"/>
      <c r="P225" s="14">
        <f>SUMIFS('CP5 Vols Hyp'!$P:$P,'CP5 Vols Hyp'!$A:$A,$C$2,'CP5 Vols Hyp'!$C:$C,TEMPLATE!$B225)</f>
        <v>0</v>
      </c>
      <c r="Q225" s="14">
        <f t="shared" si="28"/>
        <v>0</v>
      </c>
      <c r="R225" s="14"/>
      <c r="T225" s="14">
        <f>SUMIFS('CP5 Vols Hyp'!$Q:$Q,'CP5 Vols Hyp'!$A:$A,$C$2,'CP5 Vols Hyp'!$C:$C,TEMPLATE!$B225)</f>
        <v>0</v>
      </c>
      <c r="U225" s="14">
        <f t="shared" si="29"/>
        <v>0</v>
      </c>
      <c r="V225" s="14"/>
    </row>
    <row r="226" spans="1:22" ht="16.5" thickBot="1" x14ac:dyDescent="0.3">
      <c r="B226" s="62" t="str">
        <f>VLOOKUP(C226,'code lookups'!$C$2:$D$436,2,FALSE)</f>
        <v>Rock Cuttings (volumes)</v>
      </c>
      <c r="C226" s="20" t="s">
        <v>215</v>
      </c>
      <c r="D226" s="14">
        <f>SUMIFS('CP5 Vols Hyp'!$M:$M,'CP5 Vols Hyp'!$A:$A,$C$2,'CP5 Vols Hyp'!$C:$C,TEMPLATE!$B226)</f>
        <v>0</v>
      </c>
      <c r="E226" s="14">
        <f t="shared" si="25"/>
        <v>0</v>
      </c>
      <c r="F226" s="21"/>
      <c r="H226" s="14">
        <f>SUMIFS('CP5 Vols Hyp'!$N:$N,'CP5 Vols Hyp'!$A:$A,$C$2,'CP5 Vols Hyp'!$C:$C,TEMPLATE!$B226)</f>
        <v>6</v>
      </c>
      <c r="I226" s="14">
        <f t="shared" si="26"/>
        <v>6</v>
      </c>
      <c r="J226" s="21"/>
      <c r="L226" s="14">
        <f>SUMIFS('CP5 Vols Hyp'!$O:$O,'CP5 Vols Hyp'!$A:$A,$C$2,'CP5 Vols Hyp'!$C:$C,TEMPLATE!$B226)</f>
        <v>0</v>
      </c>
      <c r="M226" s="14">
        <f t="shared" si="27"/>
        <v>0</v>
      </c>
      <c r="N226" s="21"/>
      <c r="P226" s="14">
        <f>SUMIFS('CP5 Vols Hyp'!$P:$P,'CP5 Vols Hyp'!$A:$A,$C$2,'CP5 Vols Hyp'!$C:$C,TEMPLATE!$B226)</f>
        <v>0</v>
      </c>
      <c r="Q226" s="14">
        <f t="shared" si="28"/>
        <v>0</v>
      </c>
      <c r="R226" s="21"/>
      <c r="T226" s="14">
        <f>SUMIFS('CP5 Vols Hyp'!$Q:$Q,'CP5 Vols Hyp'!$A:$A,$C$2,'CP5 Vols Hyp'!$C:$C,TEMPLATE!$B226)</f>
        <v>0</v>
      </c>
      <c r="U226" s="14">
        <f t="shared" si="29"/>
        <v>0</v>
      </c>
      <c r="V226" s="21"/>
    </row>
    <row r="227" spans="1:22" x14ac:dyDescent="0.25">
      <c r="A227" s="1">
        <v>0</v>
      </c>
      <c r="B227" s="62" t="str">
        <f>VLOOKUP(C227,'code lookups'!$C$2:$D$436,2,FALSE)</f>
        <v>DUNNO</v>
      </c>
      <c r="C227" s="13" t="s">
        <v>216</v>
      </c>
      <c r="D227" s="14">
        <f>SUMIFS('CP5 Vols Hyp'!$M:$M,'CP5 Vols Hyp'!$A:$A,$C$2,'CP5 Vols Hyp'!$C:$C,TEMPLATE!$B227)</f>
        <v>0</v>
      </c>
      <c r="E227" s="14">
        <f t="shared" si="25"/>
        <v>0</v>
      </c>
      <c r="F227" s="14"/>
      <c r="H227" s="14">
        <f>SUMIFS('CP5 Vols Hyp'!$N:$N,'CP5 Vols Hyp'!$A:$A,$C$2,'CP5 Vols Hyp'!$C:$C,TEMPLATE!$B227)</f>
        <v>0</v>
      </c>
      <c r="I227" s="14">
        <f t="shared" si="26"/>
        <v>0</v>
      </c>
      <c r="J227" s="14"/>
      <c r="L227" s="14">
        <f>SUMIFS('CP5 Vols Hyp'!$O:$O,'CP5 Vols Hyp'!$A:$A,$C$2,'CP5 Vols Hyp'!$C:$C,TEMPLATE!$B227)</f>
        <v>0</v>
      </c>
      <c r="M227" s="14">
        <f t="shared" si="27"/>
        <v>0</v>
      </c>
      <c r="N227" s="14"/>
      <c r="P227" s="14">
        <f>SUMIFS('CP5 Vols Hyp'!$P:$P,'CP5 Vols Hyp'!$A:$A,$C$2,'CP5 Vols Hyp'!$C:$C,TEMPLATE!$B227)</f>
        <v>0</v>
      </c>
      <c r="Q227" s="14">
        <f t="shared" si="28"/>
        <v>0</v>
      </c>
      <c r="R227" s="14"/>
      <c r="T227" s="14">
        <f>SUMIFS('CP5 Vols Hyp'!$Q:$Q,'CP5 Vols Hyp'!$A:$A,$C$2,'CP5 Vols Hyp'!$C:$C,TEMPLATE!$B227)</f>
        <v>0</v>
      </c>
      <c r="U227" s="14">
        <f t="shared" si="29"/>
        <v>0</v>
      </c>
      <c r="V227" s="14"/>
    </row>
    <row r="228" spans="1:22" x14ac:dyDescent="0.25">
      <c r="A228" s="1">
        <v>0</v>
      </c>
      <c r="B228" s="62" t="str">
        <f>VLOOKUP(C228,'code lookups'!$C$2:$D$436,2,FALSE)</f>
        <v>DUNNO</v>
      </c>
      <c r="C228" s="13" t="s">
        <v>217</v>
      </c>
      <c r="D228" s="14">
        <f>SUMIFS('CP5 Vols Hyp'!$M:$M,'CP5 Vols Hyp'!$A:$A,$C$2,'CP5 Vols Hyp'!$C:$C,TEMPLATE!$B228)</f>
        <v>0</v>
      </c>
      <c r="E228" s="14">
        <f t="shared" si="25"/>
        <v>0</v>
      </c>
      <c r="F228" s="14"/>
      <c r="H228" s="14">
        <f>SUMIFS('CP5 Vols Hyp'!$N:$N,'CP5 Vols Hyp'!$A:$A,$C$2,'CP5 Vols Hyp'!$C:$C,TEMPLATE!$B228)</f>
        <v>0</v>
      </c>
      <c r="I228" s="14">
        <f t="shared" si="26"/>
        <v>0</v>
      </c>
      <c r="J228" s="14"/>
      <c r="L228" s="14">
        <f>SUMIFS('CP5 Vols Hyp'!$O:$O,'CP5 Vols Hyp'!$A:$A,$C$2,'CP5 Vols Hyp'!$C:$C,TEMPLATE!$B228)</f>
        <v>0</v>
      </c>
      <c r="M228" s="14">
        <f t="shared" si="27"/>
        <v>0</v>
      </c>
      <c r="N228" s="14"/>
      <c r="P228" s="14">
        <f>SUMIFS('CP5 Vols Hyp'!$P:$P,'CP5 Vols Hyp'!$A:$A,$C$2,'CP5 Vols Hyp'!$C:$C,TEMPLATE!$B228)</f>
        <v>0</v>
      </c>
      <c r="Q228" s="14">
        <f t="shared" si="28"/>
        <v>0</v>
      </c>
      <c r="R228" s="14"/>
      <c r="T228" s="14">
        <f>SUMIFS('CP5 Vols Hyp'!$Q:$Q,'CP5 Vols Hyp'!$A:$A,$C$2,'CP5 Vols Hyp'!$C:$C,TEMPLATE!$B228)</f>
        <v>0</v>
      </c>
      <c r="U228" s="14">
        <f t="shared" si="29"/>
        <v>0</v>
      </c>
      <c r="V228" s="14"/>
    </row>
    <row r="229" spans="1:22" x14ac:dyDescent="0.25">
      <c r="A229" s="1">
        <v>0</v>
      </c>
      <c r="B229" s="62" t="str">
        <f>VLOOKUP(C229,'code lookups'!$C$2:$D$436,2,FALSE)</f>
        <v>DUNNO</v>
      </c>
      <c r="C229" s="13" t="s">
        <v>218</v>
      </c>
      <c r="D229" s="14">
        <f>SUMIFS('CP5 Vols Hyp'!$M:$M,'CP5 Vols Hyp'!$A:$A,$C$2,'CP5 Vols Hyp'!$C:$C,TEMPLATE!$B229)</f>
        <v>0</v>
      </c>
      <c r="E229" s="14">
        <f t="shared" si="25"/>
        <v>0</v>
      </c>
      <c r="F229" s="14"/>
      <c r="H229" s="14">
        <f>SUMIFS('CP5 Vols Hyp'!$N:$N,'CP5 Vols Hyp'!$A:$A,$C$2,'CP5 Vols Hyp'!$C:$C,TEMPLATE!$B229)</f>
        <v>0</v>
      </c>
      <c r="I229" s="14">
        <f t="shared" si="26"/>
        <v>0</v>
      </c>
      <c r="J229" s="14"/>
      <c r="L229" s="14">
        <f>SUMIFS('CP5 Vols Hyp'!$O:$O,'CP5 Vols Hyp'!$A:$A,$C$2,'CP5 Vols Hyp'!$C:$C,TEMPLATE!$B229)</f>
        <v>0</v>
      </c>
      <c r="M229" s="14">
        <f t="shared" si="27"/>
        <v>0</v>
      </c>
      <c r="N229" s="14"/>
      <c r="P229" s="14">
        <f>SUMIFS('CP5 Vols Hyp'!$P:$P,'CP5 Vols Hyp'!$A:$A,$C$2,'CP5 Vols Hyp'!$C:$C,TEMPLATE!$B229)</f>
        <v>0</v>
      </c>
      <c r="Q229" s="14">
        <f t="shared" si="28"/>
        <v>0</v>
      </c>
      <c r="R229" s="14"/>
      <c r="T229" s="14">
        <f>SUMIFS('CP5 Vols Hyp'!$Q:$Q,'CP5 Vols Hyp'!$A:$A,$C$2,'CP5 Vols Hyp'!$C:$C,TEMPLATE!$B229)</f>
        <v>0</v>
      </c>
      <c r="U229" s="14">
        <f t="shared" si="29"/>
        <v>0</v>
      </c>
      <c r="V229" s="14"/>
    </row>
    <row r="230" spans="1:22" x14ac:dyDescent="0.25">
      <c r="A230" s="1">
        <v>0</v>
      </c>
      <c r="B230" s="62" t="str">
        <f>VLOOKUP(C230,'code lookups'!$C$2:$D$436,2,FALSE)</f>
        <v>DUNNO</v>
      </c>
      <c r="C230" s="13" t="s">
        <v>219</v>
      </c>
      <c r="D230" s="14">
        <f>SUMIFS('CP5 Vols Hyp'!$M:$M,'CP5 Vols Hyp'!$A:$A,$C$2,'CP5 Vols Hyp'!$C:$C,TEMPLATE!$B230)</f>
        <v>0</v>
      </c>
      <c r="E230" s="14">
        <f t="shared" si="25"/>
        <v>0</v>
      </c>
      <c r="F230" s="14"/>
      <c r="H230" s="14">
        <f>SUMIFS('CP5 Vols Hyp'!$N:$N,'CP5 Vols Hyp'!$A:$A,$C$2,'CP5 Vols Hyp'!$C:$C,TEMPLATE!$B230)</f>
        <v>0</v>
      </c>
      <c r="I230" s="14">
        <f t="shared" si="26"/>
        <v>0</v>
      </c>
      <c r="J230" s="14"/>
      <c r="L230" s="14">
        <f>SUMIFS('CP5 Vols Hyp'!$O:$O,'CP5 Vols Hyp'!$A:$A,$C$2,'CP5 Vols Hyp'!$C:$C,TEMPLATE!$B230)</f>
        <v>0</v>
      </c>
      <c r="M230" s="14">
        <f t="shared" si="27"/>
        <v>0</v>
      </c>
      <c r="N230" s="14"/>
      <c r="P230" s="14">
        <f>SUMIFS('CP5 Vols Hyp'!$P:$P,'CP5 Vols Hyp'!$A:$A,$C$2,'CP5 Vols Hyp'!$C:$C,TEMPLATE!$B230)</f>
        <v>0</v>
      </c>
      <c r="Q230" s="14">
        <f t="shared" si="28"/>
        <v>0</v>
      </c>
      <c r="R230" s="14"/>
      <c r="T230" s="14">
        <f>SUMIFS('CP5 Vols Hyp'!$Q:$Q,'CP5 Vols Hyp'!$A:$A,$C$2,'CP5 Vols Hyp'!$C:$C,TEMPLATE!$B230)</f>
        <v>0</v>
      </c>
      <c r="U230" s="14">
        <f t="shared" si="29"/>
        <v>0</v>
      </c>
      <c r="V230" s="14"/>
    </row>
    <row r="231" spans="1:22" ht="15.75" thickBot="1" x14ac:dyDescent="0.3">
      <c r="A231" s="1">
        <v>0</v>
      </c>
      <c r="B231" s="62" t="str">
        <f>VLOOKUP(C231,'code lookups'!$C$2:$D$436,2,FALSE)</f>
        <v>DUNNO</v>
      </c>
      <c r="C231" s="13" t="s">
        <v>220</v>
      </c>
      <c r="D231" s="14">
        <f>SUMIFS('CP5 Vols Hyp'!$M:$M,'CP5 Vols Hyp'!$A:$A,$C$2,'CP5 Vols Hyp'!$C:$C,TEMPLATE!$B231)</f>
        <v>0</v>
      </c>
      <c r="E231" s="14">
        <f t="shared" si="25"/>
        <v>0</v>
      </c>
      <c r="F231" s="14"/>
      <c r="H231" s="14">
        <f>SUMIFS('CP5 Vols Hyp'!$N:$N,'CP5 Vols Hyp'!$A:$A,$C$2,'CP5 Vols Hyp'!$C:$C,TEMPLATE!$B231)</f>
        <v>0</v>
      </c>
      <c r="I231" s="14">
        <f t="shared" si="26"/>
        <v>0</v>
      </c>
      <c r="J231" s="14"/>
      <c r="L231" s="14">
        <f>SUMIFS('CP5 Vols Hyp'!$O:$O,'CP5 Vols Hyp'!$A:$A,$C$2,'CP5 Vols Hyp'!$C:$C,TEMPLATE!$B231)</f>
        <v>0</v>
      </c>
      <c r="M231" s="14">
        <f t="shared" si="27"/>
        <v>0</v>
      </c>
      <c r="N231" s="14"/>
      <c r="P231" s="14">
        <f>SUMIFS('CP5 Vols Hyp'!$P:$P,'CP5 Vols Hyp'!$A:$A,$C$2,'CP5 Vols Hyp'!$C:$C,TEMPLATE!$B231)</f>
        <v>0</v>
      </c>
      <c r="Q231" s="14">
        <f t="shared" si="28"/>
        <v>0</v>
      </c>
      <c r="R231" s="14"/>
      <c r="T231" s="14">
        <f>SUMIFS('CP5 Vols Hyp'!$Q:$Q,'CP5 Vols Hyp'!$A:$A,$C$2,'CP5 Vols Hyp'!$C:$C,TEMPLATE!$B231)</f>
        <v>0</v>
      </c>
      <c r="U231" s="14">
        <f t="shared" si="29"/>
        <v>0</v>
      </c>
      <c r="V231" s="14"/>
    </row>
    <row r="232" spans="1:22" ht="16.5" thickBot="1" x14ac:dyDescent="0.3">
      <c r="B232" s="62" t="str">
        <f>VLOOKUP(C232,'code lookups'!$C$2:$D$436,2,FALSE)</f>
        <v>DUNNO</v>
      </c>
      <c r="C232" s="20" t="s">
        <v>221</v>
      </c>
      <c r="D232" s="14">
        <f>SUMIFS('CP5 Vols Hyp'!$M:$M,'CP5 Vols Hyp'!$A:$A,$C$2,'CP5 Vols Hyp'!$C:$C,TEMPLATE!$B232)</f>
        <v>0</v>
      </c>
      <c r="E232" s="14">
        <f t="shared" si="25"/>
        <v>0</v>
      </c>
      <c r="F232" s="21"/>
      <c r="H232" s="14">
        <f>SUMIFS('CP5 Vols Hyp'!$N:$N,'CP5 Vols Hyp'!$A:$A,$C$2,'CP5 Vols Hyp'!$C:$C,TEMPLATE!$B232)</f>
        <v>0</v>
      </c>
      <c r="I232" s="14">
        <f t="shared" si="26"/>
        <v>0</v>
      </c>
      <c r="J232" s="21"/>
      <c r="L232" s="14">
        <f>SUMIFS('CP5 Vols Hyp'!$O:$O,'CP5 Vols Hyp'!$A:$A,$C$2,'CP5 Vols Hyp'!$C:$C,TEMPLATE!$B232)</f>
        <v>0</v>
      </c>
      <c r="M232" s="14">
        <f t="shared" si="27"/>
        <v>0</v>
      </c>
      <c r="N232" s="21"/>
      <c r="P232" s="14">
        <f>SUMIFS('CP5 Vols Hyp'!$P:$P,'CP5 Vols Hyp'!$A:$A,$C$2,'CP5 Vols Hyp'!$C:$C,TEMPLATE!$B232)</f>
        <v>0</v>
      </c>
      <c r="Q232" s="14">
        <f t="shared" si="28"/>
        <v>0</v>
      </c>
      <c r="R232" s="21"/>
      <c r="T232" s="14">
        <f>SUMIFS('CP5 Vols Hyp'!$Q:$Q,'CP5 Vols Hyp'!$A:$A,$C$2,'CP5 Vols Hyp'!$C:$C,TEMPLATE!$B232)</f>
        <v>0</v>
      </c>
      <c r="U232" s="14">
        <f t="shared" si="29"/>
        <v>0</v>
      </c>
      <c r="V232" s="21"/>
    </row>
    <row r="233" spans="1:22" ht="19.5" thickTop="1" thickBot="1" x14ac:dyDescent="0.3">
      <c r="B233" s="62" t="str">
        <f>VLOOKUP(C233,'code lookups'!$C$2:$D$436,2,FALSE)</f>
        <v>Earthworks (volumes)</v>
      </c>
      <c r="C233" s="22" t="s">
        <v>222</v>
      </c>
      <c r="D233" s="14">
        <f>SUMIFS('CP5 Vols Hyp'!$M:$M,'CP5 Vols Hyp'!$A:$A,$C$2,'CP5 Vols Hyp'!$C:$C,TEMPLATE!$B233)</f>
        <v>11337</v>
      </c>
      <c r="E233" s="14">
        <f t="shared" si="25"/>
        <v>11337</v>
      </c>
      <c r="F233" s="23"/>
      <c r="H233" s="14">
        <f>SUMIFS('CP5 Vols Hyp'!$N:$N,'CP5 Vols Hyp'!$A:$A,$C$2,'CP5 Vols Hyp'!$C:$C,TEMPLATE!$B233)</f>
        <v>7719</v>
      </c>
      <c r="I233" s="14">
        <f t="shared" si="26"/>
        <v>7719</v>
      </c>
      <c r="J233" s="23"/>
      <c r="L233" s="14">
        <f>SUMIFS('CP5 Vols Hyp'!$O:$O,'CP5 Vols Hyp'!$A:$A,$C$2,'CP5 Vols Hyp'!$C:$C,TEMPLATE!$B233)</f>
        <v>20</v>
      </c>
      <c r="M233" s="14">
        <f t="shared" si="27"/>
        <v>20</v>
      </c>
      <c r="N233" s="23"/>
      <c r="P233" s="14">
        <f>SUMIFS('CP5 Vols Hyp'!$P:$P,'CP5 Vols Hyp'!$A:$A,$C$2,'CP5 Vols Hyp'!$C:$C,TEMPLATE!$B233)</f>
        <v>10</v>
      </c>
      <c r="Q233" s="14">
        <f t="shared" si="28"/>
        <v>10</v>
      </c>
      <c r="R233" s="23"/>
      <c r="T233" s="14">
        <f>SUMIFS('CP5 Vols Hyp'!$Q:$Q,'CP5 Vols Hyp'!$A:$A,$C$2,'CP5 Vols Hyp'!$C:$C,TEMPLATE!$B233)</f>
        <v>10</v>
      </c>
      <c r="U233" s="14">
        <f t="shared" si="29"/>
        <v>10</v>
      </c>
      <c r="V233" s="23"/>
    </row>
    <row r="234" spans="1:22" ht="18.75" thickTop="1" x14ac:dyDescent="0.25">
      <c r="B234" s="62" t="e">
        <f>VLOOKUP(C234,'code lookups'!$C$2:$D$436,2,FALSE)</f>
        <v>#N/A</v>
      </c>
      <c r="C234" s="25"/>
    </row>
    <row r="235" spans="1:22" ht="18.75" thickBot="1" x14ac:dyDescent="0.3">
      <c r="B235" s="62" t="e">
        <f>VLOOKUP(C235,'code lookups'!$C$2:$D$436,2,FALSE)</f>
        <v>#N/A</v>
      </c>
      <c r="C235" s="26"/>
    </row>
    <row r="236" spans="1:22" ht="16.5" x14ac:dyDescent="0.3">
      <c r="B236" s="62" t="e">
        <f>VLOOKUP(C236,'code lookups'!$C$2:$D$436,2,FALSE)</f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tr">
        <f>VLOOKUP(C237,'code lookups'!$C$2:$D$436,2,FALSE)</f>
        <v>HEADER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f>VLOOKUP(C238,'code lookups'!$C$2:$D$436,2,FALSE)</f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tr">
        <f>VLOOKUP(C239,'code lookups'!$C$2:$D$436,2,FALSE)</f>
        <v>MS - Canopies (sq m)</v>
      </c>
      <c r="C239" s="13" t="s">
        <v>224</v>
      </c>
      <c r="D239" s="14">
        <f>SUMIFS('CP5 Vols Hyp'!$M:$M,'CP5 Vols Hyp'!$A:$A,$C$2,'CP5 Vols Hyp'!$C:$C,TEMPLATE!$B239)</f>
        <v>0</v>
      </c>
      <c r="E239" s="14">
        <f t="shared" ref="E239:E293" si="30">D239</f>
        <v>0</v>
      </c>
      <c r="F239" s="14"/>
      <c r="H239" s="14">
        <f>SUMIFS('CP5 Vols Hyp'!$N:$N,'CP5 Vols Hyp'!$A:$A,$C$2,'CP5 Vols Hyp'!$C:$C,TEMPLATE!$B239)</f>
        <v>0</v>
      </c>
      <c r="I239" s="14">
        <f t="shared" ref="I239:I293" si="31">H239</f>
        <v>0</v>
      </c>
      <c r="J239" s="14"/>
      <c r="L239" s="14">
        <f>SUMIFS('CP5 Vols Hyp'!$O:$O,'CP5 Vols Hyp'!$A:$A,$C$2,'CP5 Vols Hyp'!$C:$C,TEMPLATE!$B239)</f>
        <v>0</v>
      </c>
      <c r="M239" s="14">
        <f t="shared" ref="M239:M293" si="32">L239</f>
        <v>0</v>
      </c>
      <c r="N239" s="14"/>
      <c r="P239" s="14">
        <f>SUMIFS('CP5 Vols Hyp'!$P:$P,'CP5 Vols Hyp'!$A:$A,$C$2,'CP5 Vols Hyp'!$C:$C,TEMPLATE!$B239)</f>
        <v>0</v>
      </c>
      <c r="Q239" s="14">
        <f t="shared" ref="Q239:Q293" si="33">P239</f>
        <v>0</v>
      </c>
      <c r="R239" s="14"/>
      <c r="T239" s="14">
        <f>SUMIFS('CP5 Vols Hyp'!$Q:$Q,'CP5 Vols Hyp'!$A:$A,$C$2,'CP5 Vols Hyp'!$C:$C,TEMPLATE!$B239)</f>
        <v>0</v>
      </c>
      <c r="U239" s="14">
        <f t="shared" ref="U239:U293" si="34">T239</f>
        <v>0</v>
      </c>
      <c r="V239" s="14"/>
    </row>
    <row r="240" spans="1:22" x14ac:dyDescent="0.25">
      <c r="A240" s="1">
        <v>0</v>
      </c>
      <c r="B240" s="62" t="str">
        <f>VLOOKUP(C240,'code lookups'!$C$2:$D$436,2,FALSE)</f>
        <v>MS - Buildings (sq m)</v>
      </c>
      <c r="C240" s="13" t="s">
        <v>225</v>
      </c>
      <c r="D240" s="14">
        <f>SUMIFS('CP5 Vols Hyp'!$M:$M,'CP5 Vols Hyp'!$A:$A,$C$2,'CP5 Vols Hyp'!$C:$C,TEMPLATE!$B240)</f>
        <v>66</v>
      </c>
      <c r="E240" s="14">
        <f t="shared" si="30"/>
        <v>66</v>
      </c>
      <c r="F240" s="14"/>
      <c r="H240" s="14">
        <f>SUMIFS('CP5 Vols Hyp'!$N:$N,'CP5 Vols Hyp'!$A:$A,$C$2,'CP5 Vols Hyp'!$C:$C,TEMPLATE!$B240)</f>
        <v>0</v>
      </c>
      <c r="I240" s="14">
        <f t="shared" si="31"/>
        <v>0</v>
      </c>
      <c r="J240" s="14"/>
      <c r="L240" s="14">
        <f>SUMIFS('CP5 Vols Hyp'!$O:$O,'CP5 Vols Hyp'!$A:$A,$C$2,'CP5 Vols Hyp'!$C:$C,TEMPLATE!$B240)</f>
        <v>0</v>
      </c>
      <c r="M240" s="14">
        <f t="shared" si="32"/>
        <v>0</v>
      </c>
      <c r="N240" s="14"/>
      <c r="P240" s="14">
        <f>SUMIFS('CP5 Vols Hyp'!$P:$P,'CP5 Vols Hyp'!$A:$A,$C$2,'CP5 Vols Hyp'!$C:$C,TEMPLATE!$B240)</f>
        <v>0</v>
      </c>
      <c r="Q240" s="14">
        <f t="shared" si="33"/>
        <v>0</v>
      </c>
      <c r="R240" s="14"/>
      <c r="T240" s="14">
        <f>SUMIFS('CP5 Vols Hyp'!$Q:$Q,'CP5 Vols Hyp'!$A:$A,$C$2,'CP5 Vols Hyp'!$C:$C,TEMPLATE!$B240)</f>
        <v>0</v>
      </c>
      <c r="U240" s="14">
        <f t="shared" si="34"/>
        <v>0</v>
      </c>
      <c r="V240" s="14"/>
    </row>
    <row r="241" spans="1:22" x14ac:dyDescent="0.25">
      <c r="A241" s="1">
        <v>0</v>
      </c>
      <c r="B241" s="62" t="str">
        <f>VLOOKUP(C241,'code lookups'!$C$2:$D$436,2,FALSE)</f>
        <v>MS - Platforms (sq m)</v>
      </c>
      <c r="C241" s="13" t="s">
        <v>226</v>
      </c>
      <c r="D241" s="14">
        <f>SUMIFS('CP5 Vols Hyp'!$M:$M,'CP5 Vols Hyp'!$A:$A,$C$2,'CP5 Vols Hyp'!$C:$C,TEMPLATE!$B241)</f>
        <v>0</v>
      </c>
      <c r="E241" s="14">
        <f t="shared" si="30"/>
        <v>0</v>
      </c>
      <c r="F241" s="14"/>
      <c r="H241" s="14">
        <f>SUMIFS('CP5 Vols Hyp'!$N:$N,'CP5 Vols Hyp'!$A:$A,$C$2,'CP5 Vols Hyp'!$C:$C,TEMPLATE!$B241)</f>
        <v>0</v>
      </c>
      <c r="I241" s="14">
        <f t="shared" si="31"/>
        <v>0</v>
      </c>
      <c r="J241" s="14"/>
      <c r="L241" s="14">
        <f>SUMIFS('CP5 Vols Hyp'!$O:$O,'CP5 Vols Hyp'!$A:$A,$C$2,'CP5 Vols Hyp'!$C:$C,TEMPLATE!$B241)</f>
        <v>0</v>
      </c>
      <c r="M241" s="14">
        <f t="shared" si="32"/>
        <v>0</v>
      </c>
      <c r="N241" s="14"/>
      <c r="P241" s="14">
        <f>SUMIFS('CP5 Vols Hyp'!$P:$P,'CP5 Vols Hyp'!$A:$A,$C$2,'CP5 Vols Hyp'!$C:$C,TEMPLATE!$B241)</f>
        <v>0</v>
      </c>
      <c r="Q241" s="14">
        <f t="shared" si="33"/>
        <v>0</v>
      </c>
      <c r="R241" s="14"/>
      <c r="T241" s="14">
        <f>SUMIFS('CP5 Vols Hyp'!$Q:$Q,'CP5 Vols Hyp'!$A:$A,$C$2,'CP5 Vols Hyp'!$C:$C,TEMPLATE!$B241)</f>
        <v>0</v>
      </c>
      <c r="U241" s="14">
        <f t="shared" si="34"/>
        <v>0</v>
      </c>
      <c r="V241" s="14"/>
    </row>
    <row r="242" spans="1:22" x14ac:dyDescent="0.25">
      <c r="A242" s="1">
        <v>0</v>
      </c>
      <c r="B242" s="62" t="str">
        <f>VLOOKUP(C242,'code lookups'!$C$2:$D$436,2,FALSE)</f>
        <v>MS - Train Sheds (sq m)</v>
      </c>
      <c r="C242" s="13" t="s">
        <v>227</v>
      </c>
      <c r="D242" s="14">
        <f>SUMIFS('CP5 Vols Hyp'!$M:$M,'CP5 Vols Hyp'!$A:$A,$C$2,'CP5 Vols Hyp'!$C:$C,TEMPLATE!$B242)</f>
        <v>0</v>
      </c>
      <c r="E242" s="14">
        <f t="shared" si="30"/>
        <v>0</v>
      </c>
      <c r="F242" s="14"/>
      <c r="H242" s="14">
        <f>SUMIFS('CP5 Vols Hyp'!$N:$N,'CP5 Vols Hyp'!$A:$A,$C$2,'CP5 Vols Hyp'!$C:$C,TEMPLATE!$B242)</f>
        <v>0</v>
      </c>
      <c r="I242" s="14">
        <f t="shared" si="31"/>
        <v>0</v>
      </c>
      <c r="J242" s="14"/>
      <c r="L242" s="14">
        <f>SUMIFS('CP5 Vols Hyp'!$O:$O,'CP5 Vols Hyp'!$A:$A,$C$2,'CP5 Vols Hyp'!$C:$C,TEMPLATE!$B242)</f>
        <v>0</v>
      </c>
      <c r="M242" s="14">
        <f t="shared" si="32"/>
        <v>0</v>
      </c>
      <c r="N242" s="14"/>
      <c r="P242" s="14">
        <f>SUMIFS('CP5 Vols Hyp'!$P:$P,'CP5 Vols Hyp'!$A:$A,$C$2,'CP5 Vols Hyp'!$C:$C,TEMPLATE!$B242)</f>
        <v>0</v>
      </c>
      <c r="Q242" s="14">
        <f t="shared" si="33"/>
        <v>0</v>
      </c>
      <c r="R242" s="14"/>
      <c r="T242" s="14">
        <f>SUMIFS('CP5 Vols Hyp'!$Q:$Q,'CP5 Vols Hyp'!$A:$A,$C$2,'CP5 Vols Hyp'!$C:$C,TEMPLATE!$B242)</f>
        <v>0</v>
      </c>
      <c r="U242" s="14">
        <f t="shared" si="34"/>
        <v>0</v>
      </c>
      <c r="V242" s="14"/>
    </row>
    <row r="243" spans="1:22" x14ac:dyDescent="0.25">
      <c r="A243" s="1">
        <v>0</v>
      </c>
      <c r="B243" s="62" t="str">
        <f>VLOOKUP(C243,'code lookups'!$C$2:$D$436,2,FALSE)</f>
        <v>MS - Footbridges (sq m)</v>
      </c>
      <c r="C243" s="13" t="s">
        <v>228</v>
      </c>
      <c r="D243" s="14">
        <f>SUMIFS('CP5 Vols Hyp'!$M:$M,'CP5 Vols Hyp'!$A:$A,$C$2,'CP5 Vols Hyp'!$C:$C,TEMPLATE!$B243)</f>
        <v>0</v>
      </c>
      <c r="E243" s="14">
        <f t="shared" si="30"/>
        <v>0</v>
      </c>
      <c r="F243" s="14"/>
      <c r="H243" s="14">
        <f>SUMIFS('CP5 Vols Hyp'!$N:$N,'CP5 Vols Hyp'!$A:$A,$C$2,'CP5 Vols Hyp'!$C:$C,TEMPLATE!$B243)</f>
        <v>0</v>
      </c>
      <c r="I243" s="14">
        <f t="shared" si="31"/>
        <v>0</v>
      </c>
      <c r="J243" s="14"/>
      <c r="L243" s="14">
        <f>SUMIFS('CP5 Vols Hyp'!$O:$O,'CP5 Vols Hyp'!$A:$A,$C$2,'CP5 Vols Hyp'!$C:$C,TEMPLATE!$B243)</f>
        <v>0</v>
      </c>
      <c r="M243" s="14">
        <f t="shared" si="32"/>
        <v>0</v>
      </c>
      <c r="N243" s="14"/>
      <c r="P243" s="14">
        <f>SUMIFS('CP5 Vols Hyp'!$P:$P,'CP5 Vols Hyp'!$A:$A,$C$2,'CP5 Vols Hyp'!$C:$C,TEMPLATE!$B243)</f>
        <v>5</v>
      </c>
      <c r="Q243" s="14">
        <f t="shared" si="33"/>
        <v>5</v>
      </c>
      <c r="R243" s="14"/>
      <c r="T243" s="14">
        <f>SUMIFS('CP5 Vols Hyp'!$Q:$Q,'CP5 Vols Hyp'!$A:$A,$C$2,'CP5 Vols Hyp'!$C:$C,TEMPLATE!$B243)</f>
        <v>0</v>
      </c>
      <c r="U243" s="14">
        <f t="shared" si="34"/>
        <v>0</v>
      </c>
      <c r="V243" s="14"/>
    </row>
    <row r="244" spans="1:22" x14ac:dyDescent="0.25">
      <c r="A244" s="1">
        <v>0</v>
      </c>
      <c r="B244" s="62" t="str">
        <f>VLOOKUP(C244,'code lookups'!$C$2:$D$436,2,FALSE)</f>
        <v>MS - Other Fabric (sq m)</v>
      </c>
      <c r="C244" s="13" t="s">
        <v>229</v>
      </c>
      <c r="D244" s="14">
        <f>SUMIFS('CP5 Vols Hyp'!$M:$M,'CP5 Vols Hyp'!$A:$A,$C$2,'CP5 Vols Hyp'!$C:$C,TEMPLATE!$B244)</f>
        <v>0</v>
      </c>
      <c r="E244" s="14">
        <f t="shared" si="30"/>
        <v>0</v>
      </c>
      <c r="F244" s="14"/>
      <c r="H244" s="14">
        <f>SUMIFS('CP5 Vols Hyp'!$N:$N,'CP5 Vols Hyp'!$A:$A,$C$2,'CP5 Vols Hyp'!$C:$C,TEMPLATE!$B244)</f>
        <v>900</v>
      </c>
      <c r="I244" s="14">
        <f t="shared" si="31"/>
        <v>900</v>
      </c>
      <c r="J244" s="14"/>
      <c r="L244" s="14">
        <f>SUMIFS('CP5 Vols Hyp'!$O:$O,'CP5 Vols Hyp'!$A:$A,$C$2,'CP5 Vols Hyp'!$C:$C,TEMPLATE!$B244)</f>
        <v>0</v>
      </c>
      <c r="M244" s="14">
        <f t="shared" si="32"/>
        <v>0</v>
      </c>
      <c r="N244" s="14"/>
      <c r="P244" s="14">
        <f>SUMIFS('CP5 Vols Hyp'!$P:$P,'CP5 Vols Hyp'!$A:$A,$C$2,'CP5 Vols Hyp'!$C:$C,TEMPLATE!$B244)</f>
        <v>0</v>
      </c>
      <c r="Q244" s="14">
        <f t="shared" si="33"/>
        <v>0</v>
      </c>
      <c r="R244" s="14"/>
      <c r="T244" s="14">
        <f>SUMIFS('CP5 Vols Hyp'!$Q:$Q,'CP5 Vols Hyp'!$A:$A,$C$2,'CP5 Vols Hyp'!$C:$C,TEMPLATE!$B244)</f>
        <v>0</v>
      </c>
      <c r="U244" s="14">
        <f t="shared" si="34"/>
        <v>0</v>
      </c>
      <c r="V244" s="14"/>
    </row>
    <row r="245" spans="1:22" x14ac:dyDescent="0.25">
      <c r="A245" s="1">
        <v>0</v>
      </c>
      <c r="B245" s="62" t="str">
        <f>VLOOKUP(C245,'code lookups'!$C$2:$D$436,2,FALSE)</f>
        <v>MS - L&amp;E (#)</v>
      </c>
      <c r="C245" s="13" t="s">
        <v>230</v>
      </c>
      <c r="D245" s="14">
        <f>SUMIFS('CP5 Vols Hyp'!$M:$M,'CP5 Vols Hyp'!$A:$A,$C$2,'CP5 Vols Hyp'!$C:$C,TEMPLATE!$B245)</f>
        <v>0</v>
      </c>
      <c r="E245" s="14">
        <f t="shared" si="30"/>
        <v>0</v>
      </c>
      <c r="F245" s="14"/>
      <c r="H245" s="14">
        <f>SUMIFS('CP5 Vols Hyp'!$N:$N,'CP5 Vols Hyp'!$A:$A,$C$2,'CP5 Vols Hyp'!$C:$C,TEMPLATE!$B245)</f>
        <v>0</v>
      </c>
      <c r="I245" s="14">
        <f t="shared" si="31"/>
        <v>0</v>
      </c>
      <c r="J245" s="14"/>
      <c r="L245" s="14">
        <f>SUMIFS('CP5 Vols Hyp'!$O:$O,'CP5 Vols Hyp'!$A:$A,$C$2,'CP5 Vols Hyp'!$C:$C,TEMPLATE!$B245)</f>
        <v>0</v>
      </c>
      <c r="M245" s="14">
        <f t="shared" si="32"/>
        <v>0</v>
      </c>
      <c r="N245" s="14"/>
      <c r="P245" s="14">
        <f>SUMIFS('CP5 Vols Hyp'!$P:$P,'CP5 Vols Hyp'!$A:$A,$C$2,'CP5 Vols Hyp'!$C:$C,TEMPLATE!$B245)</f>
        <v>0</v>
      </c>
      <c r="Q245" s="14">
        <f t="shared" si="33"/>
        <v>0</v>
      </c>
      <c r="R245" s="14"/>
      <c r="T245" s="14">
        <f>SUMIFS('CP5 Vols Hyp'!$Q:$Q,'CP5 Vols Hyp'!$A:$A,$C$2,'CP5 Vols Hyp'!$C:$C,TEMPLATE!$B245)</f>
        <v>0</v>
      </c>
      <c r="U245" s="14">
        <f t="shared" si="34"/>
        <v>0</v>
      </c>
      <c r="V245" s="14"/>
    </row>
    <row r="246" spans="1:22" x14ac:dyDescent="0.25">
      <c r="A246" s="1">
        <v>0</v>
      </c>
      <c r="B246" s="62" t="str">
        <f>VLOOKUP(C246,'code lookups'!$C$2:$D$436,2,FALSE)</f>
        <v>MS - M&amp;E (sq m)</v>
      </c>
      <c r="C246" s="13" t="s">
        <v>231</v>
      </c>
      <c r="D246" s="14">
        <f>SUMIFS('CP5 Vols Hyp'!$M:$M,'CP5 Vols Hyp'!$A:$A,$C$2,'CP5 Vols Hyp'!$C:$C,TEMPLATE!$B246)</f>
        <v>4000</v>
      </c>
      <c r="E246" s="14">
        <f t="shared" si="30"/>
        <v>4000</v>
      </c>
      <c r="F246" s="14"/>
      <c r="H246" s="14">
        <f>SUMIFS('CP5 Vols Hyp'!$N:$N,'CP5 Vols Hyp'!$A:$A,$C$2,'CP5 Vols Hyp'!$C:$C,TEMPLATE!$B246)</f>
        <v>4000</v>
      </c>
      <c r="I246" s="14">
        <f t="shared" si="31"/>
        <v>4000</v>
      </c>
      <c r="J246" s="14"/>
      <c r="L246" s="14">
        <f>SUMIFS('CP5 Vols Hyp'!$O:$O,'CP5 Vols Hyp'!$A:$A,$C$2,'CP5 Vols Hyp'!$C:$C,TEMPLATE!$B246)</f>
        <v>146.05000000000001</v>
      </c>
      <c r="M246" s="14">
        <f t="shared" si="32"/>
        <v>146.05000000000001</v>
      </c>
      <c r="N246" s="14"/>
      <c r="P246" s="14">
        <f>SUMIFS('CP5 Vols Hyp'!$P:$P,'CP5 Vols Hyp'!$A:$A,$C$2,'CP5 Vols Hyp'!$C:$C,TEMPLATE!$B246)</f>
        <v>61113</v>
      </c>
      <c r="Q246" s="14">
        <f t="shared" si="33"/>
        <v>61113</v>
      </c>
      <c r="R246" s="14"/>
      <c r="T246" s="14">
        <f>SUMIFS('CP5 Vols Hyp'!$Q:$Q,'CP5 Vols Hyp'!$A:$A,$C$2,'CP5 Vols Hyp'!$C:$C,TEMPLATE!$B246)</f>
        <v>122226</v>
      </c>
      <c r="U246" s="14">
        <f t="shared" si="34"/>
        <v>122226</v>
      </c>
      <c r="V246" s="14"/>
    </row>
    <row r="247" spans="1:22" x14ac:dyDescent="0.25">
      <c r="A247" s="1">
        <v>0</v>
      </c>
      <c r="B247" s="62" t="str">
        <f>VLOOKUP(C247,'code lookups'!$C$2:$D$436,2,FALSE)</f>
        <v>DUNNO</v>
      </c>
      <c r="C247" s="13" t="s">
        <v>232</v>
      </c>
      <c r="D247" s="14">
        <f>SUMIFS('CP5 Vols Hyp'!$M:$M,'CP5 Vols Hyp'!$A:$A,$C$2,'CP5 Vols Hyp'!$C:$C,TEMPLATE!$B247)</f>
        <v>0</v>
      </c>
      <c r="E247" s="14">
        <f t="shared" si="30"/>
        <v>0</v>
      </c>
      <c r="F247" s="14"/>
      <c r="H247" s="14">
        <f>SUMIFS('CP5 Vols Hyp'!$N:$N,'CP5 Vols Hyp'!$A:$A,$C$2,'CP5 Vols Hyp'!$C:$C,TEMPLATE!$B247)</f>
        <v>0</v>
      </c>
      <c r="I247" s="14">
        <f t="shared" si="31"/>
        <v>0</v>
      </c>
      <c r="J247" s="14"/>
      <c r="L247" s="14">
        <f>SUMIFS('CP5 Vols Hyp'!$O:$O,'CP5 Vols Hyp'!$A:$A,$C$2,'CP5 Vols Hyp'!$C:$C,TEMPLATE!$B247)</f>
        <v>0</v>
      </c>
      <c r="M247" s="14">
        <f t="shared" si="32"/>
        <v>0</v>
      </c>
      <c r="N247" s="14"/>
      <c r="P247" s="14">
        <f>SUMIFS('CP5 Vols Hyp'!$P:$P,'CP5 Vols Hyp'!$A:$A,$C$2,'CP5 Vols Hyp'!$C:$C,TEMPLATE!$B247)</f>
        <v>0</v>
      </c>
      <c r="Q247" s="14">
        <f t="shared" si="33"/>
        <v>0</v>
      </c>
      <c r="R247" s="14"/>
      <c r="T247" s="14">
        <f>SUMIFS('CP5 Vols Hyp'!$Q:$Q,'CP5 Vols Hyp'!$A:$A,$C$2,'CP5 Vols Hyp'!$C:$C,TEMPLATE!$B247)</f>
        <v>0</v>
      </c>
      <c r="U247" s="14">
        <f t="shared" si="34"/>
        <v>0</v>
      </c>
      <c r="V247" s="14"/>
    </row>
    <row r="248" spans="1:22" x14ac:dyDescent="0.25">
      <c r="A248" s="1">
        <v>0</v>
      </c>
      <c r="B248" s="62" t="str">
        <f>VLOOKUP(C248,'code lookups'!$C$2:$D$436,2,FALSE)</f>
        <v>DUNNO</v>
      </c>
      <c r="C248" s="13" t="s">
        <v>233</v>
      </c>
      <c r="D248" s="14">
        <f>SUMIFS('CP5 Vols Hyp'!$M:$M,'CP5 Vols Hyp'!$A:$A,$C$2,'CP5 Vols Hyp'!$C:$C,TEMPLATE!$B248)</f>
        <v>0</v>
      </c>
      <c r="E248" s="14">
        <f t="shared" si="30"/>
        <v>0</v>
      </c>
      <c r="F248" s="14"/>
      <c r="H248" s="14">
        <f>SUMIFS('CP5 Vols Hyp'!$N:$N,'CP5 Vols Hyp'!$A:$A,$C$2,'CP5 Vols Hyp'!$C:$C,TEMPLATE!$B248)</f>
        <v>0</v>
      </c>
      <c r="I248" s="14">
        <f t="shared" si="31"/>
        <v>0</v>
      </c>
      <c r="J248" s="14"/>
      <c r="L248" s="14">
        <f>SUMIFS('CP5 Vols Hyp'!$O:$O,'CP5 Vols Hyp'!$A:$A,$C$2,'CP5 Vols Hyp'!$C:$C,TEMPLATE!$B248)</f>
        <v>0</v>
      </c>
      <c r="M248" s="14">
        <f t="shared" si="32"/>
        <v>0</v>
      </c>
      <c r="N248" s="14"/>
      <c r="P248" s="14">
        <f>SUMIFS('CP5 Vols Hyp'!$P:$P,'CP5 Vols Hyp'!$A:$A,$C$2,'CP5 Vols Hyp'!$C:$C,TEMPLATE!$B248)</f>
        <v>0</v>
      </c>
      <c r="Q248" s="14">
        <f t="shared" si="33"/>
        <v>0</v>
      </c>
      <c r="R248" s="14"/>
      <c r="T248" s="14">
        <f>SUMIFS('CP5 Vols Hyp'!$Q:$Q,'CP5 Vols Hyp'!$A:$A,$C$2,'CP5 Vols Hyp'!$C:$C,TEMPLATE!$B248)</f>
        <v>0</v>
      </c>
      <c r="U248" s="14">
        <f t="shared" si="34"/>
        <v>0</v>
      </c>
      <c r="V248" s="14"/>
    </row>
    <row r="249" spans="1:22" x14ac:dyDescent="0.25">
      <c r="A249" s="1">
        <v>0</v>
      </c>
      <c r="B249" s="62" t="str">
        <f>VLOOKUP(C249,'code lookups'!$C$2:$D$436,2,FALSE)</f>
        <v>DUNNO</v>
      </c>
      <c r="C249" s="13" t="s">
        <v>234</v>
      </c>
      <c r="D249" s="14">
        <f>SUMIFS('CP5 Vols Hyp'!$M:$M,'CP5 Vols Hyp'!$A:$A,$C$2,'CP5 Vols Hyp'!$C:$C,TEMPLATE!$B249)</f>
        <v>0</v>
      </c>
      <c r="E249" s="14">
        <f t="shared" si="30"/>
        <v>0</v>
      </c>
      <c r="F249" s="14"/>
      <c r="H249" s="14">
        <f>SUMIFS('CP5 Vols Hyp'!$N:$N,'CP5 Vols Hyp'!$A:$A,$C$2,'CP5 Vols Hyp'!$C:$C,TEMPLATE!$B249)</f>
        <v>0</v>
      </c>
      <c r="I249" s="14">
        <f t="shared" si="31"/>
        <v>0</v>
      </c>
      <c r="J249" s="14"/>
      <c r="L249" s="14">
        <f>SUMIFS('CP5 Vols Hyp'!$O:$O,'CP5 Vols Hyp'!$A:$A,$C$2,'CP5 Vols Hyp'!$C:$C,TEMPLATE!$B249)</f>
        <v>0</v>
      </c>
      <c r="M249" s="14">
        <f t="shared" si="32"/>
        <v>0</v>
      </c>
      <c r="N249" s="14"/>
      <c r="P249" s="14">
        <f>SUMIFS('CP5 Vols Hyp'!$P:$P,'CP5 Vols Hyp'!$A:$A,$C$2,'CP5 Vols Hyp'!$C:$C,TEMPLATE!$B249)</f>
        <v>0</v>
      </c>
      <c r="Q249" s="14">
        <f t="shared" si="33"/>
        <v>0</v>
      </c>
      <c r="R249" s="14"/>
      <c r="T249" s="14">
        <f>SUMIFS('CP5 Vols Hyp'!$Q:$Q,'CP5 Vols Hyp'!$A:$A,$C$2,'CP5 Vols Hyp'!$C:$C,TEMPLATE!$B249)</f>
        <v>0</v>
      </c>
      <c r="U249" s="14">
        <f t="shared" si="34"/>
        <v>0</v>
      </c>
      <c r="V249" s="14"/>
    </row>
    <row r="250" spans="1:22" ht="15.75" thickBot="1" x14ac:dyDescent="0.3">
      <c r="A250" s="1">
        <v>0</v>
      </c>
      <c r="B250" s="62" t="str">
        <f>VLOOKUP(C250,'code lookups'!$C$2:$D$436,2,FALSE)</f>
        <v>MS - Other Fabric (sq m)</v>
      </c>
      <c r="C250" s="13" t="s">
        <v>235</v>
      </c>
      <c r="D250" s="14">
        <f>SUMIFS('CP5 Vols Hyp'!$M:$M,'CP5 Vols Hyp'!$A:$A,$C$2,'CP5 Vols Hyp'!$C:$C,TEMPLATE!$B250)</f>
        <v>0</v>
      </c>
      <c r="E250" s="14">
        <f t="shared" si="30"/>
        <v>0</v>
      </c>
      <c r="F250" s="14"/>
      <c r="H250" s="14">
        <f>SUMIFS('CP5 Vols Hyp'!$N:$N,'CP5 Vols Hyp'!$A:$A,$C$2,'CP5 Vols Hyp'!$C:$C,TEMPLATE!$B250)</f>
        <v>900</v>
      </c>
      <c r="I250" s="14">
        <f t="shared" si="31"/>
        <v>900</v>
      </c>
      <c r="J250" s="14"/>
      <c r="L250" s="14">
        <f>SUMIFS('CP5 Vols Hyp'!$O:$O,'CP5 Vols Hyp'!$A:$A,$C$2,'CP5 Vols Hyp'!$C:$C,TEMPLATE!$B250)</f>
        <v>0</v>
      </c>
      <c r="M250" s="14">
        <f t="shared" si="32"/>
        <v>0</v>
      </c>
      <c r="N250" s="14"/>
      <c r="P250" s="14">
        <f>SUMIFS('CP5 Vols Hyp'!$P:$P,'CP5 Vols Hyp'!$A:$A,$C$2,'CP5 Vols Hyp'!$C:$C,TEMPLATE!$B250)</f>
        <v>0</v>
      </c>
      <c r="Q250" s="14">
        <f t="shared" si="33"/>
        <v>0</v>
      </c>
      <c r="R250" s="14"/>
      <c r="T250" s="14">
        <f>SUMIFS('CP5 Vols Hyp'!$Q:$Q,'CP5 Vols Hyp'!$A:$A,$C$2,'CP5 Vols Hyp'!$C:$C,TEMPLATE!$B250)</f>
        <v>0</v>
      </c>
      <c r="U250" s="14">
        <f t="shared" si="34"/>
        <v>0</v>
      </c>
      <c r="V250" s="14"/>
    </row>
    <row r="251" spans="1:22" ht="16.5" thickBot="1" x14ac:dyDescent="0.3">
      <c r="B251" s="62" t="str">
        <f>VLOOKUP(C251,'code lookups'!$C$2:$D$436,2,FALSE)</f>
        <v>Managed Stations (volumes)</v>
      </c>
      <c r="C251" s="20" t="s">
        <v>236</v>
      </c>
      <c r="D251" s="14">
        <f>SUMIFS('CP5 Vols Hyp'!$M:$M,'CP5 Vols Hyp'!$A:$A,$C$2,'CP5 Vols Hyp'!$C:$C,TEMPLATE!$B251)</f>
        <v>4066</v>
      </c>
      <c r="E251" s="14">
        <f t="shared" si="30"/>
        <v>4066</v>
      </c>
      <c r="F251" s="21"/>
      <c r="H251" s="14">
        <f>SUMIFS('CP5 Vols Hyp'!$N:$N,'CP5 Vols Hyp'!$A:$A,$C$2,'CP5 Vols Hyp'!$C:$C,TEMPLATE!$B251)</f>
        <v>4900</v>
      </c>
      <c r="I251" s="14">
        <f t="shared" si="31"/>
        <v>4900</v>
      </c>
      <c r="J251" s="21"/>
      <c r="L251" s="14">
        <f>SUMIFS('CP5 Vols Hyp'!$O:$O,'CP5 Vols Hyp'!$A:$A,$C$2,'CP5 Vols Hyp'!$C:$C,TEMPLATE!$B251)</f>
        <v>146.04999999999995</v>
      </c>
      <c r="M251" s="14">
        <f t="shared" si="32"/>
        <v>146.04999999999995</v>
      </c>
      <c r="N251" s="21"/>
      <c r="P251" s="14">
        <f>SUMIFS('CP5 Vols Hyp'!$P:$P,'CP5 Vols Hyp'!$A:$A,$C$2,'CP5 Vols Hyp'!$C:$C,TEMPLATE!$B251)</f>
        <v>61118</v>
      </c>
      <c r="Q251" s="14">
        <f t="shared" si="33"/>
        <v>61118</v>
      </c>
      <c r="R251" s="21"/>
      <c r="T251" s="14">
        <f>SUMIFS('CP5 Vols Hyp'!$Q:$Q,'CP5 Vols Hyp'!$A:$A,$C$2,'CP5 Vols Hyp'!$C:$C,TEMPLATE!$B251)</f>
        <v>122226</v>
      </c>
      <c r="U251" s="14">
        <f t="shared" si="34"/>
        <v>122226</v>
      </c>
      <c r="V251" s="21"/>
    </row>
    <row r="252" spans="1:22" x14ac:dyDescent="0.25">
      <c r="A252" s="1">
        <v>0</v>
      </c>
      <c r="B252" s="62" t="str">
        <f>VLOOKUP(C252,'code lookups'!$C$2:$D$436,2,FALSE)</f>
        <v>FS - Canopies (sq m)</v>
      </c>
      <c r="C252" s="13" t="s">
        <v>237</v>
      </c>
      <c r="D252" s="14">
        <f>SUMIFS('CP5 Vols Hyp'!$M:$M,'CP5 Vols Hyp'!$A:$A,$C$2,'CP5 Vols Hyp'!$C:$C,TEMPLATE!$B252)</f>
        <v>0</v>
      </c>
      <c r="E252" s="14">
        <f t="shared" si="30"/>
        <v>0</v>
      </c>
      <c r="F252" s="14"/>
      <c r="H252" s="14">
        <f>SUMIFS('CP5 Vols Hyp'!$N:$N,'CP5 Vols Hyp'!$A:$A,$C$2,'CP5 Vols Hyp'!$C:$C,TEMPLATE!$B252)</f>
        <v>0</v>
      </c>
      <c r="I252" s="14">
        <f t="shared" si="31"/>
        <v>0</v>
      </c>
      <c r="J252" s="14"/>
      <c r="L252" s="14">
        <f>SUMIFS('CP5 Vols Hyp'!$O:$O,'CP5 Vols Hyp'!$A:$A,$C$2,'CP5 Vols Hyp'!$C:$C,TEMPLATE!$B252)</f>
        <v>0</v>
      </c>
      <c r="M252" s="14">
        <f t="shared" si="32"/>
        <v>0</v>
      </c>
      <c r="N252" s="14"/>
      <c r="P252" s="14">
        <f>SUMIFS('CP5 Vols Hyp'!$P:$P,'CP5 Vols Hyp'!$A:$A,$C$2,'CP5 Vols Hyp'!$C:$C,TEMPLATE!$B252)</f>
        <v>0</v>
      </c>
      <c r="Q252" s="14">
        <f t="shared" si="33"/>
        <v>0</v>
      </c>
      <c r="R252" s="14"/>
      <c r="T252" s="14">
        <f>SUMIFS('CP5 Vols Hyp'!$Q:$Q,'CP5 Vols Hyp'!$A:$A,$C$2,'CP5 Vols Hyp'!$C:$C,TEMPLATE!$B252)</f>
        <v>0</v>
      </c>
      <c r="U252" s="14">
        <f t="shared" si="34"/>
        <v>0</v>
      </c>
      <c r="V252" s="14"/>
    </row>
    <row r="253" spans="1:22" x14ac:dyDescent="0.25">
      <c r="A253" s="1">
        <v>0</v>
      </c>
      <c r="B253" s="62" t="str">
        <f>VLOOKUP(C253,'code lookups'!$C$2:$D$436,2,FALSE)</f>
        <v>FS - Buildings (sq m)</v>
      </c>
      <c r="C253" s="13" t="s">
        <v>238</v>
      </c>
      <c r="D253" s="14">
        <f>SUMIFS('CP5 Vols Hyp'!$M:$M,'CP5 Vols Hyp'!$A:$A,$C$2,'CP5 Vols Hyp'!$C:$C,TEMPLATE!$B253)</f>
        <v>0</v>
      </c>
      <c r="E253" s="14">
        <f t="shared" si="30"/>
        <v>0</v>
      </c>
      <c r="F253" s="14"/>
      <c r="H253" s="14">
        <f>SUMIFS('CP5 Vols Hyp'!$N:$N,'CP5 Vols Hyp'!$A:$A,$C$2,'CP5 Vols Hyp'!$C:$C,TEMPLATE!$B253)</f>
        <v>1317</v>
      </c>
      <c r="I253" s="14">
        <f t="shared" si="31"/>
        <v>1317</v>
      </c>
      <c r="J253" s="14"/>
      <c r="L253" s="14">
        <f>SUMIFS('CP5 Vols Hyp'!$O:$O,'CP5 Vols Hyp'!$A:$A,$C$2,'CP5 Vols Hyp'!$C:$C,TEMPLATE!$B253)</f>
        <v>0</v>
      </c>
      <c r="M253" s="14">
        <f t="shared" si="32"/>
        <v>0</v>
      </c>
      <c r="N253" s="14"/>
      <c r="P253" s="14">
        <f>SUMIFS('CP5 Vols Hyp'!$P:$P,'CP5 Vols Hyp'!$A:$A,$C$2,'CP5 Vols Hyp'!$C:$C,TEMPLATE!$B253)</f>
        <v>0</v>
      </c>
      <c r="Q253" s="14">
        <f t="shared" si="33"/>
        <v>0</v>
      </c>
      <c r="R253" s="14"/>
      <c r="T253" s="14">
        <f>SUMIFS('CP5 Vols Hyp'!$Q:$Q,'CP5 Vols Hyp'!$A:$A,$C$2,'CP5 Vols Hyp'!$C:$C,TEMPLATE!$B253)</f>
        <v>0</v>
      </c>
      <c r="U253" s="14">
        <f t="shared" si="34"/>
        <v>0</v>
      </c>
      <c r="V253" s="14"/>
    </row>
    <row r="254" spans="1:22" x14ac:dyDescent="0.25">
      <c r="A254" s="1">
        <v>0</v>
      </c>
      <c r="B254" s="62" t="str">
        <f>VLOOKUP(C254,'code lookups'!$C$2:$D$436,2,FALSE)</f>
        <v>FS - Platforms (sq m)</v>
      </c>
      <c r="C254" s="13" t="s">
        <v>239</v>
      </c>
      <c r="D254" s="14">
        <f>SUMIFS('CP5 Vols Hyp'!$M:$M,'CP5 Vols Hyp'!$A:$A,$C$2,'CP5 Vols Hyp'!$C:$C,TEMPLATE!$B254)</f>
        <v>0</v>
      </c>
      <c r="E254" s="14">
        <f t="shared" si="30"/>
        <v>0</v>
      </c>
      <c r="F254" s="14"/>
      <c r="H254" s="14">
        <f>SUMIFS('CP5 Vols Hyp'!$N:$N,'CP5 Vols Hyp'!$A:$A,$C$2,'CP5 Vols Hyp'!$C:$C,TEMPLATE!$B254)</f>
        <v>0</v>
      </c>
      <c r="I254" s="14">
        <f t="shared" si="31"/>
        <v>0</v>
      </c>
      <c r="J254" s="14"/>
      <c r="L254" s="14">
        <f>SUMIFS('CP5 Vols Hyp'!$O:$O,'CP5 Vols Hyp'!$A:$A,$C$2,'CP5 Vols Hyp'!$C:$C,TEMPLATE!$B254)</f>
        <v>0</v>
      </c>
      <c r="M254" s="14">
        <f t="shared" si="32"/>
        <v>0</v>
      </c>
      <c r="N254" s="14"/>
      <c r="P254" s="14">
        <f>SUMIFS('CP5 Vols Hyp'!$P:$P,'CP5 Vols Hyp'!$A:$A,$C$2,'CP5 Vols Hyp'!$C:$C,TEMPLATE!$B254)</f>
        <v>0</v>
      </c>
      <c r="Q254" s="14">
        <f t="shared" si="33"/>
        <v>0</v>
      </c>
      <c r="R254" s="14"/>
      <c r="T254" s="14">
        <f>SUMIFS('CP5 Vols Hyp'!$Q:$Q,'CP5 Vols Hyp'!$A:$A,$C$2,'CP5 Vols Hyp'!$C:$C,TEMPLATE!$B254)</f>
        <v>0</v>
      </c>
      <c r="U254" s="14">
        <f t="shared" si="34"/>
        <v>0</v>
      </c>
      <c r="V254" s="14"/>
    </row>
    <row r="255" spans="1:22" x14ac:dyDescent="0.25">
      <c r="A255" s="1">
        <v>0</v>
      </c>
      <c r="B255" s="62" t="str">
        <f>VLOOKUP(C255,'code lookups'!$C$2:$D$436,2,FALSE)</f>
        <v>FS - Train Sheds (sq m)</v>
      </c>
      <c r="C255" s="13" t="s">
        <v>240</v>
      </c>
      <c r="D255" s="14">
        <f>SUMIFS('CP5 Vols Hyp'!$M:$M,'CP5 Vols Hyp'!$A:$A,$C$2,'CP5 Vols Hyp'!$C:$C,TEMPLATE!$B255)</f>
        <v>0</v>
      </c>
      <c r="E255" s="14">
        <f t="shared" si="30"/>
        <v>0</v>
      </c>
      <c r="F255" s="14"/>
      <c r="H255" s="14">
        <f>SUMIFS('CP5 Vols Hyp'!$N:$N,'CP5 Vols Hyp'!$A:$A,$C$2,'CP5 Vols Hyp'!$C:$C,TEMPLATE!$B255)</f>
        <v>0</v>
      </c>
      <c r="I255" s="14">
        <f t="shared" si="31"/>
        <v>0</v>
      </c>
      <c r="J255" s="14"/>
      <c r="L255" s="14">
        <f>SUMIFS('CP5 Vols Hyp'!$O:$O,'CP5 Vols Hyp'!$A:$A,$C$2,'CP5 Vols Hyp'!$C:$C,TEMPLATE!$B255)</f>
        <v>0</v>
      </c>
      <c r="M255" s="14">
        <f t="shared" si="32"/>
        <v>0</v>
      </c>
      <c r="N255" s="14"/>
      <c r="P255" s="14">
        <f>SUMIFS('CP5 Vols Hyp'!$P:$P,'CP5 Vols Hyp'!$A:$A,$C$2,'CP5 Vols Hyp'!$C:$C,TEMPLATE!$B255)</f>
        <v>0</v>
      </c>
      <c r="Q255" s="14">
        <f t="shared" si="33"/>
        <v>0</v>
      </c>
      <c r="R255" s="14"/>
      <c r="T255" s="14">
        <f>SUMIFS('CP5 Vols Hyp'!$Q:$Q,'CP5 Vols Hyp'!$A:$A,$C$2,'CP5 Vols Hyp'!$C:$C,TEMPLATE!$B255)</f>
        <v>0</v>
      </c>
      <c r="U255" s="14">
        <f t="shared" si="34"/>
        <v>0</v>
      </c>
      <c r="V255" s="14"/>
    </row>
    <row r="256" spans="1:22" x14ac:dyDescent="0.25">
      <c r="A256" s="1">
        <v>0</v>
      </c>
      <c r="B256" s="62" t="str">
        <f>VLOOKUP(C256,'code lookups'!$C$2:$D$436,2,FALSE)</f>
        <v>FS - Footbridges (sq m)</v>
      </c>
      <c r="C256" s="13" t="s">
        <v>241</v>
      </c>
      <c r="D256" s="14">
        <f>SUMIFS('CP5 Vols Hyp'!$M:$M,'CP5 Vols Hyp'!$A:$A,$C$2,'CP5 Vols Hyp'!$C:$C,TEMPLATE!$B256)</f>
        <v>41.2</v>
      </c>
      <c r="E256" s="14">
        <f t="shared" si="30"/>
        <v>41.2</v>
      </c>
      <c r="F256" s="14"/>
      <c r="H256" s="14">
        <f>SUMIFS('CP5 Vols Hyp'!$N:$N,'CP5 Vols Hyp'!$A:$A,$C$2,'CP5 Vols Hyp'!$C:$C,TEMPLATE!$B256)</f>
        <v>0</v>
      </c>
      <c r="I256" s="14">
        <f t="shared" si="31"/>
        <v>0</v>
      </c>
      <c r="J256" s="14"/>
      <c r="L256" s="14">
        <f>SUMIFS('CP5 Vols Hyp'!$O:$O,'CP5 Vols Hyp'!$A:$A,$C$2,'CP5 Vols Hyp'!$C:$C,TEMPLATE!$B256)</f>
        <v>0</v>
      </c>
      <c r="M256" s="14">
        <f t="shared" si="32"/>
        <v>0</v>
      </c>
      <c r="N256" s="14"/>
      <c r="P256" s="14">
        <f>SUMIFS('CP5 Vols Hyp'!$P:$P,'CP5 Vols Hyp'!$A:$A,$C$2,'CP5 Vols Hyp'!$C:$C,TEMPLATE!$B256)</f>
        <v>0</v>
      </c>
      <c r="Q256" s="14">
        <f t="shared" si="33"/>
        <v>0</v>
      </c>
      <c r="R256" s="14"/>
      <c r="T256" s="14">
        <f>SUMIFS('CP5 Vols Hyp'!$Q:$Q,'CP5 Vols Hyp'!$A:$A,$C$2,'CP5 Vols Hyp'!$C:$C,TEMPLATE!$B256)</f>
        <v>43</v>
      </c>
      <c r="U256" s="14">
        <f t="shared" si="34"/>
        <v>43</v>
      </c>
      <c r="V256" s="14"/>
    </row>
    <row r="257" spans="1:22" x14ac:dyDescent="0.25">
      <c r="A257" s="1">
        <v>0</v>
      </c>
      <c r="B257" s="62" t="str">
        <f>VLOOKUP(C257,'code lookups'!$C$2:$D$436,2,FALSE)</f>
        <v>FS - Other Fabric (sq m)</v>
      </c>
      <c r="C257" s="13" t="s">
        <v>242</v>
      </c>
      <c r="D257" s="14">
        <f>SUMIFS('CP5 Vols Hyp'!$M:$M,'CP5 Vols Hyp'!$A:$A,$C$2,'CP5 Vols Hyp'!$C:$C,TEMPLATE!$B257)</f>
        <v>0</v>
      </c>
      <c r="E257" s="14">
        <f t="shared" si="30"/>
        <v>0</v>
      </c>
      <c r="F257" s="14"/>
      <c r="H257" s="14">
        <f>SUMIFS('CP5 Vols Hyp'!$N:$N,'CP5 Vols Hyp'!$A:$A,$C$2,'CP5 Vols Hyp'!$C:$C,TEMPLATE!$B257)</f>
        <v>2000</v>
      </c>
      <c r="I257" s="14">
        <f t="shared" si="31"/>
        <v>2000</v>
      </c>
      <c r="J257" s="14"/>
      <c r="L257" s="14">
        <f>SUMIFS('CP5 Vols Hyp'!$O:$O,'CP5 Vols Hyp'!$A:$A,$C$2,'CP5 Vols Hyp'!$C:$C,TEMPLATE!$B257)</f>
        <v>0</v>
      </c>
      <c r="M257" s="14">
        <f t="shared" si="32"/>
        <v>0</v>
      </c>
      <c r="N257" s="14"/>
      <c r="P257" s="14">
        <f>SUMIFS('CP5 Vols Hyp'!$P:$P,'CP5 Vols Hyp'!$A:$A,$C$2,'CP5 Vols Hyp'!$C:$C,TEMPLATE!$B257)</f>
        <v>275</v>
      </c>
      <c r="Q257" s="14">
        <f t="shared" si="33"/>
        <v>275</v>
      </c>
      <c r="R257" s="14"/>
      <c r="T257" s="14">
        <f>SUMIFS('CP5 Vols Hyp'!$Q:$Q,'CP5 Vols Hyp'!$A:$A,$C$2,'CP5 Vols Hyp'!$C:$C,TEMPLATE!$B257)</f>
        <v>0</v>
      </c>
      <c r="U257" s="14">
        <f t="shared" si="34"/>
        <v>0</v>
      </c>
      <c r="V257" s="14"/>
    </row>
    <row r="258" spans="1:22" x14ac:dyDescent="0.25">
      <c r="A258" s="1">
        <v>0</v>
      </c>
      <c r="B258" s="62" t="str">
        <f>VLOOKUP(C258,'code lookups'!$C$2:$D$436,2,FALSE)</f>
        <v>FS - L&amp;E (#)</v>
      </c>
      <c r="C258" s="13" t="s">
        <v>243</v>
      </c>
      <c r="D258" s="14">
        <f>SUMIFS('CP5 Vols Hyp'!$M:$M,'CP5 Vols Hyp'!$A:$A,$C$2,'CP5 Vols Hyp'!$C:$C,TEMPLATE!$B258)</f>
        <v>0</v>
      </c>
      <c r="E258" s="14">
        <f t="shared" si="30"/>
        <v>0</v>
      </c>
      <c r="F258" s="14"/>
      <c r="H258" s="14">
        <f>SUMIFS('CP5 Vols Hyp'!$N:$N,'CP5 Vols Hyp'!$A:$A,$C$2,'CP5 Vols Hyp'!$C:$C,TEMPLATE!$B258)</f>
        <v>0</v>
      </c>
      <c r="I258" s="14">
        <f t="shared" si="31"/>
        <v>0</v>
      </c>
      <c r="J258" s="14"/>
      <c r="L258" s="14">
        <f>SUMIFS('CP5 Vols Hyp'!$O:$O,'CP5 Vols Hyp'!$A:$A,$C$2,'CP5 Vols Hyp'!$C:$C,TEMPLATE!$B258)</f>
        <v>0</v>
      </c>
      <c r="M258" s="14">
        <f t="shared" si="32"/>
        <v>0</v>
      </c>
      <c r="N258" s="14"/>
      <c r="P258" s="14">
        <f>SUMIFS('CP5 Vols Hyp'!$P:$P,'CP5 Vols Hyp'!$A:$A,$C$2,'CP5 Vols Hyp'!$C:$C,TEMPLATE!$B258)</f>
        <v>0</v>
      </c>
      <c r="Q258" s="14">
        <f t="shared" si="33"/>
        <v>0</v>
      </c>
      <c r="R258" s="14"/>
      <c r="T258" s="14">
        <f>SUMIFS('CP5 Vols Hyp'!$Q:$Q,'CP5 Vols Hyp'!$A:$A,$C$2,'CP5 Vols Hyp'!$C:$C,TEMPLATE!$B258)</f>
        <v>0</v>
      </c>
      <c r="U258" s="14">
        <f t="shared" si="34"/>
        <v>0</v>
      </c>
      <c r="V258" s="14"/>
    </row>
    <row r="259" spans="1:22" x14ac:dyDescent="0.25">
      <c r="A259" s="1">
        <v>0</v>
      </c>
      <c r="B259" s="62" t="str">
        <f>VLOOKUP(C259,'code lookups'!$C$2:$D$436,2,FALSE)</f>
        <v>FS - M&amp;E (sq m)</v>
      </c>
      <c r="C259" s="13" t="s">
        <v>244</v>
      </c>
      <c r="D259" s="14">
        <f>SUMIFS('CP5 Vols Hyp'!$M:$M,'CP5 Vols Hyp'!$A:$A,$C$2,'CP5 Vols Hyp'!$C:$C,TEMPLATE!$B259)</f>
        <v>0</v>
      </c>
      <c r="E259" s="14">
        <f t="shared" si="30"/>
        <v>0</v>
      </c>
      <c r="F259" s="14"/>
      <c r="H259" s="14">
        <f>SUMIFS('CP5 Vols Hyp'!$N:$N,'CP5 Vols Hyp'!$A:$A,$C$2,'CP5 Vols Hyp'!$C:$C,TEMPLATE!$B259)</f>
        <v>0</v>
      </c>
      <c r="I259" s="14">
        <f t="shared" si="31"/>
        <v>0</v>
      </c>
      <c r="J259" s="14"/>
      <c r="L259" s="14">
        <f>SUMIFS('CP5 Vols Hyp'!$O:$O,'CP5 Vols Hyp'!$A:$A,$C$2,'CP5 Vols Hyp'!$C:$C,TEMPLATE!$B259)</f>
        <v>0</v>
      </c>
      <c r="M259" s="14">
        <f t="shared" si="32"/>
        <v>0</v>
      </c>
      <c r="N259" s="14"/>
      <c r="P259" s="14">
        <f>SUMIFS('CP5 Vols Hyp'!$P:$P,'CP5 Vols Hyp'!$A:$A,$C$2,'CP5 Vols Hyp'!$C:$C,TEMPLATE!$B259)</f>
        <v>0</v>
      </c>
      <c r="Q259" s="14">
        <f t="shared" si="33"/>
        <v>0</v>
      </c>
      <c r="R259" s="14"/>
      <c r="T259" s="14">
        <f>SUMIFS('CP5 Vols Hyp'!$Q:$Q,'CP5 Vols Hyp'!$A:$A,$C$2,'CP5 Vols Hyp'!$C:$C,TEMPLATE!$B259)</f>
        <v>0</v>
      </c>
      <c r="U259" s="14">
        <f t="shared" si="34"/>
        <v>0</v>
      </c>
      <c r="V259" s="14"/>
    </row>
    <row r="260" spans="1:22" x14ac:dyDescent="0.25">
      <c r="A260" s="1">
        <v>0</v>
      </c>
      <c r="B260" s="62" t="str">
        <f>VLOOKUP(C260,'code lookups'!$C$2:$D$436,2,FALSE)</f>
        <v>DUNNO</v>
      </c>
      <c r="C260" s="13" t="s">
        <v>245</v>
      </c>
      <c r="D260" s="14">
        <f>SUMIFS('CP5 Vols Hyp'!$M:$M,'CP5 Vols Hyp'!$A:$A,$C$2,'CP5 Vols Hyp'!$C:$C,TEMPLATE!$B260)</f>
        <v>0</v>
      </c>
      <c r="E260" s="14">
        <f t="shared" si="30"/>
        <v>0</v>
      </c>
      <c r="F260" s="14"/>
      <c r="H260" s="14">
        <f>SUMIFS('CP5 Vols Hyp'!$N:$N,'CP5 Vols Hyp'!$A:$A,$C$2,'CP5 Vols Hyp'!$C:$C,TEMPLATE!$B260)</f>
        <v>0</v>
      </c>
      <c r="I260" s="14">
        <f t="shared" si="31"/>
        <v>0</v>
      </c>
      <c r="J260" s="14"/>
      <c r="L260" s="14">
        <f>SUMIFS('CP5 Vols Hyp'!$O:$O,'CP5 Vols Hyp'!$A:$A,$C$2,'CP5 Vols Hyp'!$C:$C,TEMPLATE!$B260)</f>
        <v>0</v>
      </c>
      <c r="M260" s="14">
        <f t="shared" si="32"/>
        <v>0</v>
      </c>
      <c r="N260" s="14"/>
      <c r="P260" s="14">
        <f>SUMIFS('CP5 Vols Hyp'!$P:$P,'CP5 Vols Hyp'!$A:$A,$C$2,'CP5 Vols Hyp'!$C:$C,TEMPLATE!$B260)</f>
        <v>0</v>
      </c>
      <c r="Q260" s="14">
        <f t="shared" si="33"/>
        <v>0</v>
      </c>
      <c r="R260" s="14"/>
      <c r="T260" s="14">
        <f>SUMIFS('CP5 Vols Hyp'!$Q:$Q,'CP5 Vols Hyp'!$A:$A,$C$2,'CP5 Vols Hyp'!$C:$C,TEMPLATE!$B260)</f>
        <v>0</v>
      </c>
      <c r="U260" s="14">
        <f t="shared" si="34"/>
        <v>0</v>
      </c>
      <c r="V260" s="14"/>
    </row>
    <row r="261" spans="1:22" x14ac:dyDescent="0.25">
      <c r="A261" s="1">
        <v>0</v>
      </c>
      <c r="B261" s="62" t="str">
        <f>VLOOKUP(C261,'code lookups'!$C$2:$D$436,2,FALSE)</f>
        <v>DUNNO</v>
      </c>
      <c r="C261" s="13" t="s">
        <v>246</v>
      </c>
      <c r="D261" s="14">
        <f>SUMIFS('CP5 Vols Hyp'!$M:$M,'CP5 Vols Hyp'!$A:$A,$C$2,'CP5 Vols Hyp'!$C:$C,TEMPLATE!$B261)</f>
        <v>0</v>
      </c>
      <c r="E261" s="14">
        <f t="shared" si="30"/>
        <v>0</v>
      </c>
      <c r="F261" s="14"/>
      <c r="H261" s="14">
        <f>SUMIFS('CP5 Vols Hyp'!$N:$N,'CP5 Vols Hyp'!$A:$A,$C$2,'CP5 Vols Hyp'!$C:$C,TEMPLATE!$B261)</f>
        <v>0</v>
      </c>
      <c r="I261" s="14">
        <f t="shared" si="31"/>
        <v>0</v>
      </c>
      <c r="J261" s="14"/>
      <c r="L261" s="14">
        <f>SUMIFS('CP5 Vols Hyp'!$O:$O,'CP5 Vols Hyp'!$A:$A,$C$2,'CP5 Vols Hyp'!$C:$C,TEMPLATE!$B261)</f>
        <v>0</v>
      </c>
      <c r="M261" s="14">
        <f t="shared" si="32"/>
        <v>0</v>
      </c>
      <c r="N261" s="14"/>
      <c r="P261" s="14">
        <f>SUMIFS('CP5 Vols Hyp'!$P:$P,'CP5 Vols Hyp'!$A:$A,$C$2,'CP5 Vols Hyp'!$C:$C,TEMPLATE!$B261)</f>
        <v>0</v>
      </c>
      <c r="Q261" s="14">
        <f t="shared" si="33"/>
        <v>0</v>
      </c>
      <c r="R261" s="14"/>
      <c r="T261" s="14">
        <f>SUMIFS('CP5 Vols Hyp'!$Q:$Q,'CP5 Vols Hyp'!$A:$A,$C$2,'CP5 Vols Hyp'!$C:$C,TEMPLATE!$B261)</f>
        <v>0</v>
      </c>
      <c r="U261" s="14">
        <f t="shared" si="34"/>
        <v>0</v>
      </c>
      <c r="V261" s="14"/>
    </row>
    <row r="262" spans="1:22" x14ac:dyDescent="0.25">
      <c r="A262" s="1">
        <v>0</v>
      </c>
      <c r="B262" s="62" t="str">
        <f>VLOOKUP(C262,'code lookups'!$C$2:$D$436,2,FALSE)</f>
        <v>DUNNO</v>
      </c>
      <c r="C262" s="13" t="s">
        <v>247</v>
      </c>
      <c r="D262" s="14">
        <f>SUMIFS('CP5 Vols Hyp'!$M:$M,'CP5 Vols Hyp'!$A:$A,$C$2,'CP5 Vols Hyp'!$C:$C,TEMPLATE!$B262)</f>
        <v>0</v>
      </c>
      <c r="E262" s="14">
        <f t="shared" si="30"/>
        <v>0</v>
      </c>
      <c r="F262" s="14"/>
      <c r="H262" s="14">
        <f>SUMIFS('CP5 Vols Hyp'!$N:$N,'CP5 Vols Hyp'!$A:$A,$C$2,'CP5 Vols Hyp'!$C:$C,TEMPLATE!$B262)</f>
        <v>0</v>
      </c>
      <c r="I262" s="14">
        <f t="shared" si="31"/>
        <v>0</v>
      </c>
      <c r="J262" s="14"/>
      <c r="L262" s="14">
        <f>SUMIFS('CP5 Vols Hyp'!$O:$O,'CP5 Vols Hyp'!$A:$A,$C$2,'CP5 Vols Hyp'!$C:$C,TEMPLATE!$B262)</f>
        <v>0</v>
      </c>
      <c r="M262" s="14">
        <f t="shared" si="32"/>
        <v>0</v>
      </c>
      <c r="N262" s="14"/>
      <c r="P262" s="14">
        <f>SUMIFS('CP5 Vols Hyp'!$P:$P,'CP5 Vols Hyp'!$A:$A,$C$2,'CP5 Vols Hyp'!$C:$C,TEMPLATE!$B262)</f>
        <v>0</v>
      </c>
      <c r="Q262" s="14">
        <f t="shared" si="33"/>
        <v>0</v>
      </c>
      <c r="R262" s="14"/>
      <c r="T262" s="14">
        <f>SUMIFS('CP5 Vols Hyp'!$Q:$Q,'CP5 Vols Hyp'!$A:$A,$C$2,'CP5 Vols Hyp'!$C:$C,TEMPLATE!$B262)</f>
        <v>0</v>
      </c>
      <c r="U262" s="14">
        <f t="shared" si="34"/>
        <v>0</v>
      </c>
      <c r="V262" s="14"/>
    </row>
    <row r="263" spans="1:22" ht="15.75" thickBot="1" x14ac:dyDescent="0.3">
      <c r="A263" s="1">
        <v>0</v>
      </c>
      <c r="B263" s="62" t="str">
        <f>VLOOKUP(C263,'code lookups'!$C$2:$D$436,2,FALSE)</f>
        <v>FS - Other Fabric (sq m)</v>
      </c>
      <c r="C263" s="13" t="s">
        <v>248</v>
      </c>
      <c r="D263" s="14">
        <f>SUMIFS('CP5 Vols Hyp'!$M:$M,'CP5 Vols Hyp'!$A:$A,$C$2,'CP5 Vols Hyp'!$C:$C,TEMPLATE!$B263)</f>
        <v>0</v>
      </c>
      <c r="E263" s="14">
        <f t="shared" si="30"/>
        <v>0</v>
      </c>
      <c r="F263" s="14"/>
      <c r="H263" s="14">
        <f>SUMIFS('CP5 Vols Hyp'!$N:$N,'CP5 Vols Hyp'!$A:$A,$C$2,'CP5 Vols Hyp'!$C:$C,TEMPLATE!$B263)</f>
        <v>2000</v>
      </c>
      <c r="I263" s="14">
        <f t="shared" si="31"/>
        <v>2000</v>
      </c>
      <c r="J263" s="14"/>
      <c r="L263" s="14">
        <f>SUMIFS('CP5 Vols Hyp'!$O:$O,'CP5 Vols Hyp'!$A:$A,$C$2,'CP5 Vols Hyp'!$C:$C,TEMPLATE!$B263)</f>
        <v>0</v>
      </c>
      <c r="M263" s="14">
        <f t="shared" si="32"/>
        <v>0</v>
      </c>
      <c r="N263" s="14"/>
      <c r="P263" s="14">
        <f>SUMIFS('CP5 Vols Hyp'!$P:$P,'CP5 Vols Hyp'!$A:$A,$C$2,'CP5 Vols Hyp'!$C:$C,TEMPLATE!$B263)</f>
        <v>275</v>
      </c>
      <c r="Q263" s="14">
        <f t="shared" si="33"/>
        <v>275</v>
      </c>
      <c r="R263" s="14"/>
      <c r="T263" s="14">
        <f>SUMIFS('CP5 Vols Hyp'!$Q:$Q,'CP5 Vols Hyp'!$A:$A,$C$2,'CP5 Vols Hyp'!$C:$C,TEMPLATE!$B263)</f>
        <v>0</v>
      </c>
      <c r="U263" s="14">
        <f t="shared" si="34"/>
        <v>0</v>
      </c>
      <c r="V263" s="14"/>
    </row>
    <row r="264" spans="1:22" ht="16.5" thickBot="1" x14ac:dyDescent="0.3">
      <c r="B264" s="62" t="str">
        <f>VLOOKUP(C264,'code lookups'!$C$2:$D$436,2,FALSE)</f>
        <v>Franchised Stations (volumes)</v>
      </c>
      <c r="C264" s="20" t="s">
        <v>249</v>
      </c>
      <c r="D264" s="14">
        <f>SUMIFS('CP5 Vols Hyp'!$M:$M,'CP5 Vols Hyp'!$A:$A,$C$2,'CP5 Vols Hyp'!$C:$C,TEMPLATE!$B264)</f>
        <v>41.2</v>
      </c>
      <c r="E264" s="14">
        <f t="shared" si="30"/>
        <v>41.2</v>
      </c>
      <c r="F264" s="21"/>
      <c r="H264" s="14">
        <f>SUMIFS('CP5 Vols Hyp'!$N:$N,'CP5 Vols Hyp'!$A:$A,$C$2,'CP5 Vols Hyp'!$C:$C,TEMPLATE!$B264)</f>
        <v>3317</v>
      </c>
      <c r="I264" s="14">
        <f t="shared" si="31"/>
        <v>3317</v>
      </c>
      <c r="J264" s="21"/>
      <c r="L264" s="14">
        <f>SUMIFS('CP5 Vols Hyp'!$O:$O,'CP5 Vols Hyp'!$A:$A,$C$2,'CP5 Vols Hyp'!$C:$C,TEMPLATE!$B264)</f>
        <v>0</v>
      </c>
      <c r="M264" s="14">
        <f t="shared" si="32"/>
        <v>0</v>
      </c>
      <c r="N264" s="21"/>
      <c r="P264" s="14">
        <f>SUMIFS('CP5 Vols Hyp'!$P:$P,'CP5 Vols Hyp'!$A:$A,$C$2,'CP5 Vols Hyp'!$C:$C,TEMPLATE!$B264)</f>
        <v>275</v>
      </c>
      <c r="Q264" s="14">
        <f t="shared" si="33"/>
        <v>275</v>
      </c>
      <c r="R264" s="21"/>
      <c r="T264" s="14">
        <f>SUMIFS('CP5 Vols Hyp'!$Q:$Q,'CP5 Vols Hyp'!$A:$A,$C$2,'CP5 Vols Hyp'!$C:$C,TEMPLATE!$B264)</f>
        <v>43</v>
      </c>
      <c r="U264" s="14">
        <f t="shared" si="34"/>
        <v>43</v>
      </c>
      <c r="V264" s="21"/>
    </row>
    <row r="265" spans="1:22" x14ac:dyDescent="0.25">
      <c r="A265" s="1">
        <v>0</v>
      </c>
      <c r="B265" s="62" t="str">
        <f>VLOOKUP(C265,'code lookups'!$C$2:$D$436,2,FALSE)</f>
        <v>LMD - Buildings (sq m)</v>
      </c>
      <c r="C265" s="13" t="s">
        <v>250</v>
      </c>
      <c r="D265" s="14">
        <f>SUMIFS('CP5 Vols Hyp'!$M:$M,'CP5 Vols Hyp'!$A:$A,$C$2,'CP5 Vols Hyp'!$C:$C,TEMPLATE!$B265)</f>
        <v>0</v>
      </c>
      <c r="E265" s="14">
        <f t="shared" si="30"/>
        <v>0</v>
      </c>
      <c r="F265" s="14"/>
      <c r="H265" s="14">
        <f>SUMIFS('CP5 Vols Hyp'!$N:$N,'CP5 Vols Hyp'!$A:$A,$C$2,'CP5 Vols Hyp'!$C:$C,TEMPLATE!$B265)</f>
        <v>828</v>
      </c>
      <c r="I265" s="14">
        <f t="shared" si="31"/>
        <v>828</v>
      </c>
      <c r="J265" s="14"/>
      <c r="L265" s="14">
        <f>SUMIFS('CP5 Vols Hyp'!$O:$O,'CP5 Vols Hyp'!$A:$A,$C$2,'CP5 Vols Hyp'!$C:$C,TEMPLATE!$B265)</f>
        <v>7070</v>
      </c>
      <c r="M265" s="14">
        <f t="shared" si="32"/>
        <v>7070</v>
      </c>
      <c r="N265" s="14"/>
      <c r="P265" s="14">
        <f>SUMIFS('CP5 Vols Hyp'!$P:$P,'CP5 Vols Hyp'!$A:$A,$C$2,'CP5 Vols Hyp'!$C:$C,TEMPLATE!$B265)</f>
        <v>0</v>
      </c>
      <c r="Q265" s="14">
        <f t="shared" si="33"/>
        <v>0</v>
      </c>
      <c r="R265" s="14"/>
      <c r="T265" s="14">
        <f>SUMIFS('CP5 Vols Hyp'!$Q:$Q,'CP5 Vols Hyp'!$A:$A,$C$2,'CP5 Vols Hyp'!$C:$C,TEMPLATE!$B265)</f>
        <v>2450</v>
      </c>
      <c r="U265" s="14">
        <f t="shared" si="34"/>
        <v>2450</v>
      </c>
      <c r="V265" s="14"/>
    </row>
    <row r="266" spans="1:22" x14ac:dyDescent="0.25">
      <c r="A266" s="1">
        <v>0</v>
      </c>
      <c r="B266" s="62" t="str">
        <f>VLOOKUP(C266,'code lookups'!$C$2:$D$436,2,FALSE)</f>
        <v>DUNNO</v>
      </c>
      <c r="C266" s="13" t="s">
        <v>251</v>
      </c>
      <c r="D266" s="14">
        <f>SUMIFS('CP5 Vols Hyp'!$M:$M,'CP5 Vols Hyp'!$A:$A,$C$2,'CP5 Vols Hyp'!$C:$C,TEMPLATE!$B266)</f>
        <v>0</v>
      </c>
      <c r="E266" s="14">
        <f t="shared" si="30"/>
        <v>0</v>
      </c>
      <c r="F266" s="14"/>
      <c r="H266" s="14">
        <f>SUMIFS('CP5 Vols Hyp'!$N:$N,'CP5 Vols Hyp'!$A:$A,$C$2,'CP5 Vols Hyp'!$C:$C,TEMPLATE!$B266)</f>
        <v>0</v>
      </c>
      <c r="I266" s="14">
        <f t="shared" si="31"/>
        <v>0</v>
      </c>
      <c r="J266" s="14"/>
      <c r="L266" s="14">
        <f>SUMIFS('CP5 Vols Hyp'!$O:$O,'CP5 Vols Hyp'!$A:$A,$C$2,'CP5 Vols Hyp'!$C:$C,TEMPLATE!$B266)</f>
        <v>0</v>
      </c>
      <c r="M266" s="14">
        <f t="shared" si="32"/>
        <v>0</v>
      </c>
      <c r="N266" s="14"/>
      <c r="P266" s="14">
        <f>SUMIFS('CP5 Vols Hyp'!$P:$P,'CP5 Vols Hyp'!$A:$A,$C$2,'CP5 Vols Hyp'!$C:$C,TEMPLATE!$B266)</f>
        <v>0</v>
      </c>
      <c r="Q266" s="14">
        <f t="shared" si="33"/>
        <v>0</v>
      </c>
      <c r="R266" s="14"/>
      <c r="T266" s="14">
        <f>SUMIFS('CP5 Vols Hyp'!$Q:$Q,'CP5 Vols Hyp'!$A:$A,$C$2,'CP5 Vols Hyp'!$C:$C,TEMPLATE!$B266)</f>
        <v>0</v>
      </c>
      <c r="U266" s="14">
        <f t="shared" si="34"/>
        <v>0</v>
      </c>
      <c r="V266" s="14"/>
    </row>
    <row r="267" spans="1:22" x14ac:dyDescent="0.25">
      <c r="A267" s="1">
        <v>0</v>
      </c>
      <c r="B267" s="62" t="str">
        <f>VLOOKUP(C267,'code lookups'!$C$2:$D$436,2,FALSE)</f>
        <v>Depot Shed (sq m)</v>
      </c>
      <c r="C267" s="13" t="s">
        <v>252</v>
      </c>
      <c r="D267" s="14">
        <f>SUMIFS('CP5 Vols Hyp'!$M:$M,'CP5 Vols Hyp'!$A:$A,$C$2,'CP5 Vols Hyp'!$C:$C,TEMPLATE!$B267)</f>
        <v>0</v>
      </c>
      <c r="E267" s="14">
        <f t="shared" si="30"/>
        <v>0</v>
      </c>
      <c r="F267" s="14"/>
      <c r="H267" s="14">
        <f>SUMIFS('CP5 Vols Hyp'!$N:$N,'CP5 Vols Hyp'!$A:$A,$C$2,'CP5 Vols Hyp'!$C:$C,TEMPLATE!$B267)</f>
        <v>0</v>
      </c>
      <c r="I267" s="14">
        <f t="shared" si="31"/>
        <v>0</v>
      </c>
      <c r="J267" s="14"/>
      <c r="L267" s="14">
        <f>SUMIFS('CP5 Vols Hyp'!$O:$O,'CP5 Vols Hyp'!$A:$A,$C$2,'CP5 Vols Hyp'!$C:$C,TEMPLATE!$B267)</f>
        <v>0</v>
      </c>
      <c r="M267" s="14">
        <f t="shared" si="32"/>
        <v>0</v>
      </c>
      <c r="N267" s="14"/>
      <c r="P267" s="14">
        <f>SUMIFS('CP5 Vols Hyp'!$P:$P,'CP5 Vols Hyp'!$A:$A,$C$2,'CP5 Vols Hyp'!$C:$C,TEMPLATE!$B267)</f>
        <v>0</v>
      </c>
      <c r="Q267" s="14">
        <f t="shared" si="33"/>
        <v>0</v>
      </c>
      <c r="R267" s="14"/>
      <c r="T267" s="14">
        <f>SUMIFS('CP5 Vols Hyp'!$Q:$Q,'CP5 Vols Hyp'!$A:$A,$C$2,'CP5 Vols Hyp'!$C:$C,TEMPLATE!$B267)</f>
        <v>0</v>
      </c>
      <c r="U267" s="14">
        <f t="shared" si="34"/>
        <v>0</v>
      </c>
      <c r="V267" s="14"/>
    </row>
    <row r="268" spans="1:22" x14ac:dyDescent="0.25">
      <c r="A268" s="1">
        <v>0</v>
      </c>
      <c r="B268" s="62" t="str">
        <f>VLOOKUP(C268,'code lookups'!$C$2:$D$436,2,FALSE)</f>
        <v>DUNNO</v>
      </c>
      <c r="C268" s="13" t="s">
        <v>253</v>
      </c>
      <c r="D268" s="14">
        <f>SUMIFS('CP5 Vols Hyp'!$M:$M,'CP5 Vols Hyp'!$A:$A,$C$2,'CP5 Vols Hyp'!$C:$C,TEMPLATE!$B268)</f>
        <v>0</v>
      </c>
      <c r="E268" s="14">
        <f t="shared" si="30"/>
        <v>0</v>
      </c>
      <c r="F268" s="14"/>
      <c r="H268" s="14">
        <f>SUMIFS('CP5 Vols Hyp'!$N:$N,'CP5 Vols Hyp'!$A:$A,$C$2,'CP5 Vols Hyp'!$C:$C,TEMPLATE!$B268)</f>
        <v>0</v>
      </c>
      <c r="I268" s="14">
        <f t="shared" si="31"/>
        <v>0</v>
      </c>
      <c r="J268" s="14"/>
      <c r="L268" s="14">
        <f>SUMIFS('CP5 Vols Hyp'!$O:$O,'CP5 Vols Hyp'!$A:$A,$C$2,'CP5 Vols Hyp'!$C:$C,TEMPLATE!$B268)</f>
        <v>0</v>
      </c>
      <c r="M268" s="14">
        <f t="shared" si="32"/>
        <v>0</v>
      </c>
      <c r="N268" s="14"/>
      <c r="P268" s="14">
        <f>SUMIFS('CP5 Vols Hyp'!$P:$P,'CP5 Vols Hyp'!$A:$A,$C$2,'CP5 Vols Hyp'!$C:$C,TEMPLATE!$B268)</f>
        <v>0</v>
      </c>
      <c r="Q268" s="14">
        <f t="shared" si="33"/>
        <v>0</v>
      </c>
      <c r="R268" s="14"/>
      <c r="T268" s="14">
        <f>SUMIFS('CP5 Vols Hyp'!$Q:$Q,'CP5 Vols Hyp'!$A:$A,$C$2,'CP5 Vols Hyp'!$C:$C,TEMPLATE!$B268)</f>
        <v>0</v>
      </c>
      <c r="U268" s="14">
        <f t="shared" si="34"/>
        <v>0</v>
      </c>
      <c r="V268" s="14"/>
    </row>
    <row r="269" spans="1:22" x14ac:dyDescent="0.25">
      <c r="A269" s="1">
        <v>0</v>
      </c>
      <c r="B269" s="62" t="str">
        <f>VLOOKUP(C269,'code lookups'!$C$2:$D$436,2,FALSE)</f>
        <v>LMD - M&amp;E (sq m)</v>
      </c>
      <c r="C269" s="13" t="s">
        <v>254</v>
      </c>
      <c r="D269" s="14">
        <f>SUMIFS('CP5 Vols Hyp'!$M:$M,'CP5 Vols Hyp'!$A:$A,$C$2,'CP5 Vols Hyp'!$C:$C,TEMPLATE!$B269)</f>
        <v>0</v>
      </c>
      <c r="E269" s="14">
        <f t="shared" si="30"/>
        <v>0</v>
      </c>
      <c r="F269" s="14"/>
      <c r="H269" s="14">
        <f>SUMIFS('CP5 Vols Hyp'!$N:$N,'CP5 Vols Hyp'!$A:$A,$C$2,'CP5 Vols Hyp'!$C:$C,TEMPLATE!$B269)</f>
        <v>12000</v>
      </c>
      <c r="I269" s="14">
        <f t="shared" si="31"/>
        <v>12000</v>
      </c>
      <c r="J269" s="14"/>
      <c r="L269" s="14">
        <f>SUMIFS('CP5 Vols Hyp'!$O:$O,'CP5 Vols Hyp'!$A:$A,$C$2,'CP5 Vols Hyp'!$C:$C,TEMPLATE!$B269)</f>
        <v>17114</v>
      </c>
      <c r="M269" s="14">
        <f t="shared" si="32"/>
        <v>17114</v>
      </c>
      <c r="N269" s="14"/>
      <c r="P269" s="14">
        <f>SUMIFS('CP5 Vols Hyp'!$P:$P,'CP5 Vols Hyp'!$A:$A,$C$2,'CP5 Vols Hyp'!$C:$C,TEMPLATE!$B269)</f>
        <v>0</v>
      </c>
      <c r="Q269" s="14">
        <f t="shared" si="33"/>
        <v>0</v>
      </c>
      <c r="R269" s="14"/>
      <c r="T269" s="14">
        <f>SUMIFS('CP5 Vols Hyp'!$Q:$Q,'CP5 Vols Hyp'!$A:$A,$C$2,'CP5 Vols Hyp'!$C:$C,TEMPLATE!$B269)</f>
        <v>0</v>
      </c>
      <c r="U269" s="14">
        <f t="shared" si="34"/>
        <v>0</v>
      </c>
      <c r="V269" s="14"/>
    </row>
    <row r="270" spans="1:22" x14ac:dyDescent="0.25">
      <c r="A270" s="1">
        <v>0</v>
      </c>
      <c r="B270" s="62" t="str">
        <f>VLOOKUP(C270,'code lookups'!$C$2:$D$436,2,FALSE)</f>
        <v>DUNNO</v>
      </c>
      <c r="C270" s="13" t="s">
        <v>255</v>
      </c>
      <c r="D270" s="14">
        <f>SUMIFS('CP5 Vols Hyp'!$M:$M,'CP5 Vols Hyp'!$A:$A,$C$2,'CP5 Vols Hyp'!$C:$C,TEMPLATE!$B270)</f>
        <v>0</v>
      </c>
      <c r="E270" s="14">
        <f t="shared" si="30"/>
        <v>0</v>
      </c>
      <c r="F270" s="14"/>
      <c r="H270" s="14">
        <f>SUMIFS('CP5 Vols Hyp'!$N:$N,'CP5 Vols Hyp'!$A:$A,$C$2,'CP5 Vols Hyp'!$C:$C,TEMPLATE!$B270)</f>
        <v>0</v>
      </c>
      <c r="I270" s="14">
        <f t="shared" si="31"/>
        <v>0</v>
      </c>
      <c r="J270" s="14"/>
      <c r="L270" s="14">
        <f>SUMIFS('CP5 Vols Hyp'!$O:$O,'CP5 Vols Hyp'!$A:$A,$C$2,'CP5 Vols Hyp'!$C:$C,TEMPLATE!$B270)</f>
        <v>0</v>
      </c>
      <c r="M270" s="14">
        <f t="shared" si="32"/>
        <v>0</v>
      </c>
      <c r="N270" s="14"/>
      <c r="P270" s="14">
        <f>SUMIFS('CP5 Vols Hyp'!$P:$P,'CP5 Vols Hyp'!$A:$A,$C$2,'CP5 Vols Hyp'!$C:$C,TEMPLATE!$B270)</f>
        <v>0</v>
      </c>
      <c r="Q270" s="14">
        <f t="shared" si="33"/>
        <v>0</v>
      </c>
      <c r="R270" s="14"/>
      <c r="T270" s="14">
        <f>SUMIFS('CP5 Vols Hyp'!$Q:$Q,'CP5 Vols Hyp'!$A:$A,$C$2,'CP5 Vols Hyp'!$C:$C,TEMPLATE!$B270)</f>
        <v>0</v>
      </c>
      <c r="U270" s="14">
        <f t="shared" si="34"/>
        <v>0</v>
      </c>
      <c r="V270" s="14"/>
    </row>
    <row r="271" spans="1:22" x14ac:dyDescent="0.25">
      <c r="A271" s="1">
        <v>0</v>
      </c>
      <c r="B271" s="62" t="str">
        <f>VLOOKUP(C271,'code lookups'!$C$2:$D$436,2,FALSE)</f>
        <v>LMD Electrical (re-wiring &amp; lighting) (sq m)</v>
      </c>
      <c r="C271" s="13" t="s">
        <v>256</v>
      </c>
      <c r="D271" s="14">
        <f>SUMIFS('CP5 Vols Hyp'!$M:$M,'CP5 Vols Hyp'!$A:$A,$C$2,'CP5 Vols Hyp'!$C:$C,TEMPLATE!$B271)</f>
        <v>0</v>
      </c>
      <c r="E271" s="14">
        <f t="shared" si="30"/>
        <v>0</v>
      </c>
      <c r="F271" s="14"/>
      <c r="H271" s="14">
        <f>SUMIFS('CP5 Vols Hyp'!$N:$N,'CP5 Vols Hyp'!$A:$A,$C$2,'CP5 Vols Hyp'!$C:$C,TEMPLATE!$B271)</f>
        <v>0</v>
      </c>
      <c r="I271" s="14">
        <f t="shared" si="31"/>
        <v>0</v>
      </c>
      <c r="J271" s="14"/>
      <c r="L271" s="14">
        <f>SUMIFS('CP5 Vols Hyp'!$O:$O,'CP5 Vols Hyp'!$A:$A,$C$2,'CP5 Vols Hyp'!$C:$C,TEMPLATE!$B271)</f>
        <v>0</v>
      </c>
      <c r="M271" s="14">
        <f t="shared" si="32"/>
        <v>0</v>
      </c>
      <c r="N271" s="14"/>
      <c r="P271" s="14">
        <f>SUMIFS('CP5 Vols Hyp'!$P:$P,'CP5 Vols Hyp'!$A:$A,$C$2,'CP5 Vols Hyp'!$C:$C,TEMPLATE!$B271)</f>
        <v>0</v>
      </c>
      <c r="Q271" s="14">
        <f t="shared" si="33"/>
        <v>0</v>
      </c>
      <c r="R271" s="14"/>
      <c r="T271" s="14">
        <f>SUMIFS('CP5 Vols Hyp'!$Q:$Q,'CP5 Vols Hyp'!$A:$A,$C$2,'CP5 Vols Hyp'!$C:$C,TEMPLATE!$B271)</f>
        <v>0</v>
      </c>
      <c r="U271" s="14">
        <f t="shared" si="34"/>
        <v>0</v>
      </c>
      <c r="V271" s="14"/>
    </row>
    <row r="272" spans="1:22" ht="15.75" thickBot="1" x14ac:dyDescent="0.3">
      <c r="A272" s="1">
        <v>0</v>
      </c>
      <c r="B272" s="62" t="str">
        <f>VLOOKUP(C272,'code lookups'!$C$2:$D$436,2,FALSE)</f>
        <v>Other Fixed Plant (#)</v>
      </c>
      <c r="C272" s="13" t="s">
        <v>257</v>
      </c>
      <c r="D272" s="14">
        <f>SUMIFS('CP5 Vols Hyp'!$M:$M,'CP5 Vols Hyp'!$A:$A,$C$2,'CP5 Vols Hyp'!$C:$C,TEMPLATE!$B272)</f>
        <v>0</v>
      </c>
      <c r="E272" s="14">
        <f t="shared" si="30"/>
        <v>0</v>
      </c>
      <c r="F272" s="14"/>
      <c r="H272" s="14">
        <f>SUMIFS('CP5 Vols Hyp'!$N:$N,'CP5 Vols Hyp'!$A:$A,$C$2,'CP5 Vols Hyp'!$C:$C,TEMPLATE!$B272)</f>
        <v>0</v>
      </c>
      <c r="I272" s="14">
        <f t="shared" si="31"/>
        <v>0</v>
      </c>
      <c r="J272" s="14"/>
      <c r="L272" s="14">
        <f>SUMIFS('CP5 Vols Hyp'!$O:$O,'CP5 Vols Hyp'!$A:$A,$C$2,'CP5 Vols Hyp'!$C:$C,TEMPLATE!$B272)</f>
        <v>0</v>
      </c>
      <c r="M272" s="14">
        <f t="shared" si="32"/>
        <v>0</v>
      </c>
      <c r="N272" s="14"/>
      <c r="P272" s="14">
        <f>SUMIFS('CP5 Vols Hyp'!$P:$P,'CP5 Vols Hyp'!$A:$A,$C$2,'CP5 Vols Hyp'!$C:$C,TEMPLATE!$B272)</f>
        <v>0</v>
      </c>
      <c r="Q272" s="14">
        <f t="shared" si="33"/>
        <v>0</v>
      </c>
      <c r="R272" s="14"/>
      <c r="T272" s="14">
        <f>SUMIFS('CP5 Vols Hyp'!$Q:$Q,'CP5 Vols Hyp'!$A:$A,$C$2,'CP5 Vols Hyp'!$C:$C,TEMPLATE!$B272)</f>
        <v>0</v>
      </c>
      <c r="U272" s="14">
        <f t="shared" si="34"/>
        <v>0</v>
      </c>
      <c r="V272" s="14"/>
    </row>
    <row r="273" spans="1:22" ht="16.5" thickBot="1" x14ac:dyDescent="0.3">
      <c r="B273" s="62" t="str">
        <f>VLOOKUP(C273,'code lookups'!$C$2:$D$436,2,FALSE)</f>
        <v>TOTAL</v>
      </c>
      <c r="C273" s="20" t="s">
        <v>258</v>
      </c>
      <c r="D273" s="14">
        <f>SUM(D265:D272)</f>
        <v>0</v>
      </c>
      <c r="E273" s="14">
        <f t="shared" si="30"/>
        <v>0</v>
      </c>
      <c r="F273" s="21"/>
      <c r="H273" s="14">
        <f>SUM(H265:H272)</f>
        <v>12828</v>
      </c>
      <c r="I273" s="14">
        <f t="shared" si="31"/>
        <v>12828</v>
      </c>
      <c r="J273" s="21"/>
      <c r="L273" s="14">
        <f>SUM(L265:L272)</f>
        <v>24184</v>
      </c>
      <c r="M273" s="14">
        <f t="shared" si="32"/>
        <v>24184</v>
      </c>
      <c r="N273" s="21"/>
      <c r="P273" s="14">
        <f>SUM(P265:P272)</f>
        <v>0</v>
      </c>
      <c r="Q273" s="14">
        <f t="shared" si="33"/>
        <v>0</v>
      </c>
      <c r="R273" s="21"/>
      <c r="T273" s="14">
        <f>SUM(T265:T272)</f>
        <v>2450</v>
      </c>
      <c r="U273" s="14">
        <f t="shared" si="34"/>
        <v>2450</v>
      </c>
      <c r="V273" s="21"/>
    </row>
    <row r="274" spans="1:22" ht="16.5" thickBot="1" x14ac:dyDescent="0.3">
      <c r="A274" s="1">
        <v>0</v>
      </c>
      <c r="B274" s="62" t="str">
        <f>VLOOKUP(C274,'code lookups'!$C$2:$D$436,2,FALSE)</f>
        <v>Depots - Depot Plant (#)</v>
      </c>
      <c r="C274" s="20" t="s">
        <v>259</v>
      </c>
      <c r="D274" s="14">
        <f>SUMIFS('CP5 Vols Hyp'!$M:$M,'CP5 Vols Hyp'!$A:$A,$C$2,'CP5 Vols Hyp'!$C:$C,TEMPLATE!$B274)</f>
        <v>0</v>
      </c>
      <c r="E274" s="14">
        <f t="shared" si="30"/>
        <v>0</v>
      </c>
      <c r="F274" s="21"/>
      <c r="H274" s="14">
        <f>SUMIFS('CP5 Vols Hyp'!$N:$N,'CP5 Vols Hyp'!$A:$A,$C$2,'CP5 Vols Hyp'!$C:$C,TEMPLATE!$B274)</f>
        <v>0</v>
      </c>
      <c r="I274" s="14">
        <f t="shared" si="31"/>
        <v>0</v>
      </c>
      <c r="J274" s="21"/>
      <c r="L274" s="14">
        <f>SUMIFS('CP5 Vols Hyp'!$O:$O,'CP5 Vols Hyp'!$A:$A,$C$2,'CP5 Vols Hyp'!$C:$C,TEMPLATE!$B274)</f>
        <v>0</v>
      </c>
      <c r="M274" s="14">
        <f t="shared" si="32"/>
        <v>0</v>
      </c>
      <c r="N274" s="21"/>
      <c r="P274" s="14">
        <f>SUMIFS('CP5 Vols Hyp'!$P:$P,'CP5 Vols Hyp'!$A:$A,$C$2,'CP5 Vols Hyp'!$C:$C,TEMPLATE!$B274)</f>
        <v>0</v>
      </c>
      <c r="Q274" s="14">
        <f t="shared" si="33"/>
        <v>0</v>
      </c>
      <c r="R274" s="21"/>
      <c r="T274" s="14">
        <f>SUMIFS('CP5 Vols Hyp'!$Q:$Q,'CP5 Vols Hyp'!$A:$A,$C$2,'CP5 Vols Hyp'!$C:$C,TEMPLATE!$B274)</f>
        <v>0</v>
      </c>
      <c r="U274" s="14">
        <f t="shared" si="34"/>
        <v>0</v>
      </c>
      <c r="V274" s="21"/>
    </row>
    <row r="275" spans="1:22" x14ac:dyDescent="0.25">
      <c r="A275" s="1">
        <v>0</v>
      </c>
      <c r="B275" s="62" t="str">
        <f>VLOOKUP(C275,'code lookups'!$C$2:$D$436,2,FALSE)</f>
        <v>MDU - Buildings (sq m)</v>
      </c>
      <c r="C275" s="13" t="s">
        <v>260</v>
      </c>
      <c r="D275" s="14">
        <f>SUMIFS('CP5 Vols Hyp'!$M:$M,'CP5 Vols Hyp'!$A:$A,$C$2,'CP5 Vols Hyp'!$C:$C,TEMPLATE!$B275)</f>
        <v>0</v>
      </c>
      <c r="E275" s="14">
        <f t="shared" si="30"/>
        <v>0</v>
      </c>
      <c r="F275" s="14"/>
      <c r="H275" s="14">
        <f>SUMIFS('CP5 Vols Hyp'!$N:$N,'CP5 Vols Hyp'!$A:$A,$C$2,'CP5 Vols Hyp'!$C:$C,TEMPLATE!$B275)</f>
        <v>375</v>
      </c>
      <c r="I275" s="14">
        <f t="shared" si="31"/>
        <v>375</v>
      </c>
      <c r="J275" s="14"/>
      <c r="L275" s="14">
        <f>SUMIFS('CP5 Vols Hyp'!$O:$O,'CP5 Vols Hyp'!$A:$A,$C$2,'CP5 Vols Hyp'!$C:$C,TEMPLATE!$B275)</f>
        <v>225</v>
      </c>
      <c r="M275" s="14">
        <f t="shared" si="32"/>
        <v>225</v>
      </c>
      <c r="N275" s="14"/>
      <c r="P275" s="14">
        <f>SUMIFS('CP5 Vols Hyp'!$P:$P,'CP5 Vols Hyp'!$A:$A,$C$2,'CP5 Vols Hyp'!$C:$C,TEMPLATE!$B275)</f>
        <v>0</v>
      </c>
      <c r="Q275" s="14">
        <f t="shared" si="33"/>
        <v>0</v>
      </c>
      <c r="R275" s="14"/>
      <c r="T275" s="14">
        <f>SUMIFS('CP5 Vols Hyp'!$Q:$Q,'CP5 Vols Hyp'!$A:$A,$C$2,'CP5 Vols Hyp'!$C:$C,TEMPLATE!$B275)</f>
        <v>0</v>
      </c>
      <c r="U275" s="14">
        <f t="shared" si="34"/>
        <v>0</v>
      </c>
      <c r="V275" s="14"/>
    </row>
    <row r="276" spans="1:22" x14ac:dyDescent="0.25">
      <c r="A276" s="1">
        <v>0</v>
      </c>
      <c r="B276" s="62" t="str">
        <f>VLOOKUP(C276,'code lookups'!$C$2:$D$436,2,FALSE)</f>
        <v>MDU - M&amp;E (sq m)</v>
      </c>
      <c r="C276" s="13" t="s">
        <v>261</v>
      </c>
      <c r="D276" s="14">
        <f>SUMIFS('CP5 Vols Hyp'!$M:$M,'CP5 Vols Hyp'!$A:$A,$C$2,'CP5 Vols Hyp'!$C:$C,TEMPLATE!$B276)</f>
        <v>0</v>
      </c>
      <c r="E276" s="14">
        <f t="shared" si="30"/>
        <v>0</v>
      </c>
      <c r="F276" s="14"/>
      <c r="H276" s="14">
        <f>SUMIFS('CP5 Vols Hyp'!$N:$N,'CP5 Vols Hyp'!$A:$A,$C$2,'CP5 Vols Hyp'!$C:$C,TEMPLATE!$B276)</f>
        <v>0</v>
      </c>
      <c r="I276" s="14">
        <f t="shared" si="31"/>
        <v>0</v>
      </c>
      <c r="J276" s="14"/>
      <c r="L276" s="14">
        <f>SUMIFS('CP5 Vols Hyp'!$O:$O,'CP5 Vols Hyp'!$A:$A,$C$2,'CP5 Vols Hyp'!$C:$C,TEMPLATE!$B276)</f>
        <v>0</v>
      </c>
      <c r="M276" s="14">
        <f t="shared" si="32"/>
        <v>0</v>
      </c>
      <c r="N276" s="14"/>
      <c r="P276" s="14">
        <f>SUMIFS('CP5 Vols Hyp'!$P:$P,'CP5 Vols Hyp'!$A:$A,$C$2,'CP5 Vols Hyp'!$C:$C,TEMPLATE!$B276)</f>
        <v>0</v>
      </c>
      <c r="Q276" s="14">
        <f t="shared" si="33"/>
        <v>0</v>
      </c>
      <c r="R276" s="14"/>
      <c r="T276" s="14">
        <f>SUMIFS('CP5 Vols Hyp'!$Q:$Q,'CP5 Vols Hyp'!$A:$A,$C$2,'CP5 Vols Hyp'!$C:$C,TEMPLATE!$B276)</f>
        <v>0</v>
      </c>
      <c r="U276" s="14">
        <f t="shared" si="34"/>
        <v>0</v>
      </c>
      <c r="V276" s="14"/>
    </row>
    <row r="277" spans="1:22" x14ac:dyDescent="0.25">
      <c r="A277" s="1">
        <v>0</v>
      </c>
      <c r="B277" s="62" t="str">
        <f>VLOOKUP(C277,'code lookups'!$C$2:$D$436,2,FALSE)</f>
        <v>DUNNO</v>
      </c>
      <c r="C277" s="13" t="s">
        <v>262</v>
      </c>
      <c r="D277" s="14">
        <f>SUMIFS('CP5 Vols Hyp'!$M:$M,'CP5 Vols Hyp'!$A:$A,$C$2,'CP5 Vols Hyp'!$C:$C,TEMPLATE!$B277)</f>
        <v>0</v>
      </c>
      <c r="E277" s="14">
        <f t="shared" si="30"/>
        <v>0</v>
      </c>
      <c r="F277" s="14"/>
      <c r="H277" s="14">
        <f>SUMIFS('CP5 Vols Hyp'!$N:$N,'CP5 Vols Hyp'!$A:$A,$C$2,'CP5 Vols Hyp'!$C:$C,TEMPLATE!$B277)</f>
        <v>0</v>
      </c>
      <c r="I277" s="14">
        <f t="shared" si="31"/>
        <v>0</v>
      </c>
      <c r="J277" s="14"/>
      <c r="L277" s="14">
        <f>SUMIFS('CP5 Vols Hyp'!$O:$O,'CP5 Vols Hyp'!$A:$A,$C$2,'CP5 Vols Hyp'!$C:$C,TEMPLATE!$B277)</f>
        <v>0</v>
      </c>
      <c r="M277" s="14">
        <f t="shared" si="32"/>
        <v>0</v>
      </c>
      <c r="N277" s="14"/>
      <c r="P277" s="14">
        <f>SUMIFS('CP5 Vols Hyp'!$P:$P,'CP5 Vols Hyp'!$A:$A,$C$2,'CP5 Vols Hyp'!$C:$C,TEMPLATE!$B277)</f>
        <v>0</v>
      </c>
      <c r="Q277" s="14">
        <f t="shared" si="33"/>
        <v>0</v>
      </c>
      <c r="R277" s="14"/>
      <c r="T277" s="14">
        <f>SUMIFS('CP5 Vols Hyp'!$Q:$Q,'CP5 Vols Hyp'!$A:$A,$C$2,'CP5 Vols Hyp'!$C:$C,TEMPLATE!$B277)</f>
        <v>0</v>
      </c>
      <c r="U277" s="14">
        <f t="shared" si="34"/>
        <v>0</v>
      </c>
      <c r="V277" s="14"/>
    </row>
    <row r="278" spans="1:22" x14ac:dyDescent="0.25">
      <c r="A278" s="1">
        <v>0</v>
      </c>
      <c r="B278" s="62" t="str">
        <f>VLOOKUP(C278,'code lookups'!$C$2:$D$436,2,FALSE)</f>
        <v>DUNNO</v>
      </c>
      <c r="C278" s="13" t="s">
        <v>263</v>
      </c>
      <c r="D278" s="14">
        <f>SUMIFS('CP5 Vols Hyp'!$M:$M,'CP5 Vols Hyp'!$A:$A,$C$2,'CP5 Vols Hyp'!$C:$C,TEMPLATE!$B278)</f>
        <v>0</v>
      </c>
      <c r="E278" s="14">
        <f t="shared" si="30"/>
        <v>0</v>
      </c>
      <c r="F278" s="14"/>
      <c r="H278" s="14">
        <f>SUMIFS('CP5 Vols Hyp'!$N:$N,'CP5 Vols Hyp'!$A:$A,$C$2,'CP5 Vols Hyp'!$C:$C,TEMPLATE!$B278)</f>
        <v>0</v>
      </c>
      <c r="I278" s="14">
        <f t="shared" si="31"/>
        <v>0</v>
      </c>
      <c r="J278" s="14"/>
      <c r="L278" s="14">
        <f>SUMIFS('CP5 Vols Hyp'!$O:$O,'CP5 Vols Hyp'!$A:$A,$C$2,'CP5 Vols Hyp'!$C:$C,TEMPLATE!$B278)</f>
        <v>0</v>
      </c>
      <c r="M278" s="14">
        <f t="shared" si="32"/>
        <v>0</v>
      </c>
      <c r="N278" s="14"/>
      <c r="P278" s="14">
        <f>SUMIFS('CP5 Vols Hyp'!$P:$P,'CP5 Vols Hyp'!$A:$A,$C$2,'CP5 Vols Hyp'!$C:$C,TEMPLATE!$B278)</f>
        <v>0</v>
      </c>
      <c r="Q278" s="14">
        <f t="shared" si="33"/>
        <v>0</v>
      </c>
      <c r="R278" s="14"/>
      <c r="T278" s="14">
        <f>SUMIFS('CP5 Vols Hyp'!$Q:$Q,'CP5 Vols Hyp'!$A:$A,$C$2,'CP5 Vols Hyp'!$C:$C,TEMPLATE!$B278)</f>
        <v>0</v>
      </c>
      <c r="U278" s="14">
        <f t="shared" si="34"/>
        <v>0</v>
      </c>
      <c r="V278" s="14"/>
    </row>
    <row r="279" spans="1:22" ht="15.75" thickBot="1" x14ac:dyDescent="0.3">
      <c r="A279" s="1">
        <v>0</v>
      </c>
      <c r="B279" s="62" t="str">
        <f>VLOOKUP(C279,'code lookups'!$C$2:$D$436,2,FALSE)</f>
        <v>DUNNO</v>
      </c>
      <c r="C279" s="13" t="s">
        <v>264</v>
      </c>
      <c r="D279" s="14">
        <f>SUMIFS('CP5 Vols Hyp'!$M:$M,'CP5 Vols Hyp'!$A:$A,$C$2,'CP5 Vols Hyp'!$C:$C,TEMPLATE!$B279)</f>
        <v>0</v>
      </c>
      <c r="E279" s="14">
        <f t="shared" si="30"/>
        <v>0</v>
      </c>
      <c r="F279" s="14"/>
      <c r="H279" s="14">
        <f>SUMIFS('CP5 Vols Hyp'!$N:$N,'CP5 Vols Hyp'!$A:$A,$C$2,'CP5 Vols Hyp'!$C:$C,TEMPLATE!$B279)</f>
        <v>0</v>
      </c>
      <c r="I279" s="14">
        <f t="shared" si="31"/>
        <v>0</v>
      </c>
      <c r="J279" s="14"/>
      <c r="L279" s="14">
        <f>SUMIFS('CP5 Vols Hyp'!$O:$O,'CP5 Vols Hyp'!$A:$A,$C$2,'CP5 Vols Hyp'!$C:$C,TEMPLATE!$B279)</f>
        <v>0</v>
      </c>
      <c r="M279" s="14">
        <f t="shared" si="32"/>
        <v>0</v>
      </c>
      <c r="N279" s="14"/>
      <c r="P279" s="14">
        <f>SUMIFS('CP5 Vols Hyp'!$P:$P,'CP5 Vols Hyp'!$A:$A,$C$2,'CP5 Vols Hyp'!$C:$C,TEMPLATE!$B279)</f>
        <v>0</v>
      </c>
      <c r="Q279" s="14">
        <f t="shared" si="33"/>
        <v>0</v>
      </c>
      <c r="R279" s="14"/>
      <c r="T279" s="14">
        <f>SUMIFS('CP5 Vols Hyp'!$Q:$Q,'CP5 Vols Hyp'!$A:$A,$C$2,'CP5 Vols Hyp'!$C:$C,TEMPLATE!$B279)</f>
        <v>0</v>
      </c>
      <c r="U279" s="14">
        <f t="shared" si="34"/>
        <v>0</v>
      </c>
      <c r="V279" s="14"/>
    </row>
    <row r="280" spans="1:22" ht="16.5" thickBot="1" x14ac:dyDescent="0.3">
      <c r="B280" s="62" t="str">
        <f>VLOOKUP(C280,'code lookups'!$C$2:$D$436,2,FALSE)</f>
        <v>MDU (volumes)</v>
      </c>
      <c r="C280" s="20" t="s">
        <v>265</v>
      </c>
      <c r="D280" s="14">
        <f>SUMIFS('CP5 Vols Hyp'!$M:$M,'CP5 Vols Hyp'!$A:$A,$C$2,'CP5 Vols Hyp'!$C:$C,TEMPLATE!$B280)</f>
        <v>0</v>
      </c>
      <c r="E280" s="14">
        <f t="shared" si="30"/>
        <v>0</v>
      </c>
      <c r="F280" s="21"/>
      <c r="H280" s="14">
        <f>SUMIFS('CP5 Vols Hyp'!$N:$N,'CP5 Vols Hyp'!$A:$A,$C$2,'CP5 Vols Hyp'!$C:$C,TEMPLATE!$B280)</f>
        <v>375</v>
      </c>
      <c r="I280" s="14">
        <f t="shared" si="31"/>
        <v>375</v>
      </c>
      <c r="J280" s="21"/>
      <c r="L280" s="14">
        <f>SUMIFS('CP5 Vols Hyp'!$O:$O,'CP5 Vols Hyp'!$A:$A,$C$2,'CP5 Vols Hyp'!$C:$C,TEMPLATE!$B280)</f>
        <v>225</v>
      </c>
      <c r="M280" s="14">
        <f t="shared" si="32"/>
        <v>225</v>
      </c>
      <c r="N280" s="21"/>
      <c r="P280" s="14">
        <f>SUMIFS('CP5 Vols Hyp'!$P:$P,'CP5 Vols Hyp'!$A:$A,$C$2,'CP5 Vols Hyp'!$C:$C,TEMPLATE!$B280)</f>
        <v>0</v>
      </c>
      <c r="Q280" s="14">
        <f t="shared" si="33"/>
        <v>0</v>
      </c>
      <c r="R280" s="21"/>
      <c r="T280" s="14">
        <f>SUMIFS('CP5 Vols Hyp'!$Q:$Q,'CP5 Vols Hyp'!$A:$A,$C$2,'CP5 Vols Hyp'!$C:$C,TEMPLATE!$B280)</f>
        <v>0</v>
      </c>
      <c r="U280" s="14">
        <f t="shared" si="34"/>
        <v>0</v>
      </c>
      <c r="V280" s="21"/>
    </row>
    <row r="281" spans="1:22" x14ac:dyDescent="0.25">
      <c r="A281" s="1">
        <v>0</v>
      </c>
      <c r="B281" s="62" t="str">
        <f>VLOOKUP(C281,'code lookups'!$C$2:$D$436,2,FALSE)</f>
        <v>DUNNO</v>
      </c>
      <c r="C281" s="13" t="s">
        <v>266</v>
      </c>
      <c r="D281" s="14">
        <f>SUMIFS('CP5 Vols Hyp'!$M:$M,'CP5 Vols Hyp'!$A:$A,$C$2,'CP5 Vols Hyp'!$C:$C,TEMPLATE!$B281)</f>
        <v>0</v>
      </c>
      <c r="E281" s="14">
        <f t="shared" si="30"/>
        <v>0</v>
      </c>
      <c r="F281" s="14"/>
      <c r="H281" s="14">
        <f>SUMIFS('CP5 Vols Hyp'!$N:$N,'CP5 Vols Hyp'!$A:$A,$C$2,'CP5 Vols Hyp'!$C:$C,TEMPLATE!$B281)</f>
        <v>0</v>
      </c>
      <c r="I281" s="14">
        <f t="shared" si="31"/>
        <v>0</v>
      </c>
      <c r="J281" s="14"/>
      <c r="L281" s="14">
        <f>SUMIFS('CP5 Vols Hyp'!$O:$O,'CP5 Vols Hyp'!$A:$A,$C$2,'CP5 Vols Hyp'!$C:$C,TEMPLATE!$B281)</f>
        <v>0</v>
      </c>
      <c r="M281" s="14">
        <f t="shared" si="32"/>
        <v>0</v>
      </c>
      <c r="N281" s="14"/>
      <c r="P281" s="14">
        <f>SUMIFS('CP5 Vols Hyp'!$P:$P,'CP5 Vols Hyp'!$A:$A,$C$2,'CP5 Vols Hyp'!$C:$C,TEMPLATE!$B281)</f>
        <v>0</v>
      </c>
      <c r="Q281" s="14">
        <f t="shared" si="33"/>
        <v>0</v>
      </c>
      <c r="R281" s="14"/>
      <c r="T281" s="14">
        <f>SUMIFS('CP5 Vols Hyp'!$Q:$Q,'CP5 Vols Hyp'!$A:$A,$C$2,'CP5 Vols Hyp'!$C:$C,TEMPLATE!$B281)</f>
        <v>0</v>
      </c>
      <c r="U281" s="14">
        <f t="shared" si="34"/>
        <v>0</v>
      </c>
      <c r="V281" s="14"/>
    </row>
    <row r="282" spans="1:22" x14ac:dyDescent="0.25">
      <c r="A282" s="1">
        <v>0</v>
      </c>
      <c r="B282" s="62" t="str">
        <f>VLOOKUP(C282,'code lookups'!$C$2:$D$436,2,FALSE)</f>
        <v>DUNNO</v>
      </c>
      <c r="C282" s="13" t="s">
        <v>267</v>
      </c>
      <c r="D282" s="14">
        <f>SUMIFS('CP5 Vols Hyp'!$M:$M,'CP5 Vols Hyp'!$A:$A,$C$2,'CP5 Vols Hyp'!$C:$C,TEMPLATE!$B282)</f>
        <v>0</v>
      </c>
      <c r="E282" s="14">
        <f t="shared" si="30"/>
        <v>0</v>
      </c>
      <c r="F282" s="14"/>
      <c r="H282" s="14">
        <f>SUMIFS('CP5 Vols Hyp'!$N:$N,'CP5 Vols Hyp'!$A:$A,$C$2,'CP5 Vols Hyp'!$C:$C,TEMPLATE!$B282)</f>
        <v>0</v>
      </c>
      <c r="I282" s="14">
        <f t="shared" si="31"/>
        <v>0</v>
      </c>
      <c r="J282" s="14"/>
      <c r="L282" s="14">
        <f>SUMIFS('CP5 Vols Hyp'!$O:$O,'CP5 Vols Hyp'!$A:$A,$C$2,'CP5 Vols Hyp'!$C:$C,TEMPLATE!$B282)</f>
        <v>0</v>
      </c>
      <c r="M282" s="14">
        <f t="shared" si="32"/>
        <v>0</v>
      </c>
      <c r="N282" s="14"/>
      <c r="P282" s="14">
        <f>SUMIFS('CP5 Vols Hyp'!$P:$P,'CP5 Vols Hyp'!$A:$A,$C$2,'CP5 Vols Hyp'!$C:$C,TEMPLATE!$B282)</f>
        <v>0</v>
      </c>
      <c r="Q282" s="14">
        <f t="shared" si="33"/>
        <v>0</v>
      </c>
      <c r="R282" s="14"/>
      <c r="T282" s="14">
        <f>SUMIFS('CP5 Vols Hyp'!$Q:$Q,'CP5 Vols Hyp'!$A:$A,$C$2,'CP5 Vols Hyp'!$C:$C,TEMPLATE!$B282)</f>
        <v>0</v>
      </c>
      <c r="U282" s="14">
        <f t="shared" si="34"/>
        <v>0</v>
      </c>
      <c r="V282" s="14"/>
    </row>
    <row r="283" spans="1:22" x14ac:dyDescent="0.25">
      <c r="A283" s="1">
        <v>0</v>
      </c>
      <c r="B283" s="62" t="str">
        <f>VLOOKUP(C283,'code lookups'!$C$2:$D$436,2,FALSE)</f>
        <v>DUNNO</v>
      </c>
      <c r="C283" s="13" t="s">
        <v>268</v>
      </c>
      <c r="D283" s="14">
        <f>SUMIFS('CP5 Vols Hyp'!$M:$M,'CP5 Vols Hyp'!$A:$A,$C$2,'CP5 Vols Hyp'!$C:$C,TEMPLATE!$B283)</f>
        <v>0</v>
      </c>
      <c r="E283" s="14">
        <f t="shared" si="30"/>
        <v>0</v>
      </c>
      <c r="F283" s="14"/>
      <c r="H283" s="14">
        <f>SUMIFS('CP5 Vols Hyp'!$N:$N,'CP5 Vols Hyp'!$A:$A,$C$2,'CP5 Vols Hyp'!$C:$C,TEMPLATE!$B283)</f>
        <v>0</v>
      </c>
      <c r="I283" s="14">
        <f t="shared" si="31"/>
        <v>0</v>
      </c>
      <c r="J283" s="14"/>
      <c r="L283" s="14">
        <f>SUMIFS('CP5 Vols Hyp'!$O:$O,'CP5 Vols Hyp'!$A:$A,$C$2,'CP5 Vols Hyp'!$C:$C,TEMPLATE!$B283)</f>
        <v>0</v>
      </c>
      <c r="M283" s="14">
        <f t="shared" si="32"/>
        <v>0</v>
      </c>
      <c r="N283" s="14"/>
      <c r="P283" s="14">
        <f>SUMIFS('CP5 Vols Hyp'!$P:$P,'CP5 Vols Hyp'!$A:$A,$C$2,'CP5 Vols Hyp'!$C:$C,TEMPLATE!$B283)</f>
        <v>0</v>
      </c>
      <c r="Q283" s="14">
        <f t="shared" si="33"/>
        <v>0</v>
      </c>
      <c r="R283" s="14"/>
      <c r="T283" s="14">
        <f>SUMIFS('CP5 Vols Hyp'!$Q:$Q,'CP5 Vols Hyp'!$A:$A,$C$2,'CP5 Vols Hyp'!$C:$C,TEMPLATE!$B283)</f>
        <v>0</v>
      </c>
      <c r="U283" s="14">
        <f t="shared" si="34"/>
        <v>0</v>
      </c>
      <c r="V283" s="14"/>
    </row>
    <row r="284" spans="1:22" x14ac:dyDescent="0.25">
      <c r="A284" s="1">
        <v>0</v>
      </c>
      <c r="B284" s="62" t="str">
        <f>VLOOKUP(C284,'code lookups'!$C$2:$D$436,2,FALSE)</f>
        <v>DUNNO</v>
      </c>
      <c r="C284" s="13" t="s">
        <v>269</v>
      </c>
      <c r="D284" s="14">
        <f>SUMIFS('CP5 Vols Hyp'!$M:$M,'CP5 Vols Hyp'!$A:$A,$C$2,'CP5 Vols Hyp'!$C:$C,TEMPLATE!$B284)</f>
        <v>0</v>
      </c>
      <c r="E284" s="14">
        <f t="shared" si="30"/>
        <v>0</v>
      </c>
      <c r="F284" s="14"/>
      <c r="H284" s="14">
        <f>SUMIFS('CP5 Vols Hyp'!$N:$N,'CP5 Vols Hyp'!$A:$A,$C$2,'CP5 Vols Hyp'!$C:$C,TEMPLATE!$B284)</f>
        <v>0</v>
      </c>
      <c r="I284" s="14">
        <f t="shared" si="31"/>
        <v>0</v>
      </c>
      <c r="J284" s="14"/>
      <c r="L284" s="14">
        <f>SUMIFS('CP5 Vols Hyp'!$O:$O,'CP5 Vols Hyp'!$A:$A,$C$2,'CP5 Vols Hyp'!$C:$C,TEMPLATE!$B284)</f>
        <v>0</v>
      </c>
      <c r="M284" s="14">
        <f t="shared" si="32"/>
        <v>0</v>
      </c>
      <c r="N284" s="14"/>
      <c r="P284" s="14">
        <f>SUMIFS('CP5 Vols Hyp'!$P:$P,'CP5 Vols Hyp'!$A:$A,$C$2,'CP5 Vols Hyp'!$C:$C,TEMPLATE!$B284)</f>
        <v>0</v>
      </c>
      <c r="Q284" s="14">
        <f t="shared" si="33"/>
        <v>0</v>
      </c>
      <c r="R284" s="14"/>
      <c r="T284" s="14">
        <f>SUMIFS('CP5 Vols Hyp'!$Q:$Q,'CP5 Vols Hyp'!$A:$A,$C$2,'CP5 Vols Hyp'!$C:$C,TEMPLATE!$B284)</f>
        <v>0</v>
      </c>
      <c r="U284" s="14">
        <f t="shared" si="34"/>
        <v>0</v>
      </c>
      <c r="V284" s="14"/>
    </row>
    <row r="285" spans="1:22" ht="15.75" thickBot="1" x14ac:dyDescent="0.3">
      <c r="A285" s="1">
        <v>0</v>
      </c>
      <c r="B285" s="62" t="str">
        <f>VLOOKUP(C285,'code lookups'!$C$2:$D$436,2,FALSE)</f>
        <v>DUNNO</v>
      </c>
      <c r="C285" s="13" t="s">
        <v>270</v>
      </c>
      <c r="D285" s="14">
        <f>SUMIFS('CP5 Vols Hyp'!$M:$M,'CP5 Vols Hyp'!$A:$A,$C$2,'CP5 Vols Hyp'!$C:$C,TEMPLATE!$B285)</f>
        <v>0</v>
      </c>
      <c r="E285" s="14">
        <f t="shared" si="30"/>
        <v>0</v>
      </c>
      <c r="F285" s="14"/>
      <c r="H285" s="14">
        <f>SUMIFS('CP5 Vols Hyp'!$N:$N,'CP5 Vols Hyp'!$A:$A,$C$2,'CP5 Vols Hyp'!$C:$C,TEMPLATE!$B285)</f>
        <v>0</v>
      </c>
      <c r="I285" s="14">
        <f t="shared" si="31"/>
        <v>0</v>
      </c>
      <c r="J285" s="14"/>
      <c r="L285" s="14">
        <f>SUMIFS('CP5 Vols Hyp'!$O:$O,'CP5 Vols Hyp'!$A:$A,$C$2,'CP5 Vols Hyp'!$C:$C,TEMPLATE!$B285)</f>
        <v>0</v>
      </c>
      <c r="M285" s="14">
        <f t="shared" si="32"/>
        <v>0</v>
      </c>
      <c r="N285" s="14"/>
      <c r="P285" s="14">
        <f>SUMIFS('CP5 Vols Hyp'!$P:$P,'CP5 Vols Hyp'!$A:$A,$C$2,'CP5 Vols Hyp'!$C:$C,TEMPLATE!$B285)</f>
        <v>0</v>
      </c>
      <c r="Q285" s="14">
        <f t="shared" si="33"/>
        <v>0</v>
      </c>
      <c r="R285" s="14"/>
      <c r="T285" s="14">
        <f>SUMIFS('CP5 Vols Hyp'!$Q:$Q,'CP5 Vols Hyp'!$A:$A,$C$2,'CP5 Vols Hyp'!$C:$C,TEMPLATE!$B285)</f>
        <v>0</v>
      </c>
      <c r="U285" s="14">
        <f t="shared" si="34"/>
        <v>0</v>
      </c>
      <c r="V285" s="14"/>
    </row>
    <row r="286" spans="1:22" ht="16.5" thickBot="1" x14ac:dyDescent="0.3">
      <c r="B286" s="62" t="str">
        <f>VLOOKUP(C286,'code lookups'!$C$2:$D$436,2,FALSE)</f>
        <v>DUNNO</v>
      </c>
      <c r="C286" s="20" t="s">
        <v>271</v>
      </c>
      <c r="D286" s="14">
        <f>SUMIFS('CP5 Vols Hyp'!$M:$M,'CP5 Vols Hyp'!$A:$A,$C$2,'CP5 Vols Hyp'!$C:$C,TEMPLATE!$B286)</f>
        <v>0</v>
      </c>
      <c r="E286" s="14">
        <f t="shared" si="30"/>
        <v>0</v>
      </c>
      <c r="F286" s="21"/>
      <c r="H286" s="14">
        <f>SUMIFS('CP5 Vols Hyp'!$N:$N,'CP5 Vols Hyp'!$A:$A,$C$2,'CP5 Vols Hyp'!$C:$C,TEMPLATE!$B286)</f>
        <v>0</v>
      </c>
      <c r="I286" s="14">
        <f t="shared" si="31"/>
        <v>0</v>
      </c>
      <c r="J286" s="21"/>
      <c r="L286" s="14">
        <f>SUMIFS('CP5 Vols Hyp'!$O:$O,'CP5 Vols Hyp'!$A:$A,$C$2,'CP5 Vols Hyp'!$C:$C,TEMPLATE!$B286)</f>
        <v>0</v>
      </c>
      <c r="M286" s="14">
        <f t="shared" si="32"/>
        <v>0</v>
      </c>
      <c r="N286" s="21"/>
      <c r="P286" s="14">
        <f>SUMIFS('CP5 Vols Hyp'!$P:$P,'CP5 Vols Hyp'!$A:$A,$C$2,'CP5 Vols Hyp'!$C:$C,TEMPLATE!$B286)</f>
        <v>0</v>
      </c>
      <c r="Q286" s="14">
        <f t="shared" si="33"/>
        <v>0</v>
      </c>
      <c r="R286" s="21"/>
      <c r="T286" s="14">
        <f>SUMIFS('CP5 Vols Hyp'!$Q:$Q,'CP5 Vols Hyp'!$A:$A,$C$2,'CP5 Vols Hyp'!$C:$C,TEMPLATE!$B286)</f>
        <v>0</v>
      </c>
      <c r="U286" s="14">
        <f t="shared" si="34"/>
        <v>0</v>
      </c>
      <c r="V286" s="21"/>
    </row>
    <row r="287" spans="1:22" x14ac:dyDescent="0.25">
      <c r="A287" s="1">
        <v>0</v>
      </c>
      <c r="B287" s="62" t="str">
        <f>VLOOKUP(C287,'code lookups'!$C$2:$D$436,2,FALSE)</f>
        <v>Lineside Buildings - Buildings (sq m)</v>
      </c>
      <c r="C287" s="13" t="s">
        <v>272</v>
      </c>
      <c r="D287" s="14">
        <f>SUMIFS('CP5 Vols Hyp'!$M:$M,'CP5 Vols Hyp'!$A:$A,$C$2,'CP5 Vols Hyp'!$C:$C,TEMPLATE!$B287)</f>
        <v>0</v>
      </c>
      <c r="E287" s="14">
        <f t="shared" si="30"/>
        <v>0</v>
      </c>
      <c r="F287" s="14"/>
      <c r="H287" s="14">
        <f>SUMIFS('CP5 Vols Hyp'!$N:$N,'CP5 Vols Hyp'!$A:$A,$C$2,'CP5 Vols Hyp'!$C:$C,TEMPLATE!$B287)</f>
        <v>0</v>
      </c>
      <c r="I287" s="14">
        <f t="shared" si="31"/>
        <v>0</v>
      </c>
      <c r="J287" s="14"/>
      <c r="L287" s="14">
        <f>SUMIFS('CP5 Vols Hyp'!$O:$O,'CP5 Vols Hyp'!$A:$A,$C$2,'CP5 Vols Hyp'!$C:$C,TEMPLATE!$B287)</f>
        <v>0</v>
      </c>
      <c r="M287" s="14">
        <f t="shared" si="32"/>
        <v>0</v>
      </c>
      <c r="N287" s="14"/>
      <c r="P287" s="14">
        <f>SUMIFS('CP5 Vols Hyp'!$P:$P,'CP5 Vols Hyp'!$A:$A,$C$2,'CP5 Vols Hyp'!$C:$C,TEMPLATE!$B287)</f>
        <v>0</v>
      </c>
      <c r="Q287" s="14">
        <f t="shared" si="33"/>
        <v>0</v>
      </c>
      <c r="R287" s="14"/>
      <c r="T287" s="14">
        <f>SUMIFS('CP5 Vols Hyp'!$Q:$Q,'CP5 Vols Hyp'!$A:$A,$C$2,'CP5 Vols Hyp'!$C:$C,TEMPLATE!$B287)</f>
        <v>0</v>
      </c>
      <c r="U287" s="14">
        <f t="shared" si="34"/>
        <v>0</v>
      </c>
      <c r="V287" s="14"/>
    </row>
    <row r="288" spans="1:22" x14ac:dyDescent="0.25">
      <c r="A288" s="1">
        <v>0</v>
      </c>
      <c r="B288" s="62" t="str">
        <f>VLOOKUP(C288,'code lookups'!$C$2:$D$436,2,FALSE)</f>
        <v>Lineside Buildings - M&amp;E (sq m)</v>
      </c>
      <c r="C288" s="13" t="s">
        <v>273</v>
      </c>
      <c r="D288" s="14">
        <f>SUMIFS('CP5 Vols Hyp'!$M:$M,'CP5 Vols Hyp'!$A:$A,$C$2,'CP5 Vols Hyp'!$C:$C,TEMPLATE!$B288)</f>
        <v>0</v>
      </c>
      <c r="E288" s="14">
        <f t="shared" si="30"/>
        <v>0</v>
      </c>
      <c r="F288" s="14"/>
      <c r="H288" s="14">
        <f>SUMIFS('CP5 Vols Hyp'!$N:$N,'CP5 Vols Hyp'!$A:$A,$C$2,'CP5 Vols Hyp'!$C:$C,TEMPLATE!$B288)</f>
        <v>0</v>
      </c>
      <c r="I288" s="14">
        <f t="shared" si="31"/>
        <v>0</v>
      </c>
      <c r="J288" s="14"/>
      <c r="L288" s="14">
        <f>SUMIFS('CP5 Vols Hyp'!$O:$O,'CP5 Vols Hyp'!$A:$A,$C$2,'CP5 Vols Hyp'!$C:$C,TEMPLATE!$B288)</f>
        <v>3500</v>
      </c>
      <c r="M288" s="14">
        <f t="shared" si="32"/>
        <v>3500</v>
      </c>
      <c r="N288" s="14"/>
      <c r="P288" s="14">
        <f>SUMIFS('CP5 Vols Hyp'!$P:$P,'CP5 Vols Hyp'!$A:$A,$C$2,'CP5 Vols Hyp'!$C:$C,TEMPLATE!$B288)</f>
        <v>0</v>
      </c>
      <c r="Q288" s="14">
        <f t="shared" si="33"/>
        <v>0</v>
      </c>
      <c r="R288" s="14"/>
      <c r="T288" s="14">
        <f>SUMIFS('CP5 Vols Hyp'!$Q:$Q,'CP5 Vols Hyp'!$A:$A,$C$2,'CP5 Vols Hyp'!$C:$C,TEMPLATE!$B288)</f>
        <v>0</v>
      </c>
      <c r="U288" s="14">
        <f t="shared" si="34"/>
        <v>0</v>
      </c>
      <c r="V288" s="14"/>
    </row>
    <row r="289" spans="1:22" x14ac:dyDescent="0.25">
      <c r="A289" s="1">
        <v>0</v>
      </c>
      <c r="B289" s="62" t="str">
        <f>VLOOKUP(C289,'code lookups'!$C$2:$D$436,2,FALSE)</f>
        <v>DUNNO</v>
      </c>
      <c r="C289" s="13" t="s">
        <v>274</v>
      </c>
      <c r="D289" s="14">
        <f>SUMIFS('CP5 Vols Hyp'!$M:$M,'CP5 Vols Hyp'!$A:$A,$C$2,'CP5 Vols Hyp'!$C:$C,TEMPLATE!$B289)</f>
        <v>0</v>
      </c>
      <c r="E289" s="14">
        <f t="shared" si="30"/>
        <v>0</v>
      </c>
      <c r="F289" s="14"/>
      <c r="H289" s="14">
        <f>SUMIFS('CP5 Vols Hyp'!$N:$N,'CP5 Vols Hyp'!$A:$A,$C$2,'CP5 Vols Hyp'!$C:$C,TEMPLATE!$B289)</f>
        <v>0</v>
      </c>
      <c r="I289" s="14">
        <f t="shared" si="31"/>
        <v>0</v>
      </c>
      <c r="J289" s="14"/>
      <c r="L289" s="14">
        <f>SUMIFS('CP5 Vols Hyp'!$O:$O,'CP5 Vols Hyp'!$A:$A,$C$2,'CP5 Vols Hyp'!$C:$C,TEMPLATE!$B289)</f>
        <v>0</v>
      </c>
      <c r="M289" s="14">
        <f t="shared" si="32"/>
        <v>0</v>
      </c>
      <c r="N289" s="14"/>
      <c r="P289" s="14">
        <f>SUMIFS('CP5 Vols Hyp'!$P:$P,'CP5 Vols Hyp'!$A:$A,$C$2,'CP5 Vols Hyp'!$C:$C,TEMPLATE!$B289)</f>
        <v>0</v>
      </c>
      <c r="Q289" s="14">
        <f t="shared" si="33"/>
        <v>0</v>
      </c>
      <c r="R289" s="14"/>
      <c r="T289" s="14">
        <f>SUMIFS('CP5 Vols Hyp'!$Q:$Q,'CP5 Vols Hyp'!$A:$A,$C$2,'CP5 Vols Hyp'!$C:$C,TEMPLATE!$B289)</f>
        <v>0</v>
      </c>
      <c r="U289" s="14">
        <f t="shared" si="34"/>
        <v>0</v>
      </c>
      <c r="V289" s="14"/>
    </row>
    <row r="290" spans="1:22" x14ac:dyDescent="0.25">
      <c r="A290" s="1">
        <v>0</v>
      </c>
      <c r="B290" s="62" t="str">
        <f>VLOOKUP(C290,'code lookups'!$C$2:$D$436,2,FALSE)</f>
        <v>DUNNO</v>
      </c>
      <c r="C290" s="13" t="s">
        <v>275</v>
      </c>
      <c r="D290" s="14">
        <f>SUMIFS('CP5 Vols Hyp'!$M:$M,'CP5 Vols Hyp'!$A:$A,$C$2,'CP5 Vols Hyp'!$C:$C,TEMPLATE!$B290)</f>
        <v>0</v>
      </c>
      <c r="E290" s="14">
        <f t="shared" si="30"/>
        <v>0</v>
      </c>
      <c r="F290" s="14"/>
      <c r="H290" s="14">
        <f>SUMIFS('CP5 Vols Hyp'!$N:$N,'CP5 Vols Hyp'!$A:$A,$C$2,'CP5 Vols Hyp'!$C:$C,TEMPLATE!$B290)</f>
        <v>0</v>
      </c>
      <c r="I290" s="14">
        <f t="shared" si="31"/>
        <v>0</v>
      </c>
      <c r="J290" s="14"/>
      <c r="L290" s="14">
        <f>SUMIFS('CP5 Vols Hyp'!$O:$O,'CP5 Vols Hyp'!$A:$A,$C$2,'CP5 Vols Hyp'!$C:$C,TEMPLATE!$B290)</f>
        <v>0</v>
      </c>
      <c r="M290" s="14">
        <f t="shared" si="32"/>
        <v>0</v>
      </c>
      <c r="N290" s="14"/>
      <c r="P290" s="14">
        <f>SUMIFS('CP5 Vols Hyp'!$P:$P,'CP5 Vols Hyp'!$A:$A,$C$2,'CP5 Vols Hyp'!$C:$C,TEMPLATE!$B290)</f>
        <v>0</v>
      </c>
      <c r="Q290" s="14">
        <f t="shared" si="33"/>
        <v>0</v>
      </c>
      <c r="R290" s="14"/>
      <c r="T290" s="14">
        <f>SUMIFS('CP5 Vols Hyp'!$Q:$Q,'CP5 Vols Hyp'!$A:$A,$C$2,'CP5 Vols Hyp'!$C:$C,TEMPLATE!$B290)</f>
        <v>0</v>
      </c>
      <c r="U290" s="14">
        <f t="shared" si="34"/>
        <v>0</v>
      </c>
      <c r="V290" s="14"/>
    </row>
    <row r="291" spans="1:22" ht="15.75" thickBot="1" x14ac:dyDescent="0.3">
      <c r="A291" s="1">
        <v>0</v>
      </c>
      <c r="B291" s="62" t="str">
        <f>VLOOKUP(C291,'code lookups'!$C$2:$D$436,2,FALSE)</f>
        <v>DUNNO</v>
      </c>
      <c r="C291" s="13" t="s">
        <v>276</v>
      </c>
      <c r="D291" s="14">
        <f>SUMIFS('CP5 Vols Hyp'!$M:$M,'CP5 Vols Hyp'!$A:$A,$C$2,'CP5 Vols Hyp'!$C:$C,TEMPLATE!$B291)</f>
        <v>0</v>
      </c>
      <c r="E291" s="14">
        <f t="shared" si="30"/>
        <v>0</v>
      </c>
      <c r="F291" s="14"/>
      <c r="H291" s="14">
        <f>SUMIFS('CP5 Vols Hyp'!$N:$N,'CP5 Vols Hyp'!$A:$A,$C$2,'CP5 Vols Hyp'!$C:$C,TEMPLATE!$B291)</f>
        <v>0</v>
      </c>
      <c r="I291" s="14">
        <f t="shared" si="31"/>
        <v>0</v>
      </c>
      <c r="J291" s="14"/>
      <c r="L291" s="14">
        <f>SUMIFS('CP5 Vols Hyp'!$O:$O,'CP5 Vols Hyp'!$A:$A,$C$2,'CP5 Vols Hyp'!$C:$C,TEMPLATE!$B291)</f>
        <v>0</v>
      </c>
      <c r="M291" s="14">
        <f t="shared" si="32"/>
        <v>0</v>
      </c>
      <c r="N291" s="14"/>
      <c r="P291" s="14">
        <f>SUMIFS('CP5 Vols Hyp'!$P:$P,'CP5 Vols Hyp'!$A:$A,$C$2,'CP5 Vols Hyp'!$C:$C,TEMPLATE!$B291)</f>
        <v>0</v>
      </c>
      <c r="Q291" s="14">
        <f t="shared" si="33"/>
        <v>0</v>
      </c>
      <c r="R291" s="14"/>
      <c r="T291" s="14">
        <f>SUMIFS('CP5 Vols Hyp'!$Q:$Q,'CP5 Vols Hyp'!$A:$A,$C$2,'CP5 Vols Hyp'!$C:$C,TEMPLATE!$B291)</f>
        <v>0</v>
      </c>
      <c r="U291" s="14">
        <f t="shared" si="34"/>
        <v>0</v>
      </c>
      <c r="V291" s="14"/>
    </row>
    <row r="292" spans="1:22" ht="16.5" thickBot="1" x14ac:dyDescent="0.3">
      <c r="B292" s="62" t="str">
        <f>VLOOKUP(C292,'code lookups'!$C$2:$D$436,2,FALSE)</f>
        <v>Lineside Buildings (volumes)</v>
      </c>
      <c r="C292" s="27" t="s">
        <v>277</v>
      </c>
      <c r="D292" s="14">
        <f>SUMIFS('CP5 Vols Hyp'!$M:$M,'CP5 Vols Hyp'!$A:$A,$C$2,'CP5 Vols Hyp'!$C:$C,TEMPLATE!$B292)</f>
        <v>0</v>
      </c>
      <c r="E292" s="14">
        <f t="shared" si="30"/>
        <v>0</v>
      </c>
      <c r="F292" s="28"/>
      <c r="H292" s="14">
        <f>SUMIFS('CP5 Vols Hyp'!$N:$N,'CP5 Vols Hyp'!$A:$A,$C$2,'CP5 Vols Hyp'!$C:$C,TEMPLATE!$B292)</f>
        <v>0</v>
      </c>
      <c r="I292" s="14">
        <f t="shared" si="31"/>
        <v>0</v>
      </c>
      <c r="J292" s="28"/>
      <c r="L292" s="14">
        <f>SUMIFS('CP5 Vols Hyp'!$O:$O,'CP5 Vols Hyp'!$A:$A,$C$2,'CP5 Vols Hyp'!$C:$C,TEMPLATE!$B292)</f>
        <v>3500</v>
      </c>
      <c r="M292" s="14">
        <f t="shared" si="32"/>
        <v>3500</v>
      </c>
      <c r="N292" s="28"/>
      <c r="P292" s="14">
        <f>SUMIFS('CP5 Vols Hyp'!$P:$P,'CP5 Vols Hyp'!$A:$A,$C$2,'CP5 Vols Hyp'!$C:$C,TEMPLATE!$B292)</f>
        <v>0</v>
      </c>
      <c r="Q292" s="14">
        <f t="shared" si="33"/>
        <v>0</v>
      </c>
      <c r="R292" s="28"/>
      <c r="T292" s="14">
        <f>SUMIFS('CP5 Vols Hyp'!$Q:$Q,'CP5 Vols Hyp'!$A:$A,$C$2,'CP5 Vols Hyp'!$C:$C,TEMPLATE!$B292)</f>
        <v>0</v>
      </c>
      <c r="U292" s="14">
        <f t="shared" si="34"/>
        <v>0</v>
      </c>
      <c r="V292" s="28"/>
    </row>
    <row r="293" spans="1:22" ht="19.5" thickTop="1" thickBot="1" x14ac:dyDescent="0.3">
      <c r="B293" s="62" t="str">
        <f>VLOOKUP(C293,'code lookups'!$C$2:$D$436,2,FALSE)</f>
        <v>Buildings (volumes)</v>
      </c>
      <c r="C293" s="29" t="s">
        <v>278</v>
      </c>
      <c r="D293" s="14">
        <f>SUMIFS('CP5 Vols Hyp'!$M:$M,'CP5 Vols Hyp'!$A:$A,$C$2,'CP5 Vols Hyp'!$C:$C,TEMPLATE!$B293)</f>
        <v>4107.2</v>
      </c>
      <c r="E293" s="14">
        <f t="shared" si="30"/>
        <v>4107.2</v>
      </c>
      <c r="F293" s="30"/>
      <c r="H293" s="14">
        <f>SUMIFS('CP5 Vols Hyp'!$N:$N,'CP5 Vols Hyp'!$A:$A,$C$2,'CP5 Vols Hyp'!$C:$C,TEMPLATE!$B293)</f>
        <v>21420</v>
      </c>
      <c r="I293" s="14">
        <f t="shared" si="31"/>
        <v>21420</v>
      </c>
      <c r="J293" s="30"/>
      <c r="L293" s="14">
        <f>SUMIFS('CP5 Vols Hyp'!$O:$O,'CP5 Vols Hyp'!$A:$A,$C$2,'CP5 Vols Hyp'!$C:$C,TEMPLATE!$B293)</f>
        <v>28055.05</v>
      </c>
      <c r="M293" s="14">
        <f t="shared" si="32"/>
        <v>28055.05</v>
      </c>
      <c r="N293" s="30"/>
      <c r="P293" s="14">
        <f>SUMIFS('CP5 Vols Hyp'!$P:$P,'CP5 Vols Hyp'!$A:$A,$C$2,'CP5 Vols Hyp'!$C:$C,TEMPLATE!$B293)</f>
        <v>61393</v>
      </c>
      <c r="Q293" s="14">
        <f t="shared" si="33"/>
        <v>61393</v>
      </c>
      <c r="R293" s="30"/>
      <c r="T293" s="14">
        <f>SUMIFS('CP5 Vols Hyp'!$Q:$Q,'CP5 Vols Hyp'!$A:$A,$C$2,'CP5 Vols Hyp'!$C:$C,TEMPLATE!$B293)</f>
        <v>124719</v>
      </c>
      <c r="U293" s="14">
        <f t="shared" si="34"/>
        <v>124719</v>
      </c>
      <c r="V293" s="30"/>
    </row>
    <row r="294" spans="1:22" ht="18.75" thickTop="1" x14ac:dyDescent="0.25">
      <c r="B294" s="62" t="e">
        <f>VLOOKUP(C294,'code lookups'!$C$2:$D$436,2,FALSE)</f>
        <v>#N/A</v>
      </c>
      <c r="C294" s="25"/>
    </row>
    <row r="295" spans="1:22" ht="18.75" thickBot="1" x14ac:dyDescent="0.3">
      <c r="B295" s="62" t="e">
        <f>VLOOKUP(C295,'code lookups'!$C$2:$D$436,2,FALSE)</f>
        <v>#N/A</v>
      </c>
      <c r="C295" s="26"/>
    </row>
    <row r="296" spans="1:22" ht="16.5" x14ac:dyDescent="0.3">
      <c r="B296" s="62" t="e">
        <f>VLOOKUP(C296,'code lookups'!$C$2:$D$436,2,FALSE)</f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tr">
        <f>VLOOKUP(C297,'code lookups'!$C$2:$D$436,2,FALSE)</f>
        <v>Electrification and Fixed Plant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f>VLOOKUP(C298,'code lookups'!$C$2:$D$436,2,FALSE)</f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tr">
        <f>VLOOKUP(C299,'code lookups'!$C$2:$D$436,2,FALSE)</f>
        <v>HV Switchgear Renewal AC (#)</v>
      </c>
      <c r="C299" s="13" t="s">
        <v>280</v>
      </c>
      <c r="D299" s="14">
        <f>SUMIFS('CP5 Vols Hyp'!$M:$M,'CP5 Vols Hyp'!$A:$A,$C$2,'CP5 Vols Hyp'!$C:$C,TEMPLATE!$B299)</f>
        <v>0</v>
      </c>
      <c r="E299" s="14">
        <f>D299</f>
        <v>0</v>
      </c>
      <c r="F299" s="14"/>
      <c r="H299" s="14">
        <f>SUMIFS('CP5 Vols Hyp'!$N:$N,'CP5 Vols Hyp'!$A:$A,$C$2,'CP5 Vols Hyp'!$C:$C,TEMPLATE!$B299)</f>
        <v>0</v>
      </c>
      <c r="I299" s="14">
        <f>H299</f>
        <v>0</v>
      </c>
      <c r="J299" s="14"/>
      <c r="L299" s="14">
        <f>SUMIFS('CP5 Vols Hyp'!$O:$O,'CP5 Vols Hyp'!$A:$A,$C$2,'CP5 Vols Hyp'!$C:$C,TEMPLATE!$B299)</f>
        <v>0</v>
      </c>
      <c r="M299" s="14">
        <f>L299</f>
        <v>0</v>
      </c>
      <c r="N299" s="14"/>
      <c r="P299" s="14">
        <f>SUMIFS('CP5 Vols Hyp'!$P:$P,'CP5 Vols Hyp'!$A:$A,$C$2,'CP5 Vols Hyp'!$C:$C,TEMPLATE!$B299)</f>
        <v>6</v>
      </c>
      <c r="Q299" s="14">
        <f>P299</f>
        <v>6</v>
      </c>
      <c r="R299" s="14"/>
      <c r="T299" s="14">
        <f>SUMIFS('CP5 Vols Hyp'!$Q:$Q,'CP5 Vols Hyp'!$A:$A,$C$2,'CP5 Vols Hyp'!$C:$C,TEMPLATE!$B299)</f>
        <v>5</v>
      </c>
      <c r="U299" s="14">
        <f>T299</f>
        <v>5</v>
      </c>
      <c r="V299" s="14"/>
    </row>
    <row r="300" spans="1:22" x14ac:dyDescent="0.25">
      <c r="A300" s="1">
        <v>0</v>
      </c>
      <c r="B300" s="62" t="str">
        <f>VLOOKUP(C300,'code lookups'!$C$2:$D$436,2,FALSE)</f>
        <v>HV Switchgear Refurb AC (#)</v>
      </c>
      <c r="C300" s="13" t="s">
        <v>281</v>
      </c>
      <c r="D300" s="14">
        <f>SUMIFS('CP5 Vols Hyp'!$M:$M,'CP5 Vols Hyp'!$A:$A,$C$2,'CP5 Vols Hyp'!$C:$C,TEMPLATE!$B300)</f>
        <v>0</v>
      </c>
      <c r="E300" s="14">
        <f t="shared" ref="E300:E352" si="35">D300</f>
        <v>0</v>
      </c>
      <c r="F300" s="14"/>
      <c r="H300" s="14">
        <f>SUMIFS('CP5 Vols Hyp'!$N:$N,'CP5 Vols Hyp'!$A:$A,$C$2,'CP5 Vols Hyp'!$C:$C,TEMPLATE!$B300)</f>
        <v>6</v>
      </c>
      <c r="I300" s="14">
        <f t="shared" ref="I300:I352" si="36">H300</f>
        <v>6</v>
      </c>
      <c r="J300" s="14"/>
      <c r="L300" s="14">
        <f>SUMIFS('CP5 Vols Hyp'!$O:$O,'CP5 Vols Hyp'!$A:$A,$C$2,'CP5 Vols Hyp'!$C:$C,TEMPLATE!$B300)</f>
        <v>7</v>
      </c>
      <c r="M300" s="14">
        <f t="shared" ref="M300:M352" si="37">L300</f>
        <v>7</v>
      </c>
      <c r="N300" s="14"/>
      <c r="P300" s="14">
        <f>SUMIFS('CP5 Vols Hyp'!$P:$P,'CP5 Vols Hyp'!$A:$A,$C$2,'CP5 Vols Hyp'!$C:$C,TEMPLATE!$B300)</f>
        <v>0</v>
      </c>
      <c r="Q300" s="14">
        <f t="shared" ref="Q300:Q352" si="38">P300</f>
        <v>0</v>
      </c>
      <c r="R300" s="14"/>
      <c r="T300" s="14">
        <f>SUMIFS('CP5 Vols Hyp'!$Q:$Q,'CP5 Vols Hyp'!$A:$A,$C$2,'CP5 Vols Hyp'!$C:$C,TEMPLATE!$B300)</f>
        <v>0</v>
      </c>
      <c r="U300" s="14">
        <f t="shared" ref="U300:U352" si="39">T300</f>
        <v>0</v>
      </c>
      <c r="V300" s="14"/>
    </row>
    <row r="301" spans="1:22" x14ac:dyDescent="0.25">
      <c r="A301" s="1">
        <v>0</v>
      </c>
      <c r="B301" s="62" t="str">
        <f>VLOOKUP(C301,'code lookups'!$C$2:$D$436,2,FALSE)</f>
        <v>Booster Transformers (#)</v>
      </c>
      <c r="C301" s="13" t="s">
        <v>282</v>
      </c>
      <c r="D301" s="14">
        <f>SUMIFS('CP5 Vols Hyp'!$M:$M,'CP5 Vols Hyp'!$A:$A,$C$2,'CP5 Vols Hyp'!$C:$C,TEMPLATE!$B301)</f>
        <v>0</v>
      </c>
      <c r="E301" s="14">
        <f t="shared" si="35"/>
        <v>0</v>
      </c>
      <c r="F301" s="14"/>
      <c r="H301" s="14">
        <f>SUMIFS('CP5 Vols Hyp'!$N:$N,'CP5 Vols Hyp'!$A:$A,$C$2,'CP5 Vols Hyp'!$C:$C,TEMPLATE!$B301)</f>
        <v>0</v>
      </c>
      <c r="I301" s="14">
        <f t="shared" si="36"/>
        <v>0</v>
      </c>
      <c r="J301" s="14"/>
      <c r="L301" s="14">
        <f>SUMIFS('CP5 Vols Hyp'!$O:$O,'CP5 Vols Hyp'!$A:$A,$C$2,'CP5 Vols Hyp'!$C:$C,TEMPLATE!$B301)</f>
        <v>0</v>
      </c>
      <c r="M301" s="14">
        <f t="shared" si="37"/>
        <v>0</v>
      </c>
      <c r="N301" s="14"/>
      <c r="P301" s="14">
        <f>SUMIFS('CP5 Vols Hyp'!$P:$P,'CP5 Vols Hyp'!$A:$A,$C$2,'CP5 Vols Hyp'!$C:$C,TEMPLATE!$B301)</f>
        <v>0</v>
      </c>
      <c r="Q301" s="14">
        <f t="shared" si="38"/>
        <v>0</v>
      </c>
      <c r="R301" s="14"/>
      <c r="T301" s="14">
        <f>SUMIFS('CP5 Vols Hyp'!$Q:$Q,'CP5 Vols Hyp'!$A:$A,$C$2,'CP5 Vols Hyp'!$C:$C,TEMPLATE!$B301)</f>
        <v>0</v>
      </c>
      <c r="U301" s="14">
        <f t="shared" si="39"/>
        <v>0</v>
      </c>
      <c r="V301" s="14"/>
    </row>
    <row r="302" spans="1:22" x14ac:dyDescent="0.25">
      <c r="A302" s="1">
        <v>0</v>
      </c>
      <c r="B302" s="62" t="str">
        <f>VLOOKUP(C302,'code lookups'!$C$2:$D$436,2,FALSE)</f>
        <v>DUNNO</v>
      </c>
      <c r="C302" s="13" t="s">
        <v>283</v>
      </c>
      <c r="D302" s="14">
        <f>SUMIFS('CP5 Vols Hyp'!$M:$M,'CP5 Vols Hyp'!$A:$A,$C$2,'CP5 Vols Hyp'!$C:$C,TEMPLATE!$B302)</f>
        <v>0</v>
      </c>
      <c r="E302" s="14">
        <f t="shared" si="35"/>
        <v>0</v>
      </c>
      <c r="F302" s="14"/>
      <c r="H302" s="14">
        <f>SUMIFS('CP5 Vols Hyp'!$N:$N,'CP5 Vols Hyp'!$A:$A,$C$2,'CP5 Vols Hyp'!$C:$C,TEMPLATE!$B302)</f>
        <v>0</v>
      </c>
      <c r="I302" s="14">
        <f t="shared" si="36"/>
        <v>0</v>
      </c>
      <c r="J302" s="14"/>
      <c r="L302" s="14">
        <f>SUMIFS('CP5 Vols Hyp'!$O:$O,'CP5 Vols Hyp'!$A:$A,$C$2,'CP5 Vols Hyp'!$C:$C,TEMPLATE!$B302)</f>
        <v>0</v>
      </c>
      <c r="M302" s="14">
        <f t="shared" si="37"/>
        <v>0</v>
      </c>
      <c r="N302" s="14"/>
      <c r="P302" s="14">
        <f>SUMIFS('CP5 Vols Hyp'!$P:$P,'CP5 Vols Hyp'!$A:$A,$C$2,'CP5 Vols Hyp'!$C:$C,TEMPLATE!$B302)</f>
        <v>0</v>
      </c>
      <c r="Q302" s="14">
        <f t="shared" si="38"/>
        <v>0</v>
      </c>
      <c r="R302" s="14"/>
      <c r="T302" s="14">
        <f>SUMIFS('CP5 Vols Hyp'!$Q:$Q,'CP5 Vols Hyp'!$A:$A,$C$2,'CP5 Vols Hyp'!$C:$C,TEMPLATE!$B302)</f>
        <v>0</v>
      </c>
      <c r="U302" s="14">
        <f t="shared" si="39"/>
        <v>0</v>
      </c>
      <c r="V302" s="14"/>
    </row>
    <row r="303" spans="1:22" x14ac:dyDescent="0.25">
      <c r="A303" s="1">
        <v>0</v>
      </c>
      <c r="B303" s="62" t="str">
        <f>VLOOKUP(C303,'code lookups'!$C$2:$D$436,2,FALSE)</f>
        <v>Protection Relays AC (#)</v>
      </c>
      <c r="C303" s="13" t="s">
        <v>284</v>
      </c>
      <c r="D303" s="14">
        <f>SUMIFS('CP5 Vols Hyp'!$M:$M,'CP5 Vols Hyp'!$A:$A,$C$2,'CP5 Vols Hyp'!$C:$C,TEMPLATE!$B303)</f>
        <v>20</v>
      </c>
      <c r="E303" s="14">
        <f t="shared" si="35"/>
        <v>20</v>
      </c>
      <c r="F303" s="14"/>
      <c r="H303" s="14">
        <f>SUMIFS('CP5 Vols Hyp'!$N:$N,'CP5 Vols Hyp'!$A:$A,$C$2,'CP5 Vols Hyp'!$C:$C,TEMPLATE!$B303)</f>
        <v>12</v>
      </c>
      <c r="I303" s="14">
        <f t="shared" si="36"/>
        <v>12</v>
      </c>
      <c r="J303" s="14"/>
      <c r="L303" s="14">
        <f>SUMIFS('CP5 Vols Hyp'!$O:$O,'CP5 Vols Hyp'!$A:$A,$C$2,'CP5 Vols Hyp'!$C:$C,TEMPLATE!$B303)</f>
        <v>12</v>
      </c>
      <c r="M303" s="14">
        <f t="shared" si="37"/>
        <v>12</v>
      </c>
      <c r="N303" s="14"/>
      <c r="P303" s="14">
        <f>SUMIFS('CP5 Vols Hyp'!$P:$P,'CP5 Vols Hyp'!$A:$A,$C$2,'CP5 Vols Hyp'!$C:$C,TEMPLATE!$B303)</f>
        <v>0</v>
      </c>
      <c r="Q303" s="14">
        <f t="shared" si="38"/>
        <v>0</v>
      </c>
      <c r="R303" s="14"/>
      <c r="T303" s="14">
        <f>SUMIFS('CP5 Vols Hyp'!$Q:$Q,'CP5 Vols Hyp'!$A:$A,$C$2,'CP5 Vols Hyp'!$C:$C,TEMPLATE!$B303)</f>
        <v>0</v>
      </c>
      <c r="U303" s="14">
        <f t="shared" si="39"/>
        <v>0</v>
      </c>
      <c r="V303" s="14"/>
    </row>
    <row r="304" spans="1:22" x14ac:dyDescent="0.25">
      <c r="A304" s="1">
        <v>0</v>
      </c>
      <c r="B304" s="62" t="str">
        <f>VLOOKUP(C304,'code lookups'!$C$2:$D$436,2,FALSE)</f>
        <v>DUNNO</v>
      </c>
      <c r="C304" s="13" t="s">
        <v>285</v>
      </c>
      <c r="D304" s="14">
        <f>SUMIFS('CP5 Vols Hyp'!$M:$M,'CP5 Vols Hyp'!$A:$A,$C$2,'CP5 Vols Hyp'!$C:$C,TEMPLATE!$B304)</f>
        <v>0</v>
      </c>
      <c r="E304" s="14">
        <f t="shared" si="35"/>
        <v>0</v>
      </c>
      <c r="F304" s="14"/>
      <c r="H304" s="14">
        <f>SUMIFS('CP5 Vols Hyp'!$N:$N,'CP5 Vols Hyp'!$A:$A,$C$2,'CP5 Vols Hyp'!$C:$C,TEMPLATE!$B304)</f>
        <v>0</v>
      </c>
      <c r="I304" s="14">
        <f t="shared" si="36"/>
        <v>0</v>
      </c>
      <c r="J304" s="14"/>
      <c r="L304" s="14">
        <f>SUMIFS('CP5 Vols Hyp'!$O:$O,'CP5 Vols Hyp'!$A:$A,$C$2,'CP5 Vols Hyp'!$C:$C,TEMPLATE!$B304)</f>
        <v>0</v>
      </c>
      <c r="M304" s="14">
        <f t="shared" si="37"/>
        <v>0</v>
      </c>
      <c r="N304" s="14"/>
      <c r="P304" s="14">
        <f>SUMIFS('CP5 Vols Hyp'!$P:$P,'CP5 Vols Hyp'!$A:$A,$C$2,'CP5 Vols Hyp'!$C:$C,TEMPLATE!$B304)</f>
        <v>0</v>
      </c>
      <c r="Q304" s="14">
        <f t="shared" si="38"/>
        <v>0</v>
      </c>
      <c r="R304" s="14"/>
      <c r="T304" s="14">
        <f>SUMIFS('CP5 Vols Hyp'!$Q:$Q,'CP5 Vols Hyp'!$A:$A,$C$2,'CP5 Vols Hyp'!$C:$C,TEMPLATE!$B304)</f>
        <v>0</v>
      </c>
      <c r="U304" s="14">
        <f t="shared" si="39"/>
        <v>0</v>
      </c>
      <c r="V304" s="14"/>
    </row>
    <row r="305" spans="1:22" x14ac:dyDescent="0.25">
      <c r="B305" s="62" t="str">
        <f>VLOOKUP(C305,'code lookups'!$C$2:$D$436,2,FALSE)</f>
        <v>DUNNO</v>
      </c>
      <c r="C305" s="15" t="s">
        <v>286</v>
      </c>
      <c r="D305" s="14">
        <f>SUM(D299:D304)</f>
        <v>20</v>
      </c>
      <c r="E305" s="14">
        <f t="shared" si="35"/>
        <v>20</v>
      </c>
      <c r="F305" s="16"/>
      <c r="H305" s="14">
        <f>SUM(H299:H304)</f>
        <v>18</v>
      </c>
      <c r="I305" s="14">
        <f t="shared" si="36"/>
        <v>18</v>
      </c>
      <c r="J305" s="16"/>
      <c r="L305" s="14">
        <f>SUM(L299:L304)</f>
        <v>19</v>
      </c>
      <c r="M305" s="14">
        <f t="shared" si="37"/>
        <v>19</v>
      </c>
      <c r="N305" s="16"/>
      <c r="P305" s="14">
        <f>SUM(P299:P304)</f>
        <v>6</v>
      </c>
      <c r="Q305" s="14">
        <f t="shared" si="38"/>
        <v>6</v>
      </c>
      <c r="R305" s="16"/>
      <c r="T305" s="14">
        <f>SUM(T299:T304)</f>
        <v>5</v>
      </c>
      <c r="U305" s="14">
        <f t="shared" si="39"/>
        <v>5</v>
      </c>
      <c r="V305" s="16"/>
    </row>
    <row r="306" spans="1:22" x14ac:dyDescent="0.25">
      <c r="A306" s="1">
        <v>0</v>
      </c>
      <c r="B306" s="62" t="str">
        <f>VLOOKUP(C306,'code lookups'!$C$2:$D$436,2,FALSE)</f>
        <v>HV Switchgear Renewal DC (#)</v>
      </c>
      <c r="C306" s="13" t="s">
        <v>287</v>
      </c>
      <c r="D306" s="14">
        <f>SUMIFS('CP5 Vols Hyp'!$M:$M,'CP5 Vols Hyp'!$A:$A,$C$2,'CP5 Vols Hyp'!$C:$C,TEMPLATE!$B306)</f>
        <v>0</v>
      </c>
      <c r="E306" s="14">
        <f t="shared" si="35"/>
        <v>0</v>
      </c>
      <c r="F306" s="14"/>
      <c r="H306" s="14">
        <f>SUMIFS('CP5 Vols Hyp'!$N:$N,'CP5 Vols Hyp'!$A:$A,$C$2,'CP5 Vols Hyp'!$C:$C,TEMPLATE!$B306)</f>
        <v>0</v>
      </c>
      <c r="I306" s="14">
        <f t="shared" si="36"/>
        <v>0</v>
      </c>
      <c r="J306" s="14"/>
      <c r="L306" s="14">
        <f>SUMIFS('CP5 Vols Hyp'!$O:$O,'CP5 Vols Hyp'!$A:$A,$C$2,'CP5 Vols Hyp'!$C:$C,TEMPLATE!$B306)</f>
        <v>0</v>
      </c>
      <c r="M306" s="14">
        <f t="shared" si="37"/>
        <v>0</v>
      </c>
      <c r="N306" s="14"/>
      <c r="P306" s="14">
        <f>SUMIFS('CP5 Vols Hyp'!$P:$P,'CP5 Vols Hyp'!$A:$A,$C$2,'CP5 Vols Hyp'!$C:$C,TEMPLATE!$B306)</f>
        <v>0</v>
      </c>
      <c r="Q306" s="14">
        <f t="shared" si="38"/>
        <v>0</v>
      </c>
      <c r="R306" s="14"/>
      <c r="T306" s="14">
        <f>SUMIFS('CP5 Vols Hyp'!$Q:$Q,'CP5 Vols Hyp'!$A:$A,$C$2,'CP5 Vols Hyp'!$C:$C,TEMPLATE!$B306)</f>
        <v>0</v>
      </c>
      <c r="U306" s="14">
        <f t="shared" si="39"/>
        <v>0</v>
      </c>
      <c r="V306" s="14"/>
    </row>
    <row r="307" spans="1:22" x14ac:dyDescent="0.25">
      <c r="A307" s="1">
        <v>0</v>
      </c>
      <c r="B307" s="62" t="str">
        <f>VLOOKUP(C307,'code lookups'!$C$2:$D$436,2,FALSE)</f>
        <v>HV Switchgear Refurb DC (#)</v>
      </c>
      <c r="C307" s="13" t="s">
        <v>288</v>
      </c>
      <c r="D307" s="14">
        <f>SUMIFS('CP5 Vols Hyp'!$M:$M,'CP5 Vols Hyp'!$A:$A,$C$2,'CP5 Vols Hyp'!$C:$C,TEMPLATE!$B307)</f>
        <v>0</v>
      </c>
      <c r="E307" s="14">
        <f t="shared" si="35"/>
        <v>0</v>
      </c>
      <c r="F307" s="14"/>
      <c r="H307" s="14">
        <f>SUMIFS('CP5 Vols Hyp'!$N:$N,'CP5 Vols Hyp'!$A:$A,$C$2,'CP5 Vols Hyp'!$C:$C,TEMPLATE!$B307)</f>
        <v>0</v>
      </c>
      <c r="I307" s="14">
        <f t="shared" si="36"/>
        <v>0</v>
      </c>
      <c r="J307" s="14"/>
      <c r="L307" s="14">
        <f>SUMIFS('CP5 Vols Hyp'!$O:$O,'CP5 Vols Hyp'!$A:$A,$C$2,'CP5 Vols Hyp'!$C:$C,TEMPLATE!$B307)</f>
        <v>0</v>
      </c>
      <c r="M307" s="14">
        <f t="shared" si="37"/>
        <v>0</v>
      </c>
      <c r="N307" s="14"/>
      <c r="P307" s="14">
        <f>SUMIFS('CP5 Vols Hyp'!$P:$P,'CP5 Vols Hyp'!$A:$A,$C$2,'CP5 Vols Hyp'!$C:$C,TEMPLATE!$B307)</f>
        <v>0</v>
      </c>
      <c r="Q307" s="14">
        <f t="shared" si="38"/>
        <v>0</v>
      </c>
      <c r="R307" s="14"/>
      <c r="T307" s="14">
        <f>SUMIFS('CP5 Vols Hyp'!$Q:$Q,'CP5 Vols Hyp'!$A:$A,$C$2,'CP5 Vols Hyp'!$C:$C,TEMPLATE!$B307)</f>
        <v>0</v>
      </c>
      <c r="U307" s="14">
        <f t="shared" si="39"/>
        <v>0</v>
      </c>
      <c r="V307" s="14"/>
    </row>
    <row r="308" spans="1:22" x14ac:dyDescent="0.25">
      <c r="A308" s="1">
        <v>0</v>
      </c>
      <c r="B308" s="62" t="str">
        <f>VLOOKUP(C308,'code lookups'!$C$2:$D$436,2,FALSE)</f>
        <v>HV Cables (km)</v>
      </c>
      <c r="C308" s="13" t="s">
        <v>289</v>
      </c>
      <c r="D308" s="14">
        <f>SUMIFS('CP5 Vols Hyp'!$M:$M,'CP5 Vols Hyp'!$A:$A,$C$2,'CP5 Vols Hyp'!$C:$C,TEMPLATE!$B308)</f>
        <v>4.0999999999999996</v>
      </c>
      <c r="E308" s="14">
        <f t="shared" si="35"/>
        <v>4.0999999999999996</v>
      </c>
      <c r="F308" s="14"/>
      <c r="H308" s="14">
        <f>SUMIFS('CP5 Vols Hyp'!$N:$N,'CP5 Vols Hyp'!$A:$A,$C$2,'CP5 Vols Hyp'!$C:$C,TEMPLATE!$B308)</f>
        <v>0</v>
      </c>
      <c r="I308" s="14">
        <f t="shared" si="36"/>
        <v>0</v>
      </c>
      <c r="J308" s="14"/>
      <c r="L308" s="14">
        <f>SUMIFS('CP5 Vols Hyp'!$O:$O,'CP5 Vols Hyp'!$A:$A,$C$2,'CP5 Vols Hyp'!$C:$C,TEMPLATE!$B308)</f>
        <v>0</v>
      </c>
      <c r="M308" s="14">
        <f t="shared" si="37"/>
        <v>0</v>
      </c>
      <c r="N308" s="14"/>
      <c r="P308" s="14">
        <f>SUMIFS('CP5 Vols Hyp'!$P:$P,'CP5 Vols Hyp'!$A:$A,$C$2,'CP5 Vols Hyp'!$C:$C,TEMPLATE!$B308)</f>
        <v>1</v>
      </c>
      <c r="Q308" s="14">
        <f t="shared" si="38"/>
        <v>1</v>
      </c>
      <c r="R308" s="14"/>
      <c r="T308" s="14">
        <f>SUMIFS('CP5 Vols Hyp'!$Q:$Q,'CP5 Vols Hyp'!$A:$A,$C$2,'CP5 Vols Hyp'!$C:$C,TEMPLATE!$B308)</f>
        <v>0</v>
      </c>
      <c r="U308" s="14">
        <f t="shared" si="39"/>
        <v>0</v>
      </c>
      <c r="V308" s="14"/>
    </row>
    <row r="309" spans="1:22" x14ac:dyDescent="0.25">
      <c r="A309" s="1">
        <v>0</v>
      </c>
      <c r="B309" s="62" t="str">
        <f>VLOOKUP(C309,'code lookups'!$C$2:$D$436,2,FALSE)</f>
        <v>Protection Relays DC (#)</v>
      </c>
      <c r="C309" s="13" t="s">
        <v>290</v>
      </c>
      <c r="D309" s="14">
        <f>SUMIFS('CP5 Vols Hyp'!$M:$M,'CP5 Vols Hyp'!$A:$A,$C$2,'CP5 Vols Hyp'!$C:$C,TEMPLATE!$B309)</f>
        <v>0</v>
      </c>
      <c r="E309" s="14">
        <f t="shared" si="35"/>
        <v>0</v>
      </c>
      <c r="F309" s="14"/>
      <c r="H309" s="14">
        <f>SUMIFS('CP5 Vols Hyp'!$N:$N,'CP5 Vols Hyp'!$A:$A,$C$2,'CP5 Vols Hyp'!$C:$C,TEMPLATE!$B309)</f>
        <v>0</v>
      </c>
      <c r="I309" s="14">
        <f t="shared" si="36"/>
        <v>0</v>
      </c>
      <c r="J309" s="14"/>
      <c r="L309" s="14">
        <f>SUMIFS('CP5 Vols Hyp'!$O:$O,'CP5 Vols Hyp'!$A:$A,$C$2,'CP5 Vols Hyp'!$C:$C,TEMPLATE!$B309)</f>
        <v>0</v>
      </c>
      <c r="M309" s="14">
        <f t="shared" si="37"/>
        <v>0</v>
      </c>
      <c r="N309" s="14"/>
      <c r="P309" s="14">
        <f>SUMIFS('CP5 Vols Hyp'!$P:$P,'CP5 Vols Hyp'!$A:$A,$C$2,'CP5 Vols Hyp'!$C:$C,TEMPLATE!$B309)</f>
        <v>0</v>
      </c>
      <c r="Q309" s="14">
        <f t="shared" si="38"/>
        <v>0</v>
      </c>
      <c r="R309" s="14"/>
      <c r="T309" s="14">
        <f>SUMIFS('CP5 Vols Hyp'!$Q:$Q,'CP5 Vols Hyp'!$A:$A,$C$2,'CP5 Vols Hyp'!$C:$C,TEMPLATE!$B309)</f>
        <v>0</v>
      </c>
      <c r="U309" s="14">
        <f t="shared" si="39"/>
        <v>0</v>
      </c>
      <c r="V309" s="14"/>
    </row>
    <row r="310" spans="1:22" x14ac:dyDescent="0.25">
      <c r="A310" s="1">
        <v>0</v>
      </c>
      <c r="B310" s="62" t="str">
        <f>VLOOKUP(C310,'code lookups'!$C$2:$D$436,2,FALSE)</f>
        <v>Transformer Rectifiers (#)</v>
      </c>
      <c r="C310" s="13" t="s">
        <v>291</v>
      </c>
      <c r="D310" s="14">
        <f>SUMIFS('CP5 Vols Hyp'!$M:$M,'CP5 Vols Hyp'!$A:$A,$C$2,'CP5 Vols Hyp'!$C:$C,TEMPLATE!$B310)</f>
        <v>0</v>
      </c>
      <c r="E310" s="14">
        <f t="shared" si="35"/>
        <v>0</v>
      </c>
      <c r="F310" s="14"/>
      <c r="H310" s="14">
        <f>SUMIFS('CP5 Vols Hyp'!$N:$N,'CP5 Vols Hyp'!$A:$A,$C$2,'CP5 Vols Hyp'!$C:$C,TEMPLATE!$B310)</f>
        <v>0</v>
      </c>
      <c r="I310" s="14">
        <f t="shared" si="36"/>
        <v>0</v>
      </c>
      <c r="J310" s="14"/>
      <c r="L310" s="14">
        <f>SUMIFS('CP5 Vols Hyp'!$O:$O,'CP5 Vols Hyp'!$A:$A,$C$2,'CP5 Vols Hyp'!$C:$C,TEMPLATE!$B310)</f>
        <v>0</v>
      </c>
      <c r="M310" s="14">
        <f t="shared" si="37"/>
        <v>0</v>
      </c>
      <c r="N310" s="14"/>
      <c r="P310" s="14">
        <f>SUMIFS('CP5 Vols Hyp'!$P:$P,'CP5 Vols Hyp'!$A:$A,$C$2,'CP5 Vols Hyp'!$C:$C,TEMPLATE!$B310)</f>
        <v>3</v>
      </c>
      <c r="Q310" s="14">
        <f t="shared" si="38"/>
        <v>3</v>
      </c>
      <c r="R310" s="14"/>
      <c r="T310" s="14">
        <f>SUMIFS('CP5 Vols Hyp'!$Q:$Q,'CP5 Vols Hyp'!$A:$A,$C$2,'CP5 Vols Hyp'!$C:$C,TEMPLATE!$B310)</f>
        <v>1</v>
      </c>
      <c r="U310" s="14">
        <f t="shared" si="39"/>
        <v>1</v>
      </c>
      <c r="V310" s="14"/>
    </row>
    <row r="311" spans="1:22" x14ac:dyDescent="0.25">
      <c r="A311" s="1">
        <v>0</v>
      </c>
      <c r="B311" s="62" t="str">
        <f>VLOOKUP(C311,'code lookups'!$C$2:$D$436,2,FALSE)</f>
        <v>LV Switchgear Renewal (#)</v>
      </c>
      <c r="C311" s="13" t="s">
        <v>292</v>
      </c>
      <c r="D311" s="14">
        <f>SUMIFS('CP5 Vols Hyp'!$M:$M,'CP5 Vols Hyp'!$A:$A,$C$2,'CP5 Vols Hyp'!$C:$C,TEMPLATE!$B311)</f>
        <v>0</v>
      </c>
      <c r="E311" s="14">
        <f t="shared" si="35"/>
        <v>0</v>
      </c>
      <c r="F311" s="14"/>
      <c r="H311" s="14">
        <f>SUMIFS('CP5 Vols Hyp'!$N:$N,'CP5 Vols Hyp'!$A:$A,$C$2,'CP5 Vols Hyp'!$C:$C,TEMPLATE!$B311)</f>
        <v>0</v>
      </c>
      <c r="I311" s="14">
        <f t="shared" si="36"/>
        <v>0</v>
      </c>
      <c r="J311" s="14"/>
      <c r="L311" s="14">
        <f>SUMIFS('CP5 Vols Hyp'!$O:$O,'CP5 Vols Hyp'!$A:$A,$C$2,'CP5 Vols Hyp'!$C:$C,TEMPLATE!$B311)</f>
        <v>0</v>
      </c>
      <c r="M311" s="14">
        <f t="shared" si="37"/>
        <v>0</v>
      </c>
      <c r="N311" s="14"/>
      <c r="P311" s="14">
        <f>SUMIFS('CP5 Vols Hyp'!$P:$P,'CP5 Vols Hyp'!$A:$A,$C$2,'CP5 Vols Hyp'!$C:$C,TEMPLATE!$B311)</f>
        <v>0</v>
      </c>
      <c r="Q311" s="14">
        <f t="shared" si="38"/>
        <v>0</v>
      </c>
      <c r="R311" s="14"/>
      <c r="T311" s="14">
        <f>SUMIFS('CP5 Vols Hyp'!$Q:$Q,'CP5 Vols Hyp'!$A:$A,$C$2,'CP5 Vols Hyp'!$C:$C,TEMPLATE!$B311)</f>
        <v>0</v>
      </c>
      <c r="U311" s="14">
        <f t="shared" si="39"/>
        <v>0</v>
      </c>
      <c r="V311" s="14"/>
    </row>
    <row r="312" spans="1:22" x14ac:dyDescent="0.25">
      <c r="A312" s="1">
        <v>0</v>
      </c>
      <c r="B312" s="62" t="str">
        <f>VLOOKUP(C312,'code lookups'!$C$2:$D$436,2,FALSE)</f>
        <v>LV Switchgear Refurb (#)</v>
      </c>
      <c r="C312" s="13" t="s">
        <v>293</v>
      </c>
      <c r="D312" s="14">
        <f>SUMIFS('CP5 Vols Hyp'!$M:$M,'CP5 Vols Hyp'!$A:$A,$C$2,'CP5 Vols Hyp'!$C:$C,TEMPLATE!$B312)</f>
        <v>0</v>
      </c>
      <c r="E312" s="14">
        <f t="shared" si="35"/>
        <v>0</v>
      </c>
      <c r="F312" s="14"/>
      <c r="H312" s="14">
        <f>SUMIFS('CP5 Vols Hyp'!$N:$N,'CP5 Vols Hyp'!$A:$A,$C$2,'CP5 Vols Hyp'!$C:$C,TEMPLATE!$B312)</f>
        <v>0</v>
      </c>
      <c r="I312" s="14">
        <f t="shared" si="36"/>
        <v>0</v>
      </c>
      <c r="J312" s="14"/>
      <c r="L312" s="14">
        <f>SUMIFS('CP5 Vols Hyp'!$O:$O,'CP5 Vols Hyp'!$A:$A,$C$2,'CP5 Vols Hyp'!$C:$C,TEMPLATE!$B312)</f>
        <v>0</v>
      </c>
      <c r="M312" s="14">
        <f t="shared" si="37"/>
        <v>0</v>
      </c>
      <c r="N312" s="14"/>
      <c r="P312" s="14">
        <f>SUMIFS('CP5 Vols Hyp'!$P:$P,'CP5 Vols Hyp'!$A:$A,$C$2,'CP5 Vols Hyp'!$C:$C,TEMPLATE!$B312)</f>
        <v>0</v>
      </c>
      <c r="Q312" s="14">
        <f t="shared" si="38"/>
        <v>0</v>
      </c>
      <c r="R312" s="14"/>
      <c r="T312" s="14">
        <f>SUMIFS('CP5 Vols Hyp'!$Q:$Q,'CP5 Vols Hyp'!$A:$A,$C$2,'CP5 Vols Hyp'!$C:$C,TEMPLATE!$B312)</f>
        <v>0</v>
      </c>
      <c r="U312" s="14">
        <f t="shared" si="39"/>
        <v>0</v>
      </c>
      <c r="V312" s="14"/>
    </row>
    <row r="313" spans="1:22" x14ac:dyDescent="0.25">
      <c r="A313" s="1">
        <v>0</v>
      </c>
      <c r="B313" s="62" t="str">
        <f>VLOOKUP(C313,'code lookups'!$C$2:$D$436,2,FALSE)</f>
        <v>LV Cables (km)</v>
      </c>
      <c r="C313" s="13" t="s">
        <v>294</v>
      </c>
      <c r="D313" s="14">
        <f>SUMIFS('CP5 Vols Hyp'!$M:$M,'CP5 Vols Hyp'!$A:$A,$C$2,'CP5 Vols Hyp'!$C:$C,TEMPLATE!$B313)</f>
        <v>0</v>
      </c>
      <c r="E313" s="14">
        <f t="shared" si="35"/>
        <v>0</v>
      </c>
      <c r="F313" s="14"/>
      <c r="H313" s="14">
        <f>SUMIFS('CP5 Vols Hyp'!$N:$N,'CP5 Vols Hyp'!$A:$A,$C$2,'CP5 Vols Hyp'!$C:$C,TEMPLATE!$B313)</f>
        <v>0</v>
      </c>
      <c r="I313" s="14">
        <f t="shared" si="36"/>
        <v>0</v>
      </c>
      <c r="J313" s="14"/>
      <c r="L313" s="14">
        <f>SUMIFS('CP5 Vols Hyp'!$O:$O,'CP5 Vols Hyp'!$A:$A,$C$2,'CP5 Vols Hyp'!$C:$C,TEMPLATE!$B313)</f>
        <v>0</v>
      </c>
      <c r="M313" s="14">
        <f t="shared" si="37"/>
        <v>0</v>
      </c>
      <c r="N313" s="14"/>
      <c r="P313" s="14">
        <f>SUMIFS('CP5 Vols Hyp'!$P:$P,'CP5 Vols Hyp'!$A:$A,$C$2,'CP5 Vols Hyp'!$C:$C,TEMPLATE!$B313)</f>
        <v>0</v>
      </c>
      <c r="Q313" s="14">
        <f t="shared" si="38"/>
        <v>0</v>
      </c>
      <c r="R313" s="14"/>
      <c r="T313" s="14">
        <f>SUMIFS('CP5 Vols Hyp'!$Q:$Q,'CP5 Vols Hyp'!$A:$A,$C$2,'CP5 Vols Hyp'!$C:$C,TEMPLATE!$B313)</f>
        <v>0</v>
      </c>
      <c r="U313" s="14">
        <f t="shared" si="39"/>
        <v>0</v>
      </c>
      <c r="V313" s="14"/>
    </row>
    <row r="314" spans="1:22" x14ac:dyDescent="0.25">
      <c r="A314" s="1">
        <v>0</v>
      </c>
      <c r="B314" s="62" t="str">
        <f>VLOOKUP(C314,'code lookups'!$C$2:$D$436,2,FALSE)</f>
        <v>Scada (volumes)</v>
      </c>
      <c r="C314" s="13" t="s">
        <v>295</v>
      </c>
      <c r="D314" s="14">
        <f>SUMIFS('CP5 Vols Hyp'!$M:$M,'CP5 Vols Hyp'!$A:$A,$C$2,'CP5 Vols Hyp'!$C:$C,TEMPLATE!$B314)</f>
        <v>0</v>
      </c>
      <c r="E314" s="14">
        <f t="shared" si="35"/>
        <v>0</v>
      </c>
      <c r="F314" s="14"/>
      <c r="H314" s="14">
        <f>SUMIFS('CP5 Vols Hyp'!$N:$N,'CP5 Vols Hyp'!$A:$A,$C$2,'CP5 Vols Hyp'!$C:$C,TEMPLATE!$B314)</f>
        <v>1</v>
      </c>
      <c r="I314" s="14">
        <f t="shared" si="36"/>
        <v>1</v>
      </c>
      <c r="J314" s="14"/>
      <c r="L314" s="14">
        <f>SUMIFS('CP5 Vols Hyp'!$O:$O,'CP5 Vols Hyp'!$A:$A,$C$2,'CP5 Vols Hyp'!$C:$C,TEMPLATE!$B314)</f>
        <v>1</v>
      </c>
      <c r="M314" s="14">
        <f t="shared" si="37"/>
        <v>1</v>
      </c>
      <c r="N314" s="14"/>
      <c r="P314" s="14">
        <f>SUMIFS('CP5 Vols Hyp'!$P:$P,'CP5 Vols Hyp'!$A:$A,$C$2,'CP5 Vols Hyp'!$C:$C,TEMPLATE!$B314)</f>
        <v>0</v>
      </c>
      <c r="Q314" s="14">
        <f t="shared" si="38"/>
        <v>0</v>
      </c>
      <c r="R314" s="14"/>
      <c r="T314" s="14">
        <f>SUMIFS('CP5 Vols Hyp'!$Q:$Q,'CP5 Vols Hyp'!$A:$A,$C$2,'CP5 Vols Hyp'!$C:$C,TEMPLATE!$B314)</f>
        <v>0</v>
      </c>
      <c r="U314" s="14">
        <f t="shared" si="39"/>
        <v>0</v>
      </c>
      <c r="V314" s="14"/>
    </row>
    <row r="315" spans="1:22" x14ac:dyDescent="0.25">
      <c r="B315" s="62" t="str">
        <f>VLOOKUP(C315,'code lookups'!$C$2:$D$436,2,FALSE)</f>
        <v>DUNNO</v>
      </c>
      <c r="C315" s="15" t="s">
        <v>296</v>
      </c>
      <c r="D315" s="14">
        <f>SUM(D306:D314)</f>
        <v>4.0999999999999996</v>
      </c>
      <c r="E315" s="14">
        <f t="shared" si="35"/>
        <v>4.0999999999999996</v>
      </c>
      <c r="F315" s="16"/>
      <c r="H315" s="14">
        <f>SUM(H306:H314)</f>
        <v>1</v>
      </c>
      <c r="I315" s="14">
        <f t="shared" si="36"/>
        <v>1</v>
      </c>
      <c r="J315" s="16"/>
      <c r="L315" s="14">
        <f>SUM(L306:L314)</f>
        <v>1</v>
      </c>
      <c r="M315" s="14">
        <f t="shared" si="37"/>
        <v>1</v>
      </c>
      <c r="N315" s="16"/>
      <c r="P315" s="14">
        <f>SUM(P306:P314)</f>
        <v>4</v>
      </c>
      <c r="Q315" s="14">
        <f t="shared" si="38"/>
        <v>4</v>
      </c>
      <c r="R315" s="16"/>
      <c r="T315" s="14">
        <f>SUM(T306:T314)</f>
        <v>1</v>
      </c>
      <c r="U315" s="14">
        <f t="shared" si="39"/>
        <v>1</v>
      </c>
      <c r="V315" s="16"/>
    </row>
    <row r="316" spans="1:22" x14ac:dyDescent="0.25">
      <c r="B316" s="62" t="str">
        <f>VLOOKUP(C316,'code lookups'!$C$2:$D$436,2,FALSE)</f>
        <v>DUNNO</v>
      </c>
      <c r="C316" s="17" t="s">
        <v>297</v>
      </c>
      <c r="D316" s="14">
        <f>D315+D305</f>
        <v>24.1</v>
      </c>
      <c r="E316" s="14">
        <f t="shared" si="35"/>
        <v>24.1</v>
      </c>
      <c r="F316" s="18"/>
      <c r="H316" s="14">
        <f>H315+H305</f>
        <v>19</v>
      </c>
      <c r="I316" s="14">
        <f t="shared" si="36"/>
        <v>19</v>
      </c>
      <c r="J316" s="18"/>
      <c r="L316" s="14">
        <f>L315+L305</f>
        <v>20</v>
      </c>
      <c r="M316" s="14">
        <f t="shared" si="37"/>
        <v>20</v>
      </c>
      <c r="N316" s="18"/>
      <c r="P316" s="14">
        <f>P315+P305</f>
        <v>10</v>
      </c>
      <c r="Q316" s="14">
        <f t="shared" si="38"/>
        <v>10</v>
      </c>
      <c r="R316" s="18"/>
      <c r="T316" s="14">
        <f>T315+T305</f>
        <v>6</v>
      </c>
      <c r="U316" s="14">
        <f t="shared" si="39"/>
        <v>6</v>
      </c>
      <c r="V316" s="18"/>
    </row>
    <row r="317" spans="1:22" x14ac:dyDescent="0.25">
      <c r="A317" s="1">
        <v>0</v>
      </c>
      <c r="B317" s="62" t="str">
        <f>VLOOKUP(C317,'code lookups'!$C$2:$D$436,2,FALSE)</f>
        <v>Mid-life Refurb (wire runs)</v>
      </c>
      <c r="C317" s="13" t="s">
        <v>298</v>
      </c>
      <c r="D317" s="14">
        <f>SUMIFS('CP5 Vols Hyp'!$M:$M,'CP5 Vols Hyp'!$A:$A,$C$2,'CP5 Vols Hyp'!$C:$C,TEMPLATE!$B317)</f>
        <v>0</v>
      </c>
      <c r="E317" s="14">
        <f t="shared" si="35"/>
        <v>0</v>
      </c>
      <c r="F317" s="14"/>
      <c r="H317" s="14">
        <f>SUMIFS('CP5 Vols Hyp'!$N:$N,'CP5 Vols Hyp'!$A:$A,$C$2,'CP5 Vols Hyp'!$C:$C,TEMPLATE!$B317)</f>
        <v>0</v>
      </c>
      <c r="I317" s="14">
        <f t="shared" si="36"/>
        <v>0</v>
      </c>
      <c r="J317" s="14"/>
      <c r="L317" s="14">
        <f>SUMIFS('CP5 Vols Hyp'!$O:$O,'CP5 Vols Hyp'!$A:$A,$C$2,'CP5 Vols Hyp'!$C:$C,TEMPLATE!$B317)</f>
        <v>0</v>
      </c>
      <c r="M317" s="14">
        <f t="shared" si="37"/>
        <v>0</v>
      </c>
      <c r="N317" s="14"/>
      <c r="P317" s="14">
        <f>SUMIFS('CP5 Vols Hyp'!$P:$P,'CP5 Vols Hyp'!$A:$A,$C$2,'CP5 Vols Hyp'!$C:$C,TEMPLATE!$B317)</f>
        <v>0</v>
      </c>
      <c r="Q317" s="14">
        <f t="shared" si="38"/>
        <v>0</v>
      </c>
      <c r="R317" s="14"/>
      <c r="T317" s="14">
        <f>SUMIFS('CP5 Vols Hyp'!$Q:$Q,'CP5 Vols Hyp'!$A:$A,$C$2,'CP5 Vols Hyp'!$C:$C,TEMPLATE!$B317)</f>
        <v>0</v>
      </c>
      <c r="U317" s="14">
        <f t="shared" si="39"/>
        <v>0</v>
      </c>
      <c r="V317" s="14"/>
    </row>
    <row r="318" spans="1:22" x14ac:dyDescent="0.25">
      <c r="A318" s="1">
        <v>0</v>
      </c>
      <c r="B318" s="62" t="str">
        <f>VLOOKUP(C318,'code lookups'!$C$2:$D$436,2,FALSE)</f>
        <v>OLE Re-wire (wire runs)</v>
      </c>
      <c r="C318" s="13" t="s">
        <v>299</v>
      </c>
      <c r="D318" s="14">
        <f>SUMIFS('CP5 Vols Hyp'!$M:$M,'CP5 Vols Hyp'!$A:$A,$C$2,'CP5 Vols Hyp'!$C:$C,TEMPLATE!$B318)</f>
        <v>16</v>
      </c>
      <c r="E318" s="14">
        <f t="shared" si="35"/>
        <v>16</v>
      </c>
      <c r="F318" s="14"/>
      <c r="H318" s="14">
        <f>SUMIFS('CP5 Vols Hyp'!$N:$N,'CP5 Vols Hyp'!$A:$A,$C$2,'CP5 Vols Hyp'!$C:$C,TEMPLATE!$B318)</f>
        <v>12</v>
      </c>
      <c r="I318" s="14">
        <f t="shared" si="36"/>
        <v>12</v>
      </c>
      <c r="J318" s="14"/>
      <c r="L318" s="14">
        <f>SUMIFS('CP5 Vols Hyp'!$O:$O,'CP5 Vols Hyp'!$A:$A,$C$2,'CP5 Vols Hyp'!$C:$C,TEMPLATE!$B318)</f>
        <v>6</v>
      </c>
      <c r="M318" s="14">
        <f t="shared" si="37"/>
        <v>6</v>
      </c>
      <c r="N318" s="14"/>
      <c r="P318" s="14">
        <f>SUMIFS('CP5 Vols Hyp'!$P:$P,'CP5 Vols Hyp'!$A:$A,$C$2,'CP5 Vols Hyp'!$C:$C,TEMPLATE!$B318)</f>
        <v>15</v>
      </c>
      <c r="Q318" s="14">
        <f t="shared" si="38"/>
        <v>15</v>
      </c>
      <c r="R318" s="14"/>
      <c r="T318" s="14">
        <f>SUMIFS('CP5 Vols Hyp'!$Q:$Q,'CP5 Vols Hyp'!$A:$A,$C$2,'CP5 Vols Hyp'!$C:$C,TEMPLATE!$B318)</f>
        <v>19</v>
      </c>
      <c r="U318" s="14">
        <f t="shared" si="39"/>
        <v>19</v>
      </c>
      <c r="V318" s="14"/>
    </row>
    <row r="319" spans="1:22" x14ac:dyDescent="0.25">
      <c r="A319" s="1">
        <v>0</v>
      </c>
      <c r="B319" s="62" t="str">
        <f>VLOOKUP(C319,'code lookups'!$C$2:$D$436,2,FALSE)</f>
        <v>DUNNO</v>
      </c>
      <c r="C319" s="13" t="s">
        <v>300</v>
      </c>
      <c r="D319" s="14">
        <f>SUMIFS('CP5 Vols Hyp'!$M:$M,'CP5 Vols Hyp'!$A:$A,$C$2,'CP5 Vols Hyp'!$C:$C,TEMPLATE!$B319)</f>
        <v>0</v>
      </c>
      <c r="E319" s="14">
        <f t="shared" si="35"/>
        <v>0</v>
      </c>
      <c r="F319" s="14"/>
      <c r="H319" s="14">
        <f>SUMIFS('CP5 Vols Hyp'!$N:$N,'CP5 Vols Hyp'!$A:$A,$C$2,'CP5 Vols Hyp'!$C:$C,TEMPLATE!$B319)</f>
        <v>0</v>
      </c>
      <c r="I319" s="14">
        <f t="shared" si="36"/>
        <v>0</v>
      </c>
      <c r="J319" s="14"/>
      <c r="L319" s="14">
        <f>SUMIFS('CP5 Vols Hyp'!$O:$O,'CP5 Vols Hyp'!$A:$A,$C$2,'CP5 Vols Hyp'!$C:$C,TEMPLATE!$B319)</f>
        <v>0</v>
      </c>
      <c r="M319" s="14">
        <f t="shared" si="37"/>
        <v>0</v>
      </c>
      <c r="N319" s="14"/>
      <c r="P319" s="14">
        <f>SUMIFS('CP5 Vols Hyp'!$P:$P,'CP5 Vols Hyp'!$A:$A,$C$2,'CP5 Vols Hyp'!$C:$C,TEMPLATE!$B319)</f>
        <v>0</v>
      </c>
      <c r="Q319" s="14">
        <f t="shared" si="38"/>
        <v>0</v>
      </c>
      <c r="R319" s="14"/>
      <c r="T319" s="14">
        <f>SUMIFS('CP5 Vols Hyp'!$Q:$Q,'CP5 Vols Hyp'!$A:$A,$C$2,'CP5 Vols Hyp'!$C:$C,TEMPLATE!$B319)</f>
        <v>0</v>
      </c>
      <c r="U319" s="14">
        <f t="shared" si="39"/>
        <v>0</v>
      </c>
      <c r="V319" s="14"/>
    </row>
    <row r="320" spans="1:22" x14ac:dyDescent="0.25">
      <c r="A320" s="1">
        <v>0</v>
      </c>
      <c r="B320" s="62" t="str">
        <f>VLOOKUP(C320,'code lookups'!$C$2:$D$436,2,FALSE)</f>
        <v>OLE Abandonments (Volumes)</v>
      </c>
      <c r="C320" s="13" t="s">
        <v>301</v>
      </c>
      <c r="D320" s="14">
        <f>SUMIFS('CP5 Vols Hyp'!$M:$M,'CP5 Vols Hyp'!$A:$A,$C$2,'CP5 Vols Hyp'!$C:$C,TEMPLATE!$B320)</f>
        <v>0</v>
      </c>
      <c r="E320" s="14">
        <f t="shared" si="35"/>
        <v>0</v>
      </c>
      <c r="F320" s="14"/>
      <c r="H320" s="14">
        <f>SUMIFS('CP5 Vols Hyp'!$N:$N,'CP5 Vols Hyp'!$A:$A,$C$2,'CP5 Vols Hyp'!$C:$C,TEMPLATE!$B320)</f>
        <v>0</v>
      </c>
      <c r="I320" s="14">
        <f t="shared" si="36"/>
        <v>0</v>
      </c>
      <c r="J320" s="14"/>
      <c r="L320" s="14">
        <f>SUMIFS('CP5 Vols Hyp'!$O:$O,'CP5 Vols Hyp'!$A:$A,$C$2,'CP5 Vols Hyp'!$C:$C,TEMPLATE!$B320)</f>
        <v>0</v>
      </c>
      <c r="M320" s="14">
        <f t="shared" si="37"/>
        <v>0</v>
      </c>
      <c r="N320" s="14"/>
      <c r="P320" s="14">
        <f>SUMIFS('CP5 Vols Hyp'!$P:$P,'CP5 Vols Hyp'!$A:$A,$C$2,'CP5 Vols Hyp'!$C:$C,TEMPLATE!$B320)</f>
        <v>0</v>
      </c>
      <c r="Q320" s="14">
        <f t="shared" si="38"/>
        <v>0</v>
      </c>
      <c r="R320" s="14"/>
      <c r="T320" s="14">
        <f>SUMIFS('CP5 Vols Hyp'!$Q:$Q,'CP5 Vols Hyp'!$A:$A,$C$2,'CP5 Vols Hyp'!$C:$C,TEMPLATE!$B320)</f>
        <v>0</v>
      </c>
      <c r="U320" s="14">
        <f t="shared" si="39"/>
        <v>0</v>
      </c>
      <c r="V320" s="14"/>
    </row>
    <row r="321" spans="1:22" x14ac:dyDescent="0.25">
      <c r="A321" s="1">
        <v>0</v>
      </c>
      <c r="B321" s="62" t="str">
        <f>VLOOKUP(C321,'code lookups'!$C$2:$D$436,2,FALSE)</f>
        <v>Structure Renewals (#)</v>
      </c>
      <c r="C321" s="13" t="s">
        <v>302</v>
      </c>
      <c r="D321" s="14">
        <f>SUMIFS('CP5 Vols Hyp'!$M:$M,'CP5 Vols Hyp'!$A:$A,$C$2,'CP5 Vols Hyp'!$C:$C,TEMPLATE!$B321)</f>
        <v>77.98</v>
      </c>
      <c r="E321" s="14">
        <f t="shared" si="35"/>
        <v>77.98</v>
      </c>
      <c r="F321" s="14"/>
      <c r="H321" s="14">
        <f>SUMIFS('CP5 Vols Hyp'!$N:$N,'CP5 Vols Hyp'!$A:$A,$C$2,'CP5 Vols Hyp'!$C:$C,TEMPLATE!$B321)</f>
        <v>115</v>
      </c>
      <c r="I321" s="14">
        <f t="shared" si="36"/>
        <v>115</v>
      </c>
      <c r="J321" s="14"/>
      <c r="L321" s="14">
        <f>SUMIFS('CP5 Vols Hyp'!$O:$O,'CP5 Vols Hyp'!$A:$A,$C$2,'CP5 Vols Hyp'!$C:$C,TEMPLATE!$B321)</f>
        <v>174</v>
      </c>
      <c r="M321" s="14">
        <f t="shared" si="37"/>
        <v>174</v>
      </c>
      <c r="N321" s="14"/>
      <c r="P321" s="14">
        <f>SUMIFS('CP5 Vols Hyp'!$P:$P,'CP5 Vols Hyp'!$A:$A,$C$2,'CP5 Vols Hyp'!$C:$C,TEMPLATE!$B321)</f>
        <v>308</v>
      </c>
      <c r="Q321" s="14">
        <f t="shared" si="38"/>
        <v>308</v>
      </c>
      <c r="R321" s="14"/>
      <c r="T321" s="14">
        <f>SUMIFS('CP5 Vols Hyp'!$Q:$Q,'CP5 Vols Hyp'!$A:$A,$C$2,'CP5 Vols Hyp'!$C:$C,TEMPLATE!$B321)</f>
        <v>165.64</v>
      </c>
      <c r="U321" s="14">
        <f t="shared" si="39"/>
        <v>165.64</v>
      </c>
      <c r="V321" s="14"/>
    </row>
    <row r="322" spans="1:22" x14ac:dyDescent="0.25">
      <c r="A322" s="1">
        <v>0</v>
      </c>
      <c r="B322" s="62" t="str">
        <f>VLOOKUP(C322,'code lookups'!$C$2:$D$436,2,FALSE)</f>
        <v>Structure Refurb (#)</v>
      </c>
      <c r="C322" s="13" t="s">
        <v>303</v>
      </c>
      <c r="D322" s="14">
        <f>SUMIFS('CP5 Vols Hyp'!$M:$M,'CP5 Vols Hyp'!$A:$A,$C$2,'CP5 Vols Hyp'!$C:$C,TEMPLATE!$B322)</f>
        <v>0</v>
      </c>
      <c r="E322" s="14">
        <f t="shared" si="35"/>
        <v>0</v>
      </c>
      <c r="F322" s="14"/>
      <c r="H322" s="14">
        <f>SUMIFS('CP5 Vols Hyp'!$N:$N,'CP5 Vols Hyp'!$A:$A,$C$2,'CP5 Vols Hyp'!$C:$C,TEMPLATE!$B322)</f>
        <v>0</v>
      </c>
      <c r="I322" s="14">
        <f t="shared" si="36"/>
        <v>0</v>
      </c>
      <c r="J322" s="14"/>
      <c r="L322" s="14">
        <f>SUMIFS('CP5 Vols Hyp'!$O:$O,'CP5 Vols Hyp'!$A:$A,$C$2,'CP5 Vols Hyp'!$C:$C,TEMPLATE!$B322)</f>
        <v>0</v>
      </c>
      <c r="M322" s="14">
        <f t="shared" si="37"/>
        <v>0</v>
      </c>
      <c r="N322" s="14"/>
      <c r="P322" s="14">
        <f>SUMIFS('CP5 Vols Hyp'!$P:$P,'CP5 Vols Hyp'!$A:$A,$C$2,'CP5 Vols Hyp'!$C:$C,TEMPLATE!$B322)</f>
        <v>0</v>
      </c>
      <c r="Q322" s="14">
        <f t="shared" si="38"/>
        <v>0</v>
      </c>
      <c r="R322" s="14"/>
      <c r="T322" s="14">
        <f>SUMIFS('CP5 Vols Hyp'!$Q:$Q,'CP5 Vols Hyp'!$A:$A,$C$2,'CP5 Vols Hyp'!$C:$C,TEMPLATE!$B322)</f>
        <v>0</v>
      </c>
      <c r="U322" s="14">
        <f t="shared" si="39"/>
        <v>0</v>
      </c>
      <c r="V322" s="14"/>
    </row>
    <row r="323" spans="1:22" x14ac:dyDescent="0.25">
      <c r="A323" s="1">
        <v>0</v>
      </c>
      <c r="B323" s="62" t="str">
        <f>VLOOKUP(C323,'code lookups'!$C$2:$D$436,2,FALSE)</f>
        <v>DUNNO</v>
      </c>
      <c r="C323" s="13" t="s">
        <v>304</v>
      </c>
      <c r="D323" s="14">
        <f>SUMIFS('CP5 Vols Hyp'!$M:$M,'CP5 Vols Hyp'!$A:$A,$C$2,'CP5 Vols Hyp'!$C:$C,TEMPLATE!$B323)</f>
        <v>0</v>
      </c>
      <c r="E323" s="14">
        <f t="shared" si="35"/>
        <v>0</v>
      </c>
      <c r="F323" s="14"/>
      <c r="H323" s="14">
        <f>SUMIFS('CP5 Vols Hyp'!$N:$N,'CP5 Vols Hyp'!$A:$A,$C$2,'CP5 Vols Hyp'!$C:$C,TEMPLATE!$B323)</f>
        <v>0</v>
      </c>
      <c r="I323" s="14">
        <f t="shared" si="36"/>
        <v>0</v>
      </c>
      <c r="J323" s="14"/>
      <c r="L323" s="14">
        <f>SUMIFS('CP5 Vols Hyp'!$O:$O,'CP5 Vols Hyp'!$A:$A,$C$2,'CP5 Vols Hyp'!$C:$C,TEMPLATE!$B323)</f>
        <v>0</v>
      </c>
      <c r="M323" s="14">
        <f t="shared" si="37"/>
        <v>0</v>
      </c>
      <c r="N323" s="14"/>
      <c r="P323" s="14">
        <f>SUMIFS('CP5 Vols Hyp'!$P:$P,'CP5 Vols Hyp'!$A:$A,$C$2,'CP5 Vols Hyp'!$C:$C,TEMPLATE!$B323)</f>
        <v>0</v>
      </c>
      <c r="Q323" s="14">
        <f t="shared" si="38"/>
        <v>0</v>
      </c>
      <c r="R323" s="14"/>
      <c r="T323" s="14">
        <f>SUMIFS('CP5 Vols Hyp'!$Q:$Q,'CP5 Vols Hyp'!$A:$A,$C$2,'CP5 Vols Hyp'!$C:$C,TEMPLATE!$B323)</f>
        <v>0</v>
      </c>
      <c r="U323" s="14">
        <f t="shared" si="39"/>
        <v>0</v>
      </c>
      <c r="V323" s="14"/>
    </row>
    <row r="324" spans="1:22" x14ac:dyDescent="0.25">
      <c r="A324" s="1">
        <v>0</v>
      </c>
      <c r="B324" s="62" t="str">
        <f>VLOOKUP(C324,'code lookups'!$C$2:$D$436,2,FALSE)</f>
        <v>DUNNO</v>
      </c>
      <c r="C324" s="13" t="s">
        <v>305</v>
      </c>
      <c r="D324" s="14">
        <f>SUMIFS('CP5 Vols Hyp'!$M:$M,'CP5 Vols Hyp'!$A:$A,$C$2,'CP5 Vols Hyp'!$C:$C,TEMPLATE!$B324)</f>
        <v>0</v>
      </c>
      <c r="E324" s="14">
        <f t="shared" si="35"/>
        <v>0</v>
      </c>
      <c r="F324" s="14"/>
      <c r="H324" s="14">
        <f>SUMIFS('CP5 Vols Hyp'!$N:$N,'CP5 Vols Hyp'!$A:$A,$C$2,'CP5 Vols Hyp'!$C:$C,TEMPLATE!$B324)</f>
        <v>0</v>
      </c>
      <c r="I324" s="14">
        <f t="shared" si="36"/>
        <v>0</v>
      </c>
      <c r="J324" s="14"/>
      <c r="L324" s="14">
        <f>SUMIFS('CP5 Vols Hyp'!$O:$O,'CP5 Vols Hyp'!$A:$A,$C$2,'CP5 Vols Hyp'!$C:$C,TEMPLATE!$B324)</f>
        <v>0</v>
      </c>
      <c r="M324" s="14">
        <f t="shared" si="37"/>
        <v>0</v>
      </c>
      <c r="N324" s="14"/>
      <c r="P324" s="14">
        <f>SUMIFS('CP5 Vols Hyp'!$P:$P,'CP5 Vols Hyp'!$A:$A,$C$2,'CP5 Vols Hyp'!$C:$C,TEMPLATE!$B324)</f>
        <v>0</v>
      </c>
      <c r="Q324" s="14">
        <f t="shared" si="38"/>
        <v>0</v>
      </c>
      <c r="R324" s="14"/>
      <c r="T324" s="14">
        <f>SUMIFS('CP5 Vols Hyp'!$Q:$Q,'CP5 Vols Hyp'!$A:$A,$C$2,'CP5 Vols Hyp'!$C:$C,TEMPLATE!$B324)</f>
        <v>0</v>
      </c>
      <c r="U324" s="14">
        <f t="shared" si="39"/>
        <v>0</v>
      </c>
      <c r="V324" s="14"/>
    </row>
    <row r="325" spans="1:22" x14ac:dyDescent="0.25">
      <c r="B325" s="62" t="str">
        <f>VLOOKUP(C325,'code lookups'!$C$2:$D$436,2,FALSE)</f>
        <v>DUNNO</v>
      </c>
      <c r="C325" s="15" t="s">
        <v>306</v>
      </c>
      <c r="D325" s="14">
        <f>SUM(D317:D324)</f>
        <v>93.98</v>
      </c>
      <c r="E325" s="14">
        <f t="shared" si="35"/>
        <v>93.98</v>
      </c>
      <c r="F325" s="16"/>
      <c r="H325" s="14">
        <f>SUM(H317:H324)</f>
        <v>127</v>
      </c>
      <c r="I325" s="14">
        <f t="shared" si="36"/>
        <v>127</v>
      </c>
      <c r="J325" s="16"/>
      <c r="L325" s="14">
        <f>SUM(L317:L324)</f>
        <v>180</v>
      </c>
      <c r="M325" s="14">
        <f t="shared" si="37"/>
        <v>180</v>
      </c>
      <c r="N325" s="16"/>
      <c r="P325" s="14">
        <f>SUM(P317:P324)</f>
        <v>323</v>
      </c>
      <c r="Q325" s="14">
        <f t="shared" si="38"/>
        <v>323</v>
      </c>
      <c r="R325" s="16"/>
      <c r="T325" s="14">
        <f>SUM(T317:T324)</f>
        <v>184.64</v>
      </c>
      <c r="U325" s="14">
        <f t="shared" si="39"/>
        <v>184.64</v>
      </c>
      <c r="V325" s="16"/>
    </row>
    <row r="326" spans="1:22" x14ac:dyDescent="0.25">
      <c r="A326" s="1">
        <v>0</v>
      </c>
      <c r="B326" s="62" t="str">
        <f>VLOOKUP(C326,'code lookups'!$C$2:$D$436,2,FALSE)</f>
        <v>Conductor Rail Renewal (km)</v>
      </c>
      <c r="C326" s="13" t="s">
        <v>307</v>
      </c>
      <c r="D326" s="14">
        <f>SUMIFS('CP5 Vols Hyp'!$M:$M,'CP5 Vols Hyp'!$A:$A,$C$2,'CP5 Vols Hyp'!$C:$C,TEMPLATE!$B326)</f>
        <v>0</v>
      </c>
      <c r="E326" s="14">
        <f t="shared" si="35"/>
        <v>0</v>
      </c>
      <c r="F326" s="14"/>
      <c r="H326" s="14">
        <f>SUMIFS('CP5 Vols Hyp'!$N:$N,'CP5 Vols Hyp'!$A:$A,$C$2,'CP5 Vols Hyp'!$C:$C,TEMPLATE!$B326)</f>
        <v>0</v>
      </c>
      <c r="I326" s="14">
        <f t="shared" si="36"/>
        <v>0</v>
      </c>
      <c r="J326" s="14"/>
      <c r="L326" s="14">
        <f>SUMIFS('CP5 Vols Hyp'!$O:$O,'CP5 Vols Hyp'!$A:$A,$C$2,'CP5 Vols Hyp'!$C:$C,TEMPLATE!$B326)</f>
        <v>0</v>
      </c>
      <c r="M326" s="14">
        <f t="shared" si="37"/>
        <v>0</v>
      </c>
      <c r="N326" s="14"/>
      <c r="P326" s="14">
        <f>SUMIFS('CP5 Vols Hyp'!$P:$P,'CP5 Vols Hyp'!$A:$A,$C$2,'CP5 Vols Hyp'!$C:$C,TEMPLATE!$B326)</f>
        <v>0</v>
      </c>
      <c r="Q326" s="14">
        <f t="shared" si="38"/>
        <v>0</v>
      </c>
      <c r="R326" s="14"/>
      <c r="T326" s="14">
        <f>SUMIFS('CP5 Vols Hyp'!$Q:$Q,'CP5 Vols Hyp'!$A:$A,$C$2,'CP5 Vols Hyp'!$C:$C,TEMPLATE!$B326)</f>
        <v>0</v>
      </c>
      <c r="U326" s="14">
        <f t="shared" si="39"/>
        <v>0</v>
      </c>
      <c r="V326" s="14"/>
    </row>
    <row r="327" spans="1:22" x14ac:dyDescent="0.25">
      <c r="A327" s="1">
        <v>0</v>
      </c>
      <c r="B327" s="62" t="str">
        <f>VLOOKUP(C327,'code lookups'!$C$2:$D$436,2,FALSE)</f>
        <v>Conductor Rail Refurb (km)</v>
      </c>
      <c r="C327" s="13" t="s">
        <v>308</v>
      </c>
      <c r="D327" s="14">
        <f>SUMIFS('CP5 Vols Hyp'!$M:$M,'CP5 Vols Hyp'!$A:$A,$C$2,'CP5 Vols Hyp'!$C:$C,TEMPLATE!$B327)</f>
        <v>0</v>
      </c>
      <c r="E327" s="14">
        <f t="shared" si="35"/>
        <v>0</v>
      </c>
      <c r="F327" s="14"/>
      <c r="H327" s="14">
        <f>SUMIFS('CP5 Vols Hyp'!$N:$N,'CP5 Vols Hyp'!$A:$A,$C$2,'CP5 Vols Hyp'!$C:$C,TEMPLATE!$B327)</f>
        <v>0</v>
      </c>
      <c r="I327" s="14">
        <f t="shared" si="36"/>
        <v>0</v>
      </c>
      <c r="J327" s="14"/>
      <c r="L327" s="14">
        <f>SUMIFS('CP5 Vols Hyp'!$O:$O,'CP5 Vols Hyp'!$A:$A,$C$2,'CP5 Vols Hyp'!$C:$C,TEMPLATE!$B327)</f>
        <v>0</v>
      </c>
      <c r="M327" s="14">
        <f t="shared" si="37"/>
        <v>0</v>
      </c>
      <c r="N327" s="14"/>
      <c r="P327" s="14">
        <f>SUMIFS('CP5 Vols Hyp'!$P:$P,'CP5 Vols Hyp'!$A:$A,$C$2,'CP5 Vols Hyp'!$C:$C,TEMPLATE!$B327)</f>
        <v>0</v>
      </c>
      <c r="Q327" s="14">
        <f t="shared" si="38"/>
        <v>0</v>
      </c>
      <c r="R327" s="14"/>
      <c r="T327" s="14">
        <f>SUMIFS('CP5 Vols Hyp'!$Q:$Q,'CP5 Vols Hyp'!$A:$A,$C$2,'CP5 Vols Hyp'!$C:$C,TEMPLATE!$B327)</f>
        <v>0</v>
      </c>
      <c r="U327" s="14">
        <f t="shared" si="39"/>
        <v>0</v>
      </c>
      <c r="V327" s="14"/>
    </row>
    <row r="328" spans="1:22" x14ac:dyDescent="0.25">
      <c r="B328" s="62" t="str">
        <f>VLOOKUP(C328,'code lookups'!$C$2:$D$436,2,FALSE)</f>
        <v>DUNNO</v>
      </c>
      <c r="C328" s="15" t="s">
        <v>309</v>
      </c>
      <c r="D328" s="14">
        <f>SUM(D326:D327)</f>
        <v>0</v>
      </c>
      <c r="E328" s="14">
        <f t="shared" si="35"/>
        <v>0</v>
      </c>
      <c r="F328" s="16"/>
      <c r="H328" s="14">
        <f>SUM(H326:H327)</f>
        <v>0</v>
      </c>
      <c r="I328" s="14">
        <f t="shared" si="36"/>
        <v>0</v>
      </c>
      <c r="J328" s="16"/>
      <c r="L328" s="14">
        <f>SUM(L326:L327)</f>
        <v>0</v>
      </c>
      <c r="M328" s="14">
        <f t="shared" si="37"/>
        <v>0</v>
      </c>
      <c r="N328" s="16"/>
      <c r="P328" s="14">
        <f>SUM(P326:P327)</f>
        <v>0</v>
      </c>
      <c r="Q328" s="14">
        <f t="shared" si="38"/>
        <v>0</v>
      </c>
      <c r="R328" s="16"/>
      <c r="T328" s="14">
        <f>SUM(T326:T327)</f>
        <v>0</v>
      </c>
      <c r="U328" s="14">
        <f t="shared" si="39"/>
        <v>0</v>
      </c>
      <c r="V328" s="16"/>
    </row>
    <row r="329" spans="1:22" x14ac:dyDescent="0.25">
      <c r="B329" s="62" t="str">
        <f>VLOOKUP(C329,'code lookups'!$C$2:$D$436,2,FALSE)</f>
        <v>DUNNO</v>
      </c>
      <c r="C329" s="17" t="s">
        <v>310</v>
      </c>
      <c r="D329" s="14">
        <f>D328+D325</f>
        <v>93.98</v>
      </c>
      <c r="E329" s="14">
        <f t="shared" si="35"/>
        <v>93.98</v>
      </c>
      <c r="F329" s="18"/>
      <c r="H329" s="14">
        <f>H328+H325</f>
        <v>127</v>
      </c>
      <c r="I329" s="14">
        <f t="shared" si="36"/>
        <v>127</v>
      </c>
      <c r="J329" s="18"/>
      <c r="L329" s="14">
        <f>L328+L325</f>
        <v>180</v>
      </c>
      <c r="M329" s="14">
        <f t="shared" si="37"/>
        <v>180</v>
      </c>
      <c r="N329" s="18"/>
      <c r="P329" s="14">
        <f>P328+P325</f>
        <v>323</v>
      </c>
      <c r="Q329" s="14">
        <f t="shared" si="38"/>
        <v>323</v>
      </c>
      <c r="R329" s="18"/>
      <c r="T329" s="14">
        <f>T328+T325</f>
        <v>184.64</v>
      </c>
      <c r="U329" s="14">
        <f t="shared" si="39"/>
        <v>184.64</v>
      </c>
      <c r="V329" s="18"/>
    </row>
    <row r="330" spans="1:22" x14ac:dyDescent="0.25">
      <c r="A330" s="1">
        <v>0</v>
      </c>
      <c r="B330" s="62" t="str">
        <f>VLOOKUP(C330,'code lookups'!$C$2:$D$436,2,FALSE)</f>
        <v>DUNNO</v>
      </c>
      <c r="C330" s="13" t="s">
        <v>311</v>
      </c>
      <c r="D330" s="14">
        <f>SUMIFS('CP5 Vols Hyp'!$M:$M,'CP5 Vols Hyp'!$A:$A,$C$2,'CP5 Vols Hyp'!$C:$C,TEMPLATE!$B330)</f>
        <v>0</v>
      </c>
      <c r="E330" s="14">
        <f t="shared" si="35"/>
        <v>0</v>
      </c>
      <c r="F330" s="14"/>
      <c r="H330" s="14">
        <f>SUMIFS('CP5 Vols Hyp'!$N:$N,'CP5 Vols Hyp'!$A:$A,$C$2,'CP5 Vols Hyp'!$C:$C,TEMPLATE!$B330)</f>
        <v>0</v>
      </c>
      <c r="I330" s="14">
        <f t="shared" si="36"/>
        <v>0</v>
      </c>
      <c r="J330" s="14"/>
      <c r="L330" s="14">
        <f>SUMIFS('CP5 Vols Hyp'!$O:$O,'CP5 Vols Hyp'!$A:$A,$C$2,'CP5 Vols Hyp'!$C:$C,TEMPLATE!$B330)</f>
        <v>0</v>
      </c>
      <c r="M330" s="14">
        <f t="shared" si="37"/>
        <v>0</v>
      </c>
      <c r="N330" s="14"/>
      <c r="P330" s="14">
        <f>SUMIFS('CP5 Vols Hyp'!$P:$P,'CP5 Vols Hyp'!$A:$A,$C$2,'CP5 Vols Hyp'!$C:$C,TEMPLATE!$B330)</f>
        <v>0</v>
      </c>
      <c r="Q330" s="14">
        <f t="shared" si="38"/>
        <v>0</v>
      </c>
      <c r="R330" s="14"/>
      <c r="T330" s="14">
        <f>SUMIFS('CP5 Vols Hyp'!$Q:$Q,'CP5 Vols Hyp'!$A:$A,$C$2,'CP5 Vols Hyp'!$C:$C,TEMPLATE!$B330)</f>
        <v>0</v>
      </c>
      <c r="U330" s="14">
        <f t="shared" si="39"/>
        <v>0</v>
      </c>
      <c r="V330" s="14"/>
    </row>
    <row r="331" spans="1:22" x14ac:dyDescent="0.25">
      <c r="A331" s="1">
        <v>0</v>
      </c>
      <c r="B331" s="62" t="str">
        <f>VLOOKUP(C331,'code lookups'!$C$2:$D$436,2,FALSE)</f>
        <v>DUNNO</v>
      </c>
      <c r="C331" s="13" t="s">
        <v>312</v>
      </c>
      <c r="D331" s="14">
        <f>SUMIFS('CP5 Vols Hyp'!$M:$M,'CP5 Vols Hyp'!$A:$A,$C$2,'CP5 Vols Hyp'!$C:$C,TEMPLATE!$B331)</f>
        <v>0</v>
      </c>
      <c r="E331" s="14">
        <f t="shared" si="35"/>
        <v>0</v>
      </c>
      <c r="F331" s="14"/>
      <c r="H331" s="14">
        <f>SUMIFS('CP5 Vols Hyp'!$N:$N,'CP5 Vols Hyp'!$A:$A,$C$2,'CP5 Vols Hyp'!$C:$C,TEMPLATE!$B331)</f>
        <v>0</v>
      </c>
      <c r="I331" s="14">
        <f t="shared" si="36"/>
        <v>0</v>
      </c>
      <c r="J331" s="14"/>
      <c r="L331" s="14">
        <f>SUMIFS('CP5 Vols Hyp'!$O:$O,'CP5 Vols Hyp'!$A:$A,$C$2,'CP5 Vols Hyp'!$C:$C,TEMPLATE!$B331)</f>
        <v>0</v>
      </c>
      <c r="M331" s="14">
        <f t="shared" si="37"/>
        <v>0</v>
      </c>
      <c r="N331" s="14"/>
      <c r="P331" s="14">
        <f>SUMIFS('CP5 Vols Hyp'!$P:$P,'CP5 Vols Hyp'!$A:$A,$C$2,'CP5 Vols Hyp'!$C:$C,TEMPLATE!$B331)</f>
        <v>0</v>
      </c>
      <c r="Q331" s="14">
        <f t="shared" si="38"/>
        <v>0</v>
      </c>
      <c r="R331" s="14"/>
      <c r="T331" s="14">
        <f>SUMIFS('CP5 Vols Hyp'!$Q:$Q,'CP5 Vols Hyp'!$A:$A,$C$2,'CP5 Vols Hyp'!$C:$C,TEMPLATE!$B331)</f>
        <v>0</v>
      </c>
      <c r="U331" s="14">
        <f t="shared" si="39"/>
        <v>0</v>
      </c>
      <c r="V331" s="14"/>
    </row>
    <row r="332" spans="1:22" x14ac:dyDescent="0.25">
      <c r="A332" s="1">
        <v>0</v>
      </c>
      <c r="B332" s="62" t="str">
        <f>VLOOKUP(C332,'code lookups'!$C$2:$D$436,2,FALSE)</f>
        <v>DUNNO</v>
      </c>
      <c r="C332" s="13" t="s">
        <v>313</v>
      </c>
      <c r="D332" s="14">
        <f>SUMIFS('CP5 Vols Hyp'!$M:$M,'CP5 Vols Hyp'!$A:$A,$C$2,'CP5 Vols Hyp'!$C:$C,TEMPLATE!$B332)</f>
        <v>0</v>
      </c>
      <c r="E332" s="14">
        <f t="shared" si="35"/>
        <v>0</v>
      </c>
      <c r="F332" s="14"/>
      <c r="H332" s="14">
        <f>SUMIFS('CP5 Vols Hyp'!$N:$N,'CP5 Vols Hyp'!$A:$A,$C$2,'CP5 Vols Hyp'!$C:$C,TEMPLATE!$B332)</f>
        <v>0</v>
      </c>
      <c r="I332" s="14">
        <f t="shared" si="36"/>
        <v>0</v>
      </c>
      <c r="J332" s="14"/>
      <c r="L332" s="14">
        <f>SUMIFS('CP5 Vols Hyp'!$O:$O,'CP5 Vols Hyp'!$A:$A,$C$2,'CP5 Vols Hyp'!$C:$C,TEMPLATE!$B332)</f>
        <v>0</v>
      </c>
      <c r="M332" s="14">
        <f t="shared" si="37"/>
        <v>0</v>
      </c>
      <c r="N332" s="14"/>
      <c r="P332" s="14">
        <f>SUMIFS('CP5 Vols Hyp'!$P:$P,'CP5 Vols Hyp'!$A:$A,$C$2,'CP5 Vols Hyp'!$C:$C,TEMPLATE!$B332)</f>
        <v>0</v>
      </c>
      <c r="Q332" s="14">
        <f t="shared" si="38"/>
        <v>0</v>
      </c>
      <c r="R332" s="14"/>
      <c r="T332" s="14">
        <f>SUMIFS('CP5 Vols Hyp'!$Q:$Q,'CP5 Vols Hyp'!$A:$A,$C$2,'CP5 Vols Hyp'!$C:$C,TEMPLATE!$B332)</f>
        <v>0</v>
      </c>
      <c r="U332" s="14">
        <f t="shared" si="39"/>
        <v>0</v>
      </c>
      <c r="V332" s="14"/>
    </row>
    <row r="333" spans="1:22" x14ac:dyDescent="0.25">
      <c r="A333" s="1">
        <v>0</v>
      </c>
      <c r="B333" s="62" t="str">
        <f>VLOOKUP(C333,'code lookups'!$C$2:$D$436,2,FALSE)</f>
        <v>DUNNO</v>
      </c>
      <c r="C333" s="13" t="s">
        <v>314</v>
      </c>
      <c r="D333" s="14">
        <f>SUMIFS('CP5 Vols Hyp'!$M:$M,'CP5 Vols Hyp'!$A:$A,$C$2,'CP5 Vols Hyp'!$C:$C,TEMPLATE!$B333)</f>
        <v>0</v>
      </c>
      <c r="E333" s="14">
        <f t="shared" si="35"/>
        <v>0</v>
      </c>
      <c r="F333" s="14"/>
      <c r="H333" s="14">
        <f>SUMIFS('CP5 Vols Hyp'!$N:$N,'CP5 Vols Hyp'!$A:$A,$C$2,'CP5 Vols Hyp'!$C:$C,TEMPLATE!$B333)</f>
        <v>0</v>
      </c>
      <c r="I333" s="14">
        <f t="shared" si="36"/>
        <v>0</v>
      </c>
      <c r="J333" s="14"/>
      <c r="L333" s="14">
        <f>SUMIFS('CP5 Vols Hyp'!$O:$O,'CP5 Vols Hyp'!$A:$A,$C$2,'CP5 Vols Hyp'!$C:$C,TEMPLATE!$B333)</f>
        <v>0</v>
      </c>
      <c r="M333" s="14">
        <f t="shared" si="37"/>
        <v>0</v>
      </c>
      <c r="N333" s="14"/>
      <c r="P333" s="14">
        <f>SUMIFS('CP5 Vols Hyp'!$P:$P,'CP5 Vols Hyp'!$A:$A,$C$2,'CP5 Vols Hyp'!$C:$C,TEMPLATE!$B333)</f>
        <v>0</v>
      </c>
      <c r="Q333" s="14">
        <f t="shared" si="38"/>
        <v>0</v>
      </c>
      <c r="R333" s="14"/>
      <c r="T333" s="14">
        <f>SUMIFS('CP5 Vols Hyp'!$Q:$Q,'CP5 Vols Hyp'!$A:$A,$C$2,'CP5 Vols Hyp'!$C:$C,TEMPLATE!$B333)</f>
        <v>0</v>
      </c>
      <c r="U333" s="14">
        <f t="shared" si="39"/>
        <v>0</v>
      </c>
      <c r="V333" s="14"/>
    </row>
    <row r="334" spans="1:22" x14ac:dyDescent="0.25">
      <c r="A334" s="1">
        <v>0</v>
      </c>
      <c r="B334" s="62" t="str">
        <f>VLOOKUP(C334,'code lookups'!$C$2:$D$436,2,FALSE)</f>
        <v>DUNNO</v>
      </c>
      <c r="C334" s="13" t="s">
        <v>315</v>
      </c>
      <c r="D334" s="14">
        <f>SUMIFS('CP5 Vols Hyp'!$M:$M,'CP5 Vols Hyp'!$A:$A,$C$2,'CP5 Vols Hyp'!$C:$C,TEMPLATE!$B334)</f>
        <v>0</v>
      </c>
      <c r="E334" s="14">
        <f t="shared" si="35"/>
        <v>0</v>
      </c>
      <c r="F334" s="14"/>
      <c r="H334" s="14">
        <f>SUMIFS('CP5 Vols Hyp'!$N:$N,'CP5 Vols Hyp'!$A:$A,$C$2,'CP5 Vols Hyp'!$C:$C,TEMPLATE!$B334)</f>
        <v>0</v>
      </c>
      <c r="I334" s="14">
        <f t="shared" si="36"/>
        <v>0</v>
      </c>
      <c r="J334" s="14"/>
      <c r="L334" s="14">
        <f>SUMIFS('CP5 Vols Hyp'!$O:$O,'CP5 Vols Hyp'!$A:$A,$C$2,'CP5 Vols Hyp'!$C:$C,TEMPLATE!$B334)</f>
        <v>0</v>
      </c>
      <c r="M334" s="14">
        <f t="shared" si="37"/>
        <v>0</v>
      </c>
      <c r="N334" s="14"/>
      <c r="P334" s="14">
        <f>SUMIFS('CP5 Vols Hyp'!$P:$P,'CP5 Vols Hyp'!$A:$A,$C$2,'CP5 Vols Hyp'!$C:$C,TEMPLATE!$B334)</f>
        <v>0</v>
      </c>
      <c r="Q334" s="14">
        <f t="shared" si="38"/>
        <v>0</v>
      </c>
      <c r="R334" s="14"/>
      <c r="T334" s="14">
        <f>SUMIFS('CP5 Vols Hyp'!$Q:$Q,'CP5 Vols Hyp'!$A:$A,$C$2,'CP5 Vols Hyp'!$C:$C,TEMPLATE!$B334)</f>
        <v>0</v>
      </c>
      <c r="U334" s="14">
        <f t="shared" si="39"/>
        <v>0</v>
      </c>
      <c r="V334" s="14"/>
    </row>
    <row r="335" spans="1:22" x14ac:dyDescent="0.25">
      <c r="B335" s="62" t="str">
        <f>VLOOKUP(C335,'code lookups'!$C$2:$D$436,2,FALSE)</f>
        <v>DUNNO</v>
      </c>
      <c r="C335" s="15" t="s">
        <v>316</v>
      </c>
      <c r="D335" s="14">
        <f>SUM(D330:D334)</f>
        <v>0</v>
      </c>
      <c r="E335" s="14">
        <f t="shared" si="35"/>
        <v>0</v>
      </c>
      <c r="F335" s="16"/>
      <c r="H335" s="14">
        <f>SUM(H330:H334)</f>
        <v>0</v>
      </c>
      <c r="I335" s="14">
        <f t="shared" si="36"/>
        <v>0</v>
      </c>
      <c r="J335" s="16"/>
      <c r="L335" s="14">
        <f>SUM(L330:L334)</f>
        <v>0</v>
      </c>
      <c r="M335" s="14">
        <f t="shared" si="37"/>
        <v>0</v>
      </c>
      <c r="N335" s="16"/>
      <c r="P335" s="14">
        <f>SUM(P330:P334)</f>
        <v>0</v>
      </c>
      <c r="Q335" s="14">
        <f t="shared" si="38"/>
        <v>0</v>
      </c>
      <c r="R335" s="16"/>
      <c r="T335" s="14">
        <f>SUM(T330:T334)</f>
        <v>0</v>
      </c>
      <c r="U335" s="14">
        <f t="shared" si="39"/>
        <v>0</v>
      </c>
      <c r="V335" s="16"/>
    </row>
    <row r="336" spans="1:22" x14ac:dyDescent="0.25">
      <c r="A336" s="1">
        <v>0</v>
      </c>
      <c r="B336" s="62" t="str">
        <f>VLOOKUP(C336,'code lookups'!$C$2:$D$436,2,FALSE)</f>
        <v>DUNNO</v>
      </c>
      <c r="C336" s="13" t="s">
        <v>317</v>
      </c>
      <c r="D336" s="14">
        <f>SUMIFS('CP5 Vols Hyp'!$M:$M,'CP5 Vols Hyp'!$A:$A,$C$2,'CP5 Vols Hyp'!$C:$C,TEMPLATE!$B336)</f>
        <v>0</v>
      </c>
      <c r="E336" s="14">
        <f t="shared" si="35"/>
        <v>0</v>
      </c>
      <c r="F336" s="14"/>
      <c r="H336" s="14">
        <f>SUMIFS('CP5 Vols Hyp'!$N:$N,'CP5 Vols Hyp'!$A:$A,$C$2,'CP5 Vols Hyp'!$C:$C,TEMPLATE!$B336)</f>
        <v>0</v>
      </c>
      <c r="I336" s="14">
        <f t="shared" si="36"/>
        <v>0</v>
      </c>
      <c r="J336" s="14"/>
      <c r="L336" s="14">
        <f>SUMIFS('CP5 Vols Hyp'!$O:$O,'CP5 Vols Hyp'!$A:$A,$C$2,'CP5 Vols Hyp'!$C:$C,TEMPLATE!$B336)</f>
        <v>0</v>
      </c>
      <c r="M336" s="14">
        <f t="shared" si="37"/>
        <v>0</v>
      </c>
      <c r="N336" s="14"/>
      <c r="P336" s="14">
        <f>SUMIFS('CP5 Vols Hyp'!$P:$P,'CP5 Vols Hyp'!$A:$A,$C$2,'CP5 Vols Hyp'!$C:$C,TEMPLATE!$B336)</f>
        <v>0</v>
      </c>
      <c r="Q336" s="14">
        <f t="shared" si="38"/>
        <v>0</v>
      </c>
      <c r="R336" s="14"/>
      <c r="T336" s="14">
        <f>SUMIFS('CP5 Vols Hyp'!$Q:$Q,'CP5 Vols Hyp'!$A:$A,$C$2,'CP5 Vols Hyp'!$C:$C,TEMPLATE!$B336)</f>
        <v>0</v>
      </c>
      <c r="U336" s="14">
        <f t="shared" si="39"/>
        <v>0</v>
      </c>
      <c r="V336" s="14"/>
    </row>
    <row r="337" spans="1:22" x14ac:dyDescent="0.25">
      <c r="B337" s="62" t="str">
        <f>VLOOKUP(C337,'code lookups'!$C$2:$D$436,2,FALSE)</f>
        <v>DUNNO</v>
      </c>
      <c r="C337" s="15" t="s">
        <v>318</v>
      </c>
      <c r="D337" s="14">
        <f>D336</f>
        <v>0</v>
      </c>
      <c r="E337" s="14">
        <f t="shared" si="35"/>
        <v>0</v>
      </c>
      <c r="F337" s="16"/>
      <c r="H337" s="14">
        <f>H336</f>
        <v>0</v>
      </c>
      <c r="I337" s="14">
        <f t="shared" si="36"/>
        <v>0</v>
      </c>
      <c r="J337" s="16"/>
      <c r="L337" s="14">
        <f>L336</f>
        <v>0</v>
      </c>
      <c r="M337" s="14">
        <f t="shared" si="37"/>
        <v>0</v>
      </c>
      <c r="N337" s="16"/>
      <c r="P337" s="14">
        <f>P336</f>
        <v>0</v>
      </c>
      <c r="Q337" s="14">
        <f t="shared" si="38"/>
        <v>0</v>
      </c>
      <c r="R337" s="16"/>
      <c r="T337" s="14">
        <f>T336</f>
        <v>0</v>
      </c>
      <c r="U337" s="14">
        <f t="shared" si="39"/>
        <v>0</v>
      </c>
      <c r="V337" s="16"/>
    </row>
    <row r="338" spans="1:22" x14ac:dyDescent="0.25">
      <c r="B338" s="62" t="str">
        <f>VLOOKUP(C338,'code lookups'!$C$2:$D$436,2,FALSE)</f>
        <v>DUNNO</v>
      </c>
      <c r="C338" s="17" t="s">
        <v>319</v>
      </c>
      <c r="D338" s="14">
        <f>D337+D335</f>
        <v>0</v>
      </c>
      <c r="E338" s="14">
        <f t="shared" si="35"/>
        <v>0</v>
      </c>
      <c r="F338" s="18"/>
      <c r="H338" s="14">
        <f>H337+H335</f>
        <v>0</v>
      </c>
      <c r="I338" s="14">
        <f t="shared" si="36"/>
        <v>0</v>
      </c>
      <c r="J338" s="18"/>
      <c r="L338" s="14">
        <f>L337+L335</f>
        <v>0</v>
      </c>
      <c r="M338" s="14">
        <f t="shared" si="37"/>
        <v>0</v>
      </c>
      <c r="N338" s="18"/>
      <c r="P338" s="14">
        <f>P337+P335</f>
        <v>0</v>
      </c>
      <c r="Q338" s="14">
        <f t="shared" si="38"/>
        <v>0</v>
      </c>
      <c r="R338" s="18"/>
      <c r="T338" s="14">
        <f>T337+T335</f>
        <v>0</v>
      </c>
      <c r="U338" s="14">
        <f t="shared" si="39"/>
        <v>0</v>
      </c>
      <c r="V338" s="18"/>
    </row>
    <row r="339" spans="1:22" x14ac:dyDescent="0.25">
      <c r="A339" s="1">
        <v>0</v>
      </c>
      <c r="B339" s="62" t="str">
        <f>VLOOKUP(C339,'code lookups'!$C$2:$D$436,2,FALSE)</f>
        <v>DUNNO</v>
      </c>
      <c r="C339" s="13" t="s">
        <v>320</v>
      </c>
      <c r="D339" s="14">
        <f>SUMIFS('CP5 Vols Hyp'!$M:$M,'CP5 Vols Hyp'!$A:$A,$C$2,'CP5 Vols Hyp'!$C:$C,TEMPLATE!$B339)</f>
        <v>0</v>
      </c>
      <c r="E339" s="14">
        <f t="shared" si="35"/>
        <v>0</v>
      </c>
      <c r="F339" s="14"/>
      <c r="H339" s="14">
        <f>SUMIFS('CP5 Vols Hyp'!$N:$N,'CP5 Vols Hyp'!$A:$A,$C$2,'CP5 Vols Hyp'!$C:$C,TEMPLATE!$B339)</f>
        <v>0</v>
      </c>
      <c r="I339" s="14">
        <f t="shared" si="36"/>
        <v>0</v>
      </c>
      <c r="J339" s="14"/>
      <c r="L339" s="14">
        <f>SUMIFS('CP5 Vols Hyp'!$O:$O,'CP5 Vols Hyp'!$A:$A,$C$2,'CP5 Vols Hyp'!$C:$C,TEMPLATE!$B339)</f>
        <v>0</v>
      </c>
      <c r="M339" s="14">
        <f t="shared" si="37"/>
        <v>0</v>
      </c>
      <c r="N339" s="14"/>
      <c r="P339" s="14">
        <f>SUMIFS('CP5 Vols Hyp'!$P:$P,'CP5 Vols Hyp'!$A:$A,$C$2,'CP5 Vols Hyp'!$C:$C,TEMPLATE!$B339)</f>
        <v>0</v>
      </c>
      <c r="Q339" s="14">
        <f t="shared" si="38"/>
        <v>0</v>
      </c>
      <c r="R339" s="14"/>
      <c r="T339" s="14">
        <f>SUMIFS('CP5 Vols Hyp'!$Q:$Q,'CP5 Vols Hyp'!$A:$A,$C$2,'CP5 Vols Hyp'!$C:$C,TEMPLATE!$B339)</f>
        <v>0</v>
      </c>
      <c r="U339" s="14">
        <f t="shared" si="39"/>
        <v>0</v>
      </c>
      <c r="V339" s="14"/>
    </row>
    <row r="340" spans="1:22" x14ac:dyDescent="0.25">
      <c r="A340" s="1">
        <v>0</v>
      </c>
      <c r="B340" s="62" t="str">
        <f>VLOOKUP(C340,'code lookups'!$C$2:$D$436,2,FALSE)</f>
        <v>DUNNO</v>
      </c>
      <c r="C340" s="13" t="s">
        <v>321</v>
      </c>
      <c r="D340" s="14">
        <f>SUMIFS('CP5 Vols Hyp'!$M:$M,'CP5 Vols Hyp'!$A:$A,$C$2,'CP5 Vols Hyp'!$C:$C,TEMPLATE!$B340)</f>
        <v>0</v>
      </c>
      <c r="E340" s="14">
        <f t="shared" si="35"/>
        <v>0</v>
      </c>
      <c r="F340" s="14"/>
      <c r="H340" s="14">
        <f>SUMIFS('CP5 Vols Hyp'!$N:$N,'CP5 Vols Hyp'!$A:$A,$C$2,'CP5 Vols Hyp'!$C:$C,TEMPLATE!$B340)</f>
        <v>0</v>
      </c>
      <c r="I340" s="14">
        <f t="shared" si="36"/>
        <v>0</v>
      </c>
      <c r="J340" s="14"/>
      <c r="L340" s="14">
        <f>SUMIFS('CP5 Vols Hyp'!$O:$O,'CP5 Vols Hyp'!$A:$A,$C$2,'CP5 Vols Hyp'!$C:$C,TEMPLATE!$B340)</f>
        <v>0</v>
      </c>
      <c r="M340" s="14">
        <f t="shared" si="37"/>
        <v>0</v>
      </c>
      <c r="N340" s="14"/>
      <c r="P340" s="14">
        <f>SUMIFS('CP5 Vols Hyp'!$P:$P,'CP5 Vols Hyp'!$A:$A,$C$2,'CP5 Vols Hyp'!$C:$C,TEMPLATE!$B340)</f>
        <v>0</v>
      </c>
      <c r="Q340" s="14">
        <f t="shared" si="38"/>
        <v>0</v>
      </c>
      <c r="R340" s="14"/>
      <c r="T340" s="14">
        <f>SUMIFS('CP5 Vols Hyp'!$Q:$Q,'CP5 Vols Hyp'!$A:$A,$C$2,'CP5 Vols Hyp'!$C:$C,TEMPLATE!$B340)</f>
        <v>0</v>
      </c>
      <c r="U340" s="14">
        <f t="shared" si="39"/>
        <v>0</v>
      </c>
      <c r="V340" s="14"/>
    </row>
    <row r="341" spans="1:22" x14ac:dyDescent="0.25">
      <c r="A341" s="1">
        <v>0</v>
      </c>
      <c r="B341" s="62" t="str">
        <f>VLOOKUP(C341,'code lookups'!$C$2:$D$436,2,FALSE)</f>
        <v>DUNNO</v>
      </c>
      <c r="C341" s="13" t="s">
        <v>322</v>
      </c>
      <c r="D341" s="14">
        <f>SUMIFS('CP5 Vols Hyp'!$M:$M,'CP5 Vols Hyp'!$A:$A,$C$2,'CP5 Vols Hyp'!$C:$C,TEMPLATE!$B341)</f>
        <v>0</v>
      </c>
      <c r="E341" s="14">
        <f t="shared" si="35"/>
        <v>0</v>
      </c>
      <c r="F341" s="14"/>
      <c r="H341" s="14">
        <f>SUMIFS('CP5 Vols Hyp'!$N:$N,'CP5 Vols Hyp'!$A:$A,$C$2,'CP5 Vols Hyp'!$C:$C,TEMPLATE!$B341)</f>
        <v>0</v>
      </c>
      <c r="I341" s="14">
        <f t="shared" si="36"/>
        <v>0</v>
      </c>
      <c r="J341" s="14"/>
      <c r="L341" s="14">
        <f>SUMIFS('CP5 Vols Hyp'!$O:$O,'CP5 Vols Hyp'!$A:$A,$C$2,'CP5 Vols Hyp'!$C:$C,TEMPLATE!$B341)</f>
        <v>0</v>
      </c>
      <c r="M341" s="14">
        <f t="shared" si="37"/>
        <v>0</v>
      </c>
      <c r="N341" s="14"/>
      <c r="P341" s="14">
        <f>SUMIFS('CP5 Vols Hyp'!$P:$P,'CP5 Vols Hyp'!$A:$A,$C$2,'CP5 Vols Hyp'!$C:$C,TEMPLATE!$B341)</f>
        <v>0</v>
      </c>
      <c r="Q341" s="14">
        <f t="shared" si="38"/>
        <v>0</v>
      </c>
      <c r="R341" s="14"/>
      <c r="T341" s="14">
        <f>SUMIFS('CP5 Vols Hyp'!$Q:$Q,'CP5 Vols Hyp'!$A:$A,$C$2,'CP5 Vols Hyp'!$C:$C,TEMPLATE!$B341)</f>
        <v>0</v>
      </c>
      <c r="U341" s="14">
        <f t="shared" si="39"/>
        <v>0</v>
      </c>
      <c r="V341" s="14"/>
    </row>
    <row r="342" spans="1:22" x14ac:dyDescent="0.25">
      <c r="A342" s="1">
        <v>0</v>
      </c>
      <c r="B342" s="62" t="str">
        <f>VLOOKUP(C342,'code lookups'!$C$2:$D$436,2,FALSE)</f>
        <v>DUNNO</v>
      </c>
      <c r="C342" s="13" t="s">
        <v>323</v>
      </c>
      <c r="D342" s="14">
        <f>SUMIFS('CP5 Vols Hyp'!$M:$M,'CP5 Vols Hyp'!$A:$A,$C$2,'CP5 Vols Hyp'!$C:$C,TEMPLATE!$B342)</f>
        <v>0</v>
      </c>
      <c r="E342" s="14">
        <f t="shared" si="35"/>
        <v>0</v>
      </c>
      <c r="F342" s="14"/>
      <c r="H342" s="14">
        <f>SUMIFS('CP5 Vols Hyp'!$N:$N,'CP5 Vols Hyp'!$A:$A,$C$2,'CP5 Vols Hyp'!$C:$C,TEMPLATE!$B342)</f>
        <v>0</v>
      </c>
      <c r="I342" s="14">
        <f t="shared" si="36"/>
        <v>0</v>
      </c>
      <c r="J342" s="14"/>
      <c r="L342" s="14">
        <f>SUMIFS('CP5 Vols Hyp'!$O:$O,'CP5 Vols Hyp'!$A:$A,$C$2,'CP5 Vols Hyp'!$C:$C,TEMPLATE!$B342)</f>
        <v>0</v>
      </c>
      <c r="M342" s="14">
        <f t="shared" si="37"/>
        <v>0</v>
      </c>
      <c r="N342" s="14"/>
      <c r="P342" s="14">
        <f>SUMIFS('CP5 Vols Hyp'!$P:$P,'CP5 Vols Hyp'!$A:$A,$C$2,'CP5 Vols Hyp'!$C:$C,TEMPLATE!$B342)</f>
        <v>0</v>
      </c>
      <c r="Q342" s="14">
        <f t="shared" si="38"/>
        <v>0</v>
      </c>
      <c r="R342" s="14"/>
      <c r="T342" s="14">
        <f>SUMIFS('CP5 Vols Hyp'!$Q:$Q,'CP5 Vols Hyp'!$A:$A,$C$2,'CP5 Vols Hyp'!$C:$C,TEMPLATE!$B342)</f>
        <v>0</v>
      </c>
      <c r="U342" s="14">
        <f t="shared" si="39"/>
        <v>0</v>
      </c>
      <c r="V342" s="14"/>
    </row>
    <row r="343" spans="1:22" x14ac:dyDescent="0.25">
      <c r="A343" s="1">
        <v>0</v>
      </c>
      <c r="B343" s="62" t="str">
        <f>VLOOKUP(C343,'code lookups'!$C$2:$D$436,2,FALSE)</f>
        <v>DUNNO</v>
      </c>
      <c r="C343" s="13" t="s">
        <v>324</v>
      </c>
      <c r="D343" s="14">
        <f>SUMIFS('CP5 Vols Hyp'!$M:$M,'CP5 Vols Hyp'!$A:$A,$C$2,'CP5 Vols Hyp'!$C:$C,TEMPLATE!$B343)</f>
        <v>0</v>
      </c>
      <c r="E343" s="14">
        <f t="shared" si="35"/>
        <v>0</v>
      </c>
      <c r="F343" s="14"/>
      <c r="H343" s="14">
        <f>SUMIFS('CP5 Vols Hyp'!$N:$N,'CP5 Vols Hyp'!$A:$A,$C$2,'CP5 Vols Hyp'!$C:$C,TEMPLATE!$B343)</f>
        <v>0</v>
      </c>
      <c r="I343" s="14">
        <f t="shared" si="36"/>
        <v>0</v>
      </c>
      <c r="J343" s="14"/>
      <c r="L343" s="14">
        <f>SUMIFS('CP5 Vols Hyp'!$O:$O,'CP5 Vols Hyp'!$A:$A,$C$2,'CP5 Vols Hyp'!$C:$C,TEMPLATE!$B343)</f>
        <v>0</v>
      </c>
      <c r="M343" s="14">
        <f t="shared" si="37"/>
        <v>0</v>
      </c>
      <c r="N343" s="14"/>
      <c r="P343" s="14">
        <f>SUMIFS('CP5 Vols Hyp'!$P:$P,'CP5 Vols Hyp'!$A:$A,$C$2,'CP5 Vols Hyp'!$C:$C,TEMPLATE!$B343)</f>
        <v>0</v>
      </c>
      <c r="Q343" s="14">
        <f t="shared" si="38"/>
        <v>0</v>
      </c>
      <c r="R343" s="14"/>
      <c r="T343" s="14">
        <f>SUMIFS('CP5 Vols Hyp'!$Q:$Q,'CP5 Vols Hyp'!$A:$A,$C$2,'CP5 Vols Hyp'!$C:$C,TEMPLATE!$B343)</f>
        <v>0</v>
      </c>
      <c r="U343" s="14">
        <f t="shared" si="39"/>
        <v>0</v>
      </c>
      <c r="V343" s="14"/>
    </row>
    <row r="344" spans="1:22" x14ac:dyDescent="0.25">
      <c r="A344" s="1">
        <v>0</v>
      </c>
      <c r="B344" s="62" t="str">
        <f>VLOOKUP(C344,'code lookups'!$C$2:$D$436,2,FALSE)</f>
        <v>Signalling Power Cables (km)</v>
      </c>
      <c r="C344" s="13" t="s">
        <v>325</v>
      </c>
      <c r="D344" s="14">
        <f>SUMIFS('CP5 Vols Hyp'!$M:$M,'CP5 Vols Hyp'!$A:$A,$C$2,'CP5 Vols Hyp'!$C:$C,TEMPLATE!$B344)</f>
        <v>0</v>
      </c>
      <c r="E344" s="14">
        <f t="shared" si="35"/>
        <v>0</v>
      </c>
      <c r="F344" s="14"/>
      <c r="H344" s="14">
        <f>SUMIFS('CP5 Vols Hyp'!$N:$N,'CP5 Vols Hyp'!$A:$A,$C$2,'CP5 Vols Hyp'!$C:$C,TEMPLATE!$B344)</f>
        <v>0</v>
      </c>
      <c r="I344" s="14">
        <f t="shared" si="36"/>
        <v>0</v>
      </c>
      <c r="J344" s="14"/>
      <c r="L344" s="14">
        <f>SUMIFS('CP5 Vols Hyp'!$O:$O,'CP5 Vols Hyp'!$A:$A,$C$2,'CP5 Vols Hyp'!$C:$C,TEMPLATE!$B344)</f>
        <v>0</v>
      </c>
      <c r="M344" s="14">
        <f t="shared" si="37"/>
        <v>0</v>
      </c>
      <c r="N344" s="14"/>
      <c r="P344" s="14">
        <f>SUMIFS('CP5 Vols Hyp'!$P:$P,'CP5 Vols Hyp'!$A:$A,$C$2,'CP5 Vols Hyp'!$C:$C,TEMPLATE!$B344)</f>
        <v>0</v>
      </c>
      <c r="Q344" s="14">
        <f t="shared" si="38"/>
        <v>0</v>
      </c>
      <c r="R344" s="14"/>
      <c r="T344" s="14">
        <f>SUMIFS('CP5 Vols Hyp'!$Q:$Q,'CP5 Vols Hyp'!$A:$A,$C$2,'CP5 Vols Hyp'!$C:$C,TEMPLATE!$B344)</f>
        <v>0</v>
      </c>
      <c r="U344" s="14">
        <f t="shared" si="39"/>
        <v>0</v>
      </c>
      <c r="V344" s="14"/>
    </row>
    <row r="345" spans="1:22" x14ac:dyDescent="0.25">
      <c r="A345" s="1">
        <v>0</v>
      </c>
      <c r="B345" s="62" t="str">
        <f>VLOOKUP(C345,'code lookups'!$C$2:$D$436,2,FALSE)</f>
        <v>DUNNO</v>
      </c>
      <c r="C345" s="13" t="s">
        <v>326</v>
      </c>
      <c r="D345" s="14">
        <f>SUMIFS('CP5 Vols Hyp'!$M:$M,'CP5 Vols Hyp'!$A:$A,$C$2,'CP5 Vols Hyp'!$C:$C,TEMPLATE!$B345)</f>
        <v>0</v>
      </c>
      <c r="E345" s="14">
        <f t="shared" si="35"/>
        <v>0</v>
      </c>
      <c r="F345" s="14"/>
      <c r="H345" s="14">
        <f>SUMIFS('CP5 Vols Hyp'!$N:$N,'CP5 Vols Hyp'!$A:$A,$C$2,'CP5 Vols Hyp'!$C:$C,TEMPLATE!$B345)</f>
        <v>0</v>
      </c>
      <c r="I345" s="14">
        <f t="shared" si="36"/>
        <v>0</v>
      </c>
      <c r="J345" s="14"/>
      <c r="L345" s="14">
        <f>SUMIFS('CP5 Vols Hyp'!$O:$O,'CP5 Vols Hyp'!$A:$A,$C$2,'CP5 Vols Hyp'!$C:$C,TEMPLATE!$B345)</f>
        <v>0</v>
      </c>
      <c r="M345" s="14">
        <f t="shared" si="37"/>
        <v>0</v>
      </c>
      <c r="N345" s="14"/>
      <c r="P345" s="14">
        <f>SUMIFS('CP5 Vols Hyp'!$P:$P,'CP5 Vols Hyp'!$A:$A,$C$2,'CP5 Vols Hyp'!$C:$C,TEMPLATE!$B345)</f>
        <v>0</v>
      </c>
      <c r="Q345" s="14">
        <f t="shared" si="38"/>
        <v>0</v>
      </c>
      <c r="R345" s="14"/>
      <c r="T345" s="14">
        <f>SUMIFS('CP5 Vols Hyp'!$Q:$Q,'CP5 Vols Hyp'!$A:$A,$C$2,'CP5 Vols Hyp'!$C:$C,TEMPLATE!$B345)</f>
        <v>0</v>
      </c>
      <c r="U345" s="14">
        <f t="shared" si="39"/>
        <v>0</v>
      </c>
      <c r="V345" s="14"/>
    </row>
    <row r="346" spans="1:22" x14ac:dyDescent="0.25">
      <c r="A346" s="1">
        <v>0</v>
      </c>
      <c r="B346" s="62" t="str">
        <f>VLOOKUP(C346,'code lookups'!$C$2:$D$436,2,FALSE)</f>
        <v>DUNNO</v>
      </c>
      <c r="C346" s="13" t="s">
        <v>327</v>
      </c>
      <c r="D346" s="14">
        <f>SUMIFS('CP5 Vols Hyp'!$M:$M,'CP5 Vols Hyp'!$A:$A,$C$2,'CP5 Vols Hyp'!$C:$C,TEMPLATE!$B346)</f>
        <v>0</v>
      </c>
      <c r="E346" s="14">
        <f t="shared" si="35"/>
        <v>0</v>
      </c>
      <c r="F346" s="14"/>
      <c r="H346" s="14">
        <f>SUMIFS('CP5 Vols Hyp'!$N:$N,'CP5 Vols Hyp'!$A:$A,$C$2,'CP5 Vols Hyp'!$C:$C,TEMPLATE!$B346)</f>
        <v>0</v>
      </c>
      <c r="I346" s="14">
        <f t="shared" si="36"/>
        <v>0</v>
      </c>
      <c r="J346" s="14"/>
      <c r="L346" s="14">
        <f>SUMIFS('CP5 Vols Hyp'!$O:$O,'CP5 Vols Hyp'!$A:$A,$C$2,'CP5 Vols Hyp'!$C:$C,TEMPLATE!$B346)</f>
        <v>0</v>
      </c>
      <c r="M346" s="14">
        <f t="shared" si="37"/>
        <v>0</v>
      </c>
      <c r="N346" s="14"/>
      <c r="P346" s="14">
        <f>SUMIFS('CP5 Vols Hyp'!$P:$P,'CP5 Vols Hyp'!$A:$A,$C$2,'CP5 Vols Hyp'!$C:$C,TEMPLATE!$B346)</f>
        <v>0</v>
      </c>
      <c r="Q346" s="14">
        <f t="shared" si="38"/>
        <v>0</v>
      </c>
      <c r="R346" s="14"/>
      <c r="T346" s="14">
        <f>SUMIFS('CP5 Vols Hyp'!$Q:$Q,'CP5 Vols Hyp'!$A:$A,$C$2,'CP5 Vols Hyp'!$C:$C,TEMPLATE!$B346)</f>
        <v>0</v>
      </c>
      <c r="U346" s="14">
        <f t="shared" si="39"/>
        <v>0</v>
      </c>
      <c r="V346" s="14"/>
    </row>
    <row r="347" spans="1:22" x14ac:dyDescent="0.25">
      <c r="B347" s="62" t="str">
        <f>VLOOKUP(C347,'code lookups'!$C$2:$D$436,2,FALSE)</f>
        <v>DUNNO</v>
      </c>
      <c r="C347" s="15" t="s">
        <v>328</v>
      </c>
      <c r="D347" s="14">
        <f>SUM(D339:D346)</f>
        <v>0</v>
      </c>
      <c r="E347" s="14">
        <f t="shared" si="35"/>
        <v>0</v>
      </c>
      <c r="F347" s="16"/>
      <c r="H347" s="14">
        <f>SUM(H339:H346)</f>
        <v>0</v>
      </c>
      <c r="I347" s="14">
        <f t="shared" si="36"/>
        <v>0</v>
      </c>
      <c r="J347" s="16"/>
      <c r="L347" s="14">
        <f>SUM(L339:L346)</f>
        <v>0</v>
      </c>
      <c r="M347" s="14">
        <f t="shared" si="37"/>
        <v>0</v>
      </c>
      <c r="N347" s="16"/>
      <c r="P347" s="14">
        <f>SUM(P339:P346)</f>
        <v>0</v>
      </c>
      <c r="Q347" s="14">
        <f t="shared" si="38"/>
        <v>0</v>
      </c>
      <c r="R347" s="16"/>
      <c r="T347" s="14">
        <f>SUM(T339:T346)</f>
        <v>0</v>
      </c>
      <c r="U347" s="14">
        <f t="shared" si="39"/>
        <v>0</v>
      </c>
      <c r="V347" s="16"/>
    </row>
    <row r="348" spans="1:22" ht="15.75" thickBot="1" x14ac:dyDescent="0.3">
      <c r="B348" s="62" t="str">
        <f>VLOOKUP(C348,'code lookups'!$C$2:$D$436,2,FALSE)</f>
        <v>TOTAL</v>
      </c>
      <c r="C348" s="17" t="s">
        <v>329</v>
      </c>
      <c r="D348" s="14">
        <f>D347</f>
        <v>0</v>
      </c>
      <c r="E348" s="14">
        <f t="shared" si="35"/>
        <v>0</v>
      </c>
      <c r="F348" s="18"/>
      <c r="H348" s="14">
        <f>H347</f>
        <v>0</v>
      </c>
      <c r="I348" s="14">
        <f t="shared" si="36"/>
        <v>0</v>
      </c>
      <c r="J348" s="18"/>
      <c r="L348" s="14">
        <f>L347</f>
        <v>0</v>
      </c>
      <c r="M348" s="14">
        <f t="shared" si="37"/>
        <v>0</v>
      </c>
      <c r="N348" s="18"/>
      <c r="P348" s="14">
        <f>P347</f>
        <v>0</v>
      </c>
      <c r="Q348" s="14">
        <f t="shared" si="38"/>
        <v>0</v>
      </c>
      <c r="R348" s="18"/>
      <c r="T348" s="14">
        <f>T347</f>
        <v>0</v>
      </c>
      <c r="U348" s="14">
        <f t="shared" si="39"/>
        <v>0</v>
      </c>
      <c r="V348" s="18"/>
    </row>
    <row r="349" spans="1:22" ht="16.5" thickBot="1" x14ac:dyDescent="0.3">
      <c r="B349" s="62" t="str">
        <f>VLOOKUP(C349,'code lookups'!$C$2:$D$436,2,FALSE)</f>
        <v>TOTAL</v>
      </c>
      <c r="C349" s="27" t="s">
        <v>330</v>
      </c>
      <c r="D349" s="14">
        <f>D348+D338+D329+D316</f>
        <v>118.08000000000001</v>
      </c>
      <c r="E349" s="14">
        <f t="shared" si="35"/>
        <v>118.08000000000001</v>
      </c>
      <c r="F349" s="28"/>
      <c r="H349" s="14">
        <f>H348+H338+H329+H316</f>
        <v>146</v>
      </c>
      <c r="I349" s="14">
        <f t="shared" si="36"/>
        <v>146</v>
      </c>
      <c r="J349" s="28"/>
      <c r="L349" s="14">
        <f>L348+L338+L329+L316</f>
        <v>200</v>
      </c>
      <c r="M349" s="14">
        <f t="shared" si="37"/>
        <v>200</v>
      </c>
      <c r="N349" s="28"/>
      <c r="P349" s="14">
        <f>P348+P338+P329+P316</f>
        <v>333</v>
      </c>
      <c r="Q349" s="14">
        <f t="shared" si="38"/>
        <v>333</v>
      </c>
      <c r="R349" s="28"/>
      <c r="T349" s="14">
        <f>T348+T338+T329+T316</f>
        <v>190.64</v>
      </c>
      <c r="U349" s="14">
        <f t="shared" si="39"/>
        <v>190.64</v>
      </c>
      <c r="V349" s="28"/>
    </row>
    <row r="350" spans="1:22" ht="16.5" thickTop="1" thickBot="1" x14ac:dyDescent="0.3">
      <c r="A350" s="1">
        <v>0</v>
      </c>
      <c r="B350" s="62" t="str">
        <f>VLOOKUP(C350,'code lookups'!$C$2:$D$436,2,FALSE)</f>
        <v>Points Heaters (#)</v>
      </c>
      <c r="C350" s="13" t="s">
        <v>331</v>
      </c>
      <c r="D350" s="14">
        <f>SUMIFS('CP5 Vols Hyp'!$M:$M,'CP5 Vols Hyp'!$A:$A,$C$2,'CP5 Vols Hyp'!$C:$C,TEMPLATE!$B350)</f>
        <v>32</v>
      </c>
      <c r="E350" s="14">
        <f t="shared" si="35"/>
        <v>32</v>
      </c>
      <c r="F350" s="14"/>
      <c r="H350" s="14">
        <f>SUMIFS('CP5 Vols Hyp'!$N:$N,'CP5 Vols Hyp'!$A:$A,$C$2,'CP5 Vols Hyp'!$C:$C,TEMPLATE!$B350)</f>
        <v>0</v>
      </c>
      <c r="I350" s="14">
        <f t="shared" si="36"/>
        <v>0</v>
      </c>
      <c r="J350" s="14"/>
      <c r="L350" s="14">
        <f>SUMIFS('CP5 Vols Hyp'!$O:$O,'CP5 Vols Hyp'!$A:$A,$C$2,'CP5 Vols Hyp'!$C:$C,TEMPLATE!$B350)</f>
        <v>0</v>
      </c>
      <c r="M350" s="14">
        <f t="shared" si="37"/>
        <v>0</v>
      </c>
      <c r="N350" s="14"/>
      <c r="P350" s="14">
        <f>SUMIFS('CP5 Vols Hyp'!$P:$P,'CP5 Vols Hyp'!$A:$A,$C$2,'CP5 Vols Hyp'!$C:$C,TEMPLATE!$B350)</f>
        <v>0</v>
      </c>
      <c r="Q350" s="14">
        <f t="shared" si="38"/>
        <v>0</v>
      </c>
      <c r="R350" s="14"/>
      <c r="T350" s="14">
        <f>SUMIFS('CP5 Vols Hyp'!$Q:$Q,'CP5 Vols Hyp'!$A:$A,$C$2,'CP5 Vols Hyp'!$C:$C,TEMPLATE!$B350)</f>
        <v>0</v>
      </c>
      <c r="U350" s="14">
        <f t="shared" si="39"/>
        <v>0</v>
      </c>
      <c r="V350" s="14"/>
    </row>
    <row r="351" spans="1:22" ht="16.5" thickBot="1" x14ac:dyDescent="0.3">
      <c r="B351" s="62" t="str">
        <f>VLOOKUP(C351,'code lookups'!$C$2:$D$436,2,FALSE)</f>
        <v>DUNNO</v>
      </c>
      <c r="C351" s="27" t="s">
        <v>332</v>
      </c>
      <c r="D351" s="14">
        <f>D350</f>
        <v>32</v>
      </c>
      <c r="E351" s="14">
        <f t="shared" si="35"/>
        <v>32</v>
      </c>
      <c r="F351" s="28"/>
      <c r="H351" s="14">
        <f>H350</f>
        <v>0</v>
      </c>
      <c r="I351" s="14">
        <f t="shared" si="36"/>
        <v>0</v>
      </c>
      <c r="J351" s="28"/>
      <c r="L351" s="14">
        <f>L350</f>
        <v>0</v>
      </c>
      <c r="M351" s="14">
        <f t="shared" si="37"/>
        <v>0</v>
      </c>
      <c r="N351" s="28"/>
      <c r="P351" s="14">
        <f>P350</f>
        <v>0</v>
      </c>
      <c r="Q351" s="14">
        <f t="shared" si="38"/>
        <v>0</v>
      </c>
      <c r="R351" s="28"/>
      <c r="T351" s="14">
        <f>T350</f>
        <v>0</v>
      </c>
      <c r="U351" s="14">
        <f t="shared" si="39"/>
        <v>0</v>
      </c>
      <c r="V351" s="28"/>
    </row>
    <row r="352" spans="1:22" ht="19.5" thickTop="1" thickBot="1" x14ac:dyDescent="0.3">
      <c r="B352" s="62" t="str">
        <f>VLOOKUP(C352,'code lookups'!$C$2:$D$436,2,FALSE)</f>
        <v>TOTAL</v>
      </c>
      <c r="C352" s="22" t="s">
        <v>333</v>
      </c>
      <c r="D352" s="14">
        <f>D351+D349</f>
        <v>150.08000000000001</v>
      </c>
      <c r="E352" s="14">
        <f t="shared" si="35"/>
        <v>150.08000000000001</v>
      </c>
      <c r="F352" s="23"/>
      <c r="H352" s="14">
        <f>H351+H349</f>
        <v>146</v>
      </c>
      <c r="I352" s="14">
        <f t="shared" si="36"/>
        <v>146</v>
      </c>
      <c r="J352" s="23"/>
      <c r="L352" s="14">
        <f>L351+L349</f>
        <v>200</v>
      </c>
      <c r="M352" s="14">
        <f t="shared" si="37"/>
        <v>200</v>
      </c>
      <c r="N352" s="23"/>
      <c r="P352" s="14">
        <f>P351+P349</f>
        <v>333</v>
      </c>
      <c r="Q352" s="14">
        <f t="shared" si="38"/>
        <v>333</v>
      </c>
      <c r="R352" s="23"/>
      <c r="T352" s="14">
        <f>T351+T349</f>
        <v>190.64</v>
      </c>
      <c r="U352" s="14">
        <f t="shared" si="39"/>
        <v>190.64</v>
      </c>
      <c r="V352" s="23"/>
    </row>
    <row r="353" spans="1:22" ht="18.75" thickTop="1" x14ac:dyDescent="0.25">
      <c r="B353" s="62" t="e">
        <f>VLOOKUP(C353,'code lookups'!$C$2:$D$436,2,FALSE)</f>
        <v>#N/A</v>
      </c>
      <c r="C353" s="25"/>
    </row>
    <row r="354" spans="1:22" ht="18.75" thickBot="1" x14ac:dyDescent="0.3">
      <c r="B354" s="62" t="e">
        <f>VLOOKUP(C354,'code lookups'!$C$2:$D$436,2,FALSE)</f>
        <v>#N/A</v>
      </c>
      <c r="C354" s="26"/>
    </row>
    <row r="355" spans="1:22" ht="16.5" x14ac:dyDescent="0.3">
      <c r="B355" s="62" t="e">
        <f>VLOOKUP(C355,'code lookups'!$C$2:$D$436,2,FALSE)</f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tr">
        <f>VLOOKUP(C356,'code lookups'!$C$2:$D$436,2,FALSE)</f>
        <v>Total Drainage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f>VLOOKUP(C357,'code lookups'!$C$2:$D$436,2,FALSE)</f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tr">
        <f>VLOOKUP(C358,'code lookups'!$C$2:$D$436,2,FALSE)</f>
        <v>DUNNO</v>
      </c>
      <c r="C358" s="13" t="s">
        <v>335</v>
      </c>
      <c r="D358" s="14">
        <f>SUMIFS('CP5 Vols Hyp'!$M:$M,'CP5 Vols Hyp'!$A:$A,$C$2,'CP5 Vols Hyp'!$C:$C,TEMPLATE!$B358)</f>
        <v>0</v>
      </c>
      <c r="E358" s="14">
        <f t="shared" ref="E358:E411" si="40">D358</f>
        <v>0</v>
      </c>
      <c r="F358" s="14"/>
      <c r="H358" s="14">
        <f>SUMIFS('CP5 Vols Hyp'!$N:$N,'CP5 Vols Hyp'!$A:$A,$C$2,'CP5 Vols Hyp'!$C:$C,TEMPLATE!$B358)</f>
        <v>0</v>
      </c>
      <c r="I358" s="14">
        <f t="shared" ref="I358:I411" si="41">H358</f>
        <v>0</v>
      </c>
      <c r="J358" s="14"/>
      <c r="L358" s="14">
        <f>SUMIFS('CP5 Vols Hyp'!$O:$O,'CP5 Vols Hyp'!$A:$A,$C$2,'CP5 Vols Hyp'!$C:$C,TEMPLATE!$B358)</f>
        <v>0</v>
      </c>
      <c r="M358" s="14">
        <f t="shared" ref="M358:M411" si="42">L358</f>
        <v>0</v>
      </c>
      <c r="N358" s="14"/>
      <c r="P358" s="14">
        <f>SUMIFS('CP5 Vols Hyp'!$P:$P,'CP5 Vols Hyp'!$A:$A,$C$2,'CP5 Vols Hyp'!$C:$C,TEMPLATE!$B358)</f>
        <v>0</v>
      </c>
      <c r="Q358" s="14">
        <f t="shared" ref="Q358:Q411" si="43">P358</f>
        <v>0</v>
      </c>
      <c r="R358" s="14"/>
      <c r="T358" s="14">
        <f>SUMIFS('CP5 Vols Hyp'!$Q:$Q,'CP5 Vols Hyp'!$A:$A,$C$2,'CP5 Vols Hyp'!$C:$C,TEMPLATE!$B358)</f>
        <v>0</v>
      </c>
      <c r="U358" s="14">
        <f t="shared" ref="U358:U411" si="44">T358</f>
        <v>0</v>
      </c>
      <c r="V358" s="14"/>
    </row>
    <row r="359" spans="1:22" x14ac:dyDescent="0.25">
      <c r="A359" s="1">
        <v>0</v>
      </c>
      <c r="B359" s="62" t="str">
        <f>VLOOKUP(C359,'code lookups'!$C$2:$D$436,2,FALSE)</f>
        <v>DUNNO</v>
      </c>
      <c r="C359" s="13" t="s">
        <v>336</v>
      </c>
      <c r="D359" s="14">
        <f>SUMIFS('CP5 Vols Hyp'!$M:$M,'CP5 Vols Hyp'!$A:$A,$C$2,'CP5 Vols Hyp'!$C:$C,TEMPLATE!$B359)</f>
        <v>0</v>
      </c>
      <c r="E359" s="14">
        <f t="shared" si="40"/>
        <v>0</v>
      </c>
      <c r="F359" s="14"/>
      <c r="H359" s="14">
        <f>SUMIFS('CP5 Vols Hyp'!$N:$N,'CP5 Vols Hyp'!$A:$A,$C$2,'CP5 Vols Hyp'!$C:$C,TEMPLATE!$B359)</f>
        <v>0</v>
      </c>
      <c r="I359" s="14">
        <f t="shared" si="41"/>
        <v>0</v>
      </c>
      <c r="J359" s="14"/>
      <c r="L359" s="14">
        <f>SUMIFS('CP5 Vols Hyp'!$O:$O,'CP5 Vols Hyp'!$A:$A,$C$2,'CP5 Vols Hyp'!$C:$C,TEMPLATE!$B359)</f>
        <v>0</v>
      </c>
      <c r="M359" s="14">
        <f t="shared" si="42"/>
        <v>0</v>
      </c>
      <c r="N359" s="14"/>
      <c r="P359" s="14">
        <f>SUMIFS('CP5 Vols Hyp'!$P:$P,'CP5 Vols Hyp'!$A:$A,$C$2,'CP5 Vols Hyp'!$C:$C,TEMPLATE!$B359)</f>
        <v>0</v>
      </c>
      <c r="Q359" s="14">
        <f t="shared" si="43"/>
        <v>0</v>
      </c>
      <c r="R359" s="14"/>
      <c r="T359" s="14">
        <f>SUMIFS('CP5 Vols Hyp'!$Q:$Q,'CP5 Vols Hyp'!$A:$A,$C$2,'CP5 Vols Hyp'!$C:$C,TEMPLATE!$B359)</f>
        <v>0</v>
      </c>
      <c r="U359" s="14">
        <f t="shared" si="44"/>
        <v>0</v>
      </c>
      <c r="V359" s="14"/>
    </row>
    <row r="360" spans="1:22" x14ac:dyDescent="0.25">
      <c r="A360" s="1">
        <v>0</v>
      </c>
      <c r="B360" s="62" t="str">
        <f>VLOOKUP(C360,'code lookups'!$C$2:$D$436,2,FALSE)</f>
        <v>DUNNO</v>
      </c>
      <c r="C360" s="13" t="s">
        <v>337</v>
      </c>
      <c r="D360" s="14">
        <f>SUMIFS('CP5 Vols Hyp'!$M:$M,'CP5 Vols Hyp'!$A:$A,$C$2,'CP5 Vols Hyp'!$C:$C,TEMPLATE!$B360)</f>
        <v>0</v>
      </c>
      <c r="E360" s="14">
        <f t="shared" si="40"/>
        <v>0</v>
      </c>
      <c r="F360" s="14"/>
      <c r="H360" s="14">
        <f>SUMIFS('CP5 Vols Hyp'!$N:$N,'CP5 Vols Hyp'!$A:$A,$C$2,'CP5 Vols Hyp'!$C:$C,TEMPLATE!$B360)</f>
        <v>0</v>
      </c>
      <c r="I360" s="14">
        <f t="shared" si="41"/>
        <v>0</v>
      </c>
      <c r="J360" s="14"/>
      <c r="L360" s="14">
        <f>SUMIFS('CP5 Vols Hyp'!$O:$O,'CP5 Vols Hyp'!$A:$A,$C$2,'CP5 Vols Hyp'!$C:$C,TEMPLATE!$B360)</f>
        <v>0</v>
      </c>
      <c r="M360" s="14">
        <f t="shared" si="42"/>
        <v>0</v>
      </c>
      <c r="N360" s="14"/>
      <c r="P360" s="14">
        <f>SUMIFS('CP5 Vols Hyp'!$P:$P,'CP5 Vols Hyp'!$A:$A,$C$2,'CP5 Vols Hyp'!$C:$C,TEMPLATE!$B360)</f>
        <v>0</v>
      </c>
      <c r="Q360" s="14">
        <f t="shared" si="43"/>
        <v>0</v>
      </c>
      <c r="R360" s="14"/>
      <c r="T360" s="14">
        <f>SUMIFS('CP5 Vols Hyp'!$Q:$Q,'CP5 Vols Hyp'!$A:$A,$C$2,'CP5 Vols Hyp'!$C:$C,TEMPLATE!$B360)</f>
        <v>0</v>
      </c>
      <c r="U360" s="14">
        <f t="shared" si="44"/>
        <v>0</v>
      </c>
      <c r="V360" s="14"/>
    </row>
    <row r="361" spans="1:22" x14ac:dyDescent="0.25">
      <c r="A361" s="1">
        <v>0</v>
      </c>
      <c r="B361" s="62" t="str">
        <f>VLOOKUP(C361,'code lookups'!$C$2:$D$436,2,FALSE)</f>
        <v>DUNNO</v>
      </c>
      <c r="C361" s="13" t="s">
        <v>338</v>
      </c>
      <c r="D361" s="14">
        <f>SUMIFS('CP5 Vols Hyp'!$M:$M,'CP5 Vols Hyp'!$A:$A,$C$2,'CP5 Vols Hyp'!$C:$C,TEMPLATE!$B361)</f>
        <v>0</v>
      </c>
      <c r="E361" s="14">
        <f t="shared" si="40"/>
        <v>0</v>
      </c>
      <c r="F361" s="14"/>
      <c r="H361" s="14">
        <f>SUMIFS('CP5 Vols Hyp'!$N:$N,'CP5 Vols Hyp'!$A:$A,$C$2,'CP5 Vols Hyp'!$C:$C,TEMPLATE!$B361)</f>
        <v>0</v>
      </c>
      <c r="I361" s="14">
        <f t="shared" si="41"/>
        <v>0</v>
      </c>
      <c r="J361" s="14"/>
      <c r="L361" s="14">
        <f>SUMIFS('CP5 Vols Hyp'!$O:$O,'CP5 Vols Hyp'!$A:$A,$C$2,'CP5 Vols Hyp'!$C:$C,TEMPLATE!$B361)</f>
        <v>0</v>
      </c>
      <c r="M361" s="14">
        <f t="shared" si="42"/>
        <v>0</v>
      </c>
      <c r="N361" s="14"/>
      <c r="P361" s="14">
        <f>SUMIFS('CP5 Vols Hyp'!$P:$P,'CP5 Vols Hyp'!$A:$A,$C$2,'CP5 Vols Hyp'!$C:$C,TEMPLATE!$B361)</f>
        <v>0</v>
      </c>
      <c r="Q361" s="14">
        <f t="shared" si="43"/>
        <v>0</v>
      </c>
      <c r="R361" s="14"/>
      <c r="T361" s="14">
        <f>SUMIFS('CP5 Vols Hyp'!$Q:$Q,'CP5 Vols Hyp'!$A:$A,$C$2,'CP5 Vols Hyp'!$C:$C,TEMPLATE!$B361)</f>
        <v>0</v>
      </c>
      <c r="U361" s="14">
        <f t="shared" si="44"/>
        <v>0</v>
      </c>
      <c r="V361" s="14"/>
    </row>
    <row r="362" spans="1:22" x14ac:dyDescent="0.25">
      <c r="B362" s="62" t="str">
        <f>VLOOKUP(C362,'code lookups'!$C$2:$D$436,2,FALSE)</f>
        <v>Track New Build (volumes)</v>
      </c>
      <c r="C362" s="17" t="s">
        <v>339</v>
      </c>
      <c r="D362" s="14">
        <f>SUMIFS('CP5 Vols Hyp'!$M:$M,'CP5 Vols Hyp'!$A:$A,$C$2,'CP5 Vols Hyp'!$C:$C,TEMPLATE!$B362)</f>
        <v>0</v>
      </c>
      <c r="E362" s="14">
        <f t="shared" si="40"/>
        <v>0</v>
      </c>
      <c r="F362" s="18"/>
      <c r="H362" s="14">
        <f>SUMIFS('CP5 Vols Hyp'!$N:$N,'CP5 Vols Hyp'!$A:$A,$C$2,'CP5 Vols Hyp'!$C:$C,TEMPLATE!$B362)</f>
        <v>11</v>
      </c>
      <c r="I362" s="14">
        <f t="shared" si="41"/>
        <v>11</v>
      </c>
      <c r="J362" s="18"/>
      <c r="L362" s="14">
        <f>SUMIFS('CP5 Vols Hyp'!$O:$O,'CP5 Vols Hyp'!$A:$A,$C$2,'CP5 Vols Hyp'!$C:$C,TEMPLATE!$B362)</f>
        <v>0</v>
      </c>
      <c r="M362" s="14">
        <f t="shared" si="42"/>
        <v>0</v>
      </c>
      <c r="N362" s="18"/>
      <c r="P362" s="14">
        <f>SUMIFS('CP5 Vols Hyp'!$P:$P,'CP5 Vols Hyp'!$A:$A,$C$2,'CP5 Vols Hyp'!$C:$C,TEMPLATE!$B362)</f>
        <v>0</v>
      </c>
      <c r="Q362" s="14">
        <f t="shared" si="43"/>
        <v>0</v>
      </c>
      <c r="R362" s="18"/>
      <c r="T362" s="14">
        <f>SUMIFS('CP5 Vols Hyp'!$Q:$Q,'CP5 Vols Hyp'!$A:$A,$C$2,'CP5 Vols Hyp'!$C:$C,TEMPLATE!$B362)</f>
        <v>0</v>
      </c>
      <c r="U362" s="14">
        <f t="shared" si="44"/>
        <v>0</v>
      </c>
      <c r="V362" s="18"/>
    </row>
    <row r="363" spans="1:22" x14ac:dyDescent="0.25">
      <c r="A363" s="1">
        <v>0</v>
      </c>
      <c r="B363" s="62" t="str">
        <f>VLOOKUP(C363,'code lookups'!$C$2:$D$436,2,FALSE)</f>
        <v>DUNNO</v>
      </c>
      <c r="C363" s="13" t="s">
        <v>340</v>
      </c>
      <c r="D363" s="14">
        <f>SUMIFS('CP5 Vols Hyp'!$M:$M,'CP5 Vols Hyp'!$A:$A,$C$2,'CP5 Vols Hyp'!$C:$C,TEMPLATE!$B363)</f>
        <v>0</v>
      </c>
      <c r="E363" s="14">
        <f t="shared" si="40"/>
        <v>0</v>
      </c>
      <c r="F363" s="14"/>
      <c r="H363" s="14">
        <f>SUMIFS('CP5 Vols Hyp'!$N:$N,'CP5 Vols Hyp'!$A:$A,$C$2,'CP5 Vols Hyp'!$C:$C,TEMPLATE!$B363)</f>
        <v>0</v>
      </c>
      <c r="I363" s="14">
        <f t="shared" si="41"/>
        <v>0</v>
      </c>
      <c r="J363" s="14"/>
      <c r="L363" s="14">
        <f>SUMIFS('CP5 Vols Hyp'!$O:$O,'CP5 Vols Hyp'!$A:$A,$C$2,'CP5 Vols Hyp'!$C:$C,TEMPLATE!$B363)</f>
        <v>0</v>
      </c>
      <c r="M363" s="14">
        <f t="shared" si="42"/>
        <v>0</v>
      </c>
      <c r="N363" s="14"/>
      <c r="P363" s="14">
        <f>SUMIFS('CP5 Vols Hyp'!$P:$P,'CP5 Vols Hyp'!$A:$A,$C$2,'CP5 Vols Hyp'!$C:$C,TEMPLATE!$B363)</f>
        <v>0</v>
      </c>
      <c r="Q363" s="14">
        <f t="shared" si="43"/>
        <v>0</v>
      </c>
      <c r="R363" s="14"/>
      <c r="T363" s="14">
        <f>SUMIFS('CP5 Vols Hyp'!$Q:$Q,'CP5 Vols Hyp'!$A:$A,$C$2,'CP5 Vols Hyp'!$C:$C,TEMPLATE!$B363)</f>
        <v>0</v>
      </c>
      <c r="U363" s="14">
        <f t="shared" si="44"/>
        <v>0</v>
      </c>
      <c r="V363" s="14"/>
    </row>
    <row r="364" spans="1:22" x14ac:dyDescent="0.25">
      <c r="A364" s="1">
        <v>0</v>
      </c>
      <c r="B364" s="62" t="str">
        <f>VLOOKUP(C364,'code lookups'!$C$2:$D$436,2,FALSE)</f>
        <v>DUNNO</v>
      </c>
      <c r="C364" s="13" t="s">
        <v>341</v>
      </c>
      <c r="D364" s="14">
        <f>SUMIFS('CP5 Vols Hyp'!$M:$M,'CP5 Vols Hyp'!$A:$A,$C$2,'CP5 Vols Hyp'!$C:$C,TEMPLATE!$B364)</f>
        <v>0</v>
      </c>
      <c r="E364" s="14">
        <f t="shared" si="40"/>
        <v>0</v>
      </c>
      <c r="F364" s="14"/>
      <c r="H364" s="14">
        <f>SUMIFS('CP5 Vols Hyp'!$N:$N,'CP5 Vols Hyp'!$A:$A,$C$2,'CP5 Vols Hyp'!$C:$C,TEMPLATE!$B364)</f>
        <v>0</v>
      </c>
      <c r="I364" s="14">
        <f t="shared" si="41"/>
        <v>0</v>
      </c>
      <c r="J364" s="14"/>
      <c r="L364" s="14">
        <f>SUMIFS('CP5 Vols Hyp'!$O:$O,'CP5 Vols Hyp'!$A:$A,$C$2,'CP5 Vols Hyp'!$C:$C,TEMPLATE!$B364)</f>
        <v>0</v>
      </c>
      <c r="M364" s="14">
        <f t="shared" si="42"/>
        <v>0</v>
      </c>
      <c r="N364" s="14"/>
      <c r="P364" s="14">
        <f>SUMIFS('CP5 Vols Hyp'!$P:$P,'CP5 Vols Hyp'!$A:$A,$C$2,'CP5 Vols Hyp'!$C:$C,TEMPLATE!$B364)</f>
        <v>0</v>
      </c>
      <c r="Q364" s="14">
        <f t="shared" si="43"/>
        <v>0</v>
      </c>
      <c r="R364" s="14"/>
      <c r="T364" s="14">
        <f>SUMIFS('CP5 Vols Hyp'!$Q:$Q,'CP5 Vols Hyp'!$A:$A,$C$2,'CP5 Vols Hyp'!$C:$C,TEMPLATE!$B364)</f>
        <v>0</v>
      </c>
      <c r="U364" s="14">
        <f t="shared" si="44"/>
        <v>0</v>
      </c>
      <c r="V364" s="14"/>
    </row>
    <row r="365" spans="1:22" x14ac:dyDescent="0.25">
      <c r="A365" s="1">
        <v>0</v>
      </c>
      <c r="B365" s="62" t="str">
        <f>VLOOKUP(C365,'code lookups'!$C$2:$D$436,2,FALSE)</f>
        <v>DUNNO</v>
      </c>
      <c r="C365" s="13" t="s">
        <v>342</v>
      </c>
      <c r="D365" s="14">
        <f>SUMIFS('CP5 Vols Hyp'!$M:$M,'CP5 Vols Hyp'!$A:$A,$C$2,'CP5 Vols Hyp'!$C:$C,TEMPLATE!$B365)</f>
        <v>0</v>
      </c>
      <c r="E365" s="14">
        <f t="shared" si="40"/>
        <v>0</v>
      </c>
      <c r="F365" s="14"/>
      <c r="H365" s="14">
        <f>SUMIFS('CP5 Vols Hyp'!$N:$N,'CP5 Vols Hyp'!$A:$A,$C$2,'CP5 Vols Hyp'!$C:$C,TEMPLATE!$B365)</f>
        <v>0</v>
      </c>
      <c r="I365" s="14">
        <f t="shared" si="41"/>
        <v>0</v>
      </c>
      <c r="J365" s="14"/>
      <c r="L365" s="14">
        <f>SUMIFS('CP5 Vols Hyp'!$O:$O,'CP5 Vols Hyp'!$A:$A,$C$2,'CP5 Vols Hyp'!$C:$C,TEMPLATE!$B365)</f>
        <v>0</v>
      </c>
      <c r="M365" s="14">
        <f t="shared" si="42"/>
        <v>0</v>
      </c>
      <c r="N365" s="14"/>
      <c r="P365" s="14">
        <f>SUMIFS('CP5 Vols Hyp'!$P:$P,'CP5 Vols Hyp'!$A:$A,$C$2,'CP5 Vols Hyp'!$C:$C,TEMPLATE!$B365)</f>
        <v>0</v>
      </c>
      <c r="Q365" s="14">
        <f t="shared" si="43"/>
        <v>0</v>
      </c>
      <c r="R365" s="14"/>
      <c r="T365" s="14">
        <f>SUMIFS('CP5 Vols Hyp'!$Q:$Q,'CP5 Vols Hyp'!$A:$A,$C$2,'CP5 Vols Hyp'!$C:$C,TEMPLATE!$B365)</f>
        <v>0</v>
      </c>
      <c r="U365" s="14">
        <f t="shared" si="44"/>
        <v>0</v>
      </c>
      <c r="V365" s="14"/>
    </row>
    <row r="366" spans="1:22" x14ac:dyDescent="0.25">
      <c r="A366" s="1">
        <v>0</v>
      </c>
      <c r="B366" s="62" t="str">
        <f>VLOOKUP(C366,'code lookups'!$C$2:$D$436,2,FALSE)</f>
        <v>DUNNO</v>
      </c>
      <c r="C366" s="13" t="s">
        <v>343</v>
      </c>
      <c r="D366" s="14">
        <f>SUMIFS('CP5 Vols Hyp'!$M:$M,'CP5 Vols Hyp'!$A:$A,$C$2,'CP5 Vols Hyp'!$C:$C,TEMPLATE!$B366)</f>
        <v>0</v>
      </c>
      <c r="E366" s="14">
        <f t="shared" si="40"/>
        <v>0</v>
      </c>
      <c r="F366" s="14"/>
      <c r="H366" s="14">
        <f>SUMIFS('CP5 Vols Hyp'!$N:$N,'CP5 Vols Hyp'!$A:$A,$C$2,'CP5 Vols Hyp'!$C:$C,TEMPLATE!$B366)</f>
        <v>0</v>
      </c>
      <c r="I366" s="14">
        <f t="shared" si="41"/>
        <v>0</v>
      </c>
      <c r="J366" s="14"/>
      <c r="L366" s="14">
        <f>SUMIFS('CP5 Vols Hyp'!$O:$O,'CP5 Vols Hyp'!$A:$A,$C$2,'CP5 Vols Hyp'!$C:$C,TEMPLATE!$B366)</f>
        <v>0</v>
      </c>
      <c r="M366" s="14">
        <f t="shared" si="42"/>
        <v>0</v>
      </c>
      <c r="N366" s="14"/>
      <c r="P366" s="14">
        <f>SUMIFS('CP5 Vols Hyp'!$P:$P,'CP5 Vols Hyp'!$A:$A,$C$2,'CP5 Vols Hyp'!$C:$C,TEMPLATE!$B366)</f>
        <v>0</v>
      </c>
      <c r="Q366" s="14">
        <f t="shared" si="43"/>
        <v>0</v>
      </c>
      <c r="R366" s="14"/>
      <c r="T366" s="14">
        <f>SUMIFS('CP5 Vols Hyp'!$Q:$Q,'CP5 Vols Hyp'!$A:$A,$C$2,'CP5 Vols Hyp'!$C:$C,TEMPLATE!$B366)</f>
        <v>0</v>
      </c>
      <c r="U366" s="14">
        <f t="shared" si="44"/>
        <v>0</v>
      </c>
      <c r="V366" s="14"/>
    </row>
    <row r="367" spans="1:22" x14ac:dyDescent="0.25">
      <c r="B367" s="62" t="str">
        <f>VLOOKUP(C367,'code lookups'!$C$2:$D$436,2,FALSE)</f>
        <v>Track Renewal (volumes)</v>
      </c>
      <c r="C367" s="17" t="s">
        <v>344</v>
      </c>
      <c r="D367" s="14">
        <f>SUMIFS('CP5 Vols Hyp'!$M:$M,'CP5 Vols Hyp'!$A:$A,$C$2,'CP5 Vols Hyp'!$C:$C,TEMPLATE!$B367)</f>
        <v>154</v>
      </c>
      <c r="E367" s="14">
        <f t="shared" si="40"/>
        <v>154</v>
      </c>
      <c r="F367" s="18"/>
      <c r="H367" s="14">
        <f>SUMIFS('CP5 Vols Hyp'!$N:$N,'CP5 Vols Hyp'!$A:$A,$C$2,'CP5 Vols Hyp'!$C:$C,TEMPLATE!$B367)</f>
        <v>78</v>
      </c>
      <c r="I367" s="14">
        <f t="shared" si="41"/>
        <v>78</v>
      </c>
      <c r="J367" s="18"/>
      <c r="L367" s="14">
        <f>SUMIFS('CP5 Vols Hyp'!$O:$O,'CP5 Vols Hyp'!$A:$A,$C$2,'CP5 Vols Hyp'!$C:$C,TEMPLATE!$B367)</f>
        <v>1426</v>
      </c>
      <c r="M367" s="14">
        <f t="shared" si="42"/>
        <v>1426</v>
      </c>
      <c r="N367" s="18"/>
      <c r="P367" s="14">
        <f>SUMIFS('CP5 Vols Hyp'!$P:$P,'CP5 Vols Hyp'!$A:$A,$C$2,'CP5 Vols Hyp'!$C:$C,TEMPLATE!$B367)</f>
        <v>388</v>
      </c>
      <c r="Q367" s="14">
        <f t="shared" si="43"/>
        <v>388</v>
      </c>
      <c r="R367" s="18"/>
      <c r="T367" s="14">
        <f>SUMIFS('CP5 Vols Hyp'!$Q:$Q,'CP5 Vols Hyp'!$A:$A,$C$2,'CP5 Vols Hyp'!$C:$C,TEMPLATE!$B367)</f>
        <v>1060</v>
      </c>
      <c r="U367" s="14">
        <f t="shared" si="44"/>
        <v>1060</v>
      </c>
      <c r="V367" s="18"/>
    </row>
    <row r="368" spans="1:22" x14ac:dyDescent="0.25">
      <c r="A368" s="1">
        <v>0</v>
      </c>
      <c r="B368" s="62" t="str">
        <f>VLOOKUP(C368,'code lookups'!$C$2:$D$436,2,FALSE)</f>
        <v>DUNNO</v>
      </c>
      <c r="C368" s="13" t="s">
        <v>345</v>
      </c>
      <c r="D368" s="14">
        <f>SUMIFS('CP5 Vols Hyp'!$M:$M,'CP5 Vols Hyp'!$A:$A,$C$2,'CP5 Vols Hyp'!$C:$C,TEMPLATE!$B368)</f>
        <v>0</v>
      </c>
      <c r="E368" s="14">
        <f t="shared" si="40"/>
        <v>0</v>
      </c>
      <c r="F368" s="14"/>
      <c r="H368" s="14">
        <f>SUMIFS('CP5 Vols Hyp'!$N:$N,'CP5 Vols Hyp'!$A:$A,$C$2,'CP5 Vols Hyp'!$C:$C,TEMPLATE!$B368)</f>
        <v>0</v>
      </c>
      <c r="I368" s="14">
        <f t="shared" si="41"/>
        <v>0</v>
      </c>
      <c r="J368" s="14"/>
      <c r="L368" s="14">
        <f>SUMIFS('CP5 Vols Hyp'!$O:$O,'CP5 Vols Hyp'!$A:$A,$C$2,'CP5 Vols Hyp'!$C:$C,TEMPLATE!$B368)</f>
        <v>0</v>
      </c>
      <c r="M368" s="14">
        <f t="shared" si="42"/>
        <v>0</v>
      </c>
      <c r="N368" s="14"/>
      <c r="P368" s="14">
        <f>SUMIFS('CP5 Vols Hyp'!$P:$P,'CP5 Vols Hyp'!$A:$A,$C$2,'CP5 Vols Hyp'!$C:$C,TEMPLATE!$B368)</f>
        <v>0</v>
      </c>
      <c r="Q368" s="14">
        <f t="shared" si="43"/>
        <v>0</v>
      </c>
      <c r="R368" s="14"/>
      <c r="T368" s="14">
        <f>SUMIFS('CP5 Vols Hyp'!$Q:$Q,'CP5 Vols Hyp'!$A:$A,$C$2,'CP5 Vols Hyp'!$C:$C,TEMPLATE!$B368)</f>
        <v>0</v>
      </c>
      <c r="U368" s="14">
        <f t="shared" si="44"/>
        <v>0</v>
      </c>
      <c r="V368" s="14"/>
    </row>
    <row r="369" spans="1:22" x14ac:dyDescent="0.25">
      <c r="A369" s="1">
        <v>0</v>
      </c>
      <c r="B369" s="62" t="str">
        <f>VLOOKUP(C369,'code lookups'!$C$2:$D$436,2,FALSE)</f>
        <v>DUNNO</v>
      </c>
      <c r="C369" s="13" t="s">
        <v>346</v>
      </c>
      <c r="D369" s="14">
        <f>SUMIFS('CP5 Vols Hyp'!$M:$M,'CP5 Vols Hyp'!$A:$A,$C$2,'CP5 Vols Hyp'!$C:$C,TEMPLATE!$B369)</f>
        <v>0</v>
      </c>
      <c r="E369" s="14">
        <f t="shared" si="40"/>
        <v>0</v>
      </c>
      <c r="F369" s="14"/>
      <c r="H369" s="14">
        <f>SUMIFS('CP5 Vols Hyp'!$N:$N,'CP5 Vols Hyp'!$A:$A,$C$2,'CP5 Vols Hyp'!$C:$C,TEMPLATE!$B369)</f>
        <v>0</v>
      </c>
      <c r="I369" s="14">
        <f t="shared" si="41"/>
        <v>0</v>
      </c>
      <c r="J369" s="14"/>
      <c r="L369" s="14">
        <f>SUMIFS('CP5 Vols Hyp'!$O:$O,'CP5 Vols Hyp'!$A:$A,$C$2,'CP5 Vols Hyp'!$C:$C,TEMPLATE!$B369)</f>
        <v>0</v>
      </c>
      <c r="M369" s="14">
        <f t="shared" si="42"/>
        <v>0</v>
      </c>
      <c r="N369" s="14"/>
      <c r="P369" s="14">
        <f>SUMIFS('CP5 Vols Hyp'!$P:$P,'CP5 Vols Hyp'!$A:$A,$C$2,'CP5 Vols Hyp'!$C:$C,TEMPLATE!$B369)</f>
        <v>0</v>
      </c>
      <c r="Q369" s="14">
        <f t="shared" si="43"/>
        <v>0</v>
      </c>
      <c r="R369" s="14"/>
      <c r="T369" s="14">
        <f>SUMIFS('CP5 Vols Hyp'!$Q:$Q,'CP5 Vols Hyp'!$A:$A,$C$2,'CP5 Vols Hyp'!$C:$C,TEMPLATE!$B369)</f>
        <v>0</v>
      </c>
      <c r="U369" s="14">
        <f t="shared" si="44"/>
        <v>0</v>
      </c>
      <c r="V369" s="14"/>
    </row>
    <row r="370" spans="1:22" x14ac:dyDescent="0.25">
      <c r="A370" s="1">
        <v>0</v>
      </c>
      <c r="B370" s="62" t="str">
        <f>VLOOKUP(C370,'code lookups'!$C$2:$D$436,2,FALSE)</f>
        <v>DUNNO</v>
      </c>
      <c r="C370" s="13" t="s">
        <v>347</v>
      </c>
      <c r="D370" s="14">
        <f>SUMIFS('CP5 Vols Hyp'!$M:$M,'CP5 Vols Hyp'!$A:$A,$C$2,'CP5 Vols Hyp'!$C:$C,TEMPLATE!$B370)</f>
        <v>0</v>
      </c>
      <c r="E370" s="14">
        <f t="shared" si="40"/>
        <v>0</v>
      </c>
      <c r="F370" s="14"/>
      <c r="H370" s="14">
        <f>SUMIFS('CP5 Vols Hyp'!$N:$N,'CP5 Vols Hyp'!$A:$A,$C$2,'CP5 Vols Hyp'!$C:$C,TEMPLATE!$B370)</f>
        <v>0</v>
      </c>
      <c r="I370" s="14">
        <f t="shared" si="41"/>
        <v>0</v>
      </c>
      <c r="J370" s="14"/>
      <c r="L370" s="14">
        <f>SUMIFS('CP5 Vols Hyp'!$O:$O,'CP5 Vols Hyp'!$A:$A,$C$2,'CP5 Vols Hyp'!$C:$C,TEMPLATE!$B370)</f>
        <v>0</v>
      </c>
      <c r="M370" s="14">
        <f t="shared" si="42"/>
        <v>0</v>
      </c>
      <c r="N370" s="14"/>
      <c r="P370" s="14">
        <f>SUMIFS('CP5 Vols Hyp'!$P:$P,'CP5 Vols Hyp'!$A:$A,$C$2,'CP5 Vols Hyp'!$C:$C,TEMPLATE!$B370)</f>
        <v>0</v>
      </c>
      <c r="Q370" s="14">
        <f t="shared" si="43"/>
        <v>0</v>
      </c>
      <c r="R370" s="14"/>
      <c r="T370" s="14">
        <f>SUMIFS('CP5 Vols Hyp'!$Q:$Q,'CP5 Vols Hyp'!$A:$A,$C$2,'CP5 Vols Hyp'!$C:$C,TEMPLATE!$B370)</f>
        <v>0</v>
      </c>
      <c r="U370" s="14">
        <f t="shared" si="44"/>
        <v>0</v>
      </c>
      <c r="V370" s="14"/>
    </row>
    <row r="371" spans="1:22" x14ac:dyDescent="0.25">
      <c r="A371" s="1">
        <v>0</v>
      </c>
      <c r="B371" s="62" t="str">
        <f>VLOOKUP(C371,'code lookups'!$C$2:$D$436,2,FALSE)</f>
        <v>DUNNO</v>
      </c>
      <c r="C371" s="13" t="s">
        <v>348</v>
      </c>
      <c r="D371" s="14">
        <f>SUMIFS('CP5 Vols Hyp'!$M:$M,'CP5 Vols Hyp'!$A:$A,$C$2,'CP5 Vols Hyp'!$C:$C,TEMPLATE!$B371)</f>
        <v>0</v>
      </c>
      <c r="E371" s="14">
        <f t="shared" si="40"/>
        <v>0</v>
      </c>
      <c r="F371" s="14"/>
      <c r="H371" s="14">
        <f>SUMIFS('CP5 Vols Hyp'!$N:$N,'CP5 Vols Hyp'!$A:$A,$C$2,'CP5 Vols Hyp'!$C:$C,TEMPLATE!$B371)</f>
        <v>0</v>
      </c>
      <c r="I371" s="14">
        <f t="shared" si="41"/>
        <v>0</v>
      </c>
      <c r="J371" s="14"/>
      <c r="L371" s="14">
        <f>SUMIFS('CP5 Vols Hyp'!$O:$O,'CP5 Vols Hyp'!$A:$A,$C$2,'CP5 Vols Hyp'!$C:$C,TEMPLATE!$B371)</f>
        <v>0</v>
      </c>
      <c r="M371" s="14">
        <f t="shared" si="42"/>
        <v>0</v>
      </c>
      <c r="N371" s="14"/>
      <c r="P371" s="14">
        <f>SUMIFS('CP5 Vols Hyp'!$P:$P,'CP5 Vols Hyp'!$A:$A,$C$2,'CP5 Vols Hyp'!$C:$C,TEMPLATE!$B371)</f>
        <v>0</v>
      </c>
      <c r="Q371" s="14">
        <f t="shared" si="43"/>
        <v>0</v>
      </c>
      <c r="R371" s="14"/>
      <c r="T371" s="14">
        <f>SUMIFS('CP5 Vols Hyp'!$Q:$Q,'CP5 Vols Hyp'!$A:$A,$C$2,'CP5 Vols Hyp'!$C:$C,TEMPLATE!$B371)</f>
        <v>0</v>
      </c>
      <c r="U371" s="14">
        <f t="shared" si="44"/>
        <v>0</v>
      </c>
      <c r="V371" s="14"/>
    </row>
    <row r="372" spans="1:22" ht="15.75" thickBot="1" x14ac:dyDescent="0.3">
      <c r="B372" s="62" t="str">
        <f>VLOOKUP(C372,'code lookups'!$C$2:$D$436,2,FALSE)</f>
        <v>Track Refurb (volumes)</v>
      </c>
      <c r="C372" s="17" t="s">
        <v>349</v>
      </c>
      <c r="D372" s="14">
        <f>SUMIFS('CP5 Vols Hyp'!$M:$M,'CP5 Vols Hyp'!$A:$A,$C$2,'CP5 Vols Hyp'!$C:$C,TEMPLATE!$B372)</f>
        <v>378</v>
      </c>
      <c r="E372" s="14">
        <f t="shared" si="40"/>
        <v>378</v>
      </c>
      <c r="F372" s="18"/>
      <c r="H372" s="14">
        <f>SUMIFS('CP5 Vols Hyp'!$N:$N,'CP5 Vols Hyp'!$A:$A,$C$2,'CP5 Vols Hyp'!$C:$C,TEMPLATE!$B372)</f>
        <v>4</v>
      </c>
      <c r="I372" s="14">
        <f t="shared" si="41"/>
        <v>4</v>
      </c>
      <c r="J372" s="18"/>
      <c r="L372" s="14">
        <f>SUMIFS('CP5 Vols Hyp'!$O:$O,'CP5 Vols Hyp'!$A:$A,$C$2,'CP5 Vols Hyp'!$C:$C,TEMPLATE!$B372)</f>
        <v>0</v>
      </c>
      <c r="M372" s="14">
        <f t="shared" si="42"/>
        <v>0</v>
      </c>
      <c r="N372" s="18"/>
      <c r="P372" s="14">
        <f>SUMIFS('CP5 Vols Hyp'!$P:$P,'CP5 Vols Hyp'!$A:$A,$C$2,'CP5 Vols Hyp'!$C:$C,TEMPLATE!$B372)</f>
        <v>0</v>
      </c>
      <c r="Q372" s="14">
        <f t="shared" si="43"/>
        <v>0</v>
      </c>
      <c r="R372" s="18"/>
      <c r="T372" s="14">
        <f>SUMIFS('CP5 Vols Hyp'!$Q:$Q,'CP5 Vols Hyp'!$A:$A,$C$2,'CP5 Vols Hyp'!$C:$C,TEMPLATE!$B372)</f>
        <v>0</v>
      </c>
      <c r="U372" s="14">
        <f t="shared" si="44"/>
        <v>0</v>
      </c>
      <c r="V372" s="18"/>
    </row>
    <row r="373" spans="1:22" ht="16.5" thickBot="1" x14ac:dyDescent="0.3">
      <c r="B373" s="62" t="str">
        <f>VLOOKUP(C373,'code lookups'!$C$2:$D$436,2,FALSE)</f>
        <v>TOTAL</v>
      </c>
      <c r="C373" s="20" t="s">
        <v>350</v>
      </c>
      <c r="D373" s="14">
        <f>D362+D367+D372</f>
        <v>532</v>
      </c>
      <c r="E373" s="14">
        <f t="shared" si="40"/>
        <v>532</v>
      </c>
      <c r="F373" s="21"/>
      <c r="H373" s="14">
        <f>H362+H367+H372</f>
        <v>93</v>
      </c>
      <c r="I373" s="14">
        <f t="shared" si="41"/>
        <v>93</v>
      </c>
      <c r="J373" s="21"/>
      <c r="L373" s="14">
        <f>L362+L367+L372</f>
        <v>1426</v>
      </c>
      <c r="M373" s="14">
        <f t="shared" si="42"/>
        <v>1426</v>
      </c>
      <c r="N373" s="21"/>
      <c r="P373" s="14">
        <f>P362+P367+P372</f>
        <v>388</v>
      </c>
      <c r="Q373" s="14">
        <f t="shared" si="43"/>
        <v>388</v>
      </c>
      <c r="R373" s="21"/>
      <c r="T373" s="14">
        <f>T362+T367+T372</f>
        <v>1060</v>
      </c>
      <c r="U373" s="14">
        <f t="shared" si="44"/>
        <v>1060</v>
      </c>
      <c r="V373" s="21"/>
    </row>
    <row r="374" spans="1:22" x14ac:dyDescent="0.25">
      <c r="A374" s="1">
        <v>0</v>
      </c>
      <c r="B374" s="62" t="str">
        <f>VLOOKUP(C374,'code lookups'!$C$2:$D$436,2,FALSE)</f>
        <v>DUNNO</v>
      </c>
      <c r="C374" s="13" t="s">
        <v>351</v>
      </c>
      <c r="D374" s="14">
        <f>SUMIFS('CP5 Vols Hyp'!$M:$M,'CP5 Vols Hyp'!$A:$A,$C$2,'CP5 Vols Hyp'!$C:$C,TEMPLATE!$B374)</f>
        <v>0</v>
      </c>
      <c r="E374" s="14">
        <f t="shared" si="40"/>
        <v>0</v>
      </c>
      <c r="F374" s="14"/>
      <c r="H374" s="14">
        <f>SUMIFS('CP5 Vols Hyp'!$N:$N,'CP5 Vols Hyp'!$A:$A,$C$2,'CP5 Vols Hyp'!$C:$C,TEMPLATE!$B374)</f>
        <v>0</v>
      </c>
      <c r="I374" s="14">
        <f t="shared" si="41"/>
        <v>0</v>
      </c>
      <c r="J374" s="14"/>
      <c r="L374" s="14">
        <f>SUMIFS('CP5 Vols Hyp'!$O:$O,'CP5 Vols Hyp'!$A:$A,$C$2,'CP5 Vols Hyp'!$C:$C,TEMPLATE!$B374)</f>
        <v>0</v>
      </c>
      <c r="M374" s="14">
        <f t="shared" si="42"/>
        <v>0</v>
      </c>
      <c r="N374" s="14"/>
      <c r="P374" s="14">
        <f>SUMIFS('CP5 Vols Hyp'!$P:$P,'CP5 Vols Hyp'!$A:$A,$C$2,'CP5 Vols Hyp'!$C:$C,TEMPLATE!$B374)</f>
        <v>0</v>
      </c>
      <c r="Q374" s="14">
        <f t="shared" si="43"/>
        <v>0</v>
      </c>
      <c r="R374" s="14"/>
      <c r="T374" s="14">
        <f>SUMIFS('CP5 Vols Hyp'!$Q:$Q,'CP5 Vols Hyp'!$A:$A,$C$2,'CP5 Vols Hyp'!$C:$C,TEMPLATE!$B374)</f>
        <v>0</v>
      </c>
      <c r="U374" s="14">
        <f t="shared" si="44"/>
        <v>0</v>
      </c>
      <c r="V374" s="14"/>
    </row>
    <row r="375" spans="1:22" x14ac:dyDescent="0.25">
      <c r="A375" s="1">
        <v>0</v>
      </c>
      <c r="B375" s="62" t="str">
        <f>VLOOKUP(C375,'code lookups'!$C$2:$D$436,2,FALSE)</f>
        <v>DUNNO</v>
      </c>
      <c r="C375" s="13" t="s">
        <v>352</v>
      </c>
      <c r="D375" s="14">
        <f>SUMIFS('CP5 Vols Hyp'!$M:$M,'CP5 Vols Hyp'!$A:$A,$C$2,'CP5 Vols Hyp'!$C:$C,TEMPLATE!$B375)</f>
        <v>0</v>
      </c>
      <c r="E375" s="14">
        <f t="shared" si="40"/>
        <v>0</v>
      </c>
      <c r="F375" s="14"/>
      <c r="H375" s="14">
        <f>SUMIFS('CP5 Vols Hyp'!$N:$N,'CP5 Vols Hyp'!$A:$A,$C$2,'CP5 Vols Hyp'!$C:$C,TEMPLATE!$B375)</f>
        <v>0</v>
      </c>
      <c r="I375" s="14">
        <f t="shared" si="41"/>
        <v>0</v>
      </c>
      <c r="J375" s="14"/>
      <c r="L375" s="14">
        <f>SUMIFS('CP5 Vols Hyp'!$O:$O,'CP5 Vols Hyp'!$A:$A,$C$2,'CP5 Vols Hyp'!$C:$C,TEMPLATE!$B375)</f>
        <v>0</v>
      </c>
      <c r="M375" s="14">
        <f t="shared" si="42"/>
        <v>0</v>
      </c>
      <c r="N375" s="14"/>
      <c r="P375" s="14">
        <f>SUMIFS('CP5 Vols Hyp'!$P:$P,'CP5 Vols Hyp'!$A:$A,$C$2,'CP5 Vols Hyp'!$C:$C,TEMPLATE!$B375)</f>
        <v>0</v>
      </c>
      <c r="Q375" s="14">
        <f t="shared" si="43"/>
        <v>0</v>
      </c>
      <c r="R375" s="14"/>
      <c r="T375" s="14">
        <f>SUMIFS('CP5 Vols Hyp'!$Q:$Q,'CP5 Vols Hyp'!$A:$A,$C$2,'CP5 Vols Hyp'!$C:$C,TEMPLATE!$B375)</f>
        <v>0</v>
      </c>
      <c r="U375" s="14">
        <f t="shared" si="44"/>
        <v>0</v>
      </c>
      <c r="V375" s="14"/>
    </row>
    <row r="376" spans="1:22" x14ac:dyDescent="0.25">
      <c r="A376" s="1">
        <v>0</v>
      </c>
      <c r="B376" s="62" t="str">
        <f>VLOOKUP(C376,'code lookups'!$C$2:$D$436,2,FALSE)</f>
        <v>DUNNO</v>
      </c>
      <c r="C376" s="13" t="s">
        <v>353</v>
      </c>
      <c r="D376" s="14">
        <f>SUMIFS('CP5 Vols Hyp'!$M:$M,'CP5 Vols Hyp'!$A:$A,$C$2,'CP5 Vols Hyp'!$C:$C,TEMPLATE!$B376)</f>
        <v>0</v>
      </c>
      <c r="E376" s="14">
        <f t="shared" si="40"/>
        <v>0</v>
      </c>
      <c r="F376" s="14"/>
      <c r="H376" s="14">
        <f>SUMIFS('CP5 Vols Hyp'!$N:$N,'CP5 Vols Hyp'!$A:$A,$C$2,'CP5 Vols Hyp'!$C:$C,TEMPLATE!$B376)</f>
        <v>0</v>
      </c>
      <c r="I376" s="14">
        <f t="shared" si="41"/>
        <v>0</v>
      </c>
      <c r="J376" s="14"/>
      <c r="L376" s="14">
        <f>SUMIFS('CP5 Vols Hyp'!$O:$O,'CP5 Vols Hyp'!$A:$A,$C$2,'CP5 Vols Hyp'!$C:$C,TEMPLATE!$B376)</f>
        <v>0</v>
      </c>
      <c r="M376" s="14">
        <f t="shared" si="42"/>
        <v>0</v>
      </c>
      <c r="N376" s="14"/>
      <c r="P376" s="14">
        <f>SUMIFS('CP5 Vols Hyp'!$P:$P,'CP5 Vols Hyp'!$A:$A,$C$2,'CP5 Vols Hyp'!$C:$C,TEMPLATE!$B376)</f>
        <v>0</v>
      </c>
      <c r="Q376" s="14">
        <f t="shared" si="43"/>
        <v>0</v>
      </c>
      <c r="R376" s="14"/>
      <c r="T376" s="14">
        <f>SUMIFS('CP5 Vols Hyp'!$Q:$Q,'CP5 Vols Hyp'!$A:$A,$C$2,'CP5 Vols Hyp'!$C:$C,TEMPLATE!$B376)</f>
        <v>0</v>
      </c>
      <c r="U376" s="14">
        <f t="shared" si="44"/>
        <v>0</v>
      </c>
      <c r="V376" s="14"/>
    </row>
    <row r="377" spans="1:22" x14ac:dyDescent="0.25">
      <c r="A377" s="1">
        <v>0</v>
      </c>
      <c r="B377" s="62" t="str">
        <f>VLOOKUP(C377,'code lookups'!$C$2:$D$436,2,FALSE)</f>
        <v>DUNNO</v>
      </c>
      <c r="C377" s="13" t="s">
        <v>354</v>
      </c>
      <c r="D377" s="14">
        <f>SUMIFS('CP5 Vols Hyp'!$M:$M,'CP5 Vols Hyp'!$A:$A,$C$2,'CP5 Vols Hyp'!$C:$C,TEMPLATE!$B377)</f>
        <v>0</v>
      </c>
      <c r="E377" s="14">
        <f t="shared" si="40"/>
        <v>0</v>
      </c>
      <c r="F377" s="14"/>
      <c r="H377" s="14">
        <f>SUMIFS('CP5 Vols Hyp'!$N:$N,'CP5 Vols Hyp'!$A:$A,$C$2,'CP5 Vols Hyp'!$C:$C,TEMPLATE!$B377)</f>
        <v>0</v>
      </c>
      <c r="I377" s="14">
        <f t="shared" si="41"/>
        <v>0</v>
      </c>
      <c r="J377" s="14"/>
      <c r="L377" s="14">
        <f>SUMIFS('CP5 Vols Hyp'!$O:$O,'CP5 Vols Hyp'!$A:$A,$C$2,'CP5 Vols Hyp'!$C:$C,TEMPLATE!$B377)</f>
        <v>0</v>
      </c>
      <c r="M377" s="14">
        <f t="shared" si="42"/>
        <v>0</v>
      </c>
      <c r="N377" s="14"/>
      <c r="P377" s="14">
        <f>SUMIFS('CP5 Vols Hyp'!$P:$P,'CP5 Vols Hyp'!$A:$A,$C$2,'CP5 Vols Hyp'!$C:$C,TEMPLATE!$B377)</f>
        <v>0</v>
      </c>
      <c r="Q377" s="14">
        <f t="shared" si="43"/>
        <v>0</v>
      </c>
      <c r="R377" s="14"/>
      <c r="T377" s="14">
        <f>SUMIFS('CP5 Vols Hyp'!$Q:$Q,'CP5 Vols Hyp'!$A:$A,$C$2,'CP5 Vols Hyp'!$C:$C,TEMPLATE!$B377)</f>
        <v>0</v>
      </c>
      <c r="U377" s="14">
        <f t="shared" si="44"/>
        <v>0</v>
      </c>
      <c r="V377" s="14"/>
    </row>
    <row r="378" spans="1:22" x14ac:dyDescent="0.25">
      <c r="B378" s="62" t="str">
        <f>VLOOKUP(C378,'code lookups'!$C$2:$D$436,2,FALSE)</f>
        <v>EW New Build (volumes)</v>
      </c>
      <c r="C378" s="17" t="s">
        <v>355</v>
      </c>
      <c r="D378" s="14">
        <f>SUMIFS('CP5 Vols Hyp'!$M:$M,'CP5 Vols Hyp'!$A:$A,$C$2,'CP5 Vols Hyp'!$C:$C,TEMPLATE!$B378)</f>
        <v>2144</v>
      </c>
      <c r="E378" s="14">
        <f t="shared" si="40"/>
        <v>2144</v>
      </c>
      <c r="F378" s="18"/>
      <c r="H378" s="14">
        <f>SUMIFS('CP5 Vols Hyp'!$N:$N,'CP5 Vols Hyp'!$A:$A,$C$2,'CP5 Vols Hyp'!$C:$C,TEMPLATE!$B378)</f>
        <v>603</v>
      </c>
      <c r="I378" s="14">
        <f t="shared" si="41"/>
        <v>603</v>
      </c>
      <c r="J378" s="18"/>
      <c r="L378" s="14">
        <f>SUMIFS('CP5 Vols Hyp'!$O:$O,'CP5 Vols Hyp'!$A:$A,$C$2,'CP5 Vols Hyp'!$C:$C,TEMPLATE!$B378)</f>
        <v>0</v>
      </c>
      <c r="M378" s="14">
        <f t="shared" si="42"/>
        <v>0</v>
      </c>
      <c r="N378" s="18"/>
      <c r="P378" s="14">
        <f>SUMIFS('CP5 Vols Hyp'!$P:$P,'CP5 Vols Hyp'!$A:$A,$C$2,'CP5 Vols Hyp'!$C:$C,TEMPLATE!$B378)</f>
        <v>0</v>
      </c>
      <c r="Q378" s="14">
        <f t="shared" si="43"/>
        <v>0</v>
      </c>
      <c r="R378" s="18"/>
      <c r="T378" s="14">
        <f>SUMIFS('CP5 Vols Hyp'!$Q:$Q,'CP5 Vols Hyp'!$A:$A,$C$2,'CP5 Vols Hyp'!$C:$C,TEMPLATE!$B378)</f>
        <v>0</v>
      </c>
      <c r="U378" s="14">
        <f t="shared" si="44"/>
        <v>0</v>
      </c>
      <c r="V378" s="18"/>
    </row>
    <row r="379" spans="1:22" x14ac:dyDescent="0.25">
      <c r="A379" s="1">
        <v>0</v>
      </c>
      <c r="B379" s="62" t="str">
        <f>VLOOKUP(C379,'code lookups'!$C$2:$D$436,2,FALSE)</f>
        <v>DUNNO</v>
      </c>
      <c r="C379" s="13" t="s">
        <v>356</v>
      </c>
      <c r="D379" s="14">
        <f>SUMIFS('CP5 Vols Hyp'!$M:$M,'CP5 Vols Hyp'!$A:$A,$C$2,'CP5 Vols Hyp'!$C:$C,TEMPLATE!$B379)</f>
        <v>0</v>
      </c>
      <c r="E379" s="14">
        <f t="shared" si="40"/>
        <v>0</v>
      </c>
      <c r="F379" s="14"/>
      <c r="H379" s="14">
        <f>SUMIFS('CP5 Vols Hyp'!$N:$N,'CP5 Vols Hyp'!$A:$A,$C$2,'CP5 Vols Hyp'!$C:$C,TEMPLATE!$B379)</f>
        <v>0</v>
      </c>
      <c r="I379" s="14">
        <f t="shared" si="41"/>
        <v>0</v>
      </c>
      <c r="J379" s="14"/>
      <c r="L379" s="14">
        <f>SUMIFS('CP5 Vols Hyp'!$O:$O,'CP5 Vols Hyp'!$A:$A,$C$2,'CP5 Vols Hyp'!$C:$C,TEMPLATE!$B379)</f>
        <v>0</v>
      </c>
      <c r="M379" s="14">
        <f t="shared" si="42"/>
        <v>0</v>
      </c>
      <c r="N379" s="14"/>
      <c r="P379" s="14">
        <f>SUMIFS('CP5 Vols Hyp'!$P:$P,'CP5 Vols Hyp'!$A:$A,$C$2,'CP5 Vols Hyp'!$C:$C,TEMPLATE!$B379)</f>
        <v>0</v>
      </c>
      <c r="Q379" s="14">
        <f t="shared" si="43"/>
        <v>0</v>
      </c>
      <c r="R379" s="14"/>
      <c r="T379" s="14">
        <f>SUMIFS('CP5 Vols Hyp'!$Q:$Q,'CP5 Vols Hyp'!$A:$A,$C$2,'CP5 Vols Hyp'!$C:$C,TEMPLATE!$B379)</f>
        <v>0</v>
      </c>
      <c r="U379" s="14">
        <f t="shared" si="44"/>
        <v>0</v>
      </c>
      <c r="V379" s="14"/>
    </row>
    <row r="380" spans="1:22" x14ac:dyDescent="0.25">
      <c r="A380" s="1">
        <v>0</v>
      </c>
      <c r="B380" s="62" t="str">
        <f>VLOOKUP(C380,'code lookups'!$C$2:$D$436,2,FALSE)</f>
        <v>DUNNO</v>
      </c>
      <c r="C380" s="13" t="s">
        <v>357</v>
      </c>
      <c r="D380" s="14">
        <f>SUMIFS('CP5 Vols Hyp'!$M:$M,'CP5 Vols Hyp'!$A:$A,$C$2,'CP5 Vols Hyp'!$C:$C,TEMPLATE!$B380)</f>
        <v>0</v>
      </c>
      <c r="E380" s="14">
        <f t="shared" si="40"/>
        <v>0</v>
      </c>
      <c r="F380" s="14"/>
      <c r="H380" s="14">
        <f>SUMIFS('CP5 Vols Hyp'!$N:$N,'CP5 Vols Hyp'!$A:$A,$C$2,'CP5 Vols Hyp'!$C:$C,TEMPLATE!$B380)</f>
        <v>0</v>
      </c>
      <c r="I380" s="14">
        <f t="shared" si="41"/>
        <v>0</v>
      </c>
      <c r="J380" s="14"/>
      <c r="L380" s="14">
        <f>SUMIFS('CP5 Vols Hyp'!$O:$O,'CP5 Vols Hyp'!$A:$A,$C$2,'CP5 Vols Hyp'!$C:$C,TEMPLATE!$B380)</f>
        <v>0</v>
      </c>
      <c r="M380" s="14">
        <f t="shared" si="42"/>
        <v>0</v>
      </c>
      <c r="N380" s="14"/>
      <c r="P380" s="14">
        <f>SUMIFS('CP5 Vols Hyp'!$P:$P,'CP5 Vols Hyp'!$A:$A,$C$2,'CP5 Vols Hyp'!$C:$C,TEMPLATE!$B380)</f>
        <v>0</v>
      </c>
      <c r="Q380" s="14">
        <f t="shared" si="43"/>
        <v>0</v>
      </c>
      <c r="R380" s="14"/>
      <c r="T380" s="14">
        <f>SUMIFS('CP5 Vols Hyp'!$Q:$Q,'CP5 Vols Hyp'!$A:$A,$C$2,'CP5 Vols Hyp'!$C:$C,TEMPLATE!$B380)</f>
        <v>0</v>
      </c>
      <c r="U380" s="14">
        <f t="shared" si="44"/>
        <v>0</v>
      </c>
      <c r="V380" s="14"/>
    </row>
    <row r="381" spans="1:22" x14ac:dyDescent="0.25">
      <c r="A381" s="1">
        <v>0</v>
      </c>
      <c r="B381" s="62" t="str">
        <f>VLOOKUP(C381,'code lookups'!$C$2:$D$436,2,FALSE)</f>
        <v>DUNNO</v>
      </c>
      <c r="C381" s="13" t="s">
        <v>358</v>
      </c>
      <c r="D381" s="14">
        <f>SUMIFS('CP5 Vols Hyp'!$M:$M,'CP5 Vols Hyp'!$A:$A,$C$2,'CP5 Vols Hyp'!$C:$C,TEMPLATE!$B381)</f>
        <v>0</v>
      </c>
      <c r="E381" s="14">
        <f t="shared" si="40"/>
        <v>0</v>
      </c>
      <c r="F381" s="14"/>
      <c r="H381" s="14">
        <f>SUMIFS('CP5 Vols Hyp'!$N:$N,'CP5 Vols Hyp'!$A:$A,$C$2,'CP5 Vols Hyp'!$C:$C,TEMPLATE!$B381)</f>
        <v>0</v>
      </c>
      <c r="I381" s="14">
        <f t="shared" si="41"/>
        <v>0</v>
      </c>
      <c r="J381" s="14"/>
      <c r="L381" s="14">
        <f>SUMIFS('CP5 Vols Hyp'!$O:$O,'CP5 Vols Hyp'!$A:$A,$C$2,'CP5 Vols Hyp'!$C:$C,TEMPLATE!$B381)</f>
        <v>0</v>
      </c>
      <c r="M381" s="14">
        <f t="shared" si="42"/>
        <v>0</v>
      </c>
      <c r="N381" s="14"/>
      <c r="P381" s="14">
        <f>SUMIFS('CP5 Vols Hyp'!$P:$P,'CP5 Vols Hyp'!$A:$A,$C$2,'CP5 Vols Hyp'!$C:$C,TEMPLATE!$B381)</f>
        <v>0</v>
      </c>
      <c r="Q381" s="14">
        <f t="shared" si="43"/>
        <v>0</v>
      </c>
      <c r="R381" s="14"/>
      <c r="T381" s="14">
        <f>SUMIFS('CP5 Vols Hyp'!$Q:$Q,'CP5 Vols Hyp'!$A:$A,$C$2,'CP5 Vols Hyp'!$C:$C,TEMPLATE!$B381)</f>
        <v>0</v>
      </c>
      <c r="U381" s="14">
        <f t="shared" si="44"/>
        <v>0</v>
      </c>
      <c r="V381" s="14"/>
    </row>
    <row r="382" spans="1:22" x14ac:dyDescent="0.25">
      <c r="A382" s="1">
        <v>0</v>
      </c>
      <c r="B382" s="62" t="str">
        <f>VLOOKUP(C382,'code lookups'!$C$2:$D$436,2,FALSE)</f>
        <v>DUNNO</v>
      </c>
      <c r="C382" s="13" t="s">
        <v>359</v>
      </c>
      <c r="D382" s="14">
        <f>SUMIFS('CP5 Vols Hyp'!$M:$M,'CP5 Vols Hyp'!$A:$A,$C$2,'CP5 Vols Hyp'!$C:$C,TEMPLATE!$B382)</f>
        <v>0</v>
      </c>
      <c r="E382" s="14">
        <f t="shared" si="40"/>
        <v>0</v>
      </c>
      <c r="F382" s="14"/>
      <c r="H382" s="14">
        <f>SUMIFS('CP5 Vols Hyp'!$N:$N,'CP5 Vols Hyp'!$A:$A,$C$2,'CP5 Vols Hyp'!$C:$C,TEMPLATE!$B382)</f>
        <v>0</v>
      </c>
      <c r="I382" s="14">
        <f t="shared" si="41"/>
        <v>0</v>
      </c>
      <c r="J382" s="14"/>
      <c r="L382" s="14">
        <f>SUMIFS('CP5 Vols Hyp'!$O:$O,'CP5 Vols Hyp'!$A:$A,$C$2,'CP5 Vols Hyp'!$C:$C,TEMPLATE!$B382)</f>
        <v>0</v>
      </c>
      <c r="M382" s="14">
        <f t="shared" si="42"/>
        <v>0</v>
      </c>
      <c r="N382" s="14"/>
      <c r="P382" s="14">
        <f>SUMIFS('CP5 Vols Hyp'!$P:$P,'CP5 Vols Hyp'!$A:$A,$C$2,'CP5 Vols Hyp'!$C:$C,TEMPLATE!$B382)</f>
        <v>0</v>
      </c>
      <c r="Q382" s="14">
        <f t="shared" si="43"/>
        <v>0</v>
      </c>
      <c r="R382" s="14"/>
      <c r="T382" s="14">
        <f>SUMIFS('CP5 Vols Hyp'!$Q:$Q,'CP5 Vols Hyp'!$A:$A,$C$2,'CP5 Vols Hyp'!$C:$C,TEMPLATE!$B382)</f>
        <v>0</v>
      </c>
      <c r="U382" s="14">
        <f t="shared" si="44"/>
        <v>0</v>
      </c>
      <c r="V382" s="14"/>
    </row>
    <row r="383" spans="1:22" x14ac:dyDescent="0.25">
      <c r="B383" s="62" t="str">
        <f>VLOOKUP(C383,'code lookups'!$C$2:$D$436,2,FALSE)</f>
        <v>EW Renewal (volumes)</v>
      </c>
      <c r="C383" s="17" t="s">
        <v>360</v>
      </c>
      <c r="D383" s="14">
        <f>SUMIFS('CP5 Vols Hyp'!$M:$M,'CP5 Vols Hyp'!$A:$A,$C$2,'CP5 Vols Hyp'!$C:$C,TEMPLATE!$B383)</f>
        <v>3</v>
      </c>
      <c r="E383" s="14">
        <f t="shared" si="40"/>
        <v>3</v>
      </c>
      <c r="F383" s="18"/>
      <c r="H383" s="14">
        <f>SUMIFS('CP5 Vols Hyp'!$N:$N,'CP5 Vols Hyp'!$A:$A,$C$2,'CP5 Vols Hyp'!$C:$C,TEMPLATE!$B383)</f>
        <v>250</v>
      </c>
      <c r="I383" s="14">
        <f t="shared" si="41"/>
        <v>250</v>
      </c>
      <c r="J383" s="18"/>
      <c r="L383" s="14">
        <f>SUMIFS('CP5 Vols Hyp'!$O:$O,'CP5 Vols Hyp'!$A:$A,$C$2,'CP5 Vols Hyp'!$C:$C,TEMPLATE!$B383)</f>
        <v>0</v>
      </c>
      <c r="M383" s="14">
        <f t="shared" si="42"/>
        <v>0</v>
      </c>
      <c r="N383" s="18"/>
      <c r="P383" s="14">
        <f>SUMIFS('CP5 Vols Hyp'!$P:$P,'CP5 Vols Hyp'!$A:$A,$C$2,'CP5 Vols Hyp'!$C:$C,TEMPLATE!$B383)</f>
        <v>0</v>
      </c>
      <c r="Q383" s="14">
        <f t="shared" si="43"/>
        <v>0</v>
      </c>
      <c r="R383" s="18"/>
      <c r="T383" s="14">
        <f>SUMIFS('CP5 Vols Hyp'!$Q:$Q,'CP5 Vols Hyp'!$A:$A,$C$2,'CP5 Vols Hyp'!$C:$C,TEMPLATE!$B383)</f>
        <v>0</v>
      </c>
      <c r="U383" s="14">
        <f t="shared" si="44"/>
        <v>0</v>
      </c>
      <c r="V383" s="18"/>
    </row>
    <row r="384" spans="1:22" x14ac:dyDescent="0.25">
      <c r="A384" s="1">
        <v>0</v>
      </c>
      <c r="B384" s="62" t="str">
        <f>VLOOKUP(C384,'code lookups'!$C$2:$D$436,2,FALSE)</f>
        <v>DUNNO</v>
      </c>
      <c r="C384" s="13" t="s">
        <v>361</v>
      </c>
      <c r="D384" s="14">
        <f>SUMIFS('CP5 Vols Hyp'!$M:$M,'CP5 Vols Hyp'!$A:$A,$C$2,'CP5 Vols Hyp'!$C:$C,TEMPLATE!$B384)</f>
        <v>0</v>
      </c>
      <c r="E384" s="14">
        <f t="shared" si="40"/>
        <v>0</v>
      </c>
      <c r="F384" s="14"/>
      <c r="H384" s="14">
        <f>SUMIFS('CP5 Vols Hyp'!$N:$N,'CP5 Vols Hyp'!$A:$A,$C$2,'CP5 Vols Hyp'!$C:$C,TEMPLATE!$B384)</f>
        <v>0</v>
      </c>
      <c r="I384" s="14">
        <f t="shared" si="41"/>
        <v>0</v>
      </c>
      <c r="J384" s="14"/>
      <c r="L384" s="14">
        <f>SUMIFS('CP5 Vols Hyp'!$O:$O,'CP5 Vols Hyp'!$A:$A,$C$2,'CP5 Vols Hyp'!$C:$C,TEMPLATE!$B384)</f>
        <v>0</v>
      </c>
      <c r="M384" s="14">
        <f t="shared" si="42"/>
        <v>0</v>
      </c>
      <c r="N384" s="14"/>
      <c r="P384" s="14">
        <f>SUMIFS('CP5 Vols Hyp'!$P:$P,'CP5 Vols Hyp'!$A:$A,$C$2,'CP5 Vols Hyp'!$C:$C,TEMPLATE!$B384)</f>
        <v>0</v>
      </c>
      <c r="Q384" s="14">
        <f t="shared" si="43"/>
        <v>0</v>
      </c>
      <c r="R384" s="14"/>
      <c r="T384" s="14">
        <f>SUMIFS('CP5 Vols Hyp'!$Q:$Q,'CP5 Vols Hyp'!$A:$A,$C$2,'CP5 Vols Hyp'!$C:$C,TEMPLATE!$B384)</f>
        <v>0</v>
      </c>
      <c r="U384" s="14">
        <f t="shared" si="44"/>
        <v>0</v>
      </c>
      <c r="V384" s="14"/>
    </row>
    <row r="385" spans="1:22" x14ac:dyDescent="0.25">
      <c r="A385" s="1">
        <v>0</v>
      </c>
      <c r="B385" s="62" t="str">
        <f>VLOOKUP(C385,'code lookups'!$C$2:$D$436,2,FALSE)</f>
        <v>DUNNO</v>
      </c>
      <c r="C385" s="13" t="s">
        <v>362</v>
      </c>
      <c r="D385" s="14">
        <f>SUMIFS('CP5 Vols Hyp'!$M:$M,'CP5 Vols Hyp'!$A:$A,$C$2,'CP5 Vols Hyp'!$C:$C,TEMPLATE!$B385)</f>
        <v>0</v>
      </c>
      <c r="E385" s="14">
        <f t="shared" si="40"/>
        <v>0</v>
      </c>
      <c r="F385" s="14"/>
      <c r="H385" s="14">
        <f>SUMIFS('CP5 Vols Hyp'!$N:$N,'CP5 Vols Hyp'!$A:$A,$C$2,'CP5 Vols Hyp'!$C:$C,TEMPLATE!$B385)</f>
        <v>0</v>
      </c>
      <c r="I385" s="14">
        <f t="shared" si="41"/>
        <v>0</v>
      </c>
      <c r="J385" s="14"/>
      <c r="L385" s="14">
        <f>SUMIFS('CP5 Vols Hyp'!$O:$O,'CP5 Vols Hyp'!$A:$A,$C$2,'CP5 Vols Hyp'!$C:$C,TEMPLATE!$B385)</f>
        <v>0</v>
      </c>
      <c r="M385" s="14">
        <f t="shared" si="42"/>
        <v>0</v>
      </c>
      <c r="N385" s="14"/>
      <c r="P385" s="14">
        <f>SUMIFS('CP5 Vols Hyp'!$P:$P,'CP5 Vols Hyp'!$A:$A,$C$2,'CP5 Vols Hyp'!$C:$C,TEMPLATE!$B385)</f>
        <v>0</v>
      </c>
      <c r="Q385" s="14">
        <f t="shared" si="43"/>
        <v>0</v>
      </c>
      <c r="R385" s="14"/>
      <c r="T385" s="14">
        <f>SUMIFS('CP5 Vols Hyp'!$Q:$Q,'CP5 Vols Hyp'!$A:$A,$C$2,'CP5 Vols Hyp'!$C:$C,TEMPLATE!$B385)</f>
        <v>0</v>
      </c>
      <c r="U385" s="14">
        <f t="shared" si="44"/>
        <v>0</v>
      </c>
      <c r="V385" s="14"/>
    </row>
    <row r="386" spans="1:22" x14ac:dyDescent="0.25">
      <c r="A386" s="1">
        <v>0</v>
      </c>
      <c r="B386" s="62" t="str">
        <f>VLOOKUP(C386,'code lookups'!$C$2:$D$436,2,FALSE)</f>
        <v>DUNNO</v>
      </c>
      <c r="C386" s="13" t="s">
        <v>363</v>
      </c>
      <c r="D386" s="14">
        <f>SUMIFS('CP5 Vols Hyp'!$M:$M,'CP5 Vols Hyp'!$A:$A,$C$2,'CP5 Vols Hyp'!$C:$C,TEMPLATE!$B386)</f>
        <v>0</v>
      </c>
      <c r="E386" s="14">
        <f t="shared" si="40"/>
        <v>0</v>
      </c>
      <c r="F386" s="14"/>
      <c r="H386" s="14">
        <f>SUMIFS('CP5 Vols Hyp'!$N:$N,'CP5 Vols Hyp'!$A:$A,$C$2,'CP5 Vols Hyp'!$C:$C,TEMPLATE!$B386)</f>
        <v>0</v>
      </c>
      <c r="I386" s="14">
        <f t="shared" si="41"/>
        <v>0</v>
      </c>
      <c r="J386" s="14"/>
      <c r="L386" s="14">
        <f>SUMIFS('CP5 Vols Hyp'!$O:$O,'CP5 Vols Hyp'!$A:$A,$C$2,'CP5 Vols Hyp'!$C:$C,TEMPLATE!$B386)</f>
        <v>0</v>
      </c>
      <c r="M386" s="14">
        <f t="shared" si="42"/>
        <v>0</v>
      </c>
      <c r="N386" s="14"/>
      <c r="P386" s="14">
        <f>SUMIFS('CP5 Vols Hyp'!$P:$P,'CP5 Vols Hyp'!$A:$A,$C$2,'CP5 Vols Hyp'!$C:$C,TEMPLATE!$B386)</f>
        <v>0</v>
      </c>
      <c r="Q386" s="14">
        <f t="shared" si="43"/>
        <v>0</v>
      </c>
      <c r="R386" s="14"/>
      <c r="T386" s="14">
        <f>SUMIFS('CP5 Vols Hyp'!$Q:$Q,'CP5 Vols Hyp'!$A:$A,$C$2,'CP5 Vols Hyp'!$C:$C,TEMPLATE!$B386)</f>
        <v>0</v>
      </c>
      <c r="U386" s="14">
        <f t="shared" si="44"/>
        <v>0</v>
      </c>
      <c r="V386" s="14"/>
    </row>
    <row r="387" spans="1:22" x14ac:dyDescent="0.25">
      <c r="A387" s="1">
        <v>0</v>
      </c>
      <c r="B387" s="62" t="str">
        <f>VLOOKUP(C387,'code lookups'!$C$2:$D$436,2,FALSE)</f>
        <v>DUNNO</v>
      </c>
      <c r="C387" s="13" t="s">
        <v>364</v>
      </c>
      <c r="D387" s="14">
        <f>SUMIFS('CP5 Vols Hyp'!$M:$M,'CP5 Vols Hyp'!$A:$A,$C$2,'CP5 Vols Hyp'!$C:$C,TEMPLATE!$B387)</f>
        <v>0</v>
      </c>
      <c r="E387" s="14">
        <f t="shared" si="40"/>
        <v>0</v>
      </c>
      <c r="F387" s="14"/>
      <c r="H387" s="14">
        <f>SUMIFS('CP5 Vols Hyp'!$N:$N,'CP5 Vols Hyp'!$A:$A,$C$2,'CP5 Vols Hyp'!$C:$C,TEMPLATE!$B387)</f>
        <v>0</v>
      </c>
      <c r="I387" s="14">
        <f t="shared" si="41"/>
        <v>0</v>
      </c>
      <c r="J387" s="14"/>
      <c r="L387" s="14">
        <f>SUMIFS('CP5 Vols Hyp'!$O:$O,'CP5 Vols Hyp'!$A:$A,$C$2,'CP5 Vols Hyp'!$C:$C,TEMPLATE!$B387)</f>
        <v>0</v>
      </c>
      <c r="M387" s="14">
        <f t="shared" si="42"/>
        <v>0</v>
      </c>
      <c r="N387" s="14"/>
      <c r="P387" s="14">
        <f>SUMIFS('CP5 Vols Hyp'!$P:$P,'CP5 Vols Hyp'!$A:$A,$C$2,'CP5 Vols Hyp'!$C:$C,TEMPLATE!$B387)</f>
        <v>0</v>
      </c>
      <c r="Q387" s="14">
        <f t="shared" si="43"/>
        <v>0</v>
      </c>
      <c r="R387" s="14"/>
      <c r="T387" s="14">
        <f>SUMIFS('CP5 Vols Hyp'!$Q:$Q,'CP5 Vols Hyp'!$A:$A,$C$2,'CP5 Vols Hyp'!$C:$C,TEMPLATE!$B387)</f>
        <v>0</v>
      </c>
      <c r="U387" s="14">
        <f t="shared" si="44"/>
        <v>0</v>
      </c>
      <c r="V387" s="14"/>
    </row>
    <row r="388" spans="1:22" x14ac:dyDescent="0.25">
      <c r="B388" s="62" t="str">
        <f>VLOOKUP(C388,'code lookups'!$C$2:$D$436,2,FALSE)</f>
        <v>EW Refurbishment (volumes)</v>
      </c>
      <c r="C388" s="17" t="s">
        <v>365</v>
      </c>
      <c r="D388" s="14">
        <f>SUMIFS('CP5 Vols Hyp'!$M:$M,'CP5 Vols Hyp'!$A:$A,$C$2,'CP5 Vols Hyp'!$C:$C,TEMPLATE!$B388)</f>
        <v>4743</v>
      </c>
      <c r="E388" s="14">
        <f t="shared" si="40"/>
        <v>4743</v>
      </c>
      <c r="F388" s="18"/>
      <c r="H388" s="14">
        <f>SUMIFS('CP5 Vols Hyp'!$N:$N,'CP5 Vols Hyp'!$A:$A,$C$2,'CP5 Vols Hyp'!$C:$C,TEMPLATE!$B388)</f>
        <v>4145</v>
      </c>
      <c r="I388" s="14">
        <f t="shared" si="41"/>
        <v>4145</v>
      </c>
      <c r="J388" s="18"/>
      <c r="L388" s="14">
        <f>SUMIFS('CP5 Vols Hyp'!$O:$O,'CP5 Vols Hyp'!$A:$A,$C$2,'CP5 Vols Hyp'!$C:$C,TEMPLATE!$B388)</f>
        <v>0</v>
      </c>
      <c r="M388" s="14">
        <f t="shared" si="42"/>
        <v>0</v>
      </c>
      <c r="N388" s="18"/>
      <c r="P388" s="14">
        <f>SUMIFS('CP5 Vols Hyp'!$P:$P,'CP5 Vols Hyp'!$A:$A,$C$2,'CP5 Vols Hyp'!$C:$C,TEMPLATE!$B388)</f>
        <v>0</v>
      </c>
      <c r="Q388" s="14">
        <f t="shared" si="43"/>
        <v>0</v>
      </c>
      <c r="R388" s="18"/>
      <c r="T388" s="14">
        <f>SUMIFS('CP5 Vols Hyp'!$Q:$Q,'CP5 Vols Hyp'!$A:$A,$C$2,'CP5 Vols Hyp'!$C:$C,TEMPLATE!$B388)</f>
        <v>0</v>
      </c>
      <c r="U388" s="14">
        <f t="shared" si="44"/>
        <v>0</v>
      </c>
      <c r="V388" s="18"/>
    </row>
    <row r="389" spans="1:22" x14ac:dyDescent="0.25">
      <c r="A389" s="1">
        <v>0</v>
      </c>
      <c r="B389" s="62" t="str">
        <f>VLOOKUP(C389,'code lookups'!$C$2:$D$436,2,FALSE)</f>
        <v>DUNNO</v>
      </c>
      <c r="C389" s="13" t="s">
        <v>366</v>
      </c>
      <c r="D389" s="14">
        <f>SUMIFS('CP5 Vols Hyp'!$M:$M,'CP5 Vols Hyp'!$A:$A,$C$2,'CP5 Vols Hyp'!$C:$C,TEMPLATE!$B389)</f>
        <v>0</v>
      </c>
      <c r="E389" s="14">
        <f t="shared" si="40"/>
        <v>0</v>
      </c>
      <c r="F389" s="14"/>
      <c r="H389" s="14">
        <f>SUMIFS('CP5 Vols Hyp'!$N:$N,'CP5 Vols Hyp'!$A:$A,$C$2,'CP5 Vols Hyp'!$C:$C,TEMPLATE!$B389)</f>
        <v>0</v>
      </c>
      <c r="I389" s="14">
        <f t="shared" si="41"/>
        <v>0</v>
      </c>
      <c r="J389" s="14"/>
      <c r="L389" s="14">
        <f>SUMIFS('CP5 Vols Hyp'!$O:$O,'CP5 Vols Hyp'!$A:$A,$C$2,'CP5 Vols Hyp'!$C:$C,TEMPLATE!$B389)</f>
        <v>0</v>
      </c>
      <c r="M389" s="14">
        <f t="shared" si="42"/>
        <v>0</v>
      </c>
      <c r="N389" s="14"/>
      <c r="P389" s="14">
        <f>SUMIFS('CP5 Vols Hyp'!$P:$P,'CP5 Vols Hyp'!$A:$A,$C$2,'CP5 Vols Hyp'!$C:$C,TEMPLATE!$B389)</f>
        <v>0</v>
      </c>
      <c r="Q389" s="14">
        <f t="shared" si="43"/>
        <v>0</v>
      </c>
      <c r="R389" s="14"/>
      <c r="T389" s="14">
        <f>SUMIFS('CP5 Vols Hyp'!$Q:$Q,'CP5 Vols Hyp'!$A:$A,$C$2,'CP5 Vols Hyp'!$C:$C,TEMPLATE!$B389)</f>
        <v>0</v>
      </c>
      <c r="U389" s="14">
        <f t="shared" si="44"/>
        <v>0</v>
      </c>
      <c r="V389" s="14"/>
    </row>
    <row r="390" spans="1:22" x14ac:dyDescent="0.25">
      <c r="A390" s="1">
        <v>0</v>
      </c>
      <c r="B390" s="62" t="str">
        <f>VLOOKUP(C390,'code lookups'!$C$2:$D$436,2,FALSE)</f>
        <v>DUNNO</v>
      </c>
      <c r="C390" s="13" t="s">
        <v>367</v>
      </c>
      <c r="D390" s="14">
        <f>SUMIFS('CP5 Vols Hyp'!$M:$M,'CP5 Vols Hyp'!$A:$A,$C$2,'CP5 Vols Hyp'!$C:$C,TEMPLATE!$B390)</f>
        <v>0</v>
      </c>
      <c r="E390" s="14">
        <f t="shared" si="40"/>
        <v>0</v>
      </c>
      <c r="F390" s="14"/>
      <c r="H390" s="14">
        <f>SUMIFS('CP5 Vols Hyp'!$N:$N,'CP5 Vols Hyp'!$A:$A,$C$2,'CP5 Vols Hyp'!$C:$C,TEMPLATE!$B390)</f>
        <v>0</v>
      </c>
      <c r="I390" s="14">
        <f t="shared" si="41"/>
        <v>0</v>
      </c>
      <c r="J390" s="14"/>
      <c r="L390" s="14">
        <f>SUMIFS('CP5 Vols Hyp'!$O:$O,'CP5 Vols Hyp'!$A:$A,$C$2,'CP5 Vols Hyp'!$C:$C,TEMPLATE!$B390)</f>
        <v>0</v>
      </c>
      <c r="M390" s="14">
        <f t="shared" si="42"/>
        <v>0</v>
      </c>
      <c r="N390" s="14"/>
      <c r="P390" s="14">
        <f>SUMIFS('CP5 Vols Hyp'!$P:$P,'CP5 Vols Hyp'!$A:$A,$C$2,'CP5 Vols Hyp'!$C:$C,TEMPLATE!$B390)</f>
        <v>0</v>
      </c>
      <c r="Q390" s="14">
        <f t="shared" si="43"/>
        <v>0</v>
      </c>
      <c r="R390" s="14"/>
      <c r="T390" s="14">
        <f>SUMIFS('CP5 Vols Hyp'!$Q:$Q,'CP5 Vols Hyp'!$A:$A,$C$2,'CP5 Vols Hyp'!$C:$C,TEMPLATE!$B390)</f>
        <v>0</v>
      </c>
      <c r="U390" s="14">
        <f t="shared" si="44"/>
        <v>0</v>
      </c>
      <c r="V390" s="14"/>
    </row>
    <row r="391" spans="1:22" x14ac:dyDescent="0.25">
      <c r="A391" s="1">
        <v>0</v>
      </c>
      <c r="B391" s="62" t="str">
        <f>VLOOKUP(C391,'code lookups'!$C$2:$D$436,2,FALSE)</f>
        <v>DUNNO</v>
      </c>
      <c r="C391" s="13" t="s">
        <v>368</v>
      </c>
      <c r="D391" s="14">
        <f>SUMIFS('CP5 Vols Hyp'!$M:$M,'CP5 Vols Hyp'!$A:$A,$C$2,'CP5 Vols Hyp'!$C:$C,TEMPLATE!$B391)</f>
        <v>0</v>
      </c>
      <c r="E391" s="14">
        <f t="shared" si="40"/>
        <v>0</v>
      </c>
      <c r="F391" s="14"/>
      <c r="H391" s="14">
        <f>SUMIFS('CP5 Vols Hyp'!$N:$N,'CP5 Vols Hyp'!$A:$A,$C$2,'CP5 Vols Hyp'!$C:$C,TEMPLATE!$B391)</f>
        <v>0</v>
      </c>
      <c r="I391" s="14">
        <f t="shared" si="41"/>
        <v>0</v>
      </c>
      <c r="J391" s="14"/>
      <c r="L391" s="14">
        <f>SUMIFS('CP5 Vols Hyp'!$O:$O,'CP5 Vols Hyp'!$A:$A,$C$2,'CP5 Vols Hyp'!$C:$C,TEMPLATE!$B391)</f>
        <v>0</v>
      </c>
      <c r="M391" s="14">
        <f t="shared" si="42"/>
        <v>0</v>
      </c>
      <c r="N391" s="14"/>
      <c r="P391" s="14">
        <f>SUMIFS('CP5 Vols Hyp'!$P:$P,'CP5 Vols Hyp'!$A:$A,$C$2,'CP5 Vols Hyp'!$C:$C,TEMPLATE!$B391)</f>
        <v>0</v>
      </c>
      <c r="Q391" s="14">
        <f t="shared" si="43"/>
        <v>0</v>
      </c>
      <c r="R391" s="14"/>
      <c r="T391" s="14">
        <f>SUMIFS('CP5 Vols Hyp'!$Q:$Q,'CP5 Vols Hyp'!$A:$A,$C$2,'CP5 Vols Hyp'!$C:$C,TEMPLATE!$B391)</f>
        <v>0</v>
      </c>
      <c r="U391" s="14">
        <f t="shared" si="44"/>
        <v>0</v>
      </c>
      <c r="V391" s="14"/>
    </row>
    <row r="392" spans="1:22" x14ac:dyDescent="0.25">
      <c r="A392" s="1">
        <v>0</v>
      </c>
      <c r="B392" s="62" t="str">
        <f>VLOOKUP(C392,'code lookups'!$C$2:$D$436,2,FALSE)</f>
        <v>DUNNO</v>
      </c>
      <c r="C392" s="13" t="s">
        <v>369</v>
      </c>
      <c r="D392" s="14">
        <f>SUMIFS('CP5 Vols Hyp'!$M:$M,'CP5 Vols Hyp'!$A:$A,$C$2,'CP5 Vols Hyp'!$C:$C,TEMPLATE!$B392)</f>
        <v>0</v>
      </c>
      <c r="E392" s="14">
        <f t="shared" si="40"/>
        <v>0</v>
      </c>
      <c r="F392" s="14"/>
      <c r="H392" s="14">
        <f>SUMIFS('CP5 Vols Hyp'!$N:$N,'CP5 Vols Hyp'!$A:$A,$C$2,'CP5 Vols Hyp'!$C:$C,TEMPLATE!$B392)</f>
        <v>0</v>
      </c>
      <c r="I392" s="14">
        <f t="shared" si="41"/>
        <v>0</v>
      </c>
      <c r="J392" s="14"/>
      <c r="L392" s="14">
        <f>SUMIFS('CP5 Vols Hyp'!$O:$O,'CP5 Vols Hyp'!$A:$A,$C$2,'CP5 Vols Hyp'!$C:$C,TEMPLATE!$B392)</f>
        <v>0</v>
      </c>
      <c r="M392" s="14">
        <f t="shared" si="42"/>
        <v>0</v>
      </c>
      <c r="N392" s="14"/>
      <c r="P392" s="14">
        <f>SUMIFS('CP5 Vols Hyp'!$P:$P,'CP5 Vols Hyp'!$A:$A,$C$2,'CP5 Vols Hyp'!$C:$C,TEMPLATE!$B392)</f>
        <v>0</v>
      </c>
      <c r="Q392" s="14">
        <f t="shared" si="43"/>
        <v>0</v>
      </c>
      <c r="R392" s="14"/>
      <c r="T392" s="14">
        <f>SUMIFS('CP5 Vols Hyp'!$Q:$Q,'CP5 Vols Hyp'!$A:$A,$C$2,'CP5 Vols Hyp'!$C:$C,TEMPLATE!$B392)</f>
        <v>0</v>
      </c>
      <c r="U392" s="14">
        <f t="shared" si="44"/>
        <v>0</v>
      </c>
      <c r="V392" s="14"/>
    </row>
    <row r="393" spans="1:22" ht="15.75" thickBot="1" x14ac:dyDescent="0.3">
      <c r="B393" s="62" t="str">
        <f>VLOOKUP(C393,'code lookups'!$C$2:$D$436,2,FALSE)</f>
        <v>EW Maintenance (volumes)</v>
      </c>
      <c r="C393" s="17" t="s">
        <v>370</v>
      </c>
      <c r="D393" s="14">
        <f>SUMIFS('CP5 Vols Hyp'!$M:$M,'CP5 Vols Hyp'!$A:$A,$C$2,'CP5 Vols Hyp'!$C:$C,TEMPLATE!$B393)</f>
        <v>4239</v>
      </c>
      <c r="E393" s="14">
        <f t="shared" si="40"/>
        <v>4239</v>
      </c>
      <c r="F393" s="18"/>
      <c r="H393" s="14">
        <f>SUMIFS('CP5 Vols Hyp'!$N:$N,'CP5 Vols Hyp'!$A:$A,$C$2,'CP5 Vols Hyp'!$C:$C,TEMPLATE!$B393)</f>
        <v>2530</v>
      </c>
      <c r="I393" s="14">
        <f t="shared" si="41"/>
        <v>2530</v>
      </c>
      <c r="J393" s="18"/>
      <c r="L393" s="14">
        <f>SUMIFS('CP5 Vols Hyp'!$O:$O,'CP5 Vols Hyp'!$A:$A,$C$2,'CP5 Vols Hyp'!$C:$C,TEMPLATE!$B393)</f>
        <v>0</v>
      </c>
      <c r="M393" s="14">
        <f t="shared" si="42"/>
        <v>0</v>
      </c>
      <c r="N393" s="18"/>
      <c r="P393" s="14">
        <f>SUMIFS('CP5 Vols Hyp'!$P:$P,'CP5 Vols Hyp'!$A:$A,$C$2,'CP5 Vols Hyp'!$C:$C,TEMPLATE!$B393)</f>
        <v>0</v>
      </c>
      <c r="Q393" s="14">
        <f t="shared" si="43"/>
        <v>0</v>
      </c>
      <c r="R393" s="18"/>
      <c r="T393" s="14">
        <f>SUMIFS('CP5 Vols Hyp'!$Q:$Q,'CP5 Vols Hyp'!$A:$A,$C$2,'CP5 Vols Hyp'!$C:$C,TEMPLATE!$B393)</f>
        <v>0</v>
      </c>
      <c r="U393" s="14">
        <f t="shared" si="44"/>
        <v>0</v>
      </c>
      <c r="V393" s="18"/>
    </row>
    <row r="394" spans="1:22" ht="16.5" thickBot="1" x14ac:dyDescent="0.3">
      <c r="B394" s="62" t="str">
        <f>VLOOKUP(C394,'code lookups'!$C$2:$D$436,2,FALSE)</f>
        <v>TOTAL</v>
      </c>
      <c r="C394" s="20" t="s">
        <v>371</v>
      </c>
      <c r="D394" s="14">
        <f>D378+D383+D388+D393</f>
        <v>11129</v>
      </c>
      <c r="E394" s="14">
        <f t="shared" si="40"/>
        <v>11129</v>
      </c>
      <c r="F394" s="21"/>
      <c r="H394" s="14">
        <f>H378+H383+H388+H393</f>
        <v>7528</v>
      </c>
      <c r="I394" s="14">
        <f t="shared" si="41"/>
        <v>7528</v>
      </c>
      <c r="J394" s="21"/>
      <c r="L394" s="14">
        <f>L378+L383+L388+L393</f>
        <v>0</v>
      </c>
      <c r="M394" s="14">
        <f t="shared" si="42"/>
        <v>0</v>
      </c>
      <c r="N394" s="21"/>
      <c r="P394" s="14">
        <f>P378+P383+P388+P393</f>
        <v>0</v>
      </c>
      <c r="Q394" s="14">
        <f t="shared" si="43"/>
        <v>0</v>
      </c>
      <c r="R394" s="21"/>
      <c r="T394" s="14">
        <f>T378+T383+T388+T393</f>
        <v>0</v>
      </c>
      <c r="U394" s="14">
        <f t="shared" si="44"/>
        <v>0</v>
      </c>
      <c r="V394" s="21"/>
    </row>
    <row r="395" spans="1:22" x14ac:dyDescent="0.25">
      <c r="A395" s="1">
        <v>0</v>
      </c>
      <c r="B395" s="62" t="str">
        <f>VLOOKUP(C395,'code lookups'!$C$2:$D$436,2,FALSE)</f>
        <v>DUNNO</v>
      </c>
      <c r="C395" s="13" t="s">
        <v>372</v>
      </c>
      <c r="D395" s="14">
        <f>SUMIFS('CP5 Vols Hyp'!$M:$M,'CP5 Vols Hyp'!$A:$A,$C$2,'CP5 Vols Hyp'!$C:$C,TEMPLATE!$B395)</f>
        <v>0</v>
      </c>
      <c r="E395" s="14">
        <f t="shared" si="40"/>
        <v>0</v>
      </c>
      <c r="F395" s="14"/>
      <c r="H395" s="14">
        <f>SUMIFS('CP5 Vols Hyp'!$N:$N,'CP5 Vols Hyp'!$A:$A,$C$2,'CP5 Vols Hyp'!$C:$C,TEMPLATE!$B395)</f>
        <v>0</v>
      </c>
      <c r="I395" s="14">
        <f t="shared" si="41"/>
        <v>0</v>
      </c>
      <c r="J395" s="14"/>
      <c r="L395" s="14">
        <f>SUMIFS('CP5 Vols Hyp'!$O:$O,'CP5 Vols Hyp'!$A:$A,$C$2,'CP5 Vols Hyp'!$C:$C,TEMPLATE!$B395)</f>
        <v>0</v>
      </c>
      <c r="M395" s="14">
        <f t="shared" si="42"/>
        <v>0</v>
      </c>
      <c r="N395" s="14"/>
      <c r="P395" s="14">
        <f>SUMIFS('CP5 Vols Hyp'!$P:$P,'CP5 Vols Hyp'!$A:$A,$C$2,'CP5 Vols Hyp'!$C:$C,TEMPLATE!$B395)</f>
        <v>0</v>
      </c>
      <c r="Q395" s="14">
        <f t="shared" si="43"/>
        <v>0</v>
      </c>
      <c r="R395" s="14"/>
      <c r="T395" s="14">
        <f>SUMIFS('CP5 Vols Hyp'!$Q:$Q,'CP5 Vols Hyp'!$A:$A,$C$2,'CP5 Vols Hyp'!$C:$C,TEMPLATE!$B395)</f>
        <v>0</v>
      </c>
      <c r="U395" s="14">
        <f t="shared" si="44"/>
        <v>0</v>
      </c>
      <c r="V395" s="14"/>
    </row>
    <row r="396" spans="1:22" x14ac:dyDescent="0.25">
      <c r="A396" s="1">
        <v>0</v>
      </c>
      <c r="B396" s="62" t="str">
        <f>VLOOKUP(C396,'code lookups'!$C$2:$D$436,2,FALSE)</f>
        <v>DUNNO</v>
      </c>
      <c r="C396" s="13" t="s">
        <v>373</v>
      </c>
      <c r="D396" s="14">
        <f>SUMIFS('CP5 Vols Hyp'!$M:$M,'CP5 Vols Hyp'!$A:$A,$C$2,'CP5 Vols Hyp'!$C:$C,TEMPLATE!$B396)</f>
        <v>0</v>
      </c>
      <c r="E396" s="14">
        <f t="shared" si="40"/>
        <v>0</v>
      </c>
      <c r="F396" s="14"/>
      <c r="H396" s="14">
        <f>SUMIFS('CP5 Vols Hyp'!$N:$N,'CP5 Vols Hyp'!$A:$A,$C$2,'CP5 Vols Hyp'!$C:$C,TEMPLATE!$B396)</f>
        <v>0</v>
      </c>
      <c r="I396" s="14">
        <f t="shared" si="41"/>
        <v>0</v>
      </c>
      <c r="J396" s="14"/>
      <c r="L396" s="14">
        <f>SUMIFS('CP5 Vols Hyp'!$O:$O,'CP5 Vols Hyp'!$A:$A,$C$2,'CP5 Vols Hyp'!$C:$C,TEMPLATE!$B396)</f>
        <v>0</v>
      </c>
      <c r="M396" s="14">
        <f t="shared" si="42"/>
        <v>0</v>
      </c>
      <c r="N396" s="14"/>
      <c r="P396" s="14">
        <f>SUMIFS('CP5 Vols Hyp'!$P:$P,'CP5 Vols Hyp'!$A:$A,$C$2,'CP5 Vols Hyp'!$C:$C,TEMPLATE!$B396)</f>
        <v>0</v>
      </c>
      <c r="Q396" s="14">
        <f t="shared" si="43"/>
        <v>0</v>
      </c>
      <c r="R396" s="14"/>
      <c r="T396" s="14">
        <f>SUMIFS('CP5 Vols Hyp'!$Q:$Q,'CP5 Vols Hyp'!$A:$A,$C$2,'CP5 Vols Hyp'!$C:$C,TEMPLATE!$B396)</f>
        <v>0</v>
      </c>
      <c r="U396" s="14">
        <f t="shared" si="44"/>
        <v>0</v>
      </c>
      <c r="V396" s="14"/>
    </row>
    <row r="397" spans="1:22" x14ac:dyDescent="0.25">
      <c r="A397" s="1">
        <v>0</v>
      </c>
      <c r="B397" s="62" t="str">
        <f>VLOOKUP(C397,'code lookups'!$C$2:$D$436,2,FALSE)</f>
        <v>DUNNO</v>
      </c>
      <c r="C397" s="13" t="s">
        <v>374</v>
      </c>
      <c r="D397" s="14">
        <f>SUMIFS('CP5 Vols Hyp'!$M:$M,'CP5 Vols Hyp'!$A:$A,$C$2,'CP5 Vols Hyp'!$C:$C,TEMPLATE!$B397)</f>
        <v>0</v>
      </c>
      <c r="E397" s="14">
        <f t="shared" si="40"/>
        <v>0</v>
      </c>
      <c r="F397" s="14"/>
      <c r="H397" s="14">
        <f>SUMIFS('CP5 Vols Hyp'!$N:$N,'CP5 Vols Hyp'!$A:$A,$C$2,'CP5 Vols Hyp'!$C:$C,TEMPLATE!$B397)</f>
        <v>0</v>
      </c>
      <c r="I397" s="14">
        <f t="shared" si="41"/>
        <v>0</v>
      </c>
      <c r="J397" s="14"/>
      <c r="L397" s="14">
        <f>SUMIFS('CP5 Vols Hyp'!$O:$O,'CP5 Vols Hyp'!$A:$A,$C$2,'CP5 Vols Hyp'!$C:$C,TEMPLATE!$B397)</f>
        <v>0</v>
      </c>
      <c r="M397" s="14">
        <f t="shared" si="42"/>
        <v>0</v>
      </c>
      <c r="N397" s="14"/>
      <c r="P397" s="14">
        <f>SUMIFS('CP5 Vols Hyp'!$P:$P,'CP5 Vols Hyp'!$A:$A,$C$2,'CP5 Vols Hyp'!$C:$C,TEMPLATE!$B397)</f>
        <v>0</v>
      </c>
      <c r="Q397" s="14">
        <f t="shared" si="43"/>
        <v>0</v>
      </c>
      <c r="R397" s="14"/>
      <c r="T397" s="14">
        <f>SUMIFS('CP5 Vols Hyp'!$Q:$Q,'CP5 Vols Hyp'!$A:$A,$C$2,'CP5 Vols Hyp'!$C:$C,TEMPLATE!$B397)</f>
        <v>0</v>
      </c>
      <c r="U397" s="14">
        <f t="shared" si="44"/>
        <v>0</v>
      </c>
      <c r="V397" s="14"/>
    </row>
    <row r="398" spans="1:22" x14ac:dyDescent="0.25">
      <c r="A398" s="1">
        <v>0</v>
      </c>
      <c r="B398" s="62" t="str">
        <f>VLOOKUP(C398,'code lookups'!$C$2:$D$436,2,FALSE)</f>
        <v>DUNNO</v>
      </c>
      <c r="C398" s="13" t="s">
        <v>375</v>
      </c>
      <c r="D398" s="14">
        <f>SUMIFS('CP5 Vols Hyp'!$M:$M,'CP5 Vols Hyp'!$A:$A,$C$2,'CP5 Vols Hyp'!$C:$C,TEMPLATE!$B398)</f>
        <v>0</v>
      </c>
      <c r="E398" s="14">
        <f t="shared" si="40"/>
        <v>0</v>
      </c>
      <c r="F398" s="14"/>
      <c r="H398" s="14">
        <f>SUMIFS('CP5 Vols Hyp'!$N:$N,'CP5 Vols Hyp'!$A:$A,$C$2,'CP5 Vols Hyp'!$C:$C,TEMPLATE!$B398)</f>
        <v>0</v>
      </c>
      <c r="I398" s="14">
        <f t="shared" si="41"/>
        <v>0</v>
      </c>
      <c r="J398" s="14"/>
      <c r="L398" s="14">
        <f>SUMIFS('CP5 Vols Hyp'!$O:$O,'CP5 Vols Hyp'!$A:$A,$C$2,'CP5 Vols Hyp'!$C:$C,TEMPLATE!$B398)</f>
        <v>0</v>
      </c>
      <c r="M398" s="14">
        <f t="shared" si="42"/>
        <v>0</v>
      </c>
      <c r="N398" s="14"/>
      <c r="P398" s="14">
        <f>SUMIFS('CP5 Vols Hyp'!$P:$P,'CP5 Vols Hyp'!$A:$A,$C$2,'CP5 Vols Hyp'!$C:$C,TEMPLATE!$B398)</f>
        <v>0</v>
      </c>
      <c r="Q398" s="14">
        <f t="shared" si="43"/>
        <v>0</v>
      </c>
      <c r="R398" s="14"/>
      <c r="T398" s="14">
        <f>SUMIFS('CP5 Vols Hyp'!$Q:$Q,'CP5 Vols Hyp'!$A:$A,$C$2,'CP5 Vols Hyp'!$C:$C,TEMPLATE!$B398)</f>
        <v>0</v>
      </c>
      <c r="U398" s="14">
        <f t="shared" si="44"/>
        <v>0</v>
      </c>
      <c r="V398" s="14"/>
    </row>
    <row r="399" spans="1:22" x14ac:dyDescent="0.25">
      <c r="B399" s="62" t="str">
        <f>VLOOKUP(C399,'code lookups'!$C$2:$D$436,2,FALSE)</f>
        <v>DUNNO</v>
      </c>
      <c r="C399" s="17" t="s">
        <v>376</v>
      </c>
      <c r="D399" s="14">
        <f>SUMIFS('CP5 Vols Hyp'!$M:$M,'CP5 Vols Hyp'!$A:$A,$C$2,'CP5 Vols Hyp'!$C:$C,TEMPLATE!$B399)</f>
        <v>0</v>
      </c>
      <c r="E399" s="14">
        <f t="shared" si="40"/>
        <v>0</v>
      </c>
      <c r="F399" s="18"/>
      <c r="H399" s="14">
        <f>SUMIFS('CP5 Vols Hyp'!$N:$N,'CP5 Vols Hyp'!$A:$A,$C$2,'CP5 Vols Hyp'!$C:$C,TEMPLATE!$B399)</f>
        <v>0</v>
      </c>
      <c r="I399" s="14">
        <f t="shared" si="41"/>
        <v>0</v>
      </c>
      <c r="J399" s="18"/>
      <c r="L399" s="14">
        <f>SUMIFS('CP5 Vols Hyp'!$O:$O,'CP5 Vols Hyp'!$A:$A,$C$2,'CP5 Vols Hyp'!$C:$C,TEMPLATE!$B399)</f>
        <v>0</v>
      </c>
      <c r="M399" s="14">
        <f t="shared" si="42"/>
        <v>0</v>
      </c>
      <c r="N399" s="18"/>
      <c r="P399" s="14">
        <f>SUMIFS('CP5 Vols Hyp'!$P:$P,'CP5 Vols Hyp'!$A:$A,$C$2,'CP5 Vols Hyp'!$C:$C,TEMPLATE!$B399)</f>
        <v>0</v>
      </c>
      <c r="Q399" s="14">
        <f t="shared" si="43"/>
        <v>0</v>
      </c>
      <c r="R399" s="18"/>
      <c r="T399" s="14">
        <f>SUMIFS('CP5 Vols Hyp'!$Q:$Q,'CP5 Vols Hyp'!$A:$A,$C$2,'CP5 Vols Hyp'!$C:$C,TEMPLATE!$B399)</f>
        <v>0</v>
      </c>
      <c r="U399" s="14">
        <f t="shared" si="44"/>
        <v>0</v>
      </c>
      <c r="V399" s="18"/>
    </row>
    <row r="400" spans="1:22" x14ac:dyDescent="0.25">
      <c r="A400" s="1">
        <v>0</v>
      </c>
      <c r="B400" s="62" t="str">
        <f>VLOOKUP(C400,'code lookups'!$C$2:$D$436,2,FALSE)</f>
        <v>DUNNO</v>
      </c>
      <c r="C400" s="13" t="s">
        <v>377</v>
      </c>
      <c r="D400" s="14">
        <f>SUMIFS('CP5 Vols Hyp'!$M:$M,'CP5 Vols Hyp'!$A:$A,$C$2,'CP5 Vols Hyp'!$C:$C,TEMPLATE!$B400)</f>
        <v>0</v>
      </c>
      <c r="E400" s="14">
        <f t="shared" si="40"/>
        <v>0</v>
      </c>
      <c r="F400" s="14"/>
      <c r="H400" s="14">
        <f>SUMIFS('CP5 Vols Hyp'!$N:$N,'CP5 Vols Hyp'!$A:$A,$C$2,'CP5 Vols Hyp'!$C:$C,TEMPLATE!$B400)</f>
        <v>0</v>
      </c>
      <c r="I400" s="14">
        <f t="shared" si="41"/>
        <v>0</v>
      </c>
      <c r="J400" s="14"/>
      <c r="L400" s="14">
        <f>SUMIFS('CP5 Vols Hyp'!$O:$O,'CP5 Vols Hyp'!$A:$A,$C$2,'CP5 Vols Hyp'!$C:$C,TEMPLATE!$B400)</f>
        <v>0</v>
      </c>
      <c r="M400" s="14">
        <f t="shared" si="42"/>
        <v>0</v>
      </c>
      <c r="N400" s="14"/>
      <c r="P400" s="14">
        <f>SUMIFS('CP5 Vols Hyp'!$P:$P,'CP5 Vols Hyp'!$A:$A,$C$2,'CP5 Vols Hyp'!$C:$C,TEMPLATE!$B400)</f>
        <v>0</v>
      </c>
      <c r="Q400" s="14">
        <f t="shared" si="43"/>
        <v>0</v>
      </c>
      <c r="R400" s="14"/>
      <c r="T400" s="14">
        <f>SUMIFS('CP5 Vols Hyp'!$Q:$Q,'CP5 Vols Hyp'!$A:$A,$C$2,'CP5 Vols Hyp'!$C:$C,TEMPLATE!$B400)</f>
        <v>0</v>
      </c>
      <c r="U400" s="14">
        <f t="shared" si="44"/>
        <v>0</v>
      </c>
      <c r="V400" s="14"/>
    </row>
    <row r="401" spans="1:22" x14ac:dyDescent="0.25">
      <c r="A401" s="1">
        <v>0</v>
      </c>
      <c r="B401" s="62" t="str">
        <f>VLOOKUP(C401,'code lookups'!$C$2:$D$436,2,FALSE)</f>
        <v>DUNNO</v>
      </c>
      <c r="C401" s="13" t="s">
        <v>378</v>
      </c>
      <c r="D401" s="14">
        <f>SUMIFS('CP5 Vols Hyp'!$M:$M,'CP5 Vols Hyp'!$A:$A,$C$2,'CP5 Vols Hyp'!$C:$C,TEMPLATE!$B401)</f>
        <v>0</v>
      </c>
      <c r="E401" s="14">
        <f t="shared" si="40"/>
        <v>0</v>
      </c>
      <c r="F401" s="14"/>
      <c r="H401" s="14">
        <f>SUMIFS('CP5 Vols Hyp'!$N:$N,'CP5 Vols Hyp'!$A:$A,$C$2,'CP5 Vols Hyp'!$C:$C,TEMPLATE!$B401)</f>
        <v>0</v>
      </c>
      <c r="I401" s="14">
        <f t="shared" si="41"/>
        <v>0</v>
      </c>
      <c r="J401" s="14"/>
      <c r="L401" s="14">
        <f>SUMIFS('CP5 Vols Hyp'!$O:$O,'CP5 Vols Hyp'!$A:$A,$C$2,'CP5 Vols Hyp'!$C:$C,TEMPLATE!$B401)</f>
        <v>0</v>
      </c>
      <c r="M401" s="14">
        <f t="shared" si="42"/>
        <v>0</v>
      </c>
      <c r="N401" s="14"/>
      <c r="P401" s="14">
        <f>SUMIFS('CP5 Vols Hyp'!$P:$P,'CP5 Vols Hyp'!$A:$A,$C$2,'CP5 Vols Hyp'!$C:$C,TEMPLATE!$B401)</f>
        <v>0</v>
      </c>
      <c r="Q401" s="14">
        <f t="shared" si="43"/>
        <v>0</v>
      </c>
      <c r="R401" s="14"/>
      <c r="T401" s="14">
        <f>SUMIFS('CP5 Vols Hyp'!$Q:$Q,'CP5 Vols Hyp'!$A:$A,$C$2,'CP5 Vols Hyp'!$C:$C,TEMPLATE!$B401)</f>
        <v>0</v>
      </c>
      <c r="U401" s="14">
        <f t="shared" si="44"/>
        <v>0</v>
      </c>
      <c r="V401" s="14"/>
    </row>
    <row r="402" spans="1:22" x14ac:dyDescent="0.25">
      <c r="A402" s="1">
        <v>0</v>
      </c>
      <c r="B402" s="62" t="str">
        <f>VLOOKUP(C402,'code lookups'!$C$2:$D$436,2,FALSE)</f>
        <v>DUNNO</v>
      </c>
      <c r="C402" s="13" t="s">
        <v>379</v>
      </c>
      <c r="D402" s="14">
        <f>SUMIFS('CP5 Vols Hyp'!$M:$M,'CP5 Vols Hyp'!$A:$A,$C$2,'CP5 Vols Hyp'!$C:$C,TEMPLATE!$B402)</f>
        <v>0</v>
      </c>
      <c r="E402" s="14">
        <f t="shared" si="40"/>
        <v>0</v>
      </c>
      <c r="F402" s="14"/>
      <c r="H402" s="14">
        <f>SUMIFS('CP5 Vols Hyp'!$N:$N,'CP5 Vols Hyp'!$A:$A,$C$2,'CP5 Vols Hyp'!$C:$C,TEMPLATE!$B402)</f>
        <v>0</v>
      </c>
      <c r="I402" s="14">
        <f t="shared" si="41"/>
        <v>0</v>
      </c>
      <c r="J402" s="14"/>
      <c r="L402" s="14">
        <f>SUMIFS('CP5 Vols Hyp'!$O:$O,'CP5 Vols Hyp'!$A:$A,$C$2,'CP5 Vols Hyp'!$C:$C,TEMPLATE!$B402)</f>
        <v>0</v>
      </c>
      <c r="M402" s="14">
        <f t="shared" si="42"/>
        <v>0</v>
      </c>
      <c r="N402" s="14"/>
      <c r="P402" s="14">
        <f>SUMIFS('CP5 Vols Hyp'!$P:$P,'CP5 Vols Hyp'!$A:$A,$C$2,'CP5 Vols Hyp'!$C:$C,TEMPLATE!$B402)</f>
        <v>0</v>
      </c>
      <c r="Q402" s="14">
        <f t="shared" si="43"/>
        <v>0</v>
      </c>
      <c r="R402" s="14"/>
      <c r="T402" s="14">
        <f>SUMIFS('CP5 Vols Hyp'!$Q:$Q,'CP5 Vols Hyp'!$A:$A,$C$2,'CP5 Vols Hyp'!$C:$C,TEMPLATE!$B402)</f>
        <v>0</v>
      </c>
      <c r="U402" s="14">
        <f t="shared" si="44"/>
        <v>0</v>
      </c>
      <c r="V402" s="14"/>
    </row>
    <row r="403" spans="1:22" x14ac:dyDescent="0.25">
      <c r="A403" s="1">
        <v>0</v>
      </c>
      <c r="B403" s="62" t="str">
        <f>VLOOKUP(C403,'code lookups'!$C$2:$D$436,2,FALSE)</f>
        <v>DUNNO</v>
      </c>
      <c r="C403" s="13" t="s">
        <v>380</v>
      </c>
      <c r="D403" s="14">
        <f>SUMIFS('CP5 Vols Hyp'!$M:$M,'CP5 Vols Hyp'!$A:$A,$C$2,'CP5 Vols Hyp'!$C:$C,TEMPLATE!$B403)</f>
        <v>0</v>
      </c>
      <c r="E403" s="14">
        <f t="shared" si="40"/>
        <v>0</v>
      </c>
      <c r="F403" s="14"/>
      <c r="H403" s="14">
        <f>SUMIFS('CP5 Vols Hyp'!$N:$N,'CP5 Vols Hyp'!$A:$A,$C$2,'CP5 Vols Hyp'!$C:$C,TEMPLATE!$B403)</f>
        <v>0</v>
      </c>
      <c r="I403" s="14">
        <f t="shared" si="41"/>
        <v>0</v>
      </c>
      <c r="J403" s="14"/>
      <c r="L403" s="14">
        <f>SUMIFS('CP5 Vols Hyp'!$O:$O,'CP5 Vols Hyp'!$A:$A,$C$2,'CP5 Vols Hyp'!$C:$C,TEMPLATE!$B403)</f>
        <v>0</v>
      </c>
      <c r="M403" s="14">
        <f t="shared" si="42"/>
        <v>0</v>
      </c>
      <c r="N403" s="14"/>
      <c r="P403" s="14">
        <f>SUMIFS('CP5 Vols Hyp'!$P:$P,'CP5 Vols Hyp'!$A:$A,$C$2,'CP5 Vols Hyp'!$C:$C,TEMPLATE!$B403)</f>
        <v>0</v>
      </c>
      <c r="Q403" s="14">
        <f t="shared" si="43"/>
        <v>0</v>
      </c>
      <c r="R403" s="14"/>
      <c r="T403" s="14">
        <f>SUMIFS('CP5 Vols Hyp'!$Q:$Q,'CP5 Vols Hyp'!$A:$A,$C$2,'CP5 Vols Hyp'!$C:$C,TEMPLATE!$B403)</f>
        <v>0</v>
      </c>
      <c r="U403" s="14">
        <f t="shared" si="44"/>
        <v>0</v>
      </c>
      <c r="V403" s="14"/>
    </row>
    <row r="404" spans="1:22" x14ac:dyDescent="0.25">
      <c r="B404" s="62" t="str">
        <f>VLOOKUP(C404,'code lookups'!$C$2:$D$436,2,FALSE)</f>
        <v>DUNNO</v>
      </c>
      <c r="C404" s="17" t="s">
        <v>381</v>
      </c>
      <c r="D404" s="14">
        <f>SUMIFS('CP5 Vols Hyp'!$M:$M,'CP5 Vols Hyp'!$A:$A,$C$2,'CP5 Vols Hyp'!$C:$C,TEMPLATE!$B404)</f>
        <v>0</v>
      </c>
      <c r="E404" s="14">
        <f t="shared" si="40"/>
        <v>0</v>
      </c>
      <c r="F404" s="18"/>
      <c r="H404" s="14">
        <f>SUMIFS('CP5 Vols Hyp'!$N:$N,'CP5 Vols Hyp'!$A:$A,$C$2,'CP5 Vols Hyp'!$C:$C,TEMPLATE!$B404)</f>
        <v>0</v>
      </c>
      <c r="I404" s="14">
        <f t="shared" si="41"/>
        <v>0</v>
      </c>
      <c r="J404" s="18"/>
      <c r="L404" s="14">
        <f>SUMIFS('CP5 Vols Hyp'!$O:$O,'CP5 Vols Hyp'!$A:$A,$C$2,'CP5 Vols Hyp'!$C:$C,TEMPLATE!$B404)</f>
        <v>0</v>
      </c>
      <c r="M404" s="14">
        <f t="shared" si="42"/>
        <v>0</v>
      </c>
      <c r="N404" s="18"/>
      <c r="P404" s="14">
        <f>SUMIFS('CP5 Vols Hyp'!$P:$P,'CP5 Vols Hyp'!$A:$A,$C$2,'CP5 Vols Hyp'!$C:$C,TEMPLATE!$B404)</f>
        <v>0</v>
      </c>
      <c r="Q404" s="14">
        <f t="shared" si="43"/>
        <v>0</v>
      </c>
      <c r="R404" s="18"/>
      <c r="T404" s="14">
        <f>SUMIFS('CP5 Vols Hyp'!$Q:$Q,'CP5 Vols Hyp'!$A:$A,$C$2,'CP5 Vols Hyp'!$C:$C,TEMPLATE!$B404)</f>
        <v>0</v>
      </c>
      <c r="U404" s="14">
        <f t="shared" si="44"/>
        <v>0</v>
      </c>
      <c r="V404" s="18"/>
    </row>
    <row r="405" spans="1:22" x14ac:dyDescent="0.25">
      <c r="A405" s="1">
        <v>0</v>
      </c>
      <c r="B405" s="62" t="str">
        <f>VLOOKUP(C405,'code lookups'!$C$2:$D$436,2,FALSE)</f>
        <v>DUNNO</v>
      </c>
      <c r="C405" s="13" t="s">
        <v>382</v>
      </c>
      <c r="D405" s="14">
        <f>SUMIFS('CP5 Vols Hyp'!$M:$M,'CP5 Vols Hyp'!$A:$A,$C$2,'CP5 Vols Hyp'!$C:$C,TEMPLATE!$B405)</f>
        <v>0</v>
      </c>
      <c r="E405" s="14">
        <f t="shared" si="40"/>
        <v>0</v>
      </c>
      <c r="F405" s="14"/>
      <c r="H405" s="14">
        <f>SUMIFS('CP5 Vols Hyp'!$N:$N,'CP5 Vols Hyp'!$A:$A,$C$2,'CP5 Vols Hyp'!$C:$C,TEMPLATE!$B405)</f>
        <v>0</v>
      </c>
      <c r="I405" s="14">
        <f t="shared" si="41"/>
        <v>0</v>
      </c>
      <c r="J405" s="14"/>
      <c r="L405" s="14">
        <f>SUMIFS('CP5 Vols Hyp'!$O:$O,'CP5 Vols Hyp'!$A:$A,$C$2,'CP5 Vols Hyp'!$C:$C,TEMPLATE!$B405)</f>
        <v>0</v>
      </c>
      <c r="M405" s="14">
        <f t="shared" si="42"/>
        <v>0</v>
      </c>
      <c r="N405" s="14"/>
      <c r="P405" s="14">
        <f>SUMIFS('CP5 Vols Hyp'!$P:$P,'CP5 Vols Hyp'!$A:$A,$C$2,'CP5 Vols Hyp'!$C:$C,TEMPLATE!$B405)</f>
        <v>0</v>
      </c>
      <c r="Q405" s="14">
        <f t="shared" si="43"/>
        <v>0</v>
      </c>
      <c r="R405" s="14"/>
      <c r="T405" s="14">
        <f>SUMIFS('CP5 Vols Hyp'!$Q:$Q,'CP5 Vols Hyp'!$A:$A,$C$2,'CP5 Vols Hyp'!$C:$C,TEMPLATE!$B405)</f>
        <v>0</v>
      </c>
      <c r="U405" s="14">
        <f t="shared" si="44"/>
        <v>0</v>
      </c>
      <c r="V405" s="14"/>
    </row>
    <row r="406" spans="1:22" x14ac:dyDescent="0.25">
      <c r="A406" s="1">
        <v>0</v>
      </c>
      <c r="B406" s="62" t="str">
        <f>VLOOKUP(C406,'code lookups'!$C$2:$D$436,2,FALSE)</f>
        <v>DUNNO</v>
      </c>
      <c r="C406" s="13" t="s">
        <v>383</v>
      </c>
      <c r="D406" s="14">
        <f>SUMIFS('CP5 Vols Hyp'!$M:$M,'CP5 Vols Hyp'!$A:$A,$C$2,'CP5 Vols Hyp'!$C:$C,TEMPLATE!$B406)</f>
        <v>0</v>
      </c>
      <c r="E406" s="14">
        <f t="shared" si="40"/>
        <v>0</v>
      </c>
      <c r="F406" s="14"/>
      <c r="H406" s="14">
        <f>SUMIFS('CP5 Vols Hyp'!$N:$N,'CP5 Vols Hyp'!$A:$A,$C$2,'CP5 Vols Hyp'!$C:$C,TEMPLATE!$B406)</f>
        <v>0</v>
      </c>
      <c r="I406" s="14">
        <f t="shared" si="41"/>
        <v>0</v>
      </c>
      <c r="J406" s="14"/>
      <c r="L406" s="14">
        <f>SUMIFS('CP5 Vols Hyp'!$O:$O,'CP5 Vols Hyp'!$A:$A,$C$2,'CP5 Vols Hyp'!$C:$C,TEMPLATE!$B406)</f>
        <v>0</v>
      </c>
      <c r="M406" s="14">
        <f t="shared" si="42"/>
        <v>0</v>
      </c>
      <c r="N406" s="14"/>
      <c r="P406" s="14">
        <f>SUMIFS('CP5 Vols Hyp'!$P:$P,'CP5 Vols Hyp'!$A:$A,$C$2,'CP5 Vols Hyp'!$C:$C,TEMPLATE!$B406)</f>
        <v>0</v>
      </c>
      <c r="Q406" s="14">
        <f t="shared" si="43"/>
        <v>0</v>
      </c>
      <c r="R406" s="14"/>
      <c r="T406" s="14">
        <f>SUMIFS('CP5 Vols Hyp'!$Q:$Q,'CP5 Vols Hyp'!$A:$A,$C$2,'CP5 Vols Hyp'!$C:$C,TEMPLATE!$B406)</f>
        <v>0</v>
      </c>
      <c r="U406" s="14">
        <f t="shared" si="44"/>
        <v>0</v>
      </c>
      <c r="V406" s="14"/>
    </row>
    <row r="407" spans="1:22" x14ac:dyDescent="0.25">
      <c r="A407" s="1">
        <v>0</v>
      </c>
      <c r="B407" s="62" t="str">
        <f>VLOOKUP(C407,'code lookups'!$C$2:$D$436,2,FALSE)</f>
        <v>DUNNO</v>
      </c>
      <c r="C407" s="13" t="s">
        <v>384</v>
      </c>
      <c r="D407" s="14">
        <f>SUMIFS('CP5 Vols Hyp'!$M:$M,'CP5 Vols Hyp'!$A:$A,$C$2,'CP5 Vols Hyp'!$C:$C,TEMPLATE!$B407)</f>
        <v>0</v>
      </c>
      <c r="E407" s="14">
        <f t="shared" si="40"/>
        <v>0</v>
      </c>
      <c r="F407" s="14"/>
      <c r="H407" s="14">
        <f>SUMIFS('CP5 Vols Hyp'!$N:$N,'CP5 Vols Hyp'!$A:$A,$C$2,'CP5 Vols Hyp'!$C:$C,TEMPLATE!$B407)</f>
        <v>0</v>
      </c>
      <c r="I407" s="14">
        <f t="shared" si="41"/>
        <v>0</v>
      </c>
      <c r="J407" s="14"/>
      <c r="L407" s="14">
        <f>SUMIFS('CP5 Vols Hyp'!$O:$O,'CP5 Vols Hyp'!$A:$A,$C$2,'CP5 Vols Hyp'!$C:$C,TEMPLATE!$B407)</f>
        <v>0</v>
      </c>
      <c r="M407" s="14">
        <f t="shared" si="42"/>
        <v>0</v>
      </c>
      <c r="N407" s="14"/>
      <c r="P407" s="14">
        <f>SUMIFS('CP5 Vols Hyp'!$P:$P,'CP5 Vols Hyp'!$A:$A,$C$2,'CP5 Vols Hyp'!$C:$C,TEMPLATE!$B407)</f>
        <v>0</v>
      </c>
      <c r="Q407" s="14">
        <f t="shared" si="43"/>
        <v>0</v>
      </c>
      <c r="R407" s="14"/>
      <c r="T407" s="14">
        <f>SUMIFS('CP5 Vols Hyp'!$Q:$Q,'CP5 Vols Hyp'!$A:$A,$C$2,'CP5 Vols Hyp'!$C:$C,TEMPLATE!$B407)</f>
        <v>0</v>
      </c>
      <c r="U407" s="14">
        <f t="shared" si="44"/>
        <v>0</v>
      </c>
      <c r="V407" s="14"/>
    </row>
    <row r="408" spans="1:22" x14ac:dyDescent="0.25">
      <c r="A408" s="1">
        <v>0</v>
      </c>
      <c r="B408" s="62" t="str">
        <f>VLOOKUP(C408,'code lookups'!$C$2:$D$436,2,FALSE)</f>
        <v>DUNNO</v>
      </c>
      <c r="C408" s="13" t="s">
        <v>385</v>
      </c>
      <c r="D408" s="14">
        <f>SUMIFS('CP5 Vols Hyp'!$M:$M,'CP5 Vols Hyp'!$A:$A,$C$2,'CP5 Vols Hyp'!$C:$C,TEMPLATE!$B408)</f>
        <v>0</v>
      </c>
      <c r="E408" s="14">
        <f t="shared" si="40"/>
        <v>0</v>
      </c>
      <c r="F408" s="14"/>
      <c r="H408" s="14">
        <f>SUMIFS('CP5 Vols Hyp'!$N:$N,'CP5 Vols Hyp'!$A:$A,$C$2,'CP5 Vols Hyp'!$C:$C,TEMPLATE!$B408)</f>
        <v>0</v>
      </c>
      <c r="I408" s="14">
        <f t="shared" si="41"/>
        <v>0</v>
      </c>
      <c r="J408" s="14"/>
      <c r="L408" s="14">
        <f>SUMIFS('CP5 Vols Hyp'!$O:$O,'CP5 Vols Hyp'!$A:$A,$C$2,'CP5 Vols Hyp'!$C:$C,TEMPLATE!$B408)</f>
        <v>0</v>
      </c>
      <c r="M408" s="14">
        <f t="shared" si="42"/>
        <v>0</v>
      </c>
      <c r="N408" s="14"/>
      <c r="P408" s="14">
        <f>SUMIFS('CP5 Vols Hyp'!$P:$P,'CP5 Vols Hyp'!$A:$A,$C$2,'CP5 Vols Hyp'!$C:$C,TEMPLATE!$B408)</f>
        <v>0</v>
      </c>
      <c r="Q408" s="14">
        <f t="shared" si="43"/>
        <v>0</v>
      </c>
      <c r="R408" s="14"/>
      <c r="T408" s="14">
        <f>SUMIFS('CP5 Vols Hyp'!$Q:$Q,'CP5 Vols Hyp'!$A:$A,$C$2,'CP5 Vols Hyp'!$C:$C,TEMPLATE!$B408)</f>
        <v>0</v>
      </c>
      <c r="U408" s="14">
        <f t="shared" si="44"/>
        <v>0</v>
      </c>
      <c r="V408" s="14"/>
    </row>
    <row r="409" spans="1:22" ht="15.75" thickBot="1" x14ac:dyDescent="0.3">
      <c r="B409" s="62" t="str">
        <f>VLOOKUP(C409,'code lookups'!$C$2:$D$436,2,FALSE)</f>
        <v>DUNNO</v>
      </c>
      <c r="C409" s="17" t="s">
        <v>386</v>
      </c>
      <c r="D409" s="14">
        <f>SUMIFS('CP5 Vols Hyp'!$M:$M,'CP5 Vols Hyp'!$A:$A,$C$2,'CP5 Vols Hyp'!$C:$C,TEMPLATE!$B409)</f>
        <v>0</v>
      </c>
      <c r="E409" s="14">
        <f t="shared" si="40"/>
        <v>0</v>
      </c>
      <c r="F409" s="18"/>
      <c r="H409" s="14">
        <f>SUMIFS('CP5 Vols Hyp'!$N:$N,'CP5 Vols Hyp'!$A:$A,$C$2,'CP5 Vols Hyp'!$C:$C,TEMPLATE!$B409)</f>
        <v>0</v>
      </c>
      <c r="I409" s="14">
        <f t="shared" si="41"/>
        <v>0</v>
      </c>
      <c r="J409" s="18"/>
      <c r="L409" s="14">
        <f>SUMIFS('CP5 Vols Hyp'!$O:$O,'CP5 Vols Hyp'!$A:$A,$C$2,'CP5 Vols Hyp'!$C:$C,TEMPLATE!$B409)</f>
        <v>0</v>
      </c>
      <c r="M409" s="14">
        <f t="shared" si="42"/>
        <v>0</v>
      </c>
      <c r="N409" s="18"/>
      <c r="P409" s="14">
        <f>SUMIFS('CP5 Vols Hyp'!$P:$P,'CP5 Vols Hyp'!$A:$A,$C$2,'CP5 Vols Hyp'!$C:$C,TEMPLATE!$B409)</f>
        <v>0</v>
      </c>
      <c r="Q409" s="14">
        <f t="shared" si="43"/>
        <v>0</v>
      </c>
      <c r="R409" s="18"/>
      <c r="T409" s="14">
        <f>SUMIFS('CP5 Vols Hyp'!$Q:$Q,'CP5 Vols Hyp'!$A:$A,$C$2,'CP5 Vols Hyp'!$C:$C,TEMPLATE!$B409)</f>
        <v>0</v>
      </c>
      <c r="U409" s="14">
        <f t="shared" si="44"/>
        <v>0</v>
      </c>
      <c r="V409" s="18"/>
    </row>
    <row r="410" spans="1:22" ht="16.5" thickBot="1" x14ac:dyDescent="0.3">
      <c r="B410" s="62" t="str">
        <f>VLOOKUP(C410,'code lookups'!$C$2:$D$436,2,FALSE)</f>
        <v>DUNNO</v>
      </c>
      <c r="C410" s="27" t="s">
        <v>387</v>
      </c>
      <c r="D410" s="14">
        <f>SUMIFS('CP5 Vols Hyp'!$M:$M,'CP5 Vols Hyp'!$A:$A,$C$2,'CP5 Vols Hyp'!$C:$C,TEMPLATE!$B410)</f>
        <v>0</v>
      </c>
      <c r="E410" s="14">
        <f t="shared" si="40"/>
        <v>0</v>
      </c>
      <c r="F410" s="28"/>
      <c r="H410" s="14">
        <f>SUMIFS('CP5 Vols Hyp'!$N:$N,'CP5 Vols Hyp'!$A:$A,$C$2,'CP5 Vols Hyp'!$C:$C,TEMPLATE!$B410)</f>
        <v>0</v>
      </c>
      <c r="I410" s="14">
        <f t="shared" si="41"/>
        <v>0</v>
      </c>
      <c r="J410" s="28"/>
      <c r="L410" s="14">
        <f>SUMIFS('CP5 Vols Hyp'!$O:$O,'CP5 Vols Hyp'!$A:$A,$C$2,'CP5 Vols Hyp'!$C:$C,TEMPLATE!$B410)</f>
        <v>0</v>
      </c>
      <c r="M410" s="14">
        <f t="shared" si="42"/>
        <v>0</v>
      </c>
      <c r="N410" s="28"/>
      <c r="P410" s="14">
        <f>SUMIFS('CP5 Vols Hyp'!$P:$P,'CP5 Vols Hyp'!$A:$A,$C$2,'CP5 Vols Hyp'!$C:$C,TEMPLATE!$B410)</f>
        <v>0</v>
      </c>
      <c r="Q410" s="14">
        <f t="shared" si="43"/>
        <v>0</v>
      </c>
      <c r="R410" s="28"/>
      <c r="T410" s="14">
        <f>SUMIFS('CP5 Vols Hyp'!$Q:$Q,'CP5 Vols Hyp'!$A:$A,$C$2,'CP5 Vols Hyp'!$C:$C,TEMPLATE!$B410)</f>
        <v>0</v>
      </c>
      <c r="U410" s="14">
        <f t="shared" si="44"/>
        <v>0</v>
      </c>
      <c r="V410" s="28"/>
    </row>
    <row r="411" spans="1:22" ht="19.5" thickTop="1" thickBot="1" x14ac:dyDescent="0.3">
      <c r="B411" s="62" t="str">
        <f>VLOOKUP(C411,'code lookups'!$C$2:$D$436,2,FALSE)</f>
        <v>TOTAL</v>
      </c>
      <c r="C411" s="22" t="s">
        <v>388</v>
      </c>
      <c r="D411" s="23">
        <f>D394+D373</f>
        <v>11661</v>
      </c>
      <c r="E411" s="14">
        <f t="shared" si="40"/>
        <v>11661</v>
      </c>
      <c r="F411" s="23"/>
      <c r="H411" s="23">
        <f>H394+H373</f>
        <v>7621</v>
      </c>
      <c r="I411" s="14">
        <f t="shared" si="41"/>
        <v>7621</v>
      </c>
      <c r="J411" s="23"/>
      <c r="L411" s="23">
        <f>L394+L373</f>
        <v>1426</v>
      </c>
      <c r="M411" s="14">
        <f t="shared" si="42"/>
        <v>1426</v>
      </c>
      <c r="N411" s="23"/>
      <c r="P411" s="23">
        <f>P394+P373</f>
        <v>388</v>
      </c>
      <c r="Q411" s="14">
        <f t="shared" si="43"/>
        <v>388</v>
      </c>
      <c r="R411" s="23"/>
      <c r="T411" s="23">
        <f>T394+T373</f>
        <v>1060</v>
      </c>
      <c r="U411" s="14">
        <f t="shared" si="44"/>
        <v>1060</v>
      </c>
      <c r="V411" s="23"/>
    </row>
    <row r="412" spans="1:22" ht="18.75" thickTop="1" x14ac:dyDescent="0.25">
      <c r="B412" s="62" t="e">
        <f>VLOOKUP(C412,'code lookups'!$C$2:$D$436,2,FALSE)</f>
        <v>#N/A</v>
      </c>
      <c r="C412" s="25"/>
    </row>
    <row r="413" spans="1:22" ht="15.75" thickBot="1" x14ac:dyDescent="0.3">
      <c r="B413" s="62" t="e">
        <f>VLOOKUP(C413,'code lookups'!$C$2:$D$436,2,FALSE)</f>
        <v>#N/A</v>
      </c>
      <c r="C413" s="3"/>
    </row>
    <row r="414" spans="1:22" ht="16.5" x14ac:dyDescent="0.3">
      <c r="B414" s="62" t="e">
        <f>VLOOKUP(C414,'code lookups'!$C$2:$D$436,2,FALSE)</f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tr">
        <f>VLOOKUP(C415,'code lookups'!$C$2:$D$436,2,FALSE)</f>
        <v>Telecoms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f>VLOOKUP(C416,'code lookups'!$C$2:$D$436,2,FALSE)</f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tr">
        <f>VLOOKUP(C417,'code lookups'!$C$2:$D$436,2,FALSE)</f>
        <v>DUNNO</v>
      </c>
      <c r="C417" s="13" t="s">
        <v>390</v>
      </c>
      <c r="D417" s="14">
        <f>SUMIFS('CP5 Vols Hyp'!$M:$M,'CP5 Vols Hyp'!$A:$A,$C$2,'CP5 Vols Hyp'!$C:$C,TEMPLATE!$B417)</f>
        <v>0</v>
      </c>
      <c r="E417" s="14">
        <f t="shared" ref="E417:E441" si="45">D417</f>
        <v>0</v>
      </c>
      <c r="F417" s="14"/>
      <c r="H417" s="14">
        <f>SUMIFS('CP5 Vols Hyp'!$N:$N,'CP5 Vols Hyp'!$A:$A,$C$2,'CP5 Vols Hyp'!$C:$C,TEMPLATE!$B417)</f>
        <v>0</v>
      </c>
      <c r="I417" s="14">
        <f t="shared" ref="I417:I441" si="46">H417</f>
        <v>0</v>
      </c>
      <c r="J417" s="14"/>
      <c r="L417" s="14">
        <f>SUMIFS('CP5 Vols Hyp'!$O:$O,'CP5 Vols Hyp'!$A:$A,$C$2,'CP5 Vols Hyp'!$C:$C,TEMPLATE!$B417)</f>
        <v>0</v>
      </c>
      <c r="M417" s="14">
        <f t="shared" ref="M417:M441" si="47">L417</f>
        <v>0</v>
      </c>
      <c r="N417" s="14"/>
      <c r="P417" s="14">
        <f>SUMIFS('CP5 Vols Hyp'!$P:$P,'CP5 Vols Hyp'!$A:$A,$C$2,'CP5 Vols Hyp'!$C:$C,TEMPLATE!$B417)</f>
        <v>0</v>
      </c>
      <c r="Q417" s="14">
        <f t="shared" ref="Q417:Q441" si="48">P417</f>
        <v>0</v>
      </c>
      <c r="R417" s="14"/>
      <c r="T417" s="14">
        <f>SUMIFS('CP5 Vols Hyp'!$Q:$Q,'CP5 Vols Hyp'!$A:$A,$C$2,'CP5 Vols Hyp'!$C:$C,TEMPLATE!$B417)</f>
        <v>0</v>
      </c>
      <c r="U417" s="14">
        <f t="shared" ref="U417:U441" si="49">T417</f>
        <v>0</v>
      </c>
      <c r="V417" s="14"/>
    </row>
    <row r="418" spans="1:22" x14ac:dyDescent="0.25">
      <c r="A418" s="1">
        <v>0</v>
      </c>
      <c r="B418" s="62" t="str">
        <f>VLOOKUP(C418,'code lookups'!$C$2:$D$436,2,FALSE)</f>
        <v>DUNNO</v>
      </c>
      <c r="C418" s="13" t="s">
        <v>391</v>
      </c>
      <c r="D418" s="14">
        <f>SUMIFS('CP5 Vols Hyp'!$M:$M,'CP5 Vols Hyp'!$A:$A,$C$2,'CP5 Vols Hyp'!$C:$C,TEMPLATE!$B418)</f>
        <v>0</v>
      </c>
      <c r="E418" s="14">
        <f t="shared" si="45"/>
        <v>0</v>
      </c>
      <c r="F418" s="14"/>
      <c r="H418" s="14">
        <f>SUMIFS('CP5 Vols Hyp'!$N:$N,'CP5 Vols Hyp'!$A:$A,$C$2,'CP5 Vols Hyp'!$C:$C,TEMPLATE!$B418)</f>
        <v>0</v>
      </c>
      <c r="I418" s="14">
        <f t="shared" si="46"/>
        <v>0</v>
      </c>
      <c r="J418" s="14"/>
      <c r="L418" s="14">
        <f>SUMIFS('CP5 Vols Hyp'!$O:$O,'CP5 Vols Hyp'!$A:$A,$C$2,'CP5 Vols Hyp'!$C:$C,TEMPLATE!$B418)</f>
        <v>0</v>
      </c>
      <c r="M418" s="14">
        <f t="shared" si="47"/>
        <v>0</v>
      </c>
      <c r="N418" s="14"/>
      <c r="P418" s="14">
        <f>SUMIFS('CP5 Vols Hyp'!$P:$P,'CP5 Vols Hyp'!$A:$A,$C$2,'CP5 Vols Hyp'!$C:$C,TEMPLATE!$B418)</f>
        <v>0</v>
      </c>
      <c r="Q418" s="14">
        <f t="shared" si="48"/>
        <v>0</v>
      </c>
      <c r="R418" s="14"/>
      <c r="T418" s="14">
        <f>SUMIFS('CP5 Vols Hyp'!$Q:$Q,'CP5 Vols Hyp'!$A:$A,$C$2,'CP5 Vols Hyp'!$C:$C,TEMPLATE!$B418)</f>
        <v>0</v>
      </c>
      <c r="U418" s="14">
        <f t="shared" si="49"/>
        <v>0</v>
      </c>
      <c r="V418" s="14"/>
    </row>
    <row r="419" spans="1:22" x14ac:dyDescent="0.25">
      <c r="A419" s="1">
        <v>0</v>
      </c>
      <c r="B419" s="62" t="str">
        <f>VLOOKUP(C419,'code lookups'!$C$2:$D$436,2,FALSE)</f>
        <v>DUNNO</v>
      </c>
      <c r="C419" s="13" t="s">
        <v>392</v>
      </c>
      <c r="D419" s="14">
        <f>SUMIFS('CP5 Vols Hyp'!$M:$M,'CP5 Vols Hyp'!$A:$A,$C$2,'CP5 Vols Hyp'!$C:$C,TEMPLATE!$B419)</f>
        <v>0</v>
      </c>
      <c r="E419" s="14">
        <f t="shared" si="45"/>
        <v>0</v>
      </c>
      <c r="F419" s="14"/>
      <c r="H419" s="14">
        <f>SUMIFS('CP5 Vols Hyp'!$N:$N,'CP5 Vols Hyp'!$A:$A,$C$2,'CP5 Vols Hyp'!$C:$C,TEMPLATE!$B419)</f>
        <v>0</v>
      </c>
      <c r="I419" s="14">
        <f t="shared" si="46"/>
        <v>0</v>
      </c>
      <c r="J419" s="14"/>
      <c r="L419" s="14">
        <f>SUMIFS('CP5 Vols Hyp'!$O:$O,'CP5 Vols Hyp'!$A:$A,$C$2,'CP5 Vols Hyp'!$C:$C,TEMPLATE!$B419)</f>
        <v>0</v>
      </c>
      <c r="M419" s="14">
        <f t="shared" si="47"/>
        <v>0</v>
      </c>
      <c r="N419" s="14"/>
      <c r="P419" s="14">
        <f>SUMIFS('CP5 Vols Hyp'!$P:$P,'CP5 Vols Hyp'!$A:$A,$C$2,'CP5 Vols Hyp'!$C:$C,TEMPLATE!$B419)</f>
        <v>0</v>
      </c>
      <c r="Q419" s="14">
        <f t="shared" si="48"/>
        <v>0</v>
      </c>
      <c r="R419" s="14"/>
      <c r="T419" s="14">
        <f>SUMIFS('CP5 Vols Hyp'!$Q:$Q,'CP5 Vols Hyp'!$A:$A,$C$2,'CP5 Vols Hyp'!$C:$C,TEMPLATE!$B419)</f>
        <v>0</v>
      </c>
      <c r="U419" s="14">
        <f t="shared" si="49"/>
        <v>0</v>
      </c>
      <c r="V419" s="14"/>
    </row>
    <row r="420" spans="1:22" x14ac:dyDescent="0.25">
      <c r="A420" s="1">
        <v>0</v>
      </c>
      <c r="B420" s="62" t="str">
        <f>VLOOKUP(C420,'code lookups'!$C$2:$D$436,2,FALSE)</f>
        <v>DUNNO</v>
      </c>
      <c r="C420" s="13" t="s">
        <v>393</v>
      </c>
      <c r="D420" s="14">
        <f>SUMIFS('CP5 Vols Hyp'!$M:$M,'CP5 Vols Hyp'!$A:$A,$C$2,'CP5 Vols Hyp'!$C:$C,TEMPLATE!$B420)</f>
        <v>0</v>
      </c>
      <c r="E420" s="14">
        <f t="shared" si="45"/>
        <v>0</v>
      </c>
      <c r="F420" s="14"/>
      <c r="H420" s="14">
        <f>SUMIFS('CP5 Vols Hyp'!$N:$N,'CP5 Vols Hyp'!$A:$A,$C$2,'CP5 Vols Hyp'!$C:$C,TEMPLATE!$B420)</f>
        <v>0</v>
      </c>
      <c r="I420" s="14">
        <f t="shared" si="46"/>
        <v>0</v>
      </c>
      <c r="J420" s="14"/>
      <c r="L420" s="14">
        <f>SUMIFS('CP5 Vols Hyp'!$O:$O,'CP5 Vols Hyp'!$A:$A,$C$2,'CP5 Vols Hyp'!$C:$C,TEMPLATE!$B420)</f>
        <v>0</v>
      </c>
      <c r="M420" s="14">
        <f t="shared" si="47"/>
        <v>0</v>
      </c>
      <c r="N420" s="14"/>
      <c r="P420" s="14">
        <f>SUMIFS('CP5 Vols Hyp'!$P:$P,'CP5 Vols Hyp'!$A:$A,$C$2,'CP5 Vols Hyp'!$C:$C,TEMPLATE!$B420)</f>
        <v>0</v>
      </c>
      <c r="Q420" s="14">
        <f t="shared" si="48"/>
        <v>0</v>
      </c>
      <c r="R420" s="14"/>
      <c r="T420" s="14">
        <f>SUMIFS('CP5 Vols Hyp'!$Q:$Q,'CP5 Vols Hyp'!$A:$A,$C$2,'CP5 Vols Hyp'!$C:$C,TEMPLATE!$B420)</f>
        <v>0</v>
      </c>
      <c r="U420" s="14">
        <f t="shared" si="49"/>
        <v>0</v>
      </c>
      <c r="V420" s="14"/>
    </row>
    <row r="421" spans="1:22" x14ac:dyDescent="0.25">
      <c r="A421" s="1">
        <v>0</v>
      </c>
      <c r="B421" s="62" t="str">
        <f>VLOOKUP(C421,'code lookups'!$C$2:$D$436,2,FALSE)</f>
        <v>DUNNO</v>
      </c>
      <c r="C421" s="13" t="s">
        <v>394</v>
      </c>
      <c r="D421" s="14">
        <f>SUMIFS('CP5 Vols Hyp'!$M:$M,'CP5 Vols Hyp'!$A:$A,$C$2,'CP5 Vols Hyp'!$C:$C,TEMPLATE!$B421)</f>
        <v>0</v>
      </c>
      <c r="E421" s="14">
        <f t="shared" si="45"/>
        <v>0</v>
      </c>
      <c r="F421" s="14"/>
      <c r="H421" s="14">
        <f>SUMIFS('CP5 Vols Hyp'!$N:$N,'CP5 Vols Hyp'!$A:$A,$C$2,'CP5 Vols Hyp'!$C:$C,TEMPLATE!$B421)</f>
        <v>0</v>
      </c>
      <c r="I421" s="14">
        <f t="shared" si="46"/>
        <v>0</v>
      </c>
      <c r="J421" s="14"/>
      <c r="L421" s="14">
        <f>SUMIFS('CP5 Vols Hyp'!$O:$O,'CP5 Vols Hyp'!$A:$A,$C$2,'CP5 Vols Hyp'!$C:$C,TEMPLATE!$B421)</f>
        <v>0</v>
      </c>
      <c r="M421" s="14">
        <f t="shared" si="47"/>
        <v>0</v>
      </c>
      <c r="N421" s="14"/>
      <c r="P421" s="14">
        <f>SUMIFS('CP5 Vols Hyp'!$P:$P,'CP5 Vols Hyp'!$A:$A,$C$2,'CP5 Vols Hyp'!$C:$C,TEMPLATE!$B421)</f>
        <v>0</v>
      </c>
      <c r="Q421" s="14">
        <f t="shared" si="48"/>
        <v>0</v>
      </c>
      <c r="R421" s="14"/>
      <c r="T421" s="14">
        <f>SUMIFS('CP5 Vols Hyp'!$Q:$Q,'CP5 Vols Hyp'!$A:$A,$C$2,'CP5 Vols Hyp'!$C:$C,TEMPLATE!$B421)</f>
        <v>0</v>
      </c>
      <c r="U421" s="14">
        <f t="shared" si="49"/>
        <v>0</v>
      </c>
      <c r="V421" s="14"/>
    </row>
    <row r="422" spans="1:22" x14ac:dyDescent="0.25">
      <c r="A422" s="1">
        <v>0</v>
      </c>
      <c r="B422" s="62" t="str">
        <f>VLOOKUP(C422,'code lookups'!$C$2:$D$436,2,FALSE)</f>
        <v>DUNNO</v>
      </c>
      <c r="C422" s="13" t="s">
        <v>395</v>
      </c>
      <c r="D422" s="14">
        <f>SUMIFS('CP5 Vols Hyp'!$M:$M,'CP5 Vols Hyp'!$A:$A,$C$2,'CP5 Vols Hyp'!$C:$C,TEMPLATE!$B422)</f>
        <v>0</v>
      </c>
      <c r="E422" s="14">
        <f t="shared" si="45"/>
        <v>0</v>
      </c>
      <c r="F422" s="14"/>
      <c r="H422" s="14">
        <f>SUMIFS('CP5 Vols Hyp'!$N:$N,'CP5 Vols Hyp'!$A:$A,$C$2,'CP5 Vols Hyp'!$C:$C,TEMPLATE!$B422)</f>
        <v>0</v>
      </c>
      <c r="I422" s="14">
        <f t="shared" si="46"/>
        <v>0</v>
      </c>
      <c r="J422" s="14"/>
      <c r="L422" s="14">
        <f>SUMIFS('CP5 Vols Hyp'!$O:$O,'CP5 Vols Hyp'!$A:$A,$C$2,'CP5 Vols Hyp'!$C:$C,TEMPLATE!$B422)</f>
        <v>0</v>
      </c>
      <c r="M422" s="14">
        <f t="shared" si="47"/>
        <v>0</v>
      </c>
      <c r="N422" s="14"/>
      <c r="P422" s="14">
        <f>SUMIFS('CP5 Vols Hyp'!$P:$P,'CP5 Vols Hyp'!$A:$A,$C$2,'CP5 Vols Hyp'!$C:$C,TEMPLATE!$B422)</f>
        <v>0</v>
      </c>
      <c r="Q422" s="14">
        <f t="shared" si="48"/>
        <v>0</v>
      </c>
      <c r="R422" s="14"/>
      <c r="T422" s="14">
        <f>SUMIFS('CP5 Vols Hyp'!$Q:$Q,'CP5 Vols Hyp'!$A:$A,$C$2,'CP5 Vols Hyp'!$C:$C,TEMPLATE!$B422)</f>
        <v>0</v>
      </c>
      <c r="U422" s="14">
        <f t="shared" si="49"/>
        <v>0</v>
      </c>
      <c r="V422" s="14"/>
    </row>
    <row r="423" spans="1:22" x14ac:dyDescent="0.25">
      <c r="A423" s="1">
        <v>0</v>
      </c>
      <c r="B423" s="62" t="str">
        <f>VLOOKUP(C423,'code lookups'!$C$2:$D$436,2,FALSE)</f>
        <v>DUNNO</v>
      </c>
      <c r="C423" s="13" t="s">
        <v>396</v>
      </c>
      <c r="D423" s="14">
        <f>SUMIFS('CP5 Vols Hyp'!$M:$M,'CP5 Vols Hyp'!$A:$A,$C$2,'CP5 Vols Hyp'!$C:$C,TEMPLATE!$B423)</f>
        <v>0</v>
      </c>
      <c r="E423" s="14">
        <f t="shared" si="45"/>
        <v>0</v>
      </c>
      <c r="F423" s="14"/>
      <c r="H423" s="14">
        <f>SUMIFS('CP5 Vols Hyp'!$N:$N,'CP5 Vols Hyp'!$A:$A,$C$2,'CP5 Vols Hyp'!$C:$C,TEMPLATE!$B423)</f>
        <v>0</v>
      </c>
      <c r="I423" s="14">
        <f t="shared" si="46"/>
        <v>0</v>
      </c>
      <c r="J423" s="14"/>
      <c r="L423" s="14">
        <f>SUMIFS('CP5 Vols Hyp'!$O:$O,'CP5 Vols Hyp'!$A:$A,$C$2,'CP5 Vols Hyp'!$C:$C,TEMPLATE!$B423)</f>
        <v>0</v>
      </c>
      <c r="M423" s="14">
        <f t="shared" si="47"/>
        <v>0</v>
      </c>
      <c r="N423" s="14"/>
      <c r="P423" s="14">
        <f>SUMIFS('CP5 Vols Hyp'!$P:$P,'CP5 Vols Hyp'!$A:$A,$C$2,'CP5 Vols Hyp'!$C:$C,TEMPLATE!$B423)</f>
        <v>0</v>
      </c>
      <c r="Q423" s="14">
        <f t="shared" si="48"/>
        <v>0</v>
      </c>
      <c r="R423" s="14"/>
      <c r="T423" s="14">
        <f>SUMIFS('CP5 Vols Hyp'!$Q:$Q,'CP5 Vols Hyp'!$A:$A,$C$2,'CP5 Vols Hyp'!$C:$C,TEMPLATE!$B423)</f>
        <v>0</v>
      </c>
      <c r="U423" s="14">
        <f t="shared" si="49"/>
        <v>0</v>
      </c>
      <c r="V423" s="14"/>
    </row>
    <row r="424" spans="1:22" x14ac:dyDescent="0.25">
      <c r="A424" s="1">
        <v>0</v>
      </c>
      <c r="B424" s="62" t="str">
        <f>VLOOKUP(C424,'code lookups'!$C$2:$D$436,2,FALSE)</f>
        <v>DUNNO</v>
      </c>
      <c r="C424" s="13" t="s">
        <v>397</v>
      </c>
      <c r="D424" s="14">
        <f>SUMIFS('CP5 Vols Hyp'!$M:$M,'CP5 Vols Hyp'!$A:$A,$C$2,'CP5 Vols Hyp'!$C:$C,TEMPLATE!$B424)</f>
        <v>0</v>
      </c>
      <c r="E424" s="14">
        <f t="shared" si="45"/>
        <v>0</v>
      </c>
      <c r="F424" s="14"/>
      <c r="H424" s="14">
        <f>SUMIFS('CP5 Vols Hyp'!$N:$N,'CP5 Vols Hyp'!$A:$A,$C$2,'CP5 Vols Hyp'!$C:$C,TEMPLATE!$B424)</f>
        <v>0</v>
      </c>
      <c r="I424" s="14">
        <f t="shared" si="46"/>
        <v>0</v>
      </c>
      <c r="J424" s="14"/>
      <c r="L424" s="14">
        <f>SUMIFS('CP5 Vols Hyp'!$O:$O,'CP5 Vols Hyp'!$A:$A,$C$2,'CP5 Vols Hyp'!$C:$C,TEMPLATE!$B424)</f>
        <v>0</v>
      </c>
      <c r="M424" s="14">
        <f t="shared" si="47"/>
        <v>0</v>
      </c>
      <c r="N424" s="14"/>
      <c r="P424" s="14">
        <f>SUMIFS('CP5 Vols Hyp'!$P:$P,'CP5 Vols Hyp'!$A:$A,$C$2,'CP5 Vols Hyp'!$C:$C,TEMPLATE!$B424)</f>
        <v>0</v>
      </c>
      <c r="Q424" s="14">
        <f t="shared" si="48"/>
        <v>0</v>
      </c>
      <c r="R424" s="14"/>
      <c r="T424" s="14">
        <f>SUMIFS('CP5 Vols Hyp'!$Q:$Q,'CP5 Vols Hyp'!$A:$A,$C$2,'CP5 Vols Hyp'!$C:$C,TEMPLATE!$B424)</f>
        <v>0</v>
      </c>
      <c r="U424" s="14">
        <f t="shared" si="49"/>
        <v>0</v>
      </c>
      <c r="V424" s="14"/>
    </row>
    <row r="425" spans="1:22" ht="15.75" thickBot="1" x14ac:dyDescent="0.3">
      <c r="A425" s="1">
        <v>0</v>
      </c>
      <c r="B425" s="62" t="str">
        <f>VLOOKUP(C425,'code lookups'!$C$2:$D$436,2,FALSE)</f>
        <v>DUNNO</v>
      </c>
      <c r="C425" s="13" t="s">
        <v>398</v>
      </c>
      <c r="D425" s="14">
        <f>SUMIFS('CP5 Vols Hyp'!$M:$M,'CP5 Vols Hyp'!$A:$A,$C$2,'CP5 Vols Hyp'!$C:$C,TEMPLATE!$B425)</f>
        <v>0</v>
      </c>
      <c r="E425" s="14">
        <f t="shared" si="45"/>
        <v>0</v>
      </c>
      <c r="F425" s="14"/>
      <c r="H425" s="14">
        <f>SUMIFS('CP5 Vols Hyp'!$N:$N,'CP5 Vols Hyp'!$A:$A,$C$2,'CP5 Vols Hyp'!$C:$C,TEMPLATE!$B425)</f>
        <v>0</v>
      </c>
      <c r="I425" s="14">
        <f t="shared" si="46"/>
        <v>0</v>
      </c>
      <c r="J425" s="14"/>
      <c r="L425" s="14">
        <f>SUMIFS('CP5 Vols Hyp'!$O:$O,'CP5 Vols Hyp'!$A:$A,$C$2,'CP5 Vols Hyp'!$C:$C,TEMPLATE!$B425)</f>
        <v>0</v>
      </c>
      <c r="M425" s="14">
        <f t="shared" si="47"/>
        <v>0</v>
      </c>
      <c r="N425" s="14"/>
      <c r="P425" s="14">
        <f>SUMIFS('CP5 Vols Hyp'!$P:$P,'CP5 Vols Hyp'!$A:$A,$C$2,'CP5 Vols Hyp'!$C:$C,TEMPLATE!$B425)</f>
        <v>0</v>
      </c>
      <c r="Q425" s="14">
        <f t="shared" si="48"/>
        <v>0</v>
      </c>
      <c r="R425" s="14"/>
      <c r="T425" s="14">
        <f>SUMIFS('CP5 Vols Hyp'!$Q:$Q,'CP5 Vols Hyp'!$A:$A,$C$2,'CP5 Vols Hyp'!$C:$C,TEMPLATE!$B425)</f>
        <v>0</v>
      </c>
      <c r="U425" s="14">
        <f t="shared" si="49"/>
        <v>0</v>
      </c>
      <c r="V425" s="14"/>
    </row>
    <row r="426" spans="1:22" ht="16.5" thickBot="1" x14ac:dyDescent="0.3">
      <c r="B426" s="62" t="str">
        <f>VLOOKUP(C426,'code lookups'!$C$2:$D$436,2,FALSE)</f>
        <v>Operational Comms (volumes)</v>
      </c>
      <c r="C426" s="27" t="s">
        <v>399</v>
      </c>
      <c r="D426" s="14">
        <f>SUMIFS('CP5 Vols Hyp'!$M:$M,'CP5 Vols Hyp'!$A:$A,$C$2,'CP5 Vols Hyp'!$C:$C,TEMPLATE!$B426)</f>
        <v>9</v>
      </c>
      <c r="E426" s="14">
        <f t="shared" si="45"/>
        <v>9</v>
      </c>
      <c r="F426" s="28"/>
      <c r="H426" s="14">
        <f>SUMIFS('CP5 Vols Hyp'!$N:$N,'CP5 Vols Hyp'!$A:$A,$C$2,'CP5 Vols Hyp'!$C:$C,TEMPLATE!$B426)</f>
        <v>32</v>
      </c>
      <c r="I426" s="14">
        <f t="shared" si="46"/>
        <v>32</v>
      </c>
      <c r="J426" s="28"/>
      <c r="L426" s="14">
        <f>SUMIFS('CP5 Vols Hyp'!$O:$O,'CP5 Vols Hyp'!$A:$A,$C$2,'CP5 Vols Hyp'!$C:$C,TEMPLATE!$B426)</f>
        <v>33</v>
      </c>
      <c r="M426" s="14">
        <f t="shared" si="47"/>
        <v>33</v>
      </c>
      <c r="N426" s="28"/>
      <c r="P426" s="14">
        <f>SUMIFS('CP5 Vols Hyp'!$P:$P,'CP5 Vols Hyp'!$A:$A,$C$2,'CP5 Vols Hyp'!$C:$C,TEMPLATE!$B426)</f>
        <v>0</v>
      </c>
      <c r="Q426" s="14">
        <f t="shared" si="48"/>
        <v>0</v>
      </c>
      <c r="R426" s="28"/>
      <c r="T426" s="14">
        <f>SUMIFS('CP5 Vols Hyp'!$Q:$Q,'CP5 Vols Hyp'!$A:$A,$C$2,'CP5 Vols Hyp'!$C:$C,TEMPLATE!$B426)</f>
        <v>1305</v>
      </c>
      <c r="U426" s="14">
        <f t="shared" si="49"/>
        <v>1305</v>
      </c>
      <c r="V426" s="28"/>
    </row>
    <row r="427" spans="1:22" ht="16.5" thickTop="1" thickBot="1" x14ac:dyDescent="0.3">
      <c r="A427" s="1">
        <v>0</v>
      </c>
      <c r="B427" s="62" t="str">
        <f>VLOOKUP(C427,'code lookups'!$C$2:$D$436,2,FALSE)</f>
        <v>DUNNO</v>
      </c>
      <c r="C427" s="13" t="s">
        <v>400</v>
      </c>
      <c r="D427" s="14">
        <f>SUMIFS('CP5 Vols Hyp'!$M:$M,'CP5 Vols Hyp'!$A:$A,$C$2,'CP5 Vols Hyp'!$C:$C,TEMPLATE!$B427)</f>
        <v>0</v>
      </c>
      <c r="E427" s="14">
        <f t="shared" si="45"/>
        <v>0</v>
      </c>
      <c r="F427" s="14"/>
      <c r="H427" s="14">
        <f>SUMIFS('CP5 Vols Hyp'!$N:$N,'CP5 Vols Hyp'!$A:$A,$C$2,'CP5 Vols Hyp'!$C:$C,TEMPLATE!$B427)</f>
        <v>0</v>
      </c>
      <c r="I427" s="14">
        <f t="shared" si="46"/>
        <v>0</v>
      </c>
      <c r="J427" s="14"/>
      <c r="L427" s="14">
        <f>SUMIFS('CP5 Vols Hyp'!$O:$O,'CP5 Vols Hyp'!$A:$A,$C$2,'CP5 Vols Hyp'!$C:$C,TEMPLATE!$B427)</f>
        <v>0</v>
      </c>
      <c r="M427" s="14">
        <f t="shared" si="47"/>
        <v>0</v>
      </c>
      <c r="N427" s="14"/>
      <c r="P427" s="14">
        <f>SUMIFS('CP5 Vols Hyp'!$P:$P,'CP5 Vols Hyp'!$A:$A,$C$2,'CP5 Vols Hyp'!$C:$C,TEMPLATE!$B427)</f>
        <v>0</v>
      </c>
      <c r="Q427" s="14">
        <f t="shared" si="48"/>
        <v>0</v>
      </c>
      <c r="R427" s="14"/>
      <c r="T427" s="14">
        <f>SUMIFS('CP5 Vols Hyp'!$Q:$Q,'CP5 Vols Hyp'!$A:$A,$C$2,'CP5 Vols Hyp'!$C:$C,TEMPLATE!$B427)</f>
        <v>0</v>
      </c>
      <c r="U427" s="14">
        <f t="shared" si="49"/>
        <v>0</v>
      </c>
      <c r="V427" s="14"/>
    </row>
    <row r="428" spans="1:22" ht="16.5" thickBot="1" x14ac:dyDescent="0.3">
      <c r="B428" s="62" t="str">
        <f>VLOOKUP(C428,'code lookups'!$C$2:$D$436,2,FALSE)</f>
        <v>Network (volumes)</v>
      </c>
      <c r="C428" s="27" t="s">
        <v>401</v>
      </c>
      <c r="D428" s="14">
        <f>SUMIFS('CP5 Vols Hyp'!$M:$M,'CP5 Vols Hyp'!$A:$A,$C$2,'CP5 Vols Hyp'!$C:$C,TEMPLATE!$B428)</f>
        <v>0</v>
      </c>
      <c r="E428" s="14">
        <f t="shared" si="45"/>
        <v>0</v>
      </c>
      <c r="F428" s="28"/>
      <c r="H428" s="14">
        <f>SUMIFS('CP5 Vols Hyp'!$N:$N,'CP5 Vols Hyp'!$A:$A,$C$2,'CP5 Vols Hyp'!$C:$C,TEMPLATE!$B428)</f>
        <v>0</v>
      </c>
      <c r="I428" s="14">
        <f t="shared" si="46"/>
        <v>0</v>
      </c>
      <c r="J428" s="28"/>
      <c r="L428" s="14">
        <f>SUMIFS('CP5 Vols Hyp'!$O:$O,'CP5 Vols Hyp'!$A:$A,$C$2,'CP5 Vols Hyp'!$C:$C,TEMPLATE!$B428)</f>
        <v>0</v>
      </c>
      <c r="M428" s="14">
        <f t="shared" si="47"/>
        <v>0</v>
      </c>
      <c r="N428" s="28"/>
      <c r="P428" s="14">
        <f>SUMIFS('CP5 Vols Hyp'!$P:$P,'CP5 Vols Hyp'!$A:$A,$C$2,'CP5 Vols Hyp'!$C:$C,TEMPLATE!$B428)</f>
        <v>0</v>
      </c>
      <c r="Q428" s="14">
        <f t="shared" si="48"/>
        <v>0</v>
      </c>
      <c r="R428" s="28"/>
      <c r="T428" s="14">
        <f>SUMIFS('CP5 Vols Hyp'!$Q:$Q,'CP5 Vols Hyp'!$A:$A,$C$2,'CP5 Vols Hyp'!$C:$C,TEMPLATE!$B428)</f>
        <v>0</v>
      </c>
      <c r="U428" s="14">
        <f t="shared" si="49"/>
        <v>0</v>
      </c>
      <c r="V428" s="28"/>
    </row>
    <row r="429" spans="1:22" ht="15.75" thickTop="1" x14ac:dyDescent="0.25">
      <c r="A429" s="1">
        <v>0</v>
      </c>
      <c r="B429" s="62" t="str">
        <f>VLOOKUP(C429,'code lookups'!$C$2:$D$436,2,FALSE)</f>
        <v>DUNNO</v>
      </c>
      <c r="C429" s="13" t="s">
        <v>402</v>
      </c>
      <c r="D429" s="14">
        <f>SUMIFS('CP5 Vols Hyp'!$M:$M,'CP5 Vols Hyp'!$A:$A,$C$2,'CP5 Vols Hyp'!$C:$C,TEMPLATE!$B429)</f>
        <v>0</v>
      </c>
      <c r="E429" s="14">
        <f t="shared" si="45"/>
        <v>0</v>
      </c>
      <c r="F429" s="14"/>
      <c r="H429" s="14">
        <f>SUMIFS('CP5 Vols Hyp'!$N:$N,'CP5 Vols Hyp'!$A:$A,$C$2,'CP5 Vols Hyp'!$C:$C,TEMPLATE!$B429)</f>
        <v>0</v>
      </c>
      <c r="I429" s="14">
        <f t="shared" si="46"/>
        <v>0</v>
      </c>
      <c r="J429" s="14"/>
      <c r="L429" s="14">
        <f>SUMIFS('CP5 Vols Hyp'!$O:$O,'CP5 Vols Hyp'!$A:$A,$C$2,'CP5 Vols Hyp'!$C:$C,TEMPLATE!$B429)</f>
        <v>0</v>
      </c>
      <c r="M429" s="14">
        <f t="shared" si="47"/>
        <v>0</v>
      </c>
      <c r="N429" s="14"/>
      <c r="P429" s="14">
        <f>SUMIFS('CP5 Vols Hyp'!$P:$P,'CP5 Vols Hyp'!$A:$A,$C$2,'CP5 Vols Hyp'!$C:$C,TEMPLATE!$B429)</f>
        <v>0</v>
      </c>
      <c r="Q429" s="14">
        <f t="shared" si="48"/>
        <v>0</v>
      </c>
      <c r="R429" s="14"/>
      <c r="T429" s="14">
        <f>SUMIFS('CP5 Vols Hyp'!$Q:$Q,'CP5 Vols Hyp'!$A:$A,$C$2,'CP5 Vols Hyp'!$C:$C,TEMPLATE!$B429)</f>
        <v>0</v>
      </c>
      <c r="U429" s="14">
        <f t="shared" si="49"/>
        <v>0</v>
      </c>
      <c r="V429" s="14"/>
    </row>
    <row r="430" spans="1:22" x14ac:dyDescent="0.25">
      <c r="A430" s="1">
        <v>0</v>
      </c>
      <c r="B430" s="62" t="str">
        <f>VLOOKUP(C430,'code lookups'!$C$2:$D$436,2,FALSE)</f>
        <v>DUNNO</v>
      </c>
      <c r="C430" s="13" t="s">
        <v>403</v>
      </c>
      <c r="D430" s="14">
        <f>SUMIFS('CP5 Vols Hyp'!$M:$M,'CP5 Vols Hyp'!$A:$A,$C$2,'CP5 Vols Hyp'!$C:$C,TEMPLATE!$B430)</f>
        <v>0</v>
      </c>
      <c r="E430" s="14">
        <f t="shared" si="45"/>
        <v>0</v>
      </c>
      <c r="F430" s="14"/>
      <c r="H430" s="14">
        <f>SUMIFS('CP5 Vols Hyp'!$N:$N,'CP5 Vols Hyp'!$A:$A,$C$2,'CP5 Vols Hyp'!$C:$C,TEMPLATE!$B430)</f>
        <v>0</v>
      </c>
      <c r="I430" s="14">
        <f t="shared" si="46"/>
        <v>0</v>
      </c>
      <c r="J430" s="14"/>
      <c r="L430" s="14">
        <f>SUMIFS('CP5 Vols Hyp'!$O:$O,'CP5 Vols Hyp'!$A:$A,$C$2,'CP5 Vols Hyp'!$C:$C,TEMPLATE!$B430)</f>
        <v>0</v>
      </c>
      <c r="M430" s="14">
        <f t="shared" si="47"/>
        <v>0</v>
      </c>
      <c r="N430" s="14"/>
      <c r="P430" s="14">
        <f>SUMIFS('CP5 Vols Hyp'!$P:$P,'CP5 Vols Hyp'!$A:$A,$C$2,'CP5 Vols Hyp'!$C:$C,TEMPLATE!$B430)</f>
        <v>0</v>
      </c>
      <c r="Q430" s="14">
        <f t="shared" si="48"/>
        <v>0</v>
      </c>
      <c r="R430" s="14"/>
      <c r="T430" s="14">
        <f>SUMIFS('CP5 Vols Hyp'!$Q:$Q,'CP5 Vols Hyp'!$A:$A,$C$2,'CP5 Vols Hyp'!$C:$C,TEMPLATE!$B430)</f>
        <v>0</v>
      </c>
      <c r="U430" s="14">
        <f t="shared" si="49"/>
        <v>0</v>
      </c>
      <c r="V430" s="14"/>
    </row>
    <row r="431" spans="1:22" x14ac:dyDescent="0.25">
      <c r="A431" s="1">
        <v>0</v>
      </c>
      <c r="B431" s="62" t="str">
        <f>VLOOKUP(C431,'code lookups'!$C$2:$D$436,2,FALSE)</f>
        <v>DUNNO</v>
      </c>
      <c r="C431" s="13" t="s">
        <v>404</v>
      </c>
      <c r="D431" s="14">
        <f>SUMIFS('CP5 Vols Hyp'!$M:$M,'CP5 Vols Hyp'!$A:$A,$C$2,'CP5 Vols Hyp'!$C:$C,TEMPLATE!$B431)</f>
        <v>0</v>
      </c>
      <c r="E431" s="14">
        <f t="shared" si="45"/>
        <v>0</v>
      </c>
      <c r="F431" s="14"/>
      <c r="H431" s="14">
        <f>SUMIFS('CP5 Vols Hyp'!$N:$N,'CP5 Vols Hyp'!$A:$A,$C$2,'CP5 Vols Hyp'!$C:$C,TEMPLATE!$B431)</f>
        <v>0</v>
      </c>
      <c r="I431" s="14">
        <f t="shared" si="46"/>
        <v>0</v>
      </c>
      <c r="J431" s="14"/>
      <c r="L431" s="14">
        <f>SUMIFS('CP5 Vols Hyp'!$O:$O,'CP5 Vols Hyp'!$A:$A,$C$2,'CP5 Vols Hyp'!$C:$C,TEMPLATE!$B431)</f>
        <v>0</v>
      </c>
      <c r="M431" s="14">
        <f t="shared" si="47"/>
        <v>0</v>
      </c>
      <c r="N431" s="14"/>
      <c r="P431" s="14">
        <f>SUMIFS('CP5 Vols Hyp'!$P:$P,'CP5 Vols Hyp'!$A:$A,$C$2,'CP5 Vols Hyp'!$C:$C,TEMPLATE!$B431)</f>
        <v>0</v>
      </c>
      <c r="Q431" s="14">
        <f t="shared" si="48"/>
        <v>0</v>
      </c>
      <c r="R431" s="14"/>
      <c r="T431" s="14">
        <f>SUMIFS('CP5 Vols Hyp'!$Q:$Q,'CP5 Vols Hyp'!$A:$A,$C$2,'CP5 Vols Hyp'!$C:$C,TEMPLATE!$B431)</f>
        <v>0</v>
      </c>
      <c r="U431" s="14">
        <f t="shared" si="49"/>
        <v>0</v>
      </c>
      <c r="V431" s="14"/>
    </row>
    <row r="432" spans="1:22" x14ac:dyDescent="0.25">
      <c r="B432" s="62" t="str">
        <f>VLOOKUP(C432,'code lookups'!$C$2:$D$436,2,FALSE)</f>
        <v>DUNNO</v>
      </c>
      <c r="C432" s="17" t="s">
        <v>405</v>
      </c>
      <c r="D432" s="14">
        <f>SUMIFS('CP5 Vols Hyp'!$M:$M,'CP5 Vols Hyp'!$A:$A,$C$2,'CP5 Vols Hyp'!$C:$C,TEMPLATE!$B432)</f>
        <v>0</v>
      </c>
      <c r="E432" s="14">
        <f t="shared" si="45"/>
        <v>0</v>
      </c>
      <c r="F432" s="18"/>
      <c r="H432" s="14">
        <f>SUMIFS('CP5 Vols Hyp'!$N:$N,'CP5 Vols Hyp'!$A:$A,$C$2,'CP5 Vols Hyp'!$C:$C,TEMPLATE!$B432)</f>
        <v>0</v>
      </c>
      <c r="I432" s="14">
        <f t="shared" si="46"/>
        <v>0</v>
      </c>
      <c r="J432" s="18"/>
      <c r="L432" s="14">
        <f>SUMIFS('CP5 Vols Hyp'!$O:$O,'CP5 Vols Hyp'!$A:$A,$C$2,'CP5 Vols Hyp'!$C:$C,TEMPLATE!$B432)</f>
        <v>0</v>
      </c>
      <c r="M432" s="14">
        <f t="shared" si="47"/>
        <v>0</v>
      </c>
      <c r="N432" s="18"/>
      <c r="P432" s="14">
        <f>SUMIFS('CP5 Vols Hyp'!$P:$P,'CP5 Vols Hyp'!$A:$A,$C$2,'CP5 Vols Hyp'!$C:$C,TEMPLATE!$B432)</f>
        <v>0</v>
      </c>
      <c r="Q432" s="14">
        <f t="shared" si="48"/>
        <v>0</v>
      </c>
      <c r="R432" s="18"/>
      <c r="T432" s="14">
        <f>SUMIFS('CP5 Vols Hyp'!$Q:$Q,'CP5 Vols Hyp'!$A:$A,$C$2,'CP5 Vols Hyp'!$C:$C,TEMPLATE!$B432)</f>
        <v>0</v>
      </c>
      <c r="U432" s="14">
        <f t="shared" si="49"/>
        <v>0</v>
      </c>
      <c r="V432" s="18"/>
    </row>
    <row r="433" spans="1:22" x14ac:dyDescent="0.25">
      <c r="A433" s="1">
        <v>0</v>
      </c>
      <c r="B433" s="62" t="str">
        <f>VLOOKUP(C433,'code lookups'!$C$2:$D$436,2,FALSE)</f>
        <v>DUNNO</v>
      </c>
      <c r="C433" s="13" t="s">
        <v>406</v>
      </c>
      <c r="D433" s="14">
        <f>SUMIFS('CP5 Vols Hyp'!$M:$M,'CP5 Vols Hyp'!$A:$A,$C$2,'CP5 Vols Hyp'!$C:$C,TEMPLATE!$B433)</f>
        <v>0</v>
      </c>
      <c r="E433" s="14">
        <f t="shared" si="45"/>
        <v>0</v>
      </c>
      <c r="F433" s="14"/>
      <c r="H433" s="14">
        <f>SUMIFS('CP5 Vols Hyp'!$N:$N,'CP5 Vols Hyp'!$A:$A,$C$2,'CP5 Vols Hyp'!$C:$C,TEMPLATE!$B433)</f>
        <v>0</v>
      </c>
      <c r="I433" s="14">
        <f t="shared" si="46"/>
        <v>0</v>
      </c>
      <c r="J433" s="14"/>
      <c r="L433" s="14">
        <f>SUMIFS('CP5 Vols Hyp'!$O:$O,'CP5 Vols Hyp'!$A:$A,$C$2,'CP5 Vols Hyp'!$C:$C,TEMPLATE!$B433)</f>
        <v>0</v>
      </c>
      <c r="M433" s="14">
        <f t="shared" si="47"/>
        <v>0</v>
      </c>
      <c r="N433" s="14"/>
      <c r="P433" s="14">
        <f>SUMIFS('CP5 Vols Hyp'!$P:$P,'CP5 Vols Hyp'!$A:$A,$C$2,'CP5 Vols Hyp'!$C:$C,TEMPLATE!$B433)</f>
        <v>0</v>
      </c>
      <c r="Q433" s="14">
        <f t="shared" si="48"/>
        <v>0</v>
      </c>
      <c r="R433" s="14"/>
      <c r="T433" s="14">
        <f>SUMIFS('CP5 Vols Hyp'!$Q:$Q,'CP5 Vols Hyp'!$A:$A,$C$2,'CP5 Vols Hyp'!$C:$C,TEMPLATE!$B433)</f>
        <v>0</v>
      </c>
      <c r="U433" s="14">
        <f t="shared" si="49"/>
        <v>0</v>
      </c>
      <c r="V433" s="14"/>
    </row>
    <row r="434" spans="1:22" x14ac:dyDescent="0.25">
      <c r="A434" s="1">
        <v>0</v>
      </c>
      <c r="B434" s="62" t="str">
        <f>VLOOKUP(C434,'code lookups'!$C$2:$D$436,2,FALSE)</f>
        <v>DUNNO</v>
      </c>
      <c r="C434" s="13" t="s">
        <v>407</v>
      </c>
      <c r="D434" s="14">
        <f>SUMIFS('CP5 Vols Hyp'!$M:$M,'CP5 Vols Hyp'!$A:$A,$C$2,'CP5 Vols Hyp'!$C:$C,TEMPLATE!$B434)</f>
        <v>0</v>
      </c>
      <c r="E434" s="14">
        <f t="shared" si="45"/>
        <v>0</v>
      </c>
      <c r="F434" s="14"/>
      <c r="H434" s="14">
        <f>SUMIFS('CP5 Vols Hyp'!$N:$N,'CP5 Vols Hyp'!$A:$A,$C$2,'CP5 Vols Hyp'!$C:$C,TEMPLATE!$B434)</f>
        <v>0</v>
      </c>
      <c r="I434" s="14">
        <f t="shared" si="46"/>
        <v>0</v>
      </c>
      <c r="J434" s="14"/>
      <c r="L434" s="14">
        <f>SUMIFS('CP5 Vols Hyp'!$O:$O,'CP5 Vols Hyp'!$A:$A,$C$2,'CP5 Vols Hyp'!$C:$C,TEMPLATE!$B434)</f>
        <v>0</v>
      </c>
      <c r="M434" s="14">
        <f t="shared" si="47"/>
        <v>0</v>
      </c>
      <c r="N434" s="14"/>
      <c r="P434" s="14">
        <f>SUMIFS('CP5 Vols Hyp'!$P:$P,'CP5 Vols Hyp'!$A:$A,$C$2,'CP5 Vols Hyp'!$C:$C,TEMPLATE!$B434)</f>
        <v>0</v>
      </c>
      <c r="Q434" s="14">
        <f t="shared" si="48"/>
        <v>0</v>
      </c>
      <c r="R434" s="14"/>
      <c r="T434" s="14">
        <f>SUMIFS('CP5 Vols Hyp'!$Q:$Q,'CP5 Vols Hyp'!$A:$A,$C$2,'CP5 Vols Hyp'!$C:$C,TEMPLATE!$B434)</f>
        <v>0</v>
      </c>
      <c r="U434" s="14">
        <f t="shared" si="49"/>
        <v>0</v>
      </c>
      <c r="V434" s="14"/>
    </row>
    <row r="435" spans="1:22" x14ac:dyDescent="0.25">
      <c r="A435" s="1">
        <v>0</v>
      </c>
      <c r="B435" s="62" t="str">
        <f>VLOOKUP(C435,'code lookups'!$C$2:$D$436,2,FALSE)</f>
        <v>DUNNO</v>
      </c>
      <c r="C435" s="13" t="s">
        <v>408</v>
      </c>
      <c r="D435" s="14">
        <f>SUMIFS('CP5 Vols Hyp'!$M:$M,'CP5 Vols Hyp'!$A:$A,$C$2,'CP5 Vols Hyp'!$C:$C,TEMPLATE!$B435)</f>
        <v>0</v>
      </c>
      <c r="E435" s="14">
        <f t="shared" si="45"/>
        <v>0</v>
      </c>
      <c r="F435" s="14"/>
      <c r="H435" s="14">
        <f>SUMIFS('CP5 Vols Hyp'!$N:$N,'CP5 Vols Hyp'!$A:$A,$C$2,'CP5 Vols Hyp'!$C:$C,TEMPLATE!$B435)</f>
        <v>0</v>
      </c>
      <c r="I435" s="14">
        <f t="shared" si="46"/>
        <v>0</v>
      </c>
      <c r="J435" s="14"/>
      <c r="L435" s="14">
        <f>SUMIFS('CP5 Vols Hyp'!$O:$O,'CP5 Vols Hyp'!$A:$A,$C$2,'CP5 Vols Hyp'!$C:$C,TEMPLATE!$B435)</f>
        <v>0</v>
      </c>
      <c r="M435" s="14">
        <f t="shared" si="47"/>
        <v>0</v>
      </c>
      <c r="N435" s="14"/>
      <c r="P435" s="14">
        <f>SUMIFS('CP5 Vols Hyp'!$P:$P,'CP5 Vols Hyp'!$A:$A,$C$2,'CP5 Vols Hyp'!$C:$C,TEMPLATE!$B435)</f>
        <v>0</v>
      </c>
      <c r="Q435" s="14">
        <f t="shared" si="48"/>
        <v>0</v>
      </c>
      <c r="R435" s="14"/>
      <c r="T435" s="14">
        <f>SUMIFS('CP5 Vols Hyp'!$Q:$Q,'CP5 Vols Hyp'!$A:$A,$C$2,'CP5 Vols Hyp'!$C:$C,TEMPLATE!$B435)</f>
        <v>0</v>
      </c>
      <c r="U435" s="14">
        <f t="shared" si="49"/>
        <v>0</v>
      </c>
      <c r="V435" s="14"/>
    </row>
    <row r="436" spans="1:22" x14ac:dyDescent="0.25">
      <c r="A436" s="1">
        <v>0</v>
      </c>
      <c r="B436" s="62" t="str">
        <f>VLOOKUP(C436,'code lookups'!$C$2:$D$436,2,FALSE)</f>
        <v>DUNNO</v>
      </c>
      <c r="C436" s="13" t="s">
        <v>409</v>
      </c>
      <c r="D436" s="14">
        <f>SUMIFS('CP5 Vols Hyp'!$M:$M,'CP5 Vols Hyp'!$A:$A,$C$2,'CP5 Vols Hyp'!$C:$C,TEMPLATE!$B436)</f>
        <v>0</v>
      </c>
      <c r="E436" s="14">
        <f t="shared" si="45"/>
        <v>0</v>
      </c>
      <c r="F436" s="14"/>
      <c r="H436" s="14">
        <f>SUMIFS('CP5 Vols Hyp'!$N:$N,'CP5 Vols Hyp'!$A:$A,$C$2,'CP5 Vols Hyp'!$C:$C,TEMPLATE!$B436)</f>
        <v>0</v>
      </c>
      <c r="I436" s="14">
        <f t="shared" si="46"/>
        <v>0</v>
      </c>
      <c r="J436" s="14"/>
      <c r="L436" s="14">
        <f>SUMIFS('CP5 Vols Hyp'!$O:$O,'CP5 Vols Hyp'!$A:$A,$C$2,'CP5 Vols Hyp'!$C:$C,TEMPLATE!$B436)</f>
        <v>0</v>
      </c>
      <c r="M436" s="14">
        <f t="shared" si="47"/>
        <v>0</v>
      </c>
      <c r="N436" s="14"/>
      <c r="P436" s="14">
        <f>SUMIFS('CP5 Vols Hyp'!$P:$P,'CP5 Vols Hyp'!$A:$A,$C$2,'CP5 Vols Hyp'!$C:$C,TEMPLATE!$B436)</f>
        <v>0</v>
      </c>
      <c r="Q436" s="14">
        <f t="shared" si="48"/>
        <v>0</v>
      </c>
      <c r="R436" s="14"/>
      <c r="T436" s="14">
        <f>SUMIFS('CP5 Vols Hyp'!$Q:$Q,'CP5 Vols Hyp'!$A:$A,$C$2,'CP5 Vols Hyp'!$C:$C,TEMPLATE!$B436)</f>
        <v>0</v>
      </c>
      <c r="U436" s="14">
        <f t="shared" si="49"/>
        <v>0</v>
      </c>
      <c r="V436" s="14"/>
    </row>
    <row r="437" spans="1:22" x14ac:dyDescent="0.25">
      <c r="A437" s="1">
        <v>0</v>
      </c>
      <c r="B437" s="62" t="str">
        <f>VLOOKUP(C437,'code lookups'!$C$2:$D$436,2,FALSE)</f>
        <v>DUNNO</v>
      </c>
      <c r="C437" s="13" t="s">
        <v>410</v>
      </c>
      <c r="D437" s="14">
        <f>SUMIFS('CP5 Vols Hyp'!$M:$M,'CP5 Vols Hyp'!$A:$A,$C$2,'CP5 Vols Hyp'!$C:$C,TEMPLATE!$B437)</f>
        <v>0</v>
      </c>
      <c r="E437" s="14">
        <f t="shared" si="45"/>
        <v>0</v>
      </c>
      <c r="F437" s="14"/>
      <c r="H437" s="14">
        <f>SUMIFS('CP5 Vols Hyp'!$N:$N,'CP5 Vols Hyp'!$A:$A,$C$2,'CP5 Vols Hyp'!$C:$C,TEMPLATE!$B437)</f>
        <v>0</v>
      </c>
      <c r="I437" s="14">
        <f t="shared" si="46"/>
        <v>0</v>
      </c>
      <c r="J437" s="14"/>
      <c r="L437" s="14">
        <f>SUMIFS('CP5 Vols Hyp'!$O:$O,'CP5 Vols Hyp'!$A:$A,$C$2,'CP5 Vols Hyp'!$C:$C,TEMPLATE!$B437)</f>
        <v>0</v>
      </c>
      <c r="M437" s="14">
        <f t="shared" si="47"/>
        <v>0</v>
      </c>
      <c r="N437" s="14"/>
      <c r="P437" s="14">
        <f>SUMIFS('CP5 Vols Hyp'!$P:$P,'CP5 Vols Hyp'!$A:$A,$C$2,'CP5 Vols Hyp'!$C:$C,TEMPLATE!$B437)</f>
        <v>0</v>
      </c>
      <c r="Q437" s="14">
        <f t="shared" si="48"/>
        <v>0</v>
      </c>
      <c r="R437" s="14"/>
      <c r="T437" s="14">
        <f>SUMIFS('CP5 Vols Hyp'!$Q:$Q,'CP5 Vols Hyp'!$A:$A,$C$2,'CP5 Vols Hyp'!$C:$C,TEMPLATE!$B437)</f>
        <v>0</v>
      </c>
      <c r="U437" s="14">
        <f t="shared" si="49"/>
        <v>0</v>
      </c>
      <c r="V437" s="14"/>
    </row>
    <row r="438" spans="1:22" x14ac:dyDescent="0.25">
      <c r="A438" s="1">
        <v>0</v>
      </c>
      <c r="B438" s="62" t="str">
        <f>VLOOKUP(C438,'code lookups'!$C$2:$D$436,2,FALSE)</f>
        <v>DUNNO</v>
      </c>
      <c r="C438" s="13" t="s">
        <v>411</v>
      </c>
      <c r="D438" s="14">
        <f>SUMIFS('CP5 Vols Hyp'!$M:$M,'CP5 Vols Hyp'!$A:$A,$C$2,'CP5 Vols Hyp'!$C:$C,TEMPLATE!$B438)</f>
        <v>0</v>
      </c>
      <c r="E438" s="14">
        <f t="shared" si="45"/>
        <v>0</v>
      </c>
      <c r="F438" s="14"/>
      <c r="H438" s="14">
        <f>SUMIFS('CP5 Vols Hyp'!$N:$N,'CP5 Vols Hyp'!$A:$A,$C$2,'CP5 Vols Hyp'!$C:$C,TEMPLATE!$B438)</f>
        <v>0</v>
      </c>
      <c r="I438" s="14">
        <f t="shared" si="46"/>
        <v>0</v>
      </c>
      <c r="J438" s="14"/>
      <c r="L438" s="14">
        <f>SUMIFS('CP5 Vols Hyp'!$O:$O,'CP5 Vols Hyp'!$A:$A,$C$2,'CP5 Vols Hyp'!$C:$C,TEMPLATE!$B438)</f>
        <v>0</v>
      </c>
      <c r="M438" s="14">
        <f t="shared" si="47"/>
        <v>0</v>
      </c>
      <c r="N438" s="14"/>
      <c r="P438" s="14">
        <f>SUMIFS('CP5 Vols Hyp'!$P:$P,'CP5 Vols Hyp'!$A:$A,$C$2,'CP5 Vols Hyp'!$C:$C,TEMPLATE!$B438)</f>
        <v>0</v>
      </c>
      <c r="Q438" s="14">
        <f t="shared" si="48"/>
        <v>0</v>
      </c>
      <c r="R438" s="14"/>
      <c r="T438" s="14">
        <f>SUMIFS('CP5 Vols Hyp'!$Q:$Q,'CP5 Vols Hyp'!$A:$A,$C$2,'CP5 Vols Hyp'!$C:$C,TEMPLATE!$B438)</f>
        <v>0</v>
      </c>
      <c r="U438" s="14">
        <f t="shared" si="49"/>
        <v>0</v>
      </c>
      <c r="V438" s="14"/>
    </row>
    <row r="439" spans="1:22" ht="15.75" thickBot="1" x14ac:dyDescent="0.3">
      <c r="A439" s="1">
        <v>0</v>
      </c>
      <c r="B439" s="62" t="str">
        <f>VLOOKUP(C439,'code lookups'!$C$2:$D$436,2,FALSE)</f>
        <v>DUNNO</v>
      </c>
      <c r="C439" s="13" t="s">
        <v>412</v>
      </c>
      <c r="D439" s="14">
        <f>SUMIFS('CP5 Vols Hyp'!$M:$M,'CP5 Vols Hyp'!$A:$A,$C$2,'CP5 Vols Hyp'!$C:$C,TEMPLATE!$B439)</f>
        <v>0</v>
      </c>
      <c r="E439" s="14">
        <f t="shared" si="45"/>
        <v>0</v>
      </c>
      <c r="F439" s="14"/>
      <c r="H439" s="14">
        <f>SUMIFS('CP5 Vols Hyp'!$N:$N,'CP5 Vols Hyp'!$A:$A,$C$2,'CP5 Vols Hyp'!$C:$C,TEMPLATE!$B439)</f>
        <v>0</v>
      </c>
      <c r="I439" s="14">
        <f t="shared" si="46"/>
        <v>0</v>
      </c>
      <c r="J439" s="14"/>
      <c r="L439" s="14">
        <f>SUMIFS('CP5 Vols Hyp'!$O:$O,'CP5 Vols Hyp'!$A:$A,$C$2,'CP5 Vols Hyp'!$C:$C,TEMPLATE!$B439)</f>
        <v>0</v>
      </c>
      <c r="M439" s="14">
        <f t="shared" si="47"/>
        <v>0</v>
      </c>
      <c r="N439" s="14"/>
      <c r="P439" s="14">
        <f>SUMIFS('CP5 Vols Hyp'!$P:$P,'CP5 Vols Hyp'!$A:$A,$C$2,'CP5 Vols Hyp'!$C:$C,TEMPLATE!$B439)</f>
        <v>0</v>
      </c>
      <c r="Q439" s="14">
        <f t="shared" si="48"/>
        <v>0</v>
      </c>
      <c r="R439" s="14"/>
      <c r="T439" s="14">
        <f>SUMIFS('CP5 Vols Hyp'!$Q:$Q,'CP5 Vols Hyp'!$A:$A,$C$2,'CP5 Vols Hyp'!$C:$C,TEMPLATE!$B439)</f>
        <v>0</v>
      </c>
      <c r="U439" s="14">
        <f t="shared" si="49"/>
        <v>0</v>
      </c>
      <c r="V439" s="14"/>
    </row>
    <row r="440" spans="1:22" ht="16.5" thickBot="1" x14ac:dyDescent="0.3">
      <c r="B440" s="62" t="str">
        <f>VLOOKUP(C440,'code lookups'!$C$2:$D$436,2,FALSE)</f>
        <v>SISS (volumes)</v>
      </c>
      <c r="C440" s="27" t="s">
        <v>413</v>
      </c>
      <c r="D440" s="14">
        <f>SUMIFS('CP5 Vols Hyp'!$M:$M,'CP5 Vols Hyp'!$A:$A,$C$2,'CP5 Vols Hyp'!$C:$C,TEMPLATE!$B440)</f>
        <v>0</v>
      </c>
      <c r="E440" s="14">
        <f t="shared" si="45"/>
        <v>0</v>
      </c>
      <c r="F440" s="28"/>
      <c r="H440" s="14">
        <f>SUMIFS('CP5 Vols Hyp'!$N:$N,'CP5 Vols Hyp'!$A:$A,$C$2,'CP5 Vols Hyp'!$C:$C,TEMPLATE!$B440)</f>
        <v>0</v>
      </c>
      <c r="I440" s="14">
        <f t="shared" si="46"/>
        <v>0</v>
      </c>
      <c r="J440" s="28"/>
      <c r="L440" s="14">
        <f>SUMIFS('CP5 Vols Hyp'!$O:$O,'CP5 Vols Hyp'!$A:$A,$C$2,'CP5 Vols Hyp'!$C:$C,TEMPLATE!$B440)</f>
        <v>0</v>
      </c>
      <c r="M440" s="14">
        <f t="shared" si="47"/>
        <v>0</v>
      </c>
      <c r="N440" s="28"/>
      <c r="P440" s="14">
        <f>SUMIFS('CP5 Vols Hyp'!$P:$P,'CP5 Vols Hyp'!$A:$A,$C$2,'CP5 Vols Hyp'!$C:$C,TEMPLATE!$B440)</f>
        <v>0</v>
      </c>
      <c r="Q440" s="14">
        <f t="shared" si="48"/>
        <v>0</v>
      </c>
      <c r="R440" s="28"/>
      <c r="T440" s="14">
        <f>SUMIFS('CP5 Vols Hyp'!$Q:$Q,'CP5 Vols Hyp'!$A:$A,$C$2,'CP5 Vols Hyp'!$C:$C,TEMPLATE!$B440)</f>
        <v>0</v>
      </c>
      <c r="U440" s="14">
        <f t="shared" si="49"/>
        <v>0</v>
      </c>
      <c r="V440" s="28"/>
    </row>
    <row r="441" spans="1:22" ht="19.5" thickTop="1" thickBot="1" x14ac:dyDescent="0.3">
      <c r="B441" s="62" t="str">
        <f>VLOOKUP(C441,'code lookups'!$C$2:$D$436,2,FALSE)</f>
        <v>Telecoms (volumes)</v>
      </c>
      <c r="C441" s="22" t="s">
        <v>414</v>
      </c>
      <c r="D441" s="14">
        <f>SUMIFS('CP5 Vols Hyp'!$M:$M,'CP5 Vols Hyp'!$A:$A,$C$2,'CP5 Vols Hyp'!$C:$C,TEMPLATE!$B441)</f>
        <v>9</v>
      </c>
      <c r="E441" s="14">
        <f t="shared" si="45"/>
        <v>9</v>
      </c>
      <c r="F441" s="23"/>
      <c r="H441" s="14">
        <f>SUMIFS('CP5 Vols Hyp'!$N:$N,'CP5 Vols Hyp'!$A:$A,$C$2,'CP5 Vols Hyp'!$C:$C,TEMPLATE!$B441)</f>
        <v>32</v>
      </c>
      <c r="I441" s="14">
        <f t="shared" si="46"/>
        <v>32</v>
      </c>
      <c r="J441" s="23"/>
      <c r="L441" s="14">
        <f>SUMIFS('CP5 Vols Hyp'!$O:$O,'CP5 Vols Hyp'!$A:$A,$C$2,'CP5 Vols Hyp'!$C:$C,TEMPLATE!$B441)</f>
        <v>33</v>
      </c>
      <c r="M441" s="14">
        <f t="shared" si="47"/>
        <v>33</v>
      </c>
      <c r="N441" s="23"/>
      <c r="P441" s="14">
        <f>SUMIFS('CP5 Vols Hyp'!$P:$P,'CP5 Vols Hyp'!$A:$A,$C$2,'CP5 Vols Hyp'!$C:$C,TEMPLATE!$B441)</f>
        <v>0</v>
      </c>
      <c r="Q441" s="14">
        <f t="shared" si="48"/>
        <v>0</v>
      </c>
      <c r="R441" s="23"/>
      <c r="T441" s="14">
        <f>SUMIFS('CP5 Vols Hyp'!$Q:$Q,'CP5 Vols Hyp'!$A:$A,$C$2,'CP5 Vols Hyp'!$C:$C,TEMPLATE!$B441)</f>
        <v>1305</v>
      </c>
      <c r="U441" s="14">
        <f t="shared" si="49"/>
        <v>1305</v>
      </c>
      <c r="V441" s="23"/>
    </row>
    <row r="442" spans="1:22" ht="18.75" thickTop="1" x14ac:dyDescent="0.25">
      <c r="C442" s="25"/>
    </row>
  </sheetData>
  <mergeCells count="80">
    <mergeCell ref="D125:F125"/>
    <mergeCell ref="D4:F4"/>
    <mergeCell ref="D5:F5"/>
    <mergeCell ref="D75:F75"/>
    <mergeCell ref="D76:F76"/>
    <mergeCell ref="D124:F124"/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H4:J4"/>
    <mergeCell ref="H5:J5"/>
    <mergeCell ref="H75:J75"/>
    <mergeCell ref="H76:J76"/>
    <mergeCell ref="H124:J124"/>
    <mergeCell ref="L125:N125"/>
    <mergeCell ref="H355:J355"/>
    <mergeCell ref="H356:J356"/>
    <mergeCell ref="H414:J414"/>
    <mergeCell ref="H415:J415"/>
    <mergeCell ref="H125:J125"/>
    <mergeCell ref="H206:J206"/>
    <mergeCell ref="H207:J207"/>
    <mergeCell ref="H236:J236"/>
    <mergeCell ref="H237:J237"/>
    <mergeCell ref="H296:J296"/>
    <mergeCell ref="H297:J297"/>
    <mergeCell ref="L4:N4"/>
    <mergeCell ref="L5:N5"/>
    <mergeCell ref="L75:N75"/>
    <mergeCell ref="L76:N76"/>
    <mergeCell ref="L124:N124"/>
    <mergeCell ref="L355:N355"/>
    <mergeCell ref="L356:N356"/>
    <mergeCell ref="L414:N414"/>
    <mergeCell ref="L415:N415"/>
    <mergeCell ref="P4:R4"/>
    <mergeCell ref="P5:R5"/>
    <mergeCell ref="P75:R75"/>
    <mergeCell ref="P76:R76"/>
    <mergeCell ref="P124:R124"/>
    <mergeCell ref="P125:R125"/>
    <mergeCell ref="L206:N206"/>
    <mergeCell ref="L207:N207"/>
    <mergeCell ref="L236:N236"/>
    <mergeCell ref="L237:N237"/>
    <mergeCell ref="L296:N296"/>
    <mergeCell ref="L297:N297"/>
    <mergeCell ref="P355:R355"/>
    <mergeCell ref="P356:R356"/>
    <mergeCell ref="P414:R414"/>
    <mergeCell ref="P415:R415"/>
    <mergeCell ref="T4:V4"/>
    <mergeCell ref="T5:V5"/>
    <mergeCell ref="T75:V75"/>
    <mergeCell ref="T76:V76"/>
    <mergeCell ref="T124:V124"/>
    <mergeCell ref="T125:V125"/>
    <mergeCell ref="P206:R206"/>
    <mergeCell ref="P207:R207"/>
    <mergeCell ref="P236:R236"/>
    <mergeCell ref="P237:R237"/>
    <mergeCell ref="P296:R296"/>
    <mergeCell ref="P297:R297"/>
    <mergeCell ref="T355:V355"/>
    <mergeCell ref="T356:V356"/>
    <mergeCell ref="T414:V414"/>
    <mergeCell ref="T415:V415"/>
    <mergeCell ref="T206:V206"/>
    <mergeCell ref="T207:V207"/>
    <mergeCell ref="T236:V236"/>
    <mergeCell ref="T237:V237"/>
    <mergeCell ref="T296:V296"/>
    <mergeCell ref="T297:V297"/>
  </mergeCells>
  <conditionalFormatting sqref="D294:F294 D354:F354 D73:F73 D122:F122 D204:F204 D234:F234 D412:F412 D442:F442">
    <cfRule type="cellIs" dxfId="223" priority="12" operator="notBetween">
      <formula>1</formula>
      <formula>-1</formula>
    </cfRule>
  </conditionalFormatting>
  <conditionalFormatting sqref="C442 C294 C354">
    <cfRule type="containsText" dxfId="222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221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220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219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218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217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216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215" priority="4" operator="notBetween">
      <formula>1</formula>
      <formula>-1</formula>
    </cfRule>
  </conditionalFormatting>
  <conditionalFormatting sqref="L294:N294 L354:N354 L73:N73 L122:N122 L204:N204 L234:N234 L412:N412 L442:N442">
    <cfRule type="cellIs" dxfId="214" priority="3" operator="notBetween">
      <formula>1</formula>
      <formula>-1</formula>
    </cfRule>
  </conditionalFormatting>
  <conditionalFormatting sqref="P294:R294 P354:R354 P73:R73 P122:R122 P204:R204 P234:R234 P412:R412 P442:R442">
    <cfRule type="cellIs" dxfId="213" priority="2" operator="notBetween">
      <formula>1</formula>
      <formula>-1</formula>
    </cfRule>
  </conditionalFormatting>
  <conditionalFormatting sqref="T294:V294 T354:V354 T73:V73 T122:V122 T204:V204 T234:V234 T412:V412 T442:V442">
    <cfRule type="cellIs" dxfId="212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3541"/>
  <sheetViews>
    <sheetView zoomScale="80" zoomScaleNormal="80" workbookViewId="0">
      <pane xSplit="5" ySplit="8" topLeftCell="F9" activePane="bottomRight" state="frozen"/>
      <selection pane="topRight"/>
      <selection pane="bottomLeft"/>
      <selection pane="bottomRight" activeCell="Q1291" sqref="Q1286:Q1291"/>
    </sheetView>
  </sheetViews>
  <sheetFormatPr defaultRowHeight="15" x14ac:dyDescent="0.25"/>
  <cols>
    <col min="1" max="1" width="15.140625" style="37" bestFit="1" customWidth="1"/>
    <col min="2" max="2" width="28.85546875" style="37" customWidth="1"/>
    <col min="3" max="3" width="40.7109375" style="36" bestFit="1" customWidth="1"/>
    <col min="4" max="4" width="15.85546875" style="36" customWidth="1"/>
    <col min="5" max="5" width="15.85546875" style="36" bestFit="1" customWidth="1"/>
    <col min="6" max="6" width="11" customWidth="1"/>
    <col min="7" max="11" width="8.7109375" customWidth="1"/>
    <col min="12" max="12" width="2.28515625" customWidth="1"/>
    <col min="13" max="18" width="8.7109375" customWidth="1"/>
    <col min="19" max="19" width="2.28515625" customWidth="1"/>
    <col min="20" max="25" width="8.7109375" customWidth="1"/>
  </cols>
  <sheetData>
    <row r="1" spans="1:25" x14ac:dyDescent="0.25">
      <c r="A1" s="36"/>
      <c r="C1" s="37"/>
      <c r="D1" s="37"/>
      <c r="E1" s="37"/>
      <c r="F1" s="38" t="s">
        <v>429</v>
      </c>
      <c r="G1" s="38"/>
      <c r="H1" s="38"/>
      <c r="I1" s="38"/>
      <c r="J1" s="38"/>
      <c r="K1" s="38"/>
      <c r="M1" s="39" t="s">
        <v>430</v>
      </c>
      <c r="N1" s="39"/>
      <c r="O1" s="39"/>
      <c r="P1" s="39"/>
      <c r="Q1" s="39"/>
      <c r="R1" s="39"/>
      <c r="T1" s="40" t="s">
        <v>431</v>
      </c>
      <c r="U1" s="40"/>
      <c r="V1" s="40"/>
      <c r="W1" s="40"/>
      <c r="X1" s="40"/>
      <c r="Y1" s="40"/>
    </row>
    <row r="2" spans="1:25" x14ac:dyDescent="0.25">
      <c r="A2" s="41"/>
      <c r="B2" s="41"/>
      <c r="C2" s="42"/>
      <c r="D2" s="43"/>
      <c r="E2" s="43"/>
      <c r="F2" s="44" t="s">
        <v>432</v>
      </c>
      <c r="G2" s="44" t="s">
        <v>432</v>
      </c>
      <c r="H2" s="44" t="s">
        <v>432</v>
      </c>
      <c r="I2" s="44" t="s">
        <v>432</v>
      </c>
      <c r="J2" s="44" t="s">
        <v>432</v>
      </c>
      <c r="K2" s="44"/>
      <c r="M2" s="44"/>
      <c r="N2" s="44"/>
      <c r="O2" s="44"/>
      <c r="P2" s="44"/>
      <c r="Q2" s="44"/>
      <c r="R2" s="44"/>
      <c r="T2" s="44"/>
      <c r="U2" s="44"/>
      <c r="V2" s="44"/>
      <c r="W2" s="44"/>
      <c r="X2" s="44"/>
      <c r="Y2" s="44"/>
    </row>
    <row r="3" spans="1:25" x14ac:dyDescent="0.25">
      <c r="A3" s="41"/>
      <c r="B3" s="45"/>
      <c r="C3" s="42"/>
      <c r="D3" s="43"/>
      <c r="E3" s="43"/>
      <c r="F3" s="46" t="s">
        <v>433</v>
      </c>
      <c r="G3" s="46" t="s">
        <v>433</v>
      </c>
      <c r="H3" s="46" t="s">
        <v>433</v>
      </c>
      <c r="I3" s="46" t="s">
        <v>433</v>
      </c>
      <c r="J3" s="46" t="s">
        <v>433</v>
      </c>
      <c r="K3" s="47"/>
      <c r="M3" s="46"/>
      <c r="N3" s="46"/>
      <c r="O3" s="46"/>
      <c r="P3" s="46"/>
      <c r="Q3" s="46"/>
      <c r="R3" s="47"/>
      <c r="T3" s="46"/>
      <c r="U3" s="46"/>
      <c r="V3" s="46"/>
      <c r="W3" s="46"/>
      <c r="X3" s="46"/>
      <c r="Y3" s="47"/>
    </row>
    <row r="4" spans="1:25" x14ac:dyDescent="0.25">
      <c r="A4" s="41"/>
      <c r="B4" s="41"/>
      <c r="C4" s="42"/>
      <c r="D4" s="46"/>
      <c r="E4" s="46"/>
      <c r="F4" s="46" t="s">
        <v>4</v>
      </c>
      <c r="G4" s="46" t="s">
        <v>4</v>
      </c>
      <c r="H4" s="46" t="s">
        <v>4</v>
      </c>
      <c r="I4" s="46" t="s">
        <v>434</v>
      </c>
      <c r="J4" s="46" t="s">
        <v>434</v>
      </c>
      <c r="K4" s="48"/>
      <c r="M4" s="46"/>
      <c r="N4" s="46"/>
      <c r="O4" s="46"/>
      <c r="P4" s="46"/>
      <c r="Q4" s="46"/>
      <c r="R4" s="48"/>
      <c r="T4" s="46"/>
      <c r="U4" s="46"/>
      <c r="V4" s="46"/>
      <c r="W4" s="46"/>
      <c r="X4" s="46"/>
      <c r="Y4" s="48"/>
    </row>
    <row r="5" spans="1:25" x14ac:dyDescent="0.25">
      <c r="A5" s="41"/>
      <c r="B5" s="41"/>
      <c r="C5" s="42"/>
      <c r="D5" s="43"/>
      <c r="E5" s="43"/>
      <c r="F5" s="46" t="s">
        <v>435</v>
      </c>
      <c r="G5" s="46" t="s">
        <v>435</v>
      </c>
      <c r="H5" s="46" t="s">
        <v>435</v>
      </c>
      <c r="I5" s="46" t="s">
        <v>435</v>
      </c>
      <c r="J5" s="46" t="s">
        <v>435</v>
      </c>
      <c r="K5" s="48"/>
      <c r="M5" s="46"/>
      <c r="N5" s="49"/>
      <c r="O5" s="46"/>
      <c r="P5" s="46"/>
      <c r="Q5" s="46"/>
      <c r="R5" s="48"/>
      <c r="T5" s="46"/>
      <c r="U5" s="46"/>
      <c r="V5" s="46"/>
      <c r="W5" s="46"/>
      <c r="X5" s="46"/>
      <c r="Y5" s="48"/>
    </row>
    <row r="6" spans="1:25" x14ac:dyDescent="0.25">
      <c r="A6" s="41"/>
      <c r="B6" s="41"/>
      <c r="C6" s="43"/>
      <c r="D6" s="43"/>
      <c r="E6" s="43"/>
      <c r="F6" s="46" t="s">
        <v>436</v>
      </c>
      <c r="G6" s="46" t="s">
        <v>436</v>
      </c>
      <c r="H6" s="46" t="s">
        <v>436</v>
      </c>
      <c r="I6" s="46" t="s">
        <v>436</v>
      </c>
      <c r="J6" s="46" t="s">
        <v>436</v>
      </c>
      <c r="K6" s="48"/>
      <c r="M6" s="46"/>
      <c r="N6" s="46"/>
      <c r="O6" s="46"/>
      <c r="P6" s="46"/>
      <c r="Q6" s="46"/>
      <c r="R6" s="48"/>
      <c r="T6" s="46"/>
      <c r="U6" s="46"/>
      <c r="V6" s="46"/>
      <c r="W6" s="46"/>
      <c r="X6" s="46"/>
      <c r="Y6" s="48"/>
    </row>
    <row r="7" spans="1:25" x14ac:dyDescent="0.25">
      <c r="A7" s="41"/>
      <c r="B7" s="41"/>
      <c r="C7" s="43"/>
      <c r="D7" s="43"/>
      <c r="E7" s="43"/>
      <c r="F7" s="43" t="s">
        <v>437</v>
      </c>
      <c r="G7" s="43" t="s">
        <v>437</v>
      </c>
      <c r="H7" s="43" t="s">
        <v>437</v>
      </c>
      <c r="I7" s="43" t="s">
        <v>437</v>
      </c>
      <c r="J7" s="43" t="s">
        <v>437</v>
      </c>
      <c r="K7" s="50"/>
      <c r="M7" s="43"/>
      <c r="N7" s="43"/>
      <c r="O7" s="43"/>
      <c r="P7" s="43"/>
      <c r="Q7" s="43"/>
      <c r="R7" s="50"/>
      <c r="T7" s="43"/>
      <c r="U7" s="43"/>
      <c r="V7" s="43"/>
      <c r="W7" s="43"/>
      <c r="X7" s="43"/>
      <c r="Y7" s="50"/>
    </row>
    <row r="8" spans="1:25" x14ac:dyDescent="0.25">
      <c r="A8" s="41" t="s">
        <v>438</v>
      </c>
      <c r="B8" s="41" t="s">
        <v>439</v>
      </c>
      <c r="C8" s="46" t="s">
        <v>440</v>
      </c>
      <c r="D8" s="43" t="s">
        <v>441</v>
      </c>
      <c r="E8" s="43" t="s">
        <v>442</v>
      </c>
      <c r="F8" s="43" t="s">
        <v>443</v>
      </c>
      <c r="G8" s="43" t="s">
        <v>444</v>
      </c>
      <c r="H8" s="43" t="s">
        <v>445</v>
      </c>
      <c r="I8" s="43" t="s">
        <v>446</v>
      </c>
      <c r="J8" s="43" t="s">
        <v>447</v>
      </c>
      <c r="K8" s="50" t="s">
        <v>448</v>
      </c>
      <c r="M8" s="43" t="s">
        <v>443</v>
      </c>
      <c r="N8" s="43" t="s">
        <v>444</v>
      </c>
      <c r="O8" s="43" t="s">
        <v>445</v>
      </c>
      <c r="P8" s="43" t="s">
        <v>446</v>
      </c>
      <c r="Q8" s="43" t="s">
        <v>447</v>
      </c>
      <c r="R8" s="50" t="s">
        <v>448</v>
      </c>
      <c r="T8" s="43" t="s">
        <v>443</v>
      </c>
      <c r="U8" s="43" t="s">
        <v>444</v>
      </c>
      <c r="V8" s="43" t="s">
        <v>445</v>
      </c>
      <c r="W8" s="43" t="s">
        <v>446</v>
      </c>
      <c r="X8" s="43" t="s">
        <v>447</v>
      </c>
      <c r="Y8" s="50" t="s">
        <v>448</v>
      </c>
    </row>
    <row r="9" spans="1:25" x14ac:dyDescent="0.25">
      <c r="A9" s="51" t="s">
        <v>428</v>
      </c>
      <c r="B9" s="52" t="s">
        <v>449</v>
      </c>
      <c r="C9" s="52" t="s">
        <v>450</v>
      </c>
      <c r="D9" s="52" t="str">
        <f>IFERROR(INDEX('[2]CP5 to CP6 Track mapping'!$A:$B,MATCH('CP5 Vols Hyp'!$C9,'[2]CP5 to CP6 Track mapping'!$A:$A,0),2),"-")</f>
        <v>-</v>
      </c>
      <c r="E9" s="46" t="s">
        <v>451</v>
      </c>
      <c r="F9" s="53"/>
      <c r="G9" s="53"/>
      <c r="H9" s="53">
        <v>11.290096800000001</v>
      </c>
      <c r="I9" s="53"/>
      <c r="J9" s="53"/>
      <c r="K9" s="53">
        <f>SUM(F9:J9)</f>
        <v>11.290096800000001</v>
      </c>
      <c r="M9" s="54">
        <v>2.8840176</v>
      </c>
      <c r="N9" s="54">
        <v>5.8969656000000006</v>
      </c>
      <c r="O9" s="54">
        <v>11.290096800000001</v>
      </c>
      <c r="P9" s="54">
        <v>4.7658528000000002</v>
      </c>
      <c r="Q9" s="54">
        <v>43.643397599999993</v>
      </c>
      <c r="R9" s="54">
        <f>SUM(M9:Q9)</f>
        <v>68.4803304</v>
      </c>
      <c r="T9" s="55">
        <f>M9-F9</f>
        <v>2.8840176</v>
      </c>
      <c r="U9" s="55">
        <f t="shared" ref="U9:Y24" si="0">N9-G9</f>
        <v>5.8969656000000006</v>
      </c>
      <c r="V9" s="55">
        <f t="shared" si="0"/>
        <v>0</v>
      </c>
      <c r="W9" s="55">
        <f t="shared" si="0"/>
        <v>4.7658528000000002</v>
      </c>
      <c r="X9" s="55">
        <f t="shared" si="0"/>
        <v>43.643397599999993</v>
      </c>
      <c r="Y9" s="55">
        <f t="shared" si="0"/>
        <v>57.190233599999999</v>
      </c>
    </row>
    <row r="10" spans="1:25" x14ac:dyDescent="0.25">
      <c r="A10" s="51" t="s">
        <v>428</v>
      </c>
      <c r="B10" s="52" t="s">
        <v>449</v>
      </c>
      <c r="C10" s="52" t="s">
        <v>450</v>
      </c>
      <c r="D10" s="52" t="str">
        <f>IFERROR(INDEX('[2]CP5 to CP6 Track mapping'!$A:$B,MATCH('CP5 Vols Hyp'!$C10,'[2]CP5 to CP6 Track mapping'!$A:$A,0),2),"-")</f>
        <v>-</v>
      </c>
      <c r="E10" s="46" t="s">
        <v>452</v>
      </c>
      <c r="F10" s="53"/>
      <c r="G10" s="53"/>
      <c r="H10" s="53">
        <v>40.013229600000003</v>
      </c>
      <c r="I10" s="53"/>
      <c r="J10" s="53"/>
      <c r="K10" s="53">
        <f t="shared" ref="K10:K73" si="1">SUM(F10:J10)</f>
        <v>40.013229600000003</v>
      </c>
      <c r="M10" s="54">
        <v>48.936147200000001</v>
      </c>
      <c r="N10" s="54">
        <v>62.778132000000006</v>
      </c>
      <c r="O10" s="54">
        <v>40.013229600000003</v>
      </c>
      <c r="P10" s="54">
        <v>12.1093992</v>
      </c>
      <c r="Q10" s="54">
        <v>3.0010608000000003</v>
      </c>
      <c r="R10" s="54">
        <f t="shared" ref="R10:R73" si="2">SUM(M10:Q10)</f>
        <v>166.83796880000003</v>
      </c>
      <c r="T10" s="55">
        <f t="shared" ref="T10:Y64" si="3">M10-F10</f>
        <v>48.936147200000001</v>
      </c>
      <c r="U10" s="55">
        <f t="shared" si="0"/>
        <v>62.778132000000006</v>
      </c>
      <c r="V10" s="55">
        <f t="shared" si="0"/>
        <v>0</v>
      </c>
      <c r="W10" s="55">
        <f t="shared" si="0"/>
        <v>12.1093992</v>
      </c>
      <c r="X10" s="55">
        <f t="shared" si="0"/>
        <v>3.0010608000000003</v>
      </c>
      <c r="Y10" s="55">
        <f t="shared" si="0"/>
        <v>126.82473920000002</v>
      </c>
    </row>
    <row r="11" spans="1:25" x14ac:dyDescent="0.25">
      <c r="A11" s="51" t="s">
        <v>428</v>
      </c>
      <c r="B11" s="52" t="s">
        <v>449</v>
      </c>
      <c r="C11" s="52" t="s">
        <v>450</v>
      </c>
      <c r="D11" s="52" t="str">
        <f>IFERROR(INDEX('[2]CP5 to CP6 Track mapping'!$A:$B,MATCH('CP5 Vols Hyp'!$C11,'[2]CP5 to CP6 Track mapping'!$A:$A,0),2),"-")</f>
        <v>-</v>
      </c>
      <c r="E11" s="46" t="s">
        <v>453</v>
      </c>
      <c r="F11" s="53"/>
      <c r="G11" s="53"/>
      <c r="H11" s="53">
        <v>5.9381135999999994</v>
      </c>
      <c r="I11" s="53"/>
      <c r="J11" s="53"/>
      <c r="K11" s="53">
        <f t="shared" si="1"/>
        <v>5.9381135999999994</v>
      </c>
      <c r="M11" s="54">
        <v>4.0059864000000012</v>
      </c>
      <c r="N11" s="54">
        <v>2.2558247999999996</v>
      </c>
      <c r="O11" s="54">
        <v>5.9381135999999994</v>
      </c>
      <c r="P11" s="54">
        <v>6.5489327999999993</v>
      </c>
      <c r="Q11" s="54">
        <v>-13.342010399999999</v>
      </c>
      <c r="R11" s="54">
        <f t="shared" si="2"/>
        <v>5.4068472000000014</v>
      </c>
      <c r="T11" s="55">
        <f t="shared" si="3"/>
        <v>4.0059864000000012</v>
      </c>
      <c r="U11" s="55">
        <f t="shared" si="0"/>
        <v>2.2558247999999996</v>
      </c>
      <c r="V11" s="55">
        <f t="shared" si="0"/>
        <v>0</v>
      </c>
      <c r="W11" s="55">
        <f t="shared" si="0"/>
        <v>6.5489327999999993</v>
      </c>
      <c r="X11" s="55">
        <f t="shared" si="0"/>
        <v>-13.342010399999999</v>
      </c>
      <c r="Y11" s="55">
        <f t="shared" si="0"/>
        <v>-0.53126639999999803</v>
      </c>
    </row>
    <row r="12" spans="1:25" x14ac:dyDescent="0.25">
      <c r="A12" s="51" t="s">
        <v>428</v>
      </c>
      <c r="B12" s="52" t="s">
        <v>449</v>
      </c>
      <c r="C12" s="52" t="s">
        <v>450</v>
      </c>
      <c r="D12" s="52" t="str">
        <f>IFERROR(INDEX('[2]CP5 to CP6 Track mapping'!$A:$B,MATCH('CP5 Vols Hyp'!$C12,'[2]CP5 to CP6 Track mapping'!$A:$A,0),2),"-")</f>
        <v>-</v>
      </c>
      <c r="E12" s="46" t="s">
        <v>454</v>
      </c>
      <c r="F12" s="53"/>
      <c r="G12" s="53"/>
      <c r="H12" s="53">
        <v>15.334488</v>
      </c>
      <c r="I12" s="53"/>
      <c r="J12" s="53"/>
      <c r="K12" s="53">
        <f t="shared" si="1"/>
        <v>15.334488</v>
      </c>
      <c r="M12" s="54">
        <v>4.3708320000000001</v>
      </c>
      <c r="N12" s="54">
        <v>5.2148231999999997</v>
      </c>
      <c r="O12" s="54">
        <v>15.334488</v>
      </c>
      <c r="P12" s="54">
        <v>11.968581599999998</v>
      </c>
      <c r="Q12" s="54">
        <v>18.225820800000001</v>
      </c>
      <c r="R12" s="54">
        <f t="shared" si="2"/>
        <v>55.1145456</v>
      </c>
      <c r="T12" s="55">
        <f t="shared" si="3"/>
        <v>4.3708320000000001</v>
      </c>
      <c r="U12" s="55">
        <f t="shared" si="0"/>
        <v>5.2148231999999997</v>
      </c>
      <c r="V12" s="55">
        <f t="shared" si="0"/>
        <v>0</v>
      </c>
      <c r="W12" s="55">
        <f t="shared" si="0"/>
        <v>11.968581599999998</v>
      </c>
      <c r="X12" s="55">
        <f t="shared" si="0"/>
        <v>18.225820800000001</v>
      </c>
      <c r="Y12" s="55">
        <f t="shared" si="0"/>
        <v>39.780057599999999</v>
      </c>
    </row>
    <row r="13" spans="1:25" x14ac:dyDescent="0.25">
      <c r="A13" s="51" t="s">
        <v>428</v>
      </c>
      <c r="B13" s="52" t="s">
        <v>449</v>
      </c>
      <c r="C13" s="52" t="s">
        <v>450</v>
      </c>
      <c r="D13" s="52" t="str">
        <f>IFERROR(INDEX('[2]CP5 to CP6 Track mapping'!$A:$B,MATCH('CP5 Vols Hyp'!$C13,'[2]CP5 to CP6 Track mapping'!$A:$A,0),2),"-")</f>
        <v>-</v>
      </c>
      <c r="E13" s="46" t="s">
        <v>455</v>
      </c>
      <c r="F13" s="53"/>
      <c r="G13" s="53"/>
      <c r="H13" s="53">
        <v>7.8492096</v>
      </c>
      <c r="I13" s="53"/>
      <c r="J13" s="53"/>
      <c r="K13" s="53">
        <f t="shared" si="1"/>
        <v>7.8492096</v>
      </c>
      <c r="M13" s="54">
        <v>1.2207239999999997</v>
      </c>
      <c r="N13" s="54">
        <v>1.8342864000000001</v>
      </c>
      <c r="O13" s="54">
        <v>7.8492096</v>
      </c>
      <c r="P13" s="54">
        <v>6.5114424</v>
      </c>
      <c r="Q13" s="54">
        <v>4.6771560000000001</v>
      </c>
      <c r="R13" s="54">
        <f t="shared" si="2"/>
        <v>22.092818399999999</v>
      </c>
      <c r="T13" s="55">
        <f t="shared" si="3"/>
        <v>1.2207239999999997</v>
      </c>
      <c r="U13" s="55">
        <f t="shared" si="0"/>
        <v>1.8342864000000001</v>
      </c>
      <c r="V13" s="55">
        <f t="shared" si="0"/>
        <v>0</v>
      </c>
      <c r="W13" s="55">
        <f t="shared" si="0"/>
        <v>6.5114424</v>
      </c>
      <c r="X13" s="55">
        <f t="shared" si="0"/>
        <v>4.6771560000000001</v>
      </c>
      <c r="Y13" s="55">
        <f t="shared" si="0"/>
        <v>14.243608799999999</v>
      </c>
    </row>
    <row r="14" spans="1:25" x14ac:dyDescent="0.25">
      <c r="A14" s="51" t="s">
        <v>428</v>
      </c>
      <c r="B14" s="52" t="s">
        <v>449</v>
      </c>
      <c r="C14" s="52" t="s">
        <v>450</v>
      </c>
      <c r="D14" s="52" t="str">
        <f>IFERROR(INDEX('[2]CP5 to CP6 Track mapping'!$A:$B,MATCH('CP5 Vols Hyp'!$C14,'[2]CP5 to CP6 Track mapping'!$A:$A,0),2),"-")</f>
        <v>-</v>
      </c>
      <c r="E14" s="46" t="s">
        <v>456</v>
      </c>
      <c r="F14" s="53"/>
      <c r="G14" s="53"/>
      <c r="H14" s="53">
        <v>26.826000000000001</v>
      </c>
      <c r="I14" s="53"/>
      <c r="J14" s="53"/>
      <c r="K14" s="53">
        <f t="shared" si="1"/>
        <v>26.826000000000001</v>
      </c>
      <c r="M14" s="54">
        <v>0</v>
      </c>
      <c r="N14" s="54">
        <v>38.349999999999987</v>
      </c>
      <c r="O14" s="54">
        <v>26.826000000000001</v>
      </c>
      <c r="P14" s="54">
        <v>11.69</v>
      </c>
      <c r="Q14" s="54">
        <v>11.759999999999998</v>
      </c>
      <c r="R14" s="54">
        <f t="shared" si="2"/>
        <v>88.625999999999976</v>
      </c>
      <c r="T14" s="55">
        <f t="shared" si="3"/>
        <v>0</v>
      </c>
      <c r="U14" s="55">
        <f t="shared" si="0"/>
        <v>38.349999999999987</v>
      </c>
      <c r="V14" s="55">
        <f t="shared" si="0"/>
        <v>0</v>
      </c>
      <c r="W14" s="55">
        <f t="shared" si="0"/>
        <v>11.69</v>
      </c>
      <c r="X14" s="55">
        <f t="shared" si="0"/>
        <v>11.759999999999998</v>
      </c>
      <c r="Y14" s="55">
        <f t="shared" si="0"/>
        <v>61.799999999999976</v>
      </c>
    </row>
    <row r="15" spans="1:25" x14ac:dyDescent="0.25">
      <c r="A15" s="51" t="s">
        <v>428</v>
      </c>
      <c r="B15" s="52" t="s">
        <v>449</v>
      </c>
      <c r="C15" s="52" t="s">
        <v>450</v>
      </c>
      <c r="D15" s="52" t="str">
        <f>IFERROR(INDEX('[2]CP5 to CP6 Track mapping'!$A:$B,MATCH('CP5 Vols Hyp'!$C15,'[2]CP5 to CP6 Track mapping'!$A:$A,0),2),"-")</f>
        <v>-</v>
      </c>
      <c r="E15" s="46" t="s">
        <v>457</v>
      </c>
      <c r="F15" s="53"/>
      <c r="G15" s="53"/>
      <c r="H15" s="53">
        <v>107.25113759999999</v>
      </c>
      <c r="I15" s="53"/>
      <c r="J15" s="53"/>
      <c r="K15" s="53">
        <f t="shared" si="1"/>
        <v>107.25113759999999</v>
      </c>
      <c r="M15" s="54">
        <v>61.417707200000009</v>
      </c>
      <c r="N15" s="54">
        <v>116.33003199999999</v>
      </c>
      <c r="O15" s="54">
        <v>107.25113759999999</v>
      </c>
      <c r="P15" s="54">
        <v>53.594208800000011</v>
      </c>
      <c r="Q15" s="54">
        <v>67.965424799999994</v>
      </c>
      <c r="R15" s="54">
        <f t="shared" si="2"/>
        <v>406.55851039999999</v>
      </c>
      <c r="T15" s="55">
        <f t="shared" si="3"/>
        <v>61.417707200000009</v>
      </c>
      <c r="U15" s="55">
        <f t="shared" si="0"/>
        <v>116.33003199999999</v>
      </c>
      <c r="V15" s="55">
        <f t="shared" si="0"/>
        <v>0</v>
      </c>
      <c r="W15" s="55">
        <f t="shared" si="0"/>
        <v>53.594208800000011</v>
      </c>
      <c r="X15" s="55">
        <f t="shared" si="0"/>
        <v>67.965424799999994</v>
      </c>
      <c r="Y15" s="55">
        <f t="shared" si="0"/>
        <v>299.3073728</v>
      </c>
    </row>
    <row r="16" spans="1:25" x14ac:dyDescent="0.25">
      <c r="A16" s="51" t="s">
        <v>428</v>
      </c>
      <c r="B16" s="52" t="s">
        <v>458</v>
      </c>
      <c r="C16" s="52" t="s">
        <v>459</v>
      </c>
      <c r="D16" s="52" t="str">
        <f>IFERROR(INDEX('[2]CP5 to CP6 Track mapping'!$A:$B,MATCH('CP5 Vols Hyp'!$C16,'[2]CP5 to CP6 Track mapping'!$A:$A,0),2),"-")</f>
        <v>-</v>
      </c>
      <c r="E16" s="46" t="s">
        <v>451</v>
      </c>
      <c r="F16" s="53"/>
      <c r="G16" s="53"/>
      <c r="H16" s="53">
        <v>8</v>
      </c>
      <c r="I16" s="53"/>
      <c r="J16" s="53"/>
      <c r="K16" s="53">
        <f t="shared" si="1"/>
        <v>8</v>
      </c>
      <c r="M16" s="54">
        <v>0</v>
      </c>
      <c r="N16" s="54">
        <v>8</v>
      </c>
      <c r="O16" s="54">
        <v>8</v>
      </c>
      <c r="P16" s="54">
        <v>6</v>
      </c>
      <c r="Q16" s="54">
        <v>11</v>
      </c>
      <c r="R16" s="54">
        <f t="shared" si="2"/>
        <v>33</v>
      </c>
      <c r="T16" s="55">
        <f t="shared" si="3"/>
        <v>0</v>
      </c>
      <c r="U16" s="55">
        <f t="shared" si="0"/>
        <v>8</v>
      </c>
      <c r="V16" s="55">
        <f t="shared" si="0"/>
        <v>0</v>
      </c>
      <c r="W16" s="55">
        <f t="shared" si="0"/>
        <v>6</v>
      </c>
      <c r="X16" s="55">
        <f t="shared" si="0"/>
        <v>11</v>
      </c>
      <c r="Y16" s="55">
        <f t="shared" si="0"/>
        <v>25</v>
      </c>
    </row>
    <row r="17" spans="1:25" x14ac:dyDescent="0.25">
      <c r="A17" s="51" t="s">
        <v>428</v>
      </c>
      <c r="B17" s="52" t="s">
        <v>458</v>
      </c>
      <c r="C17" s="52" t="s">
        <v>459</v>
      </c>
      <c r="D17" s="52" t="str">
        <f>IFERROR(INDEX('[2]CP5 to CP6 Track mapping'!$A:$B,MATCH('CP5 Vols Hyp'!$C17,'[2]CP5 to CP6 Track mapping'!$A:$A,0),2),"-")</f>
        <v>-</v>
      </c>
      <c r="E17" s="46" t="s">
        <v>452</v>
      </c>
      <c r="F17" s="53"/>
      <c r="G17" s="53"/>
      <c r="H17" s="53">
        <v>4</v>
      </c>
      <c r="I17" s="53"/>
      <c r="J17" s="53"/>
      <c r="K17" s="53">
        <f t="shared" si="1"/>
        <v>4</v>
      </c>
      <c r="M17" s="54">
        <v>53.958291199999998</v>
      </c>
      <c r="N17" s="54">
        <v>0</v>
      </c>
      <c r="O17" s="54">
        <v>4</v>
      </c>
      <c r="P17" s="54">
        <v>4</v>
      </c>
      <c r="Q17" s="54">
        <v>10</v>
      </c>
      <c r="R17" s="54">
        <f t="shared" si="2"/>
        <v>71.958291199999991</v>
      </c>
      <c r="T17" s="55">
        <f t="shared" si="3"/>
        <v>53.958291199999998</v>
      </c>
      <c r="U17" s="55">
        <f t="shared" si="0"/>
        <v>0</v>
      </c>
      <c r="V17" s="55">
        <f t="shared" si="0"/>
        <v>0</v>
      </c>
      <c r="W17" s="55">
        <f t="shared" si="0"/>
        <v>4</v>
      </c>
      <c r="X17" s="55">
        <f t="shared" si="0"/>
        <v>10</v>
      </c>
      <c r="Y17" s="55">
        <f t="shared" si="0"/>
        <v>67.958291199999991</v>
      </c>
    </row>
    <row r="18" spans="1:25" x14ac:dyDescent="0.25">
      <c r="A18" s="51" t="s">
        <v>428</v>
      </c>
      <c r="B18" s="52" t="s">
        <v>458</v>
      </c>
      <c r="C18" s="52" t="s">
        <v>459</v>
      </c>
      <c r="D18" s="52" t="str">
        <f>IFERROR(INDEX('[2]CP5 to CP6 Track mapping'!$A:$B,MATCH('CP5 Vols Hyp'!$C18,'[2]CP5 to CP6 Track mapping'!$A:$A,0),2),"-")</f>
        <v>-</v>
      </c>
      <c r="E18" s="46" t="s">
        <v>453</v>
      </c>
      <c r="F18" s="53"/>
      <c r="G18" s="53"/>
      <c r="H18" s="53">
        <v>2</v>
      </c>
      <c r="I18" s="53"/>
      <c r="J18" s="53"/>
      <c r="K18" s="53">
        <f t="shared" si="1"/>
        <v>2</v>
      </c>
      <c r="M18" s="54">
        <v>13.004572000000001</v>
      </c>
      <c r="N18" s="54">
        <v>0</v>
      </c>
      <c r="O18" s="54">
        <v>2</v>
      </c>
      <c r="P18" s="54">
        <v>2</v>
      </c>
      <c r="Q18" s="54" t="s">
        <v>73</v>
      </c>
      <c r="R18" s="54">
        <f t="shared" si="2"/>
        <v>17.004572000000003</v>
      </c>
      <c r="T18" s="55">
        <f t="shared" si="3"/>
        <v>13.004572000000001</v>
      </c>
      <c r="U18" s="55">
        <f t="shared" si="0"/>
        <v>0</v>
      </c>
      <c r="V18" s="55">
        <f t="shared" si="0"/>
        <v>0</v>
      </c>
      <c r="W18" s="55">
        <f t="shared" si="0"/>
        <v>2</v>
      </c>
      <c r="X18" s="55" t="e">
        <f t="shared" si="0"/>
        <v>#VALUE!</v>
      </c>
      <c r="Y18" s="55">
        <f t="shared" si="0"/>
        <v>15.004572000000003</v>
      </c>
    </row>
    <row r="19" spans="1:25" x14ac:dyDescent="0.25">
      <c r="A19" s="51" t="s">
        <v>428</v>
      </c>
      <c r="B19" s="52" t="s">
        <v>458</v>
      </c>
      <c r="C19" s="52" t="s">
        <v>459</v>
      </c>
      <c r="D19" s="52" t="str">
        <f>IFERROR(INDEX('[2]CP5 to CP6 Track mapping'!$A:$B,MATCH('CP5 Vols Hyp'!$C19,'[2]CP5 to CP6 Track mapping'!$A:$A,0),2),"-")</f>
        <v>-</v>
      </c>
      <c r="E19" s="46" t="s">
        <v>454</v>
      </c>
      <c r="F19" s="53"/>
      <c r="G19" s="53"/>
      <c r="H19" s="53">
        <v>2</v>
      </c>
      <c r="I19" s="53"/>
      <c r="J19" s="53"/>
      <c r="K19" s="53">
        <f t="shared" si="1"/>
        <v>2</v>
      </c>
      <c r="M19" s="54">
        <v>5.3922775999999999</v>
      </c>
      <c r="N19" s="54">
        <v>0</v>
      </c>
      <c r="O19" s="54">
        <v>2</v>
      </c>
      <c r="P19" s="54">
        <v>7</v>
      </c>
      <c r="Q19" s="54" t="s">
        <v>73</v>
      </c>
      <c r="R19" s="54">
        <f t="shared" si="2"/>
        <v>14.3922776</v>
      </c>
      <c r="T19" s="55">
        <f t="shared" si="3"/>
        <v>5.3922775999999999</v>
      </c>
      <c r="U19" s="55">
        <f t="shared" si="0"/>
        <v>0</v>
      </c>
      <c r="V19" s="55">
        <f t="shared" si="0"/>
        <v>0</v>
      </c>
      <c r="W19" s="55">
        <f t="shared" si="0"/>
        <v>7</v>
      </c>
      <c r="X19" s="55" t="e">
        <f t="shared" si="0"/>
        <v>#VALUE!</v>
      </c>
      <c r="Y19" s="55">
        <f t="shared" si="0"/>
        <v>12.3922776</v>
      </c>
    </row>
    <row r="20" spans="1:25" x14ac:dyDescent="0.25">
      <c r="A20" s="51" t="s">
        <v>428</v>
      </c>
      <c r="B20" s="52" t="s">
        <v>458</v>
      </c>
      <c r="C20" s="52" t="s">
        <v>459</v>
      </c>
      <c r="D20" s="52" t="str">
        <f>IFERROR(INDEX('[2]CP5 to CP6 Track mapping'!$A:$B,MATCH('CP5 Vols Hyp'!$C20,'[2]CP5 to CP6 Track mapping'!$A:$A,0),2),"-")</f>
        <v>-</v>
      </c>
      <c r="E20" s="46" t="s">
        <v>455</v>
      </c>
      <c r="F20" s="53"/>
      <c r="G20" s="53"/>
      <c r="H20" s="53">
        <v>0</v>
      </c>
      <c r="I20" s="53"/>
      <c r="J20" s="53"/>
      <c r="K20" s="53">
        <f t="shared" si="1"/>
        <v>0</v>
      </c>
      <c r="M20" s="54">
        <v>0</v>
      </c>
      <c r="N20" s="54">
        <v>13</v>
      </c>
      <c r="O20" s="54">
        <v>0</v>
      </c>
      <c r="P20" s="54">
        <v>0</v>
      </c>
      <c r="Q20" s="54" t="s">
        <v>73</v>
      </c>
      <c r="R20" s="54">
        <f t="shared" si="2"/>
        <v>13</v>
      </c>
      <c r="T20" s="55">
        <f t="shared" si="3"/>
        <v>0</v>
      </c>
      <c r="U20" s="55">
        <f t="shared" si="0"/>
        <v>13</v>
      </c>
      <c r="V20" s="55">
        <f t="shared" si="0"/>
        <v>0</v>
      </c>
      <c r="W20" s="55">
        <f t="shared" si="0"/>
        <v>0</v>
      </c>
      <c r="X20" s="55" t="e">
        <f t="shared" si="0"/>
        <v>#VALUE!</v>
      </c>
      <c r="Y20" s="55">
        <f t="shared" si="0"/>
        <v>13</v>
      </c>
    </row>
    <row r="21" spans="1:25" x14ac:dyDescent="0.25">
      <c r="A21" s="51" t="s">
        <v>428</v>
      </c>
      <c r="B21" s="52" t="s">
        <v>458</v>
      </c>
      <c r="C21" s="52" t="s">
        <v>459</v>
      </c>
      <c r="D21" s="52" t="str">
        <f>IFERROR(INDEX('[2]CP5 to CP6 Track mapping'!$A:$B,MATCH('CP5 Vols Hyp'!$C21,'[2]CP5 to CP6 Track mapping'!$A:$A,0),2),"-")</f>
        <v>-</v>
      </c>
      <c r="E21" s="43" t="s">
        <v>456</v>
      </c>
      <c r="F21" s="53"/>
      <c r="G21" s="53"/>
      <c r="H21" s="53">
        <v>17</v>
      </c>
      <c r="I21" s="53"/>
      <c r="J21" s="53"/>
      <c r="K21" s="53">
        <f t="shared" si="1"/>
        <v>17</v>
      </c>
      <c r="M21" s="54">
        <v>0</v>
      </c>
      <c r="N21" s="54">
        <v>31</v>
      </c>
      <c r="O21" s="54">
        <v>17</v>
      </c>
      <c r="P21" s="54">
        <v>36</v>
      </c>
      <c r="Q21" s="54">
        <v>37</v>
      </c>
      <c r="R21" s="54">
        <f t="shared" si="2"/>
        <v>121</v>
      </c>
      <c r="T21" s="55">
        <f t="shared" si="3"/>
        <v>0</v>
      </c>
      <c r="U21" s="55">
        <f t="shared" si="0"/>
        <v>31</v>
      </c>
      <c r="V21" s="55">
        <f t="shared" si="0"/>
        <v>0</v>
      </c>
      <c r="W21" s="55">
        <f t="shared" si="0"/>
        <v>36</v>
      </c>
      <c r="X21" s="55">
        <f t="shared" si="0"/>
        <v>37</v>
      </c>
      <c r="Y21" s="55">
        <f t="shared" si="0"/>
        <v>104</v>
      </c>
    </row>
    <row r="22" spans="1:25" x14ac:dyDescent="0.25">
      <c r="A22" s="51" t="s">
        <v>428</v>
      </c>
      <c r="B22" s="52" t="s">
        <v>458</v>
      </c>
      <c r="C22" s="52" t="s">
        <v>459</v>
      </c>
      <c r="D22" s="52" t="str">
        <f>IFERROR(INDEX('[2]CP5 to CP6 Track mapping'!$A:$B,MATCH('CP5 Vols Hyp'!$C22,'[2]CP5 to CP6 Track mapping'!$A:$A,0),2),"-")</f>
        <v>-</v>
      </c>
      <c r="E22" s="52" t="s">
        <v>457</v>
      </c>
      <c r="F22" s="53"/>
      <c r="G22" s="53"/>
      <c r="H22" s="53">
        <v>33</v>
      </c>
      <c r="I22" s="53"/>
      <c r="J22" s="53"/>
      <c r="K22" s="53">
        <f t="shared" si="1"/>
        <v>33</v>
      </c>
      <c r="M22" s="54">
        <v>72.355140800000001</v>
      </c>
      <c r="N22" s="54">
        <v>52</v>
      </c>
      <c r="O22" s="54">
        <v>33</v>
      </c>
      <c r="P22" s="54">
        <v>55</v>
      </c>
      <c r="Q22" s="54">
        <v>58</v>
      </c>
      <c r="R22" s="54">
        <f t="shared" si="2"/>
        <v>270.35514080000002</v>
      </c>
      <c r="T22" s="55">
        <f t="shared" si="3"/>
        <v>72.355140800000001</v>
      </c>
      <c r="U22" s="55">
        <f t="shared" si="0"/>
        <v>52</v>
      </c>
      <c r="V22" s="55">
        <f t="shared" si="0"/>
        <v>0</v>
      </c>
      <c r="W22" s="55">
        <f t="shared" si="0"/>
        <v>55</v>
      </c>
      <c r="X22" s="55">
        <f t="shared" si="0"/>
        <v>58</v>
      </c>
      <c r="Y22" s="55">
        <f t="shared" si="0"/>
        <v>237.35514080000002</v>
      </c>
    </row>
    <row r="23" spans="1:25" x14ac:dyDescent="0.25">
      <c r="A23" s="51" t="s">
        <v>428</v>
      </c>
      <c r="B23" s="56" t="s">
        <v>460</v>
      </c>
      <c r="C23" s="52" t="s">
        <v>461</v>
      </c>
      <c r="D23" s="52" t="str">
        <f>IFERROR(INDEX('[2]CP5 to CP6 Track mapping'!$A:$B,MATCH('CP5 Vols Hyp'!$C23,'[2]CP5 to CP6 Track mapping'!$A:$A,0),2),"-")</f>
        <v>-</v>
      </c>
      <c r="E23" s="56" t="s">
        <v>457</v>
      </c>
      <c r="F23" s="53"/>
      <c r="G23" s="53"/>
      <c r="H23" s="53">
        <v>20.11</v>
      </c>
      <c r="I23" s="53"/>
      <c r="J23" s="53"/>
      <c r="K23" s="53">
        <f t="shared" si="1"/>
        <v>20.11</v>
      </c>
      <c r="M23" s="54">
        <v>121.70500000000001</v>
      </c>
      <c r="N23" s="54">
        <v>41.89</v>
      </c>
      <c r="O23" s="54">
        <v>20.11</v>
      </c>
      <c r="P23" s="54">
        <v>39.36</v>
      </c>
      <c r="Q23" s="54">
        <v>16.16</v>
      </c>
      <c r="R23" s="54">
        <f t="shared" si="2"/>
        <v>239.22500000000005</v>
      </c>
      <c r="T23" s="55">
        <f t="shared" si="3"/>
        <v>121.70500000000001</v>
      </c>
      <c r="U23" s="55">
        <f t="shared" si="0"/>
        <v>41.89</v>
      </c>
      <c r="V23" s="55">
        <f t="shared" si="0"/>
        <v>0</v>
      </c>
      <c r="W23" s="55">
        <f t="shared" si="0"/>
        <v>39.36</v>
      </c>
      <c r="X23" s="55">
        <f t="shared" si="0"/>
        <v>16.16</v>
      </c>
      <c r="Y23" s="55">
        <f t="shared" si="0"/>
        <v>219.11500000000007</v>
      </c>
    </row>
    <row r="24" spans="1:25" x14ac:dyDescent="0.25">
      <c r="A24" s="51" t="s">
        <v>428</v>
      </c>
      <c r="B24" s="52" t="s">
        <v>462</v>
      </c>
      <c r="C24" s="52" t="s">
        <v>463</v>
      </c>
      <c r="D24" s="52" t="str">
        <f>IFERROR(INDEX('[2]CP5 to CP6 Track mapping'!$A:$B,MATCH('CP5 Vols Hyp'!$C24,'[2]CP5 to CP6 Track mapping'!$A:$A,0),2),"-")</f>
        <v>-</v>
      </c>
      <c r="E24" s="56" t="s">
        <v>457</v>
      </c>
      <c r="F24" s="53"/>
      <c r="G24" s="53"/>
      <c r="H24" s="53">
        <v>1426</v>
      </c>
      <c r="I24" s="53"/>
      <c r="J24" s="53"/>
      <c r="K24" s="53">
        <f t="shared" si="1"/>
        <v>1426</v>
      </c>
      <c r="M24" s="54">
        <v>154</v>
      </c>
      <c r="N24" s="54">
        <v>78</v>
      </c>
      <c r="O24" s="54">
        <v>1426</v>
      </c>
      <c r="P24" s="54">
        <v>388</v>
      </c>
      <c r="Q24" s="54">
        <v>1060</v>
      </c>
      <c r="R24" s="54">
        <f t="shared" si="2"/>
        <v>3106</v>
      </c>
      <c r="T24" s="55">
        <f t="shared" si="3"/>
        <v>154</v>
      </c>
      <c r="U24" s="55">
        <f t="shared" si="0"/>
        <v>78</v>
      </c>
      <c r="V24" s="55">
        <f t="shared" si="0"/>
        <v>0</v>
      </c>
      <c r="W24" s="55">
        <f t="shared" si="0"/>
        <v>388</v>
      </c>
      <c r="X24" s="55">
        <f t="shared" si="0"/>
        <v>1060</v>
      </c>
      <c r="Y24" s="55">
        <f t="shared" si="0"/>
        <v>1680</v>
      </c>
    </row>
    <row r="25" spans="1:25" x14ac:dyDescent="0.25">
      <c r="A25" s="51" t="s">
        <v>428</v>
      </c>
      <c r="B25" s="52" t="s">
        <v>464</v>
      </c>
      <c r="C25" s="52" t="s">
        <v>465</v>
      </c>
      <c r="D25" s="52" t="str">
        <f>IFERROR(INDEX('[2]CP5 to CP6 Track mapping'!$A:$B,MATCH('CP5 Vols Hyp'!$C25,'[2]CP5 to CP6 Track mapping'!$A:$A,0),2),"-")</f>
        <v>-</v>
      </c>
      <c r="E25" s="56" t="s">
        <v>457</v>
      </c>
      <c r="F25" s="53"/>
      <c r="G25" s="53"/>
      <c r="H25" s="53">
        <v>0</v>
      </c>
      <c r="I25" s="53"/>
      <c r="J25" s="53"/>
      <c r="K25" s="53">
        <f t="shared" si="1"/>
        <v>0</v>
      </c>
      <c r="M25" s="54">
        <v>378</v>
      </c>
      <c r="N25" s="54">
        <v>4</v>
      </c>
      <c r="O25" s="54">
        <v>0</v>
      </c>
      <c r="P25" s="54">
        <v>0</v>
      </c>
      <c r="Q25" s="54" t="s">
        <v>73</v>
      </c>
      <c r="R25" s="54">
        <f t="shared" si="2"/>
        <v>382</v>
      </c>
      <c r="T25" s="55">
        <f t="shared" si="3"/>
        <v>378</v>
      </c>
      <c r="U25" s="55">
        <f t="shared" si="3"/>
        <v>4</v>
      </c>
      <c r="V25" s="55">
        <f t="shared" si="3"/>
        <v>0</v>
      </c>
      <c r="W25" s="55">
        <f t="shared" si="3"/>
        <v>0</v>
      </c>
      <c r="X25" s="55" t="e">
        <f t="shared" si="3"/>
        <v>#VALUE!</v>
      </c>
      <c r="Y25" s="55">
        <f t="shared" si="3"/>
        <v>382</v>
      </c>
    </row>
    <row r="26" spans="1:25" x14ac:dyDescent="0.25">
      <c r="A26" s="51" t="s">
        <v>428</v>
      </c>
      <c r="B26" s="52" t="s">
        <v>466</v>
      </c>
      <c r="C26" s="52" t="s">
        <v>467</v>
      </c>
      <c r="D26" s="52" t="str">
        <f>IFERROR(INDEX('[2]CP5 to CP6 Track mapping'!$A:$B,MATCH('CP5 Vols Hyp'!$C26,'[2]CP5 to CP6 Track mapping'!$A:$A,0),2),"-")</f>
        <v>-</v>
      </c>
      <c r="E26" s="56" t="s">
        <v>457</v>
      </c>
      <c r="F26" s="53"/>
      <c r="G26" s="53"/>
      <c r="H26" s="53">
        <v>0</v>
      </c>
      <c r="I26" s="53"/>
      <c r="J26" s="53"/>
      <c r="K26" s="53">
        <f t="shared" si="1"/>
        <v>0</v>
      </c>
      <c r="M26" s="54">
        <v>0</v>
      </c>
      <c r="N26" s="54">
        <v>11</v>
      </c>
      <c r="O26" s="54">
        <v>0</v>
      </c>
      <c r="P26" s="54">
        <v>0</v>
      </c>
      <c r="Q26" s="54" t="s">
        <v>73</v>
      </c>
      <c r="R26" s="54">
        <f t="shared" si="2"/>
        <v>11</v>
      </c>
      <c r="T26" s="55">
        <f t="shared" si="3"/>
        <v>0</v>
      </c>
      <c r="U26" s="55">
        <f t="shared" si="3"/>
        <v>11</v>
      </c>
      <c r="V26" s="55">
        <f t="shared" si="3"/>
        <v>0</v>
      </c>
      <c r="W26" s="55">
        <f t="shared" si="3"/>
        <v>0</v>
      </c>
      <c r="X26" s="55" t="e">
        <f t="shared" si="3"/>
        <v>#VALUE!</v>
      </c>
      <c r="Y26" s="55">
        <f t="shared" si="3"/>
        <v>11</v>
      </c>
    </row>
    <row r="27" spans="1:25" x14ac:dyDescent="0.25">
      <c r="A27" s="51" t="s">
        <v>428</v>
      </c>
      <c r="B27" s="56" t="s">
        <v>468</v>
      </c>
      <c r="C27" s="52" t="s">
        <v>469</v>
      </c>
      <c r="D27" s="52" t="str">
        <f>IFERROR(INDEX('[2]CP5 to CP6 Track mapping'!$A:$B,MATCH('CP5 Vols Hyp'!$C27,'[2]CP5 to CP6 Track mapping'!$A:$A,0),2),"-")</f>
        <v>-</v>
      </c>
      <c r="E27" s="56" t="s">
        <v>457</v>
      </c>
      <c r="F27" s="53"/>
      <c r="G27" s="53"/>
      <c r="H27" s="53">
        <v>1426</v>
      </c>
      <c r="I27" s="53"/>
      <c r="J27" s="53"/>
      <c r="K27" s="53">
        <f t="shared" si="1"/>
        <v>1426</v>
      </c>
      <c r="M27" s="54">
        <v>532</v>
      </c>
      <c r="N27" s="54">
        <v>93</v>
      </c>
      <c r="O27" s="54">
        <v>1426</v>
      </c>
      <c r="P27" s="54">
        <v>388</v>
      </c>
      <c r="Q27" s="54">
        <v>1060</v>
      </c>
      <c r="R27" s="54">
        <f t="shared" si="2"/>
        <v>3499</v>
      </c>
      <c r="T27" s="55">
        <f t="shared" si="3"/>
        <v>532</v>
      </c>
      <c r="U27" s="55">
        <f t="shared" si="3"/>
        <v>93</v>
      </c>
      <c r="V27" s="55">
        <f t="shared" si="3"/>
        <v>0</v>
      </c>
      <c r="W27" s="55">
        <f t="shared" si="3"/>
        <v>388</v>
      </c>
      <c r="X27" s="55">
        <f t="shared" si="3"/>
        <v>1060</v>
      </c>
      <c r="Y27" s="55">
        <f t="shared" si="3"/>
        <v>2073</v>
      </c>
    </row>
    <row r="28" spans="1:25" x14ac:dyDescent="0.25">
      <c r="A28" s="51" t="s">
        <v>428</v>
      </c>
      <c r="B28" s="56" t="s">
        <v>470</v>
      </c>
      <c r="C28" s="52" t="s">
        <v>72</v>
      </c>
      <c r="D28" s="52" t="str">
        <f>IFERROR(INDEX('[2]CP5 to CP6 Track mapping'!$A:$B,MATCH('CP5 Vols Hyp'!$C28,'[2]CP5 to CP6 Track mapping'!$A:$A,0),2),"-")</f>
        <v>-</v>
      </c>
      <c r="E28" s="56" t="s">
        <v>457</v>
      </c>
      <c r="F28" s="53"/>
      <c r="G28" s="53"/>
      <c r="H28" s="53">
        <v>1586.3611375999999</v>
      </c>
      <c r="I28" s="53"/>
      <c r="J28" s="53"/>
      <c r="K28" s="53">
        <f t="shared" si="1"/>
        <v>1586.3611375999999</v>
      </c>
      <c r="M28" s="54">
        <v>787.47784799999999</v>
      </c>
      <c r="N28" s="54">
        <v>303.22003199999995</v>
      </c>
      <c r="O28" s="54">
        <v>1586.3611375999999</v>
      </c>
      <c r="P28" s="54">
        <v>535.95420880000006</v>
      </c>
      <c r="Q28" s="54">
        <v>1202.1254248</v>
      </c>
      <c r="R28" s="54">
        <f t="shared" si="2"/>
        <v>4415.138651199999</v>
      </c>
      <c r="T28" s="55">
        <f t="shared" si="3"/>
        <v>787.47784799999999</v>
      </c>
      <c r="U28" s="55">
        <f t="shared" si="3"/>
        <v>303.22003199999995</v>
      </c>
      <c r="V28" s="55">
        <f t="shared" si="3"/>
        <v>0</v>
      </c>
      <c r="W28" s="55">
        <f t="shared" si="3"/>
        <v>535.95420880000006</v>
      </c>
      <c r="X28" s="55">
        <f t="shared" si="3"/>
        <v>1202.1254248</v>
      </c>
      <c r="Y28" s="55">
        <f t="shared" si="3"/>
        <v>2828.7775135999991</v>
      </c>
    </row>
    <row r="29" spans="1:25" x14ac:dyDescent="0.25">
      <c r="A29" s="51" t="s">
        <v>428</v>
      </c>
      <c r="B29" s="57" t="s">
        <v>471</v>
      </c>
      <c r="C29" s="52" t="s">
        <v>472</v>
      </c>
      <c r="D29" s="52" t="str">
        <f>IFERROR(INDEX('[2]CP5 to CP6 Track mapping'!$A:$B,MATCH('CP5 Vols Hyp'!$C29,'[2]CP5 to CP6 Track mapping'!$A:$A,0),2),"-")</f>
        <v>-</v>
      </c>
      <c r="E29" s="56" t="s">
        <v>457</v>
      </c>
      <c r="F29" s="53"/>
      <c r="G29" s="53"/>
      <c r="H29" s="53">
        <v>0.98</v>
      </c>
      <c r="I29" s="53"/>
      <c r="J29" s="53"/>
      <c r="K29" s="53">
        <f t="shared" si="1"/>
        <v>0.98</v>
      </c>
      <c r="M29" s="54">
        <v>0</v>
      </c>
      <c r="N29" s="54">
        <v>0</v>
      </c>
      <c r="O29" s="54">
        <v>0.98</v>
      </c>
      <c r="P29" s="54">
        <v>0</v>
      </c>
      <c r="Q29" s="54">
        <v>97.02</v>
      </c>
      <c r="R29" s="54">
        <f t="shared" si="2"/>
        <v>98</v>
      </c>
      <c r="T29" s="55">
        <f t="shared" si="3"/>
        <v>0</v>
      </c>
      <c r="U29" s="55">
        <f t="shared" si="3"/>
        <v>0</v>
      </c>
      <c r="V29" s="55">
        <f t="shared" si="3"/>
        <v>0</v>
      </c>
      <c r="W29" s="55">
        <f t="shared" si="3"/>
        <v>0</v>
      </c>
      <c r="X29" s="55">
        <f t="shared" si="3"/>
        <v>97.02</v>
      </c>
      <c r="Y29" s="55">
        <f t="shared" si="3"/>
        <v>97.02</v>
      </c>
    </row>
    <row r="30" spans="1:25" x14ac:dyDescent="0.25">
      <c r="A30" s="51" t="s">
        <v>428</v>
      </c>
      <c r="B30" s="57" t="s">
        <v>473</v>
      </c>
      <c r="C30" s="52" t="s">
        <v>474</v>
      </c>
      <c r="D30" s="52" t="str">
        <f>IFERROR(INDEX('[2]CP5 to CP6 Track mapping'!$A:$B,MATCH('CP5 Vols Hyp'!$C30,'[2]CP5 to CP6 Track mapping'!$A:$A,0),2),"-")</f>
        <v>-</v>
      </c>
      <c r="E30" s="56" t="s">
        <v>457</v>
      </c>
      <c r="F30" s="53"/>
      <c r="G30" s="53"/>
      <c r="H30" s="53">
        <v>0</v>
      </c>
      <c r="I30" s="53"/>
      <c r="J30" s="53"/>
      <c r="K30" s="53">
        <f t="shared" si="1"/>
        <v>0</v>
      </c>
      <c r="M30" s="54">
        <v>0</v>
      </c>
      <c r="N30" s="54">
        <v>0</v>
      </c>
      <c r="O30" s="54">
        <v>0</v>
      </c>
      <c r="P30" s="54">
        <v>0</v>
      </c>
      <c r="Q30" s="54" t="s">
        <v>73</v>
      </c>
      <c r="R30" s="54">
        <f t="shared" si="2"/>
        <v>0</v>
      </c>
      <c r="T30" s="55">
        <f t="shared" si="3"/>
        <v>0</v>
      </c>
      <c r="U30" s="55">
        <f t="shared" si="3"/>
        <v>0</v>
      </c>
      <c r="V30" s="55">
        <f t="shared" si="3"/>
        <v>0</v>
      </c>
      <c r="W30" s="55">
        <f t="shared" si="3"/>
        <v>0</v>
      </c>
      <c r="X30" s="55" t="e">
        <f t="shared" si="3"/>
        <v>#VALUE!</v>
      </c>
      <c r="Y30" s="55">
        <f t="shared" si="3"/>
        <v>0</v>
      </c>
    </row>
    <row r="31" spans="1:25" x14ac:dyDescent="0.25">
      <c r="A31" s="58" t="s">
        <v>428</v>
      </c>
      <c r="B31" s="56" t="s">
        <v>475</v>
      </c>
      <c r="C31" s="52" t="s">
        <v>476</v>
      </c>
      <c r="D31" s="52" t="str">
        <f>IFERROR(INDEX('[2]CP5 to CP6 Track mapping'!$A:$B,MATCH('CP5 Vols Hyp'!$C31,'[2]CP5 to CP6 Track mapping'!$A:$A,0),2),"-")</f>
        <v>-</v>
      </c>
      <c r="E31" s="56" t="s">
        <v>457</v>
      </c>
      <c r="F31" s="53"/>
      <c r="G31" s="53"/>
      <c r="H31" s="53">
        <v>0</v>
      </c>
      <c r="I31" s="53"/>
      <c r="J31" s="53"/>
      <c r="K31" s="53">
        <f t="shared" si="1"/>
        <v>0</v>
      </c>
      <c r="M31" s="54">
        <v>0</v>
      </c>
      <c r="N31" s="54">
        <v>0</v>
      </c>
      <c r="O31" s="54">
        <v>0</v>
      </c>
      <c r="P31" s="54">
        <v>0</v>
      </c>
      <c r="Q31" s="54" t="s">
        <v>73</v>
      </c>
      <c r="R31" s="54">
        <f t="shared" si="2"/>
        <v>0</v>
      </c>
      <c r="T31" s="55">
        <f t="shared" si="3"/>
        <v>0</v>
      </c>
      <c r="U31" s="55">
        <f t="shared" si="3"/>
        <v>0</v>
      </c>
      <c r="V31" s="55">
        <f t="shared" si="3"/>
        <v>0</v>
      </c>
      <c r="W31" s="55">
        <f t="shared" si="3"/>
        <v>0</v>
      </c>
      <c r="X31" s="55" t="e">
        <f t="shared" si="3"/>
        <v>#VALUE!</v>
      </c>
      <c r="Y31" s="55">
        <f t="shared" si="3"/>
        <v>0</v>
      </c>
    </row>
    <row r="32" spans="1:25" x14ac:dyDescent="0.25">
      <c r="A32" s="51" t="s">
        <v>428</v>
      </c>
      <c r="B32" s="57" t="s">
        <v>477</v>
      </c>
      <c r="C32" s="52" t="s">
        <v>478</v>
      </c>
      <c r="D32" s="52" t="str">
        <f>IFERROR(INDEX('[2]CP5 to CP6 Track mapping'!$A:$B,MATCH('CP5 Vols Hyp'!$C32,'[2]CP5 to CP6 Track mapping'!$A:$A,0),2),"-")</f>
        <v>-</v>
      </c>
      <c r="E32" s="56" t="s">
        <v>457</v>
      </c>
      <c r="F32" s="53"/>
      <c r="G32" s="53"/>
      <c r="H32" s="53">
        <v>0</v>
      </c>
      <c r="I32" s="53"/>
      <c r="J32" s="53"/>
      <c r="K32" s="53">
        <f t="shared" si="1"/>
        <v>0</v>
      </c>
      <c r="M32" s="54">
        <v>0</v>
      </c>
      <c r="N32" s="54">
        <v>0</v>
      </c>
      <c r="O32" s="54">
        <v>0</v>
      </c>
      <c r="P32" s="54">
        <v>0</v>
      </c>
      <c r="Q32" s="54" t="s">
        <v>73</v>
      </c>
      <c r="R32" s="54">
        <f t="shared" si="2"/>
        <v>0</v>
      </c>
      <c r="T32" s="55">
        <f t="shared" si="3"/>
        <v>0</v>
      </c>
      <c r="U32" s="55">
        <f t="shared" si="3"/>
        <v>0</v>
      </c>
      <c r="V32" s="55">
        <f t="shared" si="3"/>
        <v>0</v>
      </c>
      <c r="W32" s="55">
        <f t="shared" si="3"/>
        <v>0</v>
      </c>
      <c r="X32" s="55" t="e">
        <f t="shared" si="3"/>
        <v>#VALUE!</v>
      </c>
      <c r="Y32" s="55">
        <f t="shared" si="3"/>
        <v>0</v>
      </c>
    </row>
    <row r="33" spans="1:25" x14ac:dyDescent="0.25">
      <c r="A33" s="51" t="s">
        <v>428</v>
      </c>
      <c r="B33" s="56" t="s">
        <v>479</v>
      </c>
      <c r="C33" s="52" t="s">
        <v>480</v>
      </c>
      <c r="D33" s="52" t="str">
        <f>IFERROR(INDEX('[2]CP5 to CP6 Track mapping'!$A:$B,MATCH('CP5 Vols Hyp'!$C33,'[2]CP5 to CP6 Track mapping'!$A:$A,0),2),"-")</f>
        <v>-</v>
      </c>
      <c r="E33" s="56" t="s">
        <v>457</v>
      </c>
      <c r="F33" s="53"/>
      <c r="G33" s="53"/>
      <c r="H33" s="53">
        <v>0</v>
      </c>
      <c r="I33" s="53"/>
      <c r="J33" s="53"/>
      <c r="K33" s="53">
        <f t="shared" si="1"/>
        <v>0</v>
      </c>
      <c r="M33" s="54">
        <v>6.6000000000000005</v>
      </c>
      <c r="N33" s="54">
        <v>1.6500000000000001</v>
      </c>
      <c r="O33" s="54">
        <v>0</v>
      </c>
      <c r="P33" s="54">
        <v>0</v>
      </c>
      <c r="Q33" s="54" t="s">
        <v>73</v>
      </c>
      <c r="R33" s="54">
        <f t="shared" si="2"/>
        <v>8.25</v>
      </c>
      <c r="T33" s="55">
        <f t="shared" si="3"/>
        <v>6.6000000000000005</v>
      </c>
      <c r="U33" s="55">
        <f t="shared" si="3"/>
        <v>1.6500000000000001</v>
      </c>
      <c r="V33" s="55">
        <f t="shared" si="3"/>
        <v>0</v>
      </c>
      <c r="W33" s="55">
        <f t="shared" si="3"/>
        <v>0</v>
      </c>
      <c r="X33" s="55" t="e">
        <f t="shared" si="3"/>
        <v>#VALUE!</v>
      </c>
      <c r="Y33" s="55">
        <f t="shared" si="3"/>
        <v>8.25</v>
      </c>
    </row>
    <row r="34" spans="1:25" x14ac:dyDescent="0.25">
      <c r="A34" s="51" t="s">
        <v>428</v>
      </c>
      <c r="B34" s="57" t="s">
        <v>481</v>
      </c>
      <c r="C34" s="52" t="s">
        <v>482</v>
      </c>
      <c r="D34" s="52" t="str">
        <f>IFERROR(INDEX('[2]CP5 to CP6 Track mapping'!$A:$B,MATCH('CP5 Vols Hyp'!$C34,'[2]CP5 to CP6 Track mapping'!$A:$A,0),2),"-")</f>
        <v>-</v>
      </c>
      <c r="E34" s="56" t="s">
        <v>457</v>
      </c>
      <c r="F34" s="53"/>
      <c r="G34" s="53"/>
      <c r="H34" s="53">
        <v>0</v>
      </c>
      <c r="I34" s="53"/>
      <c r="J34" s="53"/>
      <c r="K34" s="53">
        <f t="shared" si="1"/>
        <v>0</v>
      </c>
      <c r="M34" s="54">
        <v>0</v>
      </c>
      <c r="N34" s="54">
        <v>1</v>
      </c>
      <c r="O34" s="54">
        <v>0</v>
      </c>
      <c r="P34" s="54">
        <v>3</v>
      </c>
      <c r="Q34" s="54">
        <v>8</v>
      </c>
      <c r="R34" s="54">
        <f t="shared" si="2"/>
        <v>12</v>
      </c>
      <c r="T34" s="55">
        <f t="shared" si="3"/>
        <v>0</v>
      </c>
      <c r="U34" s="55">
        <f t="shared" si="3"/>
        <v>1</v>
      </c>
      <c r="V34" s="55">
        <f t="shared" si="3"/>
        <v>0</v>
      </c>
      <c r="W34" s="55">
        <f t="shared" si="3"/>
        <v>3</v>
      </c>
      <c r="X34" s="55">
        <f t="shared" si="3"/>
        <v>8</v>
      </c>
      <c r="Y34" s="55">
        <f t="shared" si="3"/>
        <v>12</v>
      </c>
    </row>
    <row r="35" spans="1:25" x14ac:dyDescent="0.25">
      <c r="A35" s="58" t="s">
        <v>428</v>
      </c>
      <c r="B35" s="57" t="s">
        <v>483</v>
      </c>
      <c r="C35" s="52" t="s">
        <v>484</v>
      </c>
      <c r="D35" s="52" t="str">
        <f>IFERROR(INDEX('[2]CP5 to CP6 Track mapping'!$A:$B,MATCH('CP5 Vols Hyp'!$C35,'[2]CP5 to CP6 Track mapping'!$A:$A,0),2),"-")</f>
        <v>-</v>
      </c>
      <c r="E35" s="56" t="s">
        <v>457</v>
      </c>
      <c r="F35" s="53"/>
      <c r="G35" s="53"/>
      <c r="H35" s="53">
        <v>0.98</v>
      </c>
      <c r="I35" s="53"/>
      <c r="J35" s="53"/>
      <c r="K35" s="53">
        <f t="shared" si="1"/>
        <v>0.98</v>
      </c>
      <c r="M35" s="54">
        <v>6.6000000000000005</v>
      </c>
      <c r="N35" s="54">
        <v>2.6500000000000004</v>
      </c>
      <c r="O35" s="54">
        <v>0.98</v>
      </c>
      <c r="P35" s="54">
        <v>3</v>
      </c>
      <c r="Q35" s="54">
        <v>105.02</v>
      </c>
      <c r="R35" s="54">
        <f t="shared" si="2"/>
        <v>118.25</v>
      </c>
      <c r="T35" s="55">
        <f t="shared" si="3"/>
        <v>6.6000000000000005</v>
      </c>
      <c r="U35" s="55">
        <f t="shared" si="3"/>
        <v>2.6500000000000004</v>
      </c>
      <c r="V35" s="55">
        <f t="shared" si="3"/>
        <v>0</v>
      </c>
      <c r="W35" s="55">
        <f t="shared" si="3"/>
        <v>3</v>
      </c>
      <c r="X35" s="55">
        <f t="shared" si="3"/>
        <v>105.02</v>
      </c>
      <c r="Y35" s="55">
        <f t="shared" si="3"/>
        <v>117.27</v>
      </c>
    </row>
    <row r="36" spans="1:25" x14ac:dyDescent="0.25">
      <c r="A36" s="59" t="s">
        <v>428</v>
      </c>
      <c r="B36" s="57" t="s">
        <v>485</v>
      </c>
      <c r="C36" s="52" t="s">
        <v>486</v>
      </c>
      <c r="D36" s="52" t="str">
        <f>IFERROR(INDEX('[2]CP5 to CP6 Track mapping'!$A:$B,MATCH('CP5 Vols Hyp'!$C36,'[2]CP5 to CP6 Track mapping'!$A:$A,0),2),"-")</f>
        <v>-</v>
      </c>
      <c r="E36" s="56" t="s">
        <v>457</v>
      </c>
      <c r="F36" s="53"/>
      <c r="G36" s="53"/>
      <c r="H36" s="53">
        <v>2648.1</v>
      </c>
      <c r="I36" s="53"/>
      <c r="J36" s="53"/>
      <c r="K36" s="53">
        <f t="shared" si="1"/>
        <v>2648.1</v>
      </c>
      <c r="M36" s="54">
        <v>4257</v>
      </c>
      <c r="N36" s="54">
        <v>8081.9400000000005</v>
      </c>
      <c r="O36" s="54">
        <v>2648.1</v>
      </c>
      <c r="P36" s="54">
        <v>1353.9</v>
      </c>
      <c r="Q36" s="54">
        <v>1220</v>
      </c>
      <c r="R36" s="54">
        <f t="shared" si="2"/>
        <v>17560.940000000002</v>
      </c>
      <c r="T36" s="55">
        <f t="shared" si="3"/>
        <v>4257</v>
      </c>
      <c r="U36" s="55">
        <f t="shared" si="3"/>
        <v>8081.9400000000005</v>
      </c>
      <c r="V36" s="55">
        <f t="shared" si="3"/>
        <v>0</v>
      </c>
      <c r="W36" s="55">
        <f t="shared" si="3"/>
        <v>1353.9</v>
      </c>
      <c r="X36" s="55">
        <f t="shared" si="3"/>
        <v>1220</v>
      </c>
      <c r="Y36" s="55">
        <f t="shared" si="3"/>
        <v>14912.840000000002</v>
      </c>
    </row>
    <row r="37" spans="1:25" x14ac:dyDescent="0.25">
      <c r="A37" s="59" t="s">
        <v>428</v>
      </c>
      <c r="B37" s="57" t="s">
        <v>487</v>
      </c>
      <c r="C37" s="52" t="s">
        <v>488</v>
      </c>
      <c r="D37" s="52" t="str">
        <f>IFERROR(INDEX('[2]CP5 to CP6 Track mapping'!$A:$B,MATCH('CP5 Vols Hyp'!$C37,'[2]CP5 to CP6 Track mapping'!$A:$A,0),2),"-")</f>
        <v>-</v>
      </c>
      <c r="E37" s="56" t="s">
        <v>457</v>
      </c>
      <c r="F37" s="53"/>
      <c r="G37" s="53"/>
      <c r="H37" s="53">
        <v>99</v>
      </c>
      <c r="I37" s="53"/>
      <c r="J37" s="53"/>
      <c r="K37" s="53">
        <f t="shared" si="1"/>
        <v>99</v>
      </c>
      <c r="M37" s="54">
        <v>1413</v>
      </c>
      <c r="N37" s="54">
        <v>915</v>
      </c>
      <c r="O37" s="54">
        <v>99</v>
      </c>
      <c r="P37" s="54">
        <v>960</v>
      </c>
      <c r="Q37" s="54">
        <v>237</v>
      </c>
      <c r="R37" s="54">
        <f t="shared" si="2"/>
        <v>3624</v>
      </c>
      <c r="T37" s="55">
        <f t="shared" si="3"/>
        <v>1413</v>
      </c>
      <c r="U37" s="55">
        <f t="shared" si="3"/>
        <v>915</v>
      </c>
      <c r="V37" s="55">
        <f t="shared" si="3"/>
        <v>0</v>
      </c>
      <c r="W37" s="55">
        <f t="shared" si="3"/>
        <v>960</v>
      </c>
      <c r="X37" s="55">
        <f t="shared" si="3"/>
        <v>237</v>
      </c>
      <c r="Y37" s="55">
        <f t="shared" si="3"/>
        <v>3525</v>
      </c>
    </row>
    <row r="38" spans="1:25" x14ac:dyDescent="0.25">
      <c r="A38" s="59" t="s">
        <v>428</v>
      </c>
      <c r="B38" s="57" t="s">
        <v>489</v>
      </c>
      <c r="C38" s="52" t="s">
        <v>490</v>
      </c>
      <c r="D38" s="52" t="str">
        <f>IFERROR(INDEX('[2]CP5 to CP6 Track mapping'!$A:$B,MATCH('CP5 Vols Hyp'!$C38,'[2]CP5 to CP6 Track mapping'!$A:$A,0),2),"-")</f>
        <v>-</v>
      </c>
      <c r="E38" s="56" t="s">
        <v>457</v>
      </c>
      <c r="F38" s="53"/>
      <c r="G38" s="53"/>
      <c r="H38" s="53">
        <v>306</v>
      </c>
      <c r="I38" s="53"/>
      <c r="J38" s="53"/>
      <c r="K38" s="53">
        <f t="shared" si="1"/>
        <v>306</v>
      </c>
      <c r="M38" s="54">
        <v>0</v>
      </c>
      <c r="N38" s="54">
        <v>0</v>
      </c>
      <c r="O38" s="54">
        <v>306</v>
      </c>
      <c r="P38" s="54">
        <v>0</v>
      </c>
      <c r="Q38" s="54" t="s">
        <v>73</v>
      </c>
      <c r="R38" s="54">
        <f t="shared" si="2"/>
        <v>306</v>
      </c>
      <c r="T38" s="55">
        <f t="shared" si="3"/>
        <v>0</v>
      </c>
      <c r="U38" s="55">
        <f t="shared" si="3"/>
        <v>0</v>
      </c>
      <c r="V38" s="55">
        <f t="shared" si="3"/>
        <v>0</v>
      </c>
      <c r="W38" s="55">
        <f t="shared" si="3"/>
        <v>0</v>
      </c>
      <c r="X38" s="55" t="e">
        <f t="shared" si="3"/>
        <v>#VALUE!</v>
      </c>
      <c r="Y38" s="55">
        <f t="shared" si="3"/>
        <v>0</v>
      </c>
    </row>
    <row r="39" spans="1:25" x14ac:dyDescent="0.25">
      <c r="A39" s="60" t="s">
        <v>428</v>
      </c>
      <c r="B39" s="57" t="s">
        <v>491</v>
      </c>
      <c r="C39" s="52" t="s">
        <v>492</v>
      </c>
      <c r="D39" s="52" t="str">
        <f>IFERROR(INDEX('[2]CP5 to CP6 Track mapping'!$A:$B,MATCH('CP5 Vols Hyp'!$C39,'[2]CP5 to CP6 Track mapping'!$A:$A,0),2),"-")</f>
        <v>-</v>
      </c>
      <c r="E39" s="56" t="s">
        <v>457</v>
      </c>
      <c r="F39" s="53"/>
      <c r="G39" s="53"/>
      <c r="H39" s="53">
        <v>0</v>
      </c>
      <c r="I39" s="53"/>
      <c r="J39" s="53"/>
      <c r="K39" s="53">
        <f t="shared" si="1"/>
        <v>0</v>
      </c>
      <c r="M39" s="54">
        <v>0</v>
      </c>
      <c r="N39" s="54">
        <v>50</v>
      </c>
      <c r="O39" s="54">
        <v>0</v>
      </c>
      <c r="P39" s="54">
        <v>10</v>
      </c>
      <c r="Q39" s="54" t="s">
        <v>73</v>
      </c>
      <c r="R39" s="54">
        <f t="shared" si="2"/>
        <v>60</v>
      </c>
      <c r="T39" s="55">
        <f t="shared" si="3"/>
        <v>0</v>
      </c>
      <c r="U39" s="55">
        <f t="shared" si="3"/>
        <v>50</v>
      </c>
      <c r="V39" s="55">
        <f t="shared" si="3"/>
        <v>0</v>
      </c>
      <c r="W39" s="55">
        <f t="shared" si="3"/>
        <v>10</v>
      </c>
      <c r="X39" s="55" t="e">
        <f t="shared" si="3"/>
        <v>#VALUE!</v>
      </c>
      <c r="Y39" s="55">
        <f t="shared" si="3"/>
        <v>60</v>
      </c>
    </row>
    <row r="40" spans="1:25" x14ac:dyDescent="0.25">
      <c r="A40" s="59" t="s">
        <v>428</v>
      </c>
      <c r="B40" s="57" t="s">
        <v>493</v>
      </c>
      <c r="C40" s="52" t="s">
        <v>494</v>
      </c>
      <c r="D40" s="52" t="str">
        <f>IFERROR(INDEX('[2]CP5 to CP6 Track mapping'!$A:$B,MATCH('CP5 Vols Hyp'!$C40,'[2]CP5 to CP6 Track mapping'!$A:$A,0),2),"-")</f>
        <v>-</v>
      </c>
      <c r="E40" s="56" t="s">
        <v>457</v>
      </c>
      <c r="F40" s="53"/>
      <c r="G40" s="53"/>
      <c r="H40" s="53">
        <v>101</v>
      </c>
      <c r="I40" s="53"/>
      <c r="J40" s="53"/>
      <c r="K40" s="53">
        <f t="shared" si="1"/>
        <v>101</v>
      </c>
      <c r="M40" s="54">
        <v>996</v>
      </c>
      <c r="N40" s="54">
        <v>355</v>
      </c>
      <c r="O40" s="54">
        <v>101</v>
      </c>
      <c r="P40" s="54">
        <v>457.5</v>
      </c>
      <c r="Q40" s="54" t="s">
        <v>73</v>
      </c>
      <c r="R40" s="54">
        <f t="shared" si="2"/>
        <v>1909.5</v>
      </c>
      <c r="T40" s="55">
        <f t="shared" si="3"/>
        <v>996</v>
      </c>
      <c r="U40" s="55">
        <f t="shared" si="3"/>
        <v>355</v>
      </c>
      <c r="V40" s="55">
        <f t="shared" si="3"/>
        <v>0</v>
      </c>
      <c r="W40" s="55">
        <f t="shared" si="3"/>
        <v>457.5</v>
      </c>
      <c r="X40" s="55" t="e">
        <f t="shared" si="3"/>
        <v>#VALUE!</v>
      </c>
      <c r="Y40" s="55">
        <f t="shared" si="3"/>
        <v>1808.5</v>
      </c>
    </row>
    <row r="41" spans="1:25" x14ac:dyDescent="0.25">
      <c r="A41" s="60" t="s">
        <v>428</v>
      </c>
      <c r="B41" s="57" t="s">
        <v>495</v>
      </c>
      <c r="C41" s="52" t="s">
        <v>496</v>
      </c>
      <c r="D41" s="52" t="str">
        <f>IFERROR(INDEX('[2]CP5 to CP6 Track mapping'!$A:$B,MATCH('CP5 Vols Hyp'!$C41,'[2]CP5 to CP6 Track mapping'!$A:$A,0),2),"-")</f>
        <v>-</v>
      </c>
      <c r="E41" s="56" t="s">
        <v>457</v>
      </c>
      <c r="F41" s="53"/>
      <c r="G41" s="53"/>
      <c r="H41" s="53">
        <v>551</v>
      </c>
      <c r="I41" s="53"/>
      <c r="J41" s="53"/>
      <c r="K41" s="53">
        <f t="shared" si="1"/>
        <v>551</v>
      </c>
      <c r="M41" s="54">
        <v>177.7</v>
      </c>
      <c r="N41" s="54">
        <v>43</v>
      </c>
      <c r="O41" s="54">
        <v>551</v>
      </c>
      <c r="P41" s="54">
        <v>69.680000000000007</v>
      </c>
      <c r="Q41" s="54" t="s">
        <v>73</v>
      </c>
      <c r="R41" s="54">
        <f t="shared" si="2"/>
        <v>841.38000000000011</v>
      </c>
      <c r="T41" s="55">
        <f t="shared" si="3"/>
        <v>177.7</v>
      </c>
      <c r="U41" s="55">
        <f t="shared" si="3"/>
        <v>43</v>
      </c>
      <c r="V41" s="55">
        <f t="shared" si="3"/>
        <v>0</v>
      </c>
      <c r="W41" s="55">
        <f t="shared" si="3"/>
        <v>69.680000000000007</v>
      </c>
      <c r="X41" s="55" t="e">
        <f t="shared" si="3"/>
        <v>#VALUE!</v>
      </c>
      <c r="Y41" s="55">
        <f t="shared" si="3"/>
        <v>290.38000000000011</v>
      </c>
    </row>
    <row r="42" spans="1:25" x14ac:dyDescent="0.25">
      <c r="A42" s="60" t="s">
        <v>428</v>
      </c>
      <c r="B42" s="56" t="s">
        <v>497</v>
      </c>
      <c r="C42" s="52" t="s">
        <v>498</v>
      </c>
      <c r="D42" s="52" t="str">
        <f>IFERROR(INDEX('[2]CP5 to CP6 Track mapping'!$A:$B,MATCH('CP5 Vols Hyp'!$C42,'[2]CP5 to CP6 Track mapping'!$A:$A,0),2),"-")</f>
        <v>-</v>
      </c>
      <c r="E42" s="57" t="s">
        <v>457</v>
      </c>
      <c r="F42" s="53"/>
      <c r="G42" s="53"/>
      <c r="H42" s="53">
        <v>0</v>
      </c>
      <c r="I42" s="53"/>
      <c r="J42" s="53"/>
      <c r="K42" s="53">
        <f t="shared" si="1"/>
        <v>0</v>
      </c>
      <c r="M42" s="54">
        <v>0</v>
      </c>
      <c r="N42" s="54">
        <v>0</v>
      </c>
      <c r="O42" s="54">
        <v>0</v>
      </c>
      <c r="P42" s="54">
        <v>0</v>
      </c>
      <c r="Q42" s="54" t="s">
        <v>73</v>
      </c>
      <c r="R42" s="54">
        <f t="shared" si="2"/>
        <v>0</v>
      </c>
      <c r="T42" s="55">
        <f t="shared" si="3"/>
        <v>0</v>
      </c>
      <c r="U42" s="55">
        <f t="shared" si="3"/>
        <v>0</v>
      </c>
      <c r="V42" s="55">
        <f t="shared" si="3"/>
        <v>0</v>
      </c>
      <c r="W42" s="55">
        <f t="shared" si="3"/>
        <v>0</v>
      </c>
      <c r="X42" s="55" t="e">
        <f t="shared" si="3"/>
        <v>#VALUE!</v>
      </c>
      <c r="Y42" s="55">
        <f t="shared" si="3"/>
        <v>0</v>
      </c>
    </row>
    <row r="43" spans="1:25" x14ac:dyDescent="0.25">
      <c r="A43" s="60" t="s">
        <v>428</v>
      </c>
      <c r="B43" s="57" t="s">
        <v>499</v>
      </c>
      <c r="C43" s="52" t="s">
        <v>500</v>
      </c>
      <c r="D43" s="52" t="str">
        <f>IFERROR(INDEX('[2]CP5 to CP6 Track mapping'!$A:$B,MATCH('CP5 Vols Hyp'!$C43,'[2]CP5 to CP6 Track mapping'!$A:$A,0),2),"-")</f>
        <v>-</v>
      </c>
      <c r="E43" s="56" t="s">
        <v>457</v>
      </c>
      <c r="F43" s="53"/>
      <c r="G43" s="53"/>
      <c r="H43" s="53">
        <v>53</v>
      </c>
      <c r="I43" s="53"/>
      <c r="J43" s="53"/>
      <c r="K43" s="53">
        <f t="shared" si="1"/>
        <v>53</v>
      </c>
      <c r="M43" s="54">
        <v>173</v>
      </c>
      <c r="N43" s="54">
        <v>0</v>
      </c>
      <c r="O43" s="54">
        <v>53</v>
      </c>
      <c r="P43" s="54">
        <v>43.5</v>
      </c>
      <c r="Q43" s="54" t="s">
        <v>73</v>
      </c>
      <c r="R43" s="54">
        <f t="shared" si="2"/>
        <v>269.5</v>
      </c>
      <c r="T43" s="55">
        <f t="shared" si="3"/>
        <v>173</v>
      </c>
      <c r="U43" s="55">
        <f t="shared" si="3"/>
        <v>0</v>
      </c>
      <c r="V43" s="55">
        <f t="shared" si="3"/>
        <v>0</v>
      </c>
      <c r="W43" s="55">
        <f t="shared" si="3"/>
        <v>43.5</v>
      </c>
      <c r="X43" s="55" t="e">
        <f t="shared" si="3"/>
        <v>#VALUE!</v>
      </c>
      <c r="Y43" s="55">
        <f t="shared" si="3"/>
        <v>216.5</v>
      </c>
    </row>
    <row r="44" spans="1:25" x14ac:dyDescent="0.25">
      <c r="A44" s="59" t="s">
        <v>428</v>
      </c>
      <c r="B44" s="57" t="s">
        <v>501</v>
      </c>
      <c r="C44" s="52" t="s">
        <v>196</v>
      </c>
      <c r="D44" s="52" t="str">
        <f>IFERROR(INDEX('[2]CP5 to CP6 Track mapping'!$A:$B,MATCH('CP5 Vols Hyp'!$C44,'[2]CP5 to CP6 Track mapping'!$A:$A,0),2),"-")</f>
        <v>-</v>
      </c>
      <c r="E44" s="56" t="s">
        <v>457</v>
      </c>
      <c r="F44" s="53"/>
      <c r="G44" s="53"/>
      <c r="H44" s="53">
        <v>3758.1</v>
      </c>
      <c r="I44" s="53"/>
      <c r="J44" s="53"/>
      <c r="K44" s="53">
        <f t="shared" si="1"/>
        <v>3758.1</v>
      </c>
      <c r="M44" s="54">
        <v>7016.7</v>
      </c>
      <c r="N44" s="54">
        <v>9444.94</v>
      </c>
      <c r="O44" s="54">
        <v>3758.1</v>
      </c>
      <c r="P44" s="54">
        <v>2894.58</v>
      </c>
      <c r="Q44" s="54">
        <v>1457</v>
      </c>
      <c r="R44" s="54">
        <f t="shared" si="2"/>
        <v>24571.32</v>
      </c>
      <c r="T44" s="55">
        <f t="shared" si="3"/>
        <v>7016.7</v>
      </c>
      <c r="U44" s="55">
        <f t="shared" si="3"/>
        <v>9444.94</v>
      </c>
      <c r="V44" s="55">
        <f t="shared" si="3"/>
        <v>0</v>
      </c>
      <c r="W44" s="55">
        <f t="shared" si="3"/>
        <v>2894.58</v>
      </c>
      <c r="X44" s="55">
        <f t="shared" si="3"/>
        <v>1457</v>
      </c>
      <c r="Y44" s="55">
        <f t="shared" si="3"/>
        <v>20813.22</v>
      </c>
    </row>
    <row r="45" spans="1:25" x14ac:dyDescent="0.25">
      <c r="A45" s="59" t="s">
        <v>428</v>
      </c>
      <c r="B45" s="57" t="s">
        <v>502</v>
      </c>
      <c r="C45" s="52" t="s">
        <v>503</v>
      </c>
      <c r="D45" s="52" t="str">
        <f>IFERROR(INDEX('[2]CP5 to CP6 Track mapping'!$A:$B,MATCH('CP5 Vols Hyp'!$C45,'[2]CP5 to CP6 Track mapping'!$A:$A,0),2),"-")</f>
        <v>-</v>
      </c>
      <c r="E45" s="56" t="s">
        <v>457</v>
      </c>
      <c r="F45" s="53"/>
      <c r="G45" s="53"/>
      <c r="H45" s="53">
        <v>20</v>
      </c>
      <c r="I45" s="53"/>
      <c r="J45" s="53"/>
      <c r="K45" s="53">
        <f t="shared" si="1"/>
        <v>20</v>
      </c>
      <c r="M45" s="54">
        <v>208</v>
      </c>
      <c r="N45" s="54">
        <v>151</v>
      </c>
      <c r="O45" s="54">
        <v>20</v>
      </c>
      <c r="P45" s="54">
        <v>10</v>
      </c>
      <c r="Q45" s="54">
        <v>10</v>
      </c>
      <c r="R45" s="54">
        <f t="shared" si="2"/>
        <v>399</v>
      </c>
      <c r="T45" s="55">
        <f t="shared" si="3"/>
        <v>208</v>
      </c>
      <c r="U45" s="55">
        <f t="shared" si="3"/>
        <v>151</v>
      </c>
      <c r="V45" s="55">
        <f t="shared" si="3"/>
        <v>0</v>
      </c>
      <c r="W45" s="55">
        <f t="shared" si="3"/>
        <v>10</v>
      </c>
      <c r="X45" s="55">
        <f t="shared" si="3"/>
        <v>10</v>
      </c>
      <c r="Y45" s="55">
        <f t="shared" si="3"/>
        <v>379</v>
      </c>
    </row>
    <row r="46" spans="1:25" x14ac:dyDescent="0.25">
      <c r="A46" s="60" t="s">
        <v>428</v>
      </c>
      <c r="B46" s="57" t="s">
        <v>504</v>
      </c>
      <c r="C46" s="52" t="s">
        <v>505</v>
      </c>
      <c r="D46" s="52" t="str">
        <f>IFERROR(INDEX('[2]CP5 to CP6 Track mapping'!$A:$B,MATCH('CP5 Vols Hyp'!$C46,'[2]CP5 to CP6 Track mapping'!$A:$A,0),2),"-")</f>
        <v>-</v>
      </c>
      <c r="E46" s="57" t="s">
        <v>457</v>
      </c>
      <c r="F46" s="53"/>
      <c r="G46" s="53"/>
      <c r="H46" s="53">
        <v>0</v>
      </c>
      <c r="I46" s="53"/>
      <c r="J46" s="53"/>
      <c r="K46" s="53">
        <f t="shared" si="1"/>
        <v>0</v>
      </c>
      <c r="M46" s="54">
        <v>0</v>
      </c>
      <c r="N46" s="54">
        <v>6</v>
      </c>
      <c r="O46" s="54">
        <v>0</v>
      </c>
      <c r="P46" s="54">
        <v>0</v>
      </c>
      <c r="Q46" s="54" t="s">
        <v>73</v>
      </c>
      <c r="R46" s="54">
        <f t="shared" si="2"/>
        <v>6</v>
      </c>
      <c r="T46" s="55">
        <f t="shared" si="3"/>
        <v>0</v>
      </c>
      <c r="U46" s="55">
        <f t="shared" si="3"/>
        <v>6</v>
      </c>
      <c r="V46" s="55">
        <f t="shared" si="3"/>
        <v>0</v>
      </c>
      <c r="W46" s="55">
        <f t="shared" si="3"/>
        <v>0</v>
      </c>
      <c r="X46" s="55" t="e">
        <f t="shared" si="3"/>
        <v>#VALUE!</v>
      </c>
      <c r="Y46" s="55">
        <f t="shared" si="3"/>
        <v>6</v>
      </c>
    </row>
    <row r="47" spans="1:25" x14ac:dyDescent="0.25">
      <c r="A47" s="60" t="s">
        <v>428</v>
      </c>
      <c r="B47" s="57" t="s">
        <v>506</v>
      </c>
      <c r="C47" s="52" t="s">
        <v>507</v>
      </c>
      <c r="D47" s="52" t="str">
        <f>IFERROR(INDEX('[2]CP5 to CP6 Track mapping'!$A:$B,MATCH('CP5 Vols Hyp'!$C47,'[2]CP5 to CP6 Track mapping'!$A:$A,0),2),"-")</f>
        <v>-</v>
      </c>
      <c r="E47" s="56" t="s">
        <v>457</v>
      </c>
      <c r="F47" s="53"/>
      <c r="G47" s="53"/>
      <c r="H47" s="53">
        <v>0</v>
      </c>
      <c r="I47" s="53"/>
      <c r="J47" s="53"/>
      <c r="K47" s="53">
        <f t="shared" si="1"/>
        <v>0</v>
      </c>
      <c r="M47" s="54">
        <v>0</v>
      </c>
      <c r="N47" s="54">
        <v>34</v>
      </c>
      <c r="O47" s="54">
        <v>0</v>
      </c>
      <c r="P47" s="54">
        <v>0</v>
      </c>
      <c r="Q47" s="54" t="s">
        <v>73</v>
      </c>
      <c r="R47" s="54">
        <f t="shared" si="2"/>
        <v>34</v>
      </c>
      <c r="T47" s="55">
        <f t="shared" si="3"/>
        <v>0</v>
      </c>
      <c r="U47" s="55">
        <f t="shared" si="3"/>
        <v>34</v>
      </c>
      <c r="V47" s="55">
        <f t="shared" si="3"/>
        <v>0</v>
      </c>
      <c r="W47" s="55">
        <f t="shared" si="3"/>
        <v>0</v>
      </c>
      <c r="X47" s="55" t="e">
        <f t="shared" si="3"/>
        <v>#VALUE!</v>
      </c>
      <c r="Y47" s="55">
        <f t="shared" si="3"/>
        <v>34</v>
      </c>
    </row>
    <row r="48" spans="1:25" x14ac:dyDescent="0.25">
      <c r="A48" s="59" t="s">
        <v>428</v>
      </c>
      <c r="B48" s="57" t="s">
        <v>508</v>
      </c>
      <c r="C48" s="52" t="s">
        <v>509</v>
      </c>
      <c r="D48" s="52" t="str">
        <f>IFERROR(INDEX('[2]CP5 to CP6 Track mapping'!$A:$B,MATCH('CP5 Vols Hyp'!$C48,'[2]CP5 to CP6 Track mapping'!$A:$A,0),2),"-")</f>
        <v>-</v>
      </c>
      <c r="E48" s="56" t="s">
        <v>457</v>
      </c>
      <c r="F48" s="53"/>
      <c r="G48" s="53"/>
      <c r="H48" s="53">
        <v>0</v>
      </c>
      <c r="I48" s="53"/>
      <c r="J48" s="53"/>
      <c r="K48" s="53">
        <f t="shared" si="1"/>
        <v>0</v>
      </c>
      <c r="M48" s="54">
        <v>0</v>
      </c>
      <c r="N48" s="54">
        <v>0</v>
      </c>
      <c r="O48" s="54">
        <v>0</v>
      </c>
      <c r="P48" s="54">
        <v>0</v>
      </c>
      <c r="Q48" s="54" t="s">
        <v>73</v>
      </c>
      <c r="R48" s="54">
        <f t="shared" si="2"/>
        <v>0</v>
      </c>
      <c r="T48" s="55">
        <f t="shared" si="3"/>
        <v>0</v>
      </c>
      <c r="U48" s="55">
        <f t="shared" si="3"/>
        <v>0</v>
      </c>
      <c r="V48" s="55">
        <f t="shared" si="3"/>
        <v>0</v>
      </c>
      <c r="W48" s="55">
        <f t="shared" si="3"/>
        <v>0</v>
      </c>
      <c r="X48" s="55" t="e">
        <f t="shared" si="3"/>
        <v>#VALUE!</v>
      </c>
      <c r="Y48" s="55">
        <f t="shared" si="3"/>
        <v>0</v>
      </c>
    </row>
    <row r="49" spans="1:25" x14ac:dyDescent="0.25">
      <c r="A49" s="60" t="s">
        <v>428</v>
      </c>
      <c r="B49" s="52" t="s">
        <v>510</v>
      </c>
      <c r="C49" s="52" t="s">
        <v>511</v>
      </c>
      <c r="D49" s="52" t="str">
        <f>IFERROR(INDEX('[2]CP5 to CP6 Track mapping'!$A:$B,MATCH('CP5 Vols Hyp'!$C49,'[2]CP5 to CP6 Track mapping'!$A:$A,0),2),"-")</f>
        <v>-</v>
      </c>
      <c r="E49" s="56" t="s">
        <v>457</v>
      </c>
      <c r="F49" s="53"/>
      <c r="G49" s="53"/>
      <c r="H49" s="53">
        <v>0</v>
      </c>
      <c r="I49" s="53"/>
      <c r="J49" s="53"/>
      <c r="K49" s="53">
        <f t="shared" si="1"/>
        <v>0</v>
      </c>
      <c r="M49" s="54">
        <v>3</v>
      </c>
      <c r="N49" s="54">
        <v>250</v>
      </c>
      <c r="O49" s="54">
        <v>0</v>
      </c>
      <c r="P49" s="54">
        <v>0</v>
      </c>
      <c r="Q49" s="54" t="s">
        <v>73</v>
      </c>
      <c r="R49" s="54">
        <f t="shared" si="2"/>
        <v>253</v>
      </c>
      <c r="T49" s="55">
        <f t="shared" si="3"/>
        <v>3</v>
      </c>
      <c r="U49" s="55">
        <f t="shared" si="3"/>
        <v>250</v>
      </c>
      <c r="V49" s="55">
        <f t="shared" si="3"/>
        <v>0</v>
      </c>
      <c r="W49" s="55">
        <f t="shared" si="3"/>
        <v>0</v>
      </c>
      <c r="X49" s="55" t="e">
        <f t="shared" si="3"/>
        <v>#VALUE!</v>
      </c>
      <c r="Y49" s="55">
        <f t="shared" si="3"/>
        <v>253</v>
      </c>
    </row>
    <row r="50" spans="1:25" x14ac:dyDescent="0.25">
      <c r="A50" s="59" t="s">
        <v>428</v>
      </c>
      <c r="B50" s="52" t="s">
        <v>512</v>
      </c>
      <c r="C50" s="52" t="s">
        <v>513</v>
      </c>
      <c r="D50" s="52" t="str">
        <f>IFERROR(INDEX('[2]CP5 to CP6 Track mapping'!$A:$B,MATCH('CP5 Vols Hyp'!$C50,'[2]CP5 to CP6 Track mapping'!$A:$A,0),2),"-")</f>
        <v>-</v>
      </c>
      <c r="E50" s="56" t="s">
        <v>457</v>
      </c>
      <c r="F50" s="53"/>
      <c r="G50" s="53"/>
      <c r="H50" s="53">
        <v>0</v>
      </c>
      <c r="I50" s="53"/>
      <c r="J50" s="53"/>
      <c r="K50" s="53">
        <f t="shared" si="1"/>
        <v>0</v>
      </c>
      <c r="M50" s="54">
        <v>4743</v>
      </c>
      <c r="N50" s="54">
        <v>4145</v>
      </c>
      <c r="O50" s="54">
        <v>0</v>
      </c>
      <c r="P50" s="54">
        <v>0</v>
      </c>
      <c r="Q50" s="54" t="s">
        <v>73</v>
      </c>
      <c r="R50" s="54">
        <f t="shared" si="2"/>
        <v>8888</v>
      </c>
      <c r="T50" s="55">
        <f t="shared" si="3"/>
        <v>4743</v>
      </c>
      <c r="U50" s="55">
        <f t="shared" si="3"/>
        <v>4145</v>
      </c>
      <c r="V50" s="55">
        <f t="shared" si="3"/>
        <v>0</v>
      </c>
      <c r="W50" s="55">
        <f t="shared" si="3"/>
        <v>0</v>
      </c>
      <c r="X50" s="55" t="e">
        <f t="shared" si="3"/>
        <v>#VALUE!</v>
      </c>
      <c r="Y50" s="55">
        <f t="shared" si="3"/>
        <v>8888</v>
      </c>
    </row>
    <row r="51" spans="1:25" x14ac:dyDescent="0.25">
      <c r="A51" s="60" t="s">
        <v>428</v>
      </c>
      <c r="B51" s="49" t="s">
        <v>514</v>
      </c>
      <c r="C51" s="49" t="s">
        <v>515</v>
      </c>
      <c r="D51" s="52" t="str">
        <f>IFERROR(INDEX('[2]CP5 to CP6 Track mapping'!$A:$B,MATCH('CP5 Vols Hyp'!$C51,'[2]CP5 to CP6 Track mapping'!$A:$A,0),2),"-")</f>
        <v>-</v>
      </c>
      <c r="E51" s="56" t="s">
        <v>457</v>
      </c>
      <c r="F51" s="53"/>
      <c r="G51" s="53"/>
      <c r="H51" s="53">
        <v>0</v>
      </c>
      <c r="I51" s="53"/>
      <c r="J51" s="53"/>
      <c r="K51" s="53">
        <f t="shared" si="1"/>
        <v>0</v>
      </c>
      <c r="M51" s="54">
        <v>4239</v>
      </c>
      <c r="N51" s="54">
        <v>2530</v>
      </c>
      <c r="O51" s="54">
        <v>0</v>
      </c>
      <c r="P51" s="54">
        <v>0</v>
      </c>
      <c r="Q51" s="54" t="s">
        <v>73</v>
      </c>
      <c r="R51" s="54">
        <f t="shared" si="2"/>
        <v>6769</v>
      </c>
      <c r="T51" s="55">
        <f t="shared" si="3"/>
        <v>4239</v>
      </c>
      <c r="U51" s="55">
        <f t="shared" si="3"/>
        <v>2530</v>
      </c>
      <c r="V51" s="55">
        <f t="shared" si="3"/>
        <v>0</v>
      </c>
      <c r="W51" s="55">
        <f t="shared" si="3"/>
        <v>0</v>
      </c>
      <c r="X51" s="55" t="e">
        <f t="shared" si="3"/>
        <v>#VALUE!</v>
      </c>
      <c r="Y51" s="55">
        <f t="shared" si="3"/>
        <v>6769</v>
      </c>
    </row>
    <row r="52" spans="1:25" x14ac:dyDescent="0.25">
      <c r="A52" s="59" t="s">
        <v>428</v>
      </c>
      <c r="B52" s="52" t="s">
        <v>516</v>
      </c>
      <c r="C52" s="52" t="s">
        <v>517</v>
      </c>
      <c r="D52" s="52" t="str">
        <f>IFERROR(INDEX('[2]CP5 to CP6 Track mapping'!$A:$B,MATCH('CP5 Vols Hyp'!$C52,'[2]CP5 to CP6 Track mapping'!$A:$A,0),2),"-")</f>
        <v>-</v>
      </c>
      <c r="E52" s="56" t="s">
        <v>457</v>
      </c>
      <c r="F52" s="53"/>
      <c r="G52" s="53"/>
      <c r="H52" s="53">
        <v>0</v>
      </c>
      <c r="I52" s="53"/>
      <c r="J52" s="53"/>
      <c r="K52" s="53">
        <f t="shared" si="1"/>
        <v>0</v>
      </c>
      <c r="M52" s="54">
        <v>2144</v>
      </c>
      <c r="N52" s="54">
        <v>603</v>
      </c>
      <c r="O52" s="54">
        <v>0</v>
      </c>
      <c r="P52" s="54">
        <v>0</v>
      </c>
      <c r="Q52" s="54" t="s">
        <v>73</v>
      </c>
      <c r="R52" s="54">
        <f t="shared" si="2"/>
        <v>2747</v>
      </c>
      <c r="T52" s="55">
        <f t="shared" si="3"/>
        <v>2144</v>
      </c>
      <c r="U52" s="55">
        <f t="shared" si="3"/>
        <v>603</v>
      </c>
      <c r="V52" s="55">
        <f t="shared" si="3"/>
        <v>0</v>
      </c>
      <c r="W52" s="55">
        <f t="shared" si="3"/>
        <v>0</v>
      </c>
      <c r="X52" s="55" t="e">
        <f t="shared" si="3"/>
        <v>#VALUE!</v>
      </c>
      <c r="Y52" s="55">
        <f t="shared" si="3"/>
        <v>2747</v>
      </c>
    </row>
    <row r="53" spans="1:25" x14ac:dyDescent="0.25">
      <c r="A53" s="60" t="s">
        <v>428</v>
      </c>
      <c r="B53" s="57" t="s">
        <v>518</v>
      </c>
      <c r="C53" s="52" t="s">
        <v>519</v>
      </c>
      <c r="D53" s="52" t="str">
        <f>IFERROR(INDEX('[2]CP5 to CP6 Track mapping'!$A:$B,MATCH('CP5 Vols Hyp'!$C53,'[2]CP5 to CP6 Track mapping'!$A:$A,0),2),"-")</f>
        <v>-</v>
      </c>
      <c r="E53" s="56" t="s">
        <v>457</v>
      </c>
      <c r="F53" s="53"/>
      <c r="G53" s="53"/>
      <c r="H53" s="53">
        <v>0</v>
      </c>
      <c r="I53" s="53"/>
      <c r="J53" s="53"/>
      <c r="K53" s="53">
        <f t="shared" si="1"/>
        <v>0</v>
      </c>
      <c r="M53" s="54">
        <v>11129</v>
      </c>
      <c r="N53" s="54">
        <v>7528</v>
      </c>
      <c r="O53" s="54">
        <v>0</v>
      </c>
      <c r="P53" s="54">
        <v>0</v>
      </c>
      <c r="Q53" s="54" t="s">
        <v>73</v>
      </c>
      <c r="R53" s="54">
        <f t="shared" si="2"/>
        <v>18657</v>
      </c>
      <c r="T53" s="55">
        <f t="shared" si="3"/>
        <v>11129</v>
      </c>
      <c r="U53" s="55">
        <f t="shared" si="3"/>
        <v>7528</v>
      </c>
      <c r="V53" s="55">
        <f t="shared" si="3"/>
        <v>0</v>
      </c>
      <c r="W53" s="55">
        <f t="shared" si="3"/>
        <v>0</v>
      </c>
      <c r="X53" s="55" t="e">
        <f t="shared" si="3"/>
        <v>#VALUE!</v>
      </c>
      <c r="Y53" s="55">
        <f t="shared" si="3"/>
        <v>18657</v>
      </c>
    </row>
    <row r="54" spans="1:25" x14ac:dyDescent="0.25">
      <c r="A54" s="59" t="s">
        <v>428</v>
      </c>
      <c r="B54" s="57" t="s">
        <v>520</v>
      </c>
      <c r="C54" s="52" t="s">
        <v>222</v>
      </c>
      <c r="D54" s="52" t="str">
        <f>IFERROR(INDEX('[2]CP5 to CP6 Track mapping'!$A:$B,MATCH('CP5 Vols Hyp'!$C54,'[2]CP5 to CP6 Track mapping'!$A:$A,0),2),"-")</f>
        <v>-</v>
      </c>
      <c r="E54" s="56" t="s">
        <v>457</v>
      </c>
      <c r="F54" s="53"/>
      <c r="G54" s="53"/>
      <c r="H54" s="53">
        <v>20</v>
      </c>
      <c r="I54" s="53"/>
      <c r="J54" s="53"/>
      <c r="K54" s="53">
        <f t="shared" si="1"/>
        <v>20</v>
      </c>
      <c r="M54" s="54">
        <v>11337</v>
      </c>
      <c r="N54" s="54">
        <v>7719</v>
      </c>
      <c r="O54" s="54">
        <v>20</v>
      </c>
      <c r="P54" s="54">
        <v>10</v>
      </c>
      <c r="Q54" s="54">
        <v>10</v>
      </c>
      <c r="R54" s="54">
        <f t="shared" si="2"/>
        <v>19096</v>
      </c>
      <c r="T54" s="55">
        <f t="shared" si="3"/>
        <v>11337</v>
      </c>
      <c r="U54" s="55">
        <f t="shared" si="3"/>
        <v>7719</v>
      </c>
      <c r="V54" s="55">
        <f t="shared" si="3"/>
        <v>0</v>
      </c>
      <c r="W54" s="55">
        <f t="shared" si="3"/>
        <v>10</v>
      </c>
      <c r="X54" s="55">
        <f t="shared" si="3"/>
        <v>10</v>
      </c>
      <c r="Y54" s="55">
        <f t="shared" si="3"/>
        <v>19076</v>
      </c>
    </row>
    <row r="55" spans="1:25" x14ac:dyDescent="0.25">
      <c r="A55" s="60" t="s">
        <v>428</v>
      </c>
      <c r="B55" s="57" t="s">
        <v>521</v>
      </c>
      <c r="C55" s="52" t="s">
        <v>522</v>
      </c>
      <c r="D55" s="52" t="str">
        <f>IFERROR(INDEX('[2]CP5 to CP6 Track mapping'!$A:$B,MATCH('CP5 Vols Hyp'!$C55,'[2]CP5 to CP6 Track mapping'!$A:$A,0),2),"-")</f>
        <v>-</v>
      </c>
      <c r="E55" s="56" t="s">
        <v>457</v>
      </c>
      <c r="F55" s="53"/>
      <c r="G55" s="53"/>
      <c r="H55" s="53">
        <v>3778.1</v>
      </c>
      <c r="I55" s="53"/>
      <c r="J55" s="53"/>
      <c r="K55" s="53">
        <f t="shared" si="1"/>
        <v>3778.1</v>
      </c>
      <c r="M55" s="54">
        <v>18353.7</v>
      </c>
      <c r="N55" s="54">
        <v>17163.940000000002</v>
      </c>
      <c r="O55" s="54">
        <v>3778.1</v>
      </c>
      <c r="P55" s="54">
        <v>2904.58</v>
      </c>
      <c r="Q55" s="54">
        <v>1467</v>
      </c>
      <c r="R55" s="54">
        <f t="shared" si="2"/>
        <v>43667.32</v>
      </c>
      <c r="T55" s="55">
        <f t="shared" si="3"/>
        <v>18353.7</v>
      </c>
      <c r="U55" s="55">
        <f t="shared" si="3"/>
        <v>17163.940000000002</v>
      </c>
      <c r="V55" s="55">
        <f t="shared" si="3"/>
        <v>0</v>
      </c>
      <c r="W55" s="55">
        <f t="shared" si="3"/>
        <v>2904.58</v>
      </c>
      <c r="X55" s="55">
        <f t="shared" si="3"/>
        <v>1467</v>
      </c>
      <c r="Y55" s="55">
        <f t="shared" si="3"/>
        <v>39889.22</v>
      </c>
    </row>
    <row r="56" spans="1:25" x14ac:dyDescent="0.25">
      <c r="A56" s="59" t="s">
        <v>428</v>
      </c>
      <c r="B56" s="57" t="s">
        <v>523</v>
      </c>
      <c r="C56" s="52" t="s">
        <v>524</v>
      </c>
      <c r="D56" s="52" t="str">
        <f>IFERROR(INDEX('[2]CP5 to CP6 Track mapping'!$A:$B,MATCH('CP5 Vols Hyp'!$C56,'[2]CP5 to CP6 Track mapping'!$A:$A,0),2),"-")</f>
        <v>-</v>
      </c>
      <c r="E56" s="56" t="s">
        <v>457</v>
      </c>
      <c r="F56" s="53"/>
      <c r="G56" s="53"/>
      <c r="H56" s="53">
        <v>0</v>
      </c>
      <c r="I56" s="53"/>
      <c r="J56" s="53"/>
      <c r="K56" s="53">
        <f t="shared" si="1"/>
        <v>0</v>
      </c>
      <c r="M56" s="54">
        <v>66</v>
      </c>
      <c r="N56" s="54">
        <v>0</v>
      </c>
      <c r="O56" s="54">
        <v>0</v>
      </c>
      <c r="P56" s="54">
        <v>0</v>
      </c>
      <c r="Q56" s="54" t="s">
        <v>73</v>
      </c>
      <c r="R56" s="54">
        <f t="shared" si="2"/>
        <v>66</v>
      </c>
      <c r="T56" s="55">
        <f t="shared" si="3"/>
        <v>66</v>
      </c>
      <c r="U56" s="55">
        <f t="shared" si="3"/>
        <v>0</v>
      </c>
      <c r="V56" s="55">
        <f t="shared" si="3"/>
        <v>0</v>
      </c>
      <c r="W56" s="55">
        <f t="shared" si="3"/>
        <v>0</v>
      </c>
      <c r="X56" s="55" t="e">
        <f t="shared" si="3"/>
        <v>#VALUE!</v>
      </c>
      <c r="Y56" s="55">
        <f t="shared" si="3"/>
        <v>66</v>
      </c>
    </row>
    <row r="57" spans="1:25" x14ac:dyDescent="0.25">
      <c r="A57" s="59" t="s">
        <v>428</v>
      </c>
      <c r="B57" s="57" t="s">
        <v>525</v>
      </c>
      <c r="C57" s="52" t="s">
        <v>526</v>
      </c>
      <c r="D57" s="52" t="str">
        <f>IFERROR(INDEX('[2]CP5 to CP6 Track mapping'!$A:$B,MATCH('CP5 Vols Hyp'!$C57,'[2]CP5 to CP6 Track mapping'!$A:$A,0),2),"-")</f>
        <v>-</v>
      </c>
      <c r="E57" s="56" t="s">
        <v>457</v>
      </c>
      <c r="F57" s="53"/>
      <c r="G57" s="53"/>
      <c r="H57" s="53">
        <v>0</v>
      </c>
      <c r="I57" s="53"/>
      <c r="J57" s="53"/>
      <c r="K57" s="53">
        <f t="shared" si="1"/>
        <v>0</v>
      </c>
      <c r="M57" s="54">
        <v>0</v>
      </c>
      <c r="N57" s="54">
        <v>0</v>
      </c>
      <c r="O57" s="54">
        <v>0</v>
      </c>
      <c r="P57" s="54">
        <v>0</v>
      </c>
      <c r="Q57" s="54" t="s">
        <v>73</v>
      </c>
      <c r="R57" s="54">
        <f t="shared" si="2"/>
        <v>0</v>
      </c>
      <c r="T57" s="55">
        <f t="shared" si="3"/>
        <v>0</v>
      </c>
      <c r="U57" s="55">
        <f t="shared" si="3"/>
        <v>0</v>
      </c>
      <c r="V57" s="55">
        <f t="shared" si="3"/>
        <v>0</v>
      </c>
      <c r="W57" s="55">
        <f t="shared" si="3"/>
        <v>0</v>
      </c>
      <c r="X57" s="55" t="e">
        <f t="shared" si="3"/>
        <v>#VALUE!</v>
      </c>
      <c r="Y57" s="55">
        <f t="shared" si="3"/>
        <v>0</v>
      </c>
    </row>
    <row r="58" spans="1:25" x14ac:dyDescent="0.25">
      <c r="A58" s="59" t="s">
        <v>428</v>
      </c>
      <c r="B58" s="57" t="s">
        <v>527</v>
      </c>
      <c r="C58" s="52" t="s">
        <v>528</v>
      </c>
      <c r="D58" s="52" t="str">
        <f>IFERROR(INDEX('[2]CP5 to CP6 Track mapping'!$A:$B,MATCH('CP5 Vols Hyp'!$C58,'[2]CP5 to CP6 Track mapping'!$A:$A,0),2),"-")</f>
        <v>-</v>
      </c>
      <c r="E58" s="56" t="s">
        <v>457</v>
      </c>
      <c r="F58" s="53"/>
      <c r="G58" s="53"/>
      <c r="H58" s="53">
        <v>0</v>
      </c>
      <c r="I58" s="53"/>
      <c r="J58" s="53"/>
      <c r="K58" s="53">
        <f t="shared" si="1"/>
        <v>0</v>
      </c>
      <c r="M58" s="54">
        <v>0</v>
      </c>
      <c r="N58" s="54">
        <v>0</v>
      </c>
      <c r="O58" s="54">
        <v>0</v>
      </c>
      <c r="P58" s="54">
        <v>0</v>
      </c>
      <c r="Q58" s="54" t="s">
        <v>73</v>
      </c>
      <c r="R58" s="54">
        <f t="shared" si="2"/>
        <v>0</v>
      </c>
      <c r="T58" s="55">
        <f t="shared" si="3"/>
        <v>0</v>
      </c>
      <c r="U58" s="55">
        <f t="shared" si="3"/>
        <v>0</v>
      </c>
      <c r="V58" s="55">
        <f t="shared" si="3"/>
        <v>0</v>
      </c>
      <c r="W58" s="55">
        <f t="shared" si="3"/>
        <v>0</v>
      </c>
      <c r="X58" s="55" t="e">
        <f t="shared" si="3"/>
        <v>#VALUE!</v>
      </c>
      <c r="Y58" s="55">
        <f t="shared" si="3"/>
        <v>0</v>
      </c>
    </row>
    <row r="59" spans="1:25" x14ac:dyDescent="0.25">
      <c r="A59" s="60" t="s">
        <v>428</v>
      </c>
      <c r="B59" s="57" t="s">
        <v>529</v>
      </c>
      <c r="C59" s="52" t="s">
        <v>530</v>
      </c>
      <c r="D59" s="52" t="str">
        <f>IFERROR(INDEX('[2]CP5 to CP6 Track mapping'!$A:$B,MATCH('CP5 Vols Hyp'!$C59,'[2]CP5 to CP6 Track mapping'!$A:$A,0),2),"-")</f>
        <v>-</v>
      </c>
      <c r="E59" s="56" t="s">
        <v>457</v>
      </c>
      <c r="F59" s="53"/>
      <c r="G59" s="53"/>
      <c r="H59" s="53">
        <v>0</v>
      </c>
      <c r="I59" s="53"/>
      <c r="J59" s="53"/>
      <c r="K59" s="53">
        <f t="shared" si="1"/>
        <v>0</v>
      </c>
      <c r="M59" s="54">
        <v>0</v>
      </c>
      <c r="N59" s="54">
        <v>0</v>
      </c>
      <c r="O59" s="54">
        <v>0</v>
      </c>
      <c r="P59" s="54">
        <v>0</v>
      </c>
      <c r="Q59" s="54" t="s">
        <v>73</v>
      </c>
      <c r="R59" s="54">
        <f t="shared" si="2"/>
        <v>0</v>
      </c>
      <c r="T59" s="55">
        <f t="shared" si="3"/>
        <v>0</v>
      </c>
      <c r="U59" s="55">
        <f t="shared" si="3"/>
        <v>0</v>
      </c>
      <c r="V59" s="55">
        <f t="shared" si="3"/>
        <v>0</v>
      </c>
      <c r="W59" s="55">
        <f t="shared" si="3"/>
        <v>0</v>
      </c>
      <c r="X59" s="55" t="e">
        <f t="shared" si="3"/>
        <v>#VALUE!</v>
      </c>
      <c r="Y59" s="55">
        <f t="shared" si="3"/>
        <v>0</v>
      </c>
    </row>
    <row r="60" spans="1:25" x14ac:dyDescent="0.25">
      <c r="A60" s="60" t="s">
        <v>428</v>
      </c>
      <c r="B60" s="57" t="s">
        <v>531</v>
      </c>
      <c r="C60" s="52" t="s">
        <v>532</v>
      </c>
      <c r="D60" s="52" t="str">
        <f>IFERROR(INDEX('[2]CP5 to CP6 Track mapping'!$A:$B,MATCH('CP5 Vols Hyp'!$C60,'[2]CP5 to CP6 Track mapping'!$A:$A,0),2),"-")</f>
        <v>-</v>
      </c>
      <c r="E60" s="56" t="s">
        <v>457</v>
      </c>
      <c r="F60" s="53"/>
      <c r="G60" s="53"/>
      <c r="H60" s="53">
        <v>0</v>
      </c>
      <c r="I60" s="53"/>
      <c r="J60" s="53"/>
      <c r="K60" s="53">
        <f t="shared" si="1"/>
        <v>0</v>
      </c>
      <c r="M60" s="54">
        <v>0</v>
      </c>
      <c r="N60" s="54">
        <v>0</v>
      </c>
      <c r="O60" s="54">
        <v>0</v>
      </c>
      <c r="P60" s="54">
        <v>5</v>
      </c>
      <c r="Q60" s="54" t="s">
        <v>73</v>
      </c>
      <c r="R60" s="54">
        <f t="shared" si="2"/>
        <v>5</v>
      </c>
      <c r="T60" s="55">
        <f t="shared" si="3"/>
        <v>0</v>
      </c>
      <c r="U60" s="55">
        <f t="shared" si="3"/>
        <v>0</v>
      </c>
      <c r="V60" s="55">
        <f t="shared" si="3"/>
        <v>0</v>
      </c>
      <c r="W60" s="55">
        <f t="shared" si="3"/>
        <v>5</v>
      </c>
      <c r="X60" s="55" t="e">
        <f t="shared" si="3"/>
        <v>#VALUE!</v>
      </c>
      <c r="Y60" s="55">
        <f t="shared" si="3"/>
        <v>5</v>
      </c>
    </row>
    <row r="61" spans="1:25" x14ac:dyDescent="0.25">
      <c r="A61" s="59" t="s">
        <v>428</v>
      </c>
      <c r="B61" s="57" t="s">
        <v>533</v>
      </c>
      <c r="C61" s="52" t="s">
        <v>534</v>
      </c>
      <c r="D61" s="52" t="str">
        <f>IFERROR(INDEX('[2]CP5 to CP6 Track mapping'!$A:$B,MATCH('CP5 Vols Hyp'!$C61,'[2]CP5 to CP6 Track mapping'!$A:$A,0),2),"-")</f>
        <v>-</v>
      </c>
      <c r="E61" s="56" t="s">
        <v>457</v>
      </c>
      <c r="F61" s="53"/>
      <c r="G61" s="53"/>
      <c r="H61" s="53">
        <v>0</v>
      </c>
      <c r="I61" s="53"/>
      <c r="J61" s="53"/>
      <c r="K61" s="53">
        <f t="shared" si="1"/>
        <v>0</v>
      </c>
      <c r="M61" s="54">
        <v>0</v>
      </c>
      <c r="N61" s="54">
        <v>900</v>
      </c>
      <c r="O61" s="54">
        <v>0</v>
      </c>
      <c r="P61" s="54">
        <v>0</v>
      </c>
      <c r="Q61" s="54" t="s">
        <v>73</v>
      </c>
      <c r="R61" s="54">
        <f t="shared" si="2"/>
        <v>900</v>
      </c>
      <c r="T61" s="55">
        <f t="shared" si="3"/>
        <v>0</v>
      </c>
      <c r="U61" s="55">
        <f t="shared" si="3"/>
        <v>900</v>
      </c>
      <c r="V61" s="55">
        <f t="shared" si="3"/>
        <v>0</v>
      </c>
      <c r="W61" s="55">
        <f t="shared" si="3"/>
        <v>0</v>
      </c>
      <c r="X61" s="55" t="e">
        <f t="shared" si="3"/>
        <v>#VALUE!</v>
      </c>
      <c r="Y61" s="55">
        <f t="shared" si="3"/>
        <v>900</v>
      </c>
    </row>
    <row r="62" spans="1:25" x14ac:dyDescent="0.25">
      <c r="A62" s="59" t="s">
        <v>428</v>
      </c>
      <c r="B62" s="56" t="s">
        <v>535</v>
      </c>
      <c r="C62" s="52" t="s">
        <v>536</v>
      </c>
      <c r="D62" s="52" t="str">
        <f>IFERROR(INDEX('[2]CP5 to CP6 Track mapping'!$A:$B,MATCH('CP5 Vols Hyp'!$C62,'[2]CP5 to CP6 Track mapping'!$A:$A,0),2),"-")</f>
        <v>-</v>
      </c>
      <c r="E62" s="56" t="s">
        <v>457</v>
      </c>
      <c r="F62" s="53"/>
      <c r="G62" s="53"/>
      <c r="H62" s="53">
        <v>0</v>
      </c>
      <c r="I62" s="53"/>
      <c r="J62" s="53"/>
      <c r="K62" s="53">
        <f t="shared" si="1"/>
        <v>0</v>
      </c>
      <c r="M62" s="54">
        <v>0</v>
      </c>
      <c r="N62" s="54">
        <v>0</v>
      </c>
      <c r="O62" s="54">
        <v>0</v>
      </c>
      <c r="P62" s="54">
        <v>0</v>
      </c>
      <c r="Q62" s="54" t="s">
        <v>73</v>
      </c>
      <c r="R62" s="54">
        <f t="shared" si="2"/>
        <v>0</v>
      </c>
      <c r="T62" s="55">
        <f t="shared" si="3"/>
        <v>0</v>
      </c>
      <c r="U62" s="55">
        <f t="shared" si="3"/>
        <v>0</v>
      </c>
      <c r="V62" s="55">
        <f t="shared" si="3"/>
        <v>0</v>
      </c>
      <c r="W62" s="55">
        <f t="shared" si="3"/>
        <v>0</v>
      </c>
      <c r="X62" s="55" t="e">
        <f t="shared" si="3"/>
        <v>#VALUE!</v>
      </c>
      <c r="Y62" s="55">
        <f t="shared" si="3"/>
        <v>0</v>
      </c>
    </row>
    <row r="63" spans="1:25" x14ac:dyDescent="0.25">
      <c r="A63" s="60" t="s">
        <v>428</v>
      </c>
      <c r="B63" s="57" t="s">
        <v>537</v>
      </c>
      <c r="C63" s="52" t="s">
        <v>538</v>
      </c>
      <c r="D63" s="52" t="str">
        <f>IFERROR(INDEX('[2]CP5 to CP6 Track mapping'!$A:$B,MATCH('CP5 Vols Hyp'!$C63,'[2]CP5 to CP6 Track mapping'!$A:$A,0),2),"-")</f>
        <v>-</v>
      </c>
      <c r="E63" s="56" t="s">
        <v>457</v>
      </c>
      <c r="F63" s="53"/>
      <c r="G63" s="53"/>
      <c r="H63" s="53">
        <v>146.05000000000001</v>
      </c>
      <c r="I63" s="53"/>
      <c r="J63" s="53"/>
      <c r="K63" s="53">
        <f t="shared" si="1"/>
        <v>146.05000000000001</v>
      </c>
      <c r="M63" s="54">
        <v>4000</v>
      </c>
      <c r="N63" s="54">
        <v>4000</v>
      </c>
      <c r="O63" s="54">
        <v>146.05000000000001</v>
      </c>
      <c r="P63" s="54">
        <v>61113</v>
      </c>
      <c r="Q63" s="54">
        <v>122226</v>
      </c>
      <c r="R63" s="54">
        <f t="shared" si="2"/>
        <v>191485.05</v>
      </c>
      <c r="T63" s="55">
        <f t="shared" si="3"/>
        <v>4000</v>
      </c>
      <c r="U63" s="55">
        <f t="shared" si="3"/>
        <v>4000</v>
      </c>
      <c r="V63" s="55">
        <f t="shared" si="3"/>
        <v>0</v>
      </c>
      <c r="W63" s="55">
        <f t="shared" si="3"/>
        <v>61113</v>
      </c>
      <c r="X63" s="55">
        <f t="shared" si="3"/>
        <v>122226</v>
      </c>
      <c r="Y63" s="55">
        <f t="shared" si="3"/>
        <v>191339</v>
      </c>
    </row>
    <row r="64" spans="1:25" x14ac:dyDescent="0.25">
      <c r="A64" s="60" t="s">
        <v>428</v>
      </c>
      <c r="B64" s="57" t="s">
        <v>539</v>
      </c>
      <c r="C64" s="52" t="s">
        <v>236</v>
      </c>
      <c r="D64" s="52" t="str">
        <f>IFERROR(INDEX('[2]CP5 to CP6 Track mapping'!$A:$B,MATCH('CP5 Vols Hyp'!$C64,'[2]CP5 to CP6 Track mapping'!$A:$A,0),2),"-")</f>
        <v>-</v>
      </c>
      <c r="E64" s="56" t="s">
        <v>457</v>
      </c>
      <c r="F64" s="53"/>
      <c r="G64" s="53"/>
      <c r="H64" s="53">
        <v>146.04999999999995</v>
      </c>
      <c r="I64" s="53"/>
      <c r="J64" s="53"/>
      <c r="K64" s="53">
        <f t="shared" si="1"/>
        <v>146.04999999999995</v>
      </c>
      <c r="M64" s="54">
        <v>4066</v>
      </c>
      <c r="N64" s="54">
        <v>4900</v>
      </c>
      <c r="O64" s="54">
        <v>146.04999999999995</v>
      </c>
      <c r="P64" s="54">
        <v>61118</v>
      </c>
      <c r="Q64" s="54">
        <v>122226</v>
      </c>
      <c r="R64" s="54">
        <f t="shared" si="2"/>
        <v>192456.05</v>
      </c>
      <c r="T64" s="55">
        <f t="shared" si="3"/>
        <v>4066</v>
      </c>
      <c r="U64" s="55">
        <f t="shared" si="3"/>
        <v>4900</v>
      </c>
      <c r="V64" s="55">
        <f t="shared" si="3"/>
        <v>0</v>
      </c>
      <c r="W64" s="55">
        <f t="shared" si="3"/>
        <v>61118</v>
      </c>
      <c r="X64" s="55">
        <f t="shared" si="3"/>
        <v>122226</v>
      </c>
      <c r="Y64" s="55">
        <f t="shared" si="3"/>
        <v>192310</v>
      </c>
    </row>
    <row r="65" spans="1:25" x14ac:dyDescent="0.25">
      <c r="A65" s="60" t="s">
        <v>428</v>
      </c>
      <c r="B65" s="57" t="s">
        <v>540</v>
      </c>
      <c r="C65" s="52" t="s">
        <v>541</v>
      </c>
      <c r="D65" s="52" t="str">
        <f>IFERROR(INDEX('[2]CP5 to CP6 Track mapping'!$A:$B,MATCH('CP5 Vols Hyp'!$C65,'[2]CP5 to CP6 Track mapping'!$A:$A,0),2),"-")</f>
        <v>-</v>
      </c>
      <c r="E65" s="56" t="s">
        <v>457</v>
      </c>
      <c r="F65" s="53"/>
      <c r="G65" s="53"/>
      <c r="H65" s="53">
        <v>0</v>
      </c>
      <c r="I65" s="53"/>
      <c r="J65" s="53"/>
      <c r="K65" s="53">
        <f t="shared" si="1"/>
        <v>0</v>
      </c>
      <c r="M65" s="54">
        <v>0</v>
      </c>
      <c r="N65" s="54">
        <v>1317</v>
      </c>
      <c r="O65" s="54">
        <v>0</v>
      </c>
      <c r="P65" s="54">
        <v>0</v>
      </c>
      <c r="Q65" s="54" t="s">
        <v>73</v>
      </c>
      <c r="R65" s="54">
        <f t="shared" si="2"/>
        <v>1317</v>
      </c>
      <c r="T65" s="55">
        <f t="shared" ref="T65:Y107" si="4">M65-F65</f>
        <v>0</v>
      </c>
      <c r="U65" s="55">
        <f t="shared" si="4"/>
        <v>1317</v>
      </c>
      <c r="V65" s="55">
        <f t="shared" si="4"/>
        <v>0</v>
      </c>
      <c r="W65" s="55">
        <f t="shared" si="4"/>
        <v>0</v>
      </c>
      <c r="X65" s="55" t="e">
        <f t="shared" si="4"/>
        <v>#VALUE!</v>
      </c>
      <c r="Y65" s="55">
        <f t="shared" si="4"/>
        <v>1317</v>
      </c>
    </row>
    <row r="66" spans="1:25" x14ac:dyDescent="0.25">
      <c r="A66" s="60" t="s">
        <v>428</v>
      </c>
      <c r="B66" s="57" t="s">
        <v>542</v>
      </c>
      <c r="C66" s="52" t="s">
        <v>543</v>
      </c>
      <c r="D66" s="52" t="str">
        <f>IFERROR(INDEX('[2]CP5 to CP6 Track mapping'!$A:$B,MATCH('CP5 Vols Hyp'!$C66,'[2]CP5 to CP6 Track mapping'!$A:$A,0),2),"-")</f>
        <v>-</v>
      </c>
      <c r="E66" s="56" t="s">
        <v>457</v>
      </c>
      <c r="F66" s="53"/>
      <c r="G66" s="53"/>
      <c r="H66" s="53">
        <v>0</v>
      </c>
      <c r="I66" s="53"/>
      <c r="J66" s="53"/>
      <c r="K66" s="53">
        <f t="shared" si="1"/>
        <v>0</v>
      </c>
      <c r="M66" s="54">
        <v>0</v>
      </c>
      <c r="N66" s="54">
        <v>0</v>
      </c>
      <c r="O66" s="54">
        <v>0</v>
      </c>
      <c r="P66" s="54">
        <v>0</v>
      </c>
      <c r="Q66" s="54" t="s">
        <v>73</v>
      </c>
      <c r="R66" s="54">
        <f t="shared" si="2"/>
        <v>0</v>
      </c>
      <c r="T66" s="55">
        <f t="shared" si="4"/>
        <v>0</v>
      </c>
      <c r="U66" s="55">
        <f t="shared" si="4"/>
        <v>0</v>
      </c>
      <c r="V66" s="55">
        <f t="shared" si="4"/>
        <v>0</v>
      </c>
      <c r="W66" s="55">
        <f t="shared" si="4"/>
        <v>0</v>
      </c>
      <c r="X66" s="55" t="e">
        <f t="shared" si="4"/>
        <v>#VALUE!</v>
      </c>
      <c r="Y66" s="55">
        <f t="shared" si="4"/>
        <v>0</v>
      </c>
    </row>
    <row r="67" spans="1:25" x14ac:dyDescent="0.25">
      <c r="A67" s="60" t="s">
        <v>428</v>
      </c>
      <c r="B67" s="56" t="s">
        <v>544</v>
      </c>
      <c r="C67" s="52" t="s">
        <v>545</v>
      </c>
      <c r="D67" s="52" t="str">
        <f>IFERROR(INDEX('[2]CP5 to CP6 Track mapping'!$A:$B,MATCH('CP5 Vols Hyp'!$C67,'[2]CP5 to CP6 Track mapping'!$A:$A,0),2),"-")</f>
        <v>-</v>
      </c>
      <c r="E67" s="56" t="s">
        <v>457</v>
      </c>
      <c r="F67" s="53"/>
      <c r="G67" s="53"/>
      <c r="H67" s="53">
        <v>0</v>
      </c>
      <c r="I67" s="53"/>
      <c r="J67" s="53"/>
      <c r="K67" s="53">
        <f t="shared" si="1"/>
        <v>0</v>
      </c>
      <c r="M67" s="54">
        <v>0</v>
      </c>
      <c r="N67" s="54">
        <v>0</v>
      </c>
      <c r="O67" s="54">
        <v>0</v>
      </c>
      <c r="P67" s="54">
        <v>0</v>
      </c>
      <c r="Q67" s="54" t="s">
        <v>73</v>
      </c>
      <c r="R67" s="54">
        <f t="shared" si="2"/>
        <v>0</v>
      </c>
      <c r="T67" s="55">
        <f t="shared" si="4"/>
        <v>0</v>
      </c>
      <c r="U67" s="55">
        <f t="shared" si="4"/>
        <v>0</v>
      </c>
      <c r="V67" s="55">
        <f t="shared" si="4"/>
        <v>0</v>
      </c>
      <c r="W67" s="55">
        <f t="shared" si="4"/>
        <v>0</v>
      </c>
      <c r="X67" s="55" t="e">
        <f t="shared" si="4"/>
        <v>#VALUE!</v>
      </c>
      <c r="Y67" s="55">
        <f t="shared" si="4"/>
        <v>0</v>
      </c>
    </row>
    <row r="68" spans="1:25" x14ac:dyDescent="0.25">
      <c r="A68" s="59" t="s">
        <v>428</v>
      </c>
      <c r="B68" s="57" t="s">
        <v>546</v>
      </c>
      <c r="C68" s="52" t="s">
        <v>547</v>
      </c>
      <c r="D68" s="52" t="str">
        <f>IFERROR(INDEX('[2]CP5 to CP6 Track mapping'!$A:$B,MATCH('CP5 Vols Hyp'!$C68,'[2]CP5 to CP6 Track mapping'!$A:$A,0),2),"-")</f>
        <v>-</v>
      </c>
      <c r="E68" s="56" t="s">
        <v>457</v>
      </c>
      <c r="F68" s="53"/>
      <c r="G68" s="53"/>
      <c r="H68" s="53">
        <v>0</v>
      </c>
      <c r="I68" s="53"/>
      <c r="J68" s="53"/>
      <c r="K68" s="53">
        <f t="shared" si="1"/>
        <v>0</v>
      </c>
      <c r="M68" s="54">
        <v>0</v>
      </c>
      <c r="N68" s="54">
        <v>0</v>
      </c>
      <c r="O68" s="54">
        <v>0</v>
      </c>
      <c r="P68" s="54">
        <v>0</v>
      </c>
      <c r="Q68" s="54" t="s">
        <v>73</v>
      </c>
      <c r="R68" s="54">
        <f t="shared" si="2"/>
        <v>0</v>
      </c>
      <c r="T68" s="55">
        <f t="shared" si="4"/>
        <v>0</v>
      </c>
      <c r="U68" s="55">
        <f t="shared" si="4"/>
        <v>0</v>
      </c>
      <c r="V68" s="55">
        <f t="shared" si="4"/>
        <v>0</v>
      </c>
      <c r="W68" s="55">
        <f t="shared" si="4"/>
        <v>0</v>
      </c>
      <c r="X68" s="55" t="e">
        <f t="shared" si="4"/>
        <v>#VALUE!</v>
      </c>
      <c r="Y68" s="55">
        <f t="shared" si="4"/>
        <v>0</v>
      </c>
    </row>
    <row r="69" spans="1:25" x14ac:dyDescent="0.25">
      <c r="A69" s="59" t="s">
        <v>428</v>
      </c>
      <c r="B69" s="56" t="s">
        <v>548</v>
      </c>
      <c r="C69" s="52" t="s">
        <v>549</v>
      </c>
      <c r="D69" s="52" t="str">
        <f>IFERROR(INDEX('[2]CP5 to CP6 Track mapping'!$A:$B,MATCH('CP5 Vols Hyp'!$C69,'[2]CP5 to CP6 Track mapping'!$A:$A,0),2),"-")</f>
        <v>-</v>
      </c>
      <c r="E69" s="56" t="s">
        <v>457</v>
      </c>
      <c r="F69" s="53"/>
      <c r="G69" s="53"/>
      <c r="H69" s="53">
        <v>0</v>
      </c>
      <c r="I69" s="53"/>
      <c r="J69" s="53"/>
      <c r="K69" s="53">
        <f t="shared" si="1"/>
        <v>0</v>
      </c>
      <c r="M69" s="54">
        <v>41.2</v>
      </c>
      <c r="N69" s="54">
        <v>0</v>
      </c>
      <c r="O69" s="54">
        <v>0</v>
      </c>
      <c r="P69" s="54">
        <v>0</v>
      </c>
      <c r="Q69" s="54">
        <v>43</v>
      </c>
      <c r="R69" s="54">
        <f t="shared" si="2"/>
        <v>84.2</v>
      </c>
      <c r="T69" s="55">
        <f t="shared" si="4"/>
        <v>41.2</v>
      </c>
      <c r="U69" s="55">
        <f t="shared" si="4"/>
        <v>0</v>
      </c>
      <c r="V69" s="55">
        <f t="shared" si="4"/>
        <v>0</v>
      </c>
      <c r="W69" s="55">
        <f t="shared" si="4"/>
        <v>0</v>
      </c>
      <c r="X69" s="55">
        <f t="shared" si="4"/>
        <v>43</v>
      </c>
      <c r="Y69" s="55">
        <f t="shared" si="4"/>
        <v>84.2</v>
      </c>
    </row>
    <row r="70" spans="1:25" x14ac:dyDescent="0.25">
      <c r="A70" s="59" t="s">
        <v>428</v>
      </c>
      <c r="B70" s="56" t="s">
        <v>550</v>
      </c>
      <c r="C70" s="52" t="s">
        <v>551</v>
      </c>
      <c r="D70" s="52" t="str">
        <f>IFERROR(INDEX('[2]CP5 to CP6 Track mapping'!$A:$B,MATCH('CP5 Vols Hyp'!$C70,'[2]CP5 to CP6 Track mapping'!$A:$A,0),2),"-")</f>
        <v>-</v>
      </c>
      <c r="E70" s="56" t="s">
        <v>457</v>
      </c>
      <c r="F70" s="53"/>
      <c r="G70" s="53"/>
      <c r="H70" s="53">
        <v>0</v>
      </c>
      <c r="I70" s="53"/>
      <c r="J70" s="53"/>
      <c r="K70" s="53">
        <f t="shared" si="1"/>
        <v>0</v>
      </c>
      <c r="M70" s="54">
        <v>0</v>
      </c>
      <c r="N70" s="54">
        <v>2000</v>
      </c>
      <c r="O70" s="54">
        <v>0</v>
      </c>
      <c r="P70" s="54">
        <v>275</v>
      </c>
      <c r="Q70" s="54" t="s">
        <v>73</v>
      </c>
      <c r="R70" s="54">
        <f t="shared" si="2"/>
        <v>2275</v>
      </c>
      <c r="T70" s="55">
        <f t="shared" si="4"/>
        <v>0</v>
      </c>
      <c r="U70" s="55">
        <f t="shared" si="4"/>
        <v>2000</v>
      </c>
      <c r="V70" s="55">
        <f t="shared" si="4"/>
        <v>0</v>
      </c>
      <c r="W70" s="55">
        <f t="shared" si="4"/>
        <v>275</v>
      </c>
      <c r="X70" s="55" t="e">
        <f t="shared" si="4"/>
        <v>#VALUE!</v>
      </c>
      <c r="Y70" s="55">
        <f t="shared" si="4"/>
        <v>2275</v>
      </c>
    </row>
    <row r="71" spans="1:25" x14ac:dyDescent="0.25">
      <c r="A71" s="60" t="s">
        <v>428</v>
      </c>
      <c r="B71" s="56" t="s">
        <v>552</v>
      </c>
      <c r="C71" s="52" t="s">
        <v>553</v>
      </c>
      <c r="D71" s="52" t="str">
        <f>IFERROR(INDEX('[2]CP5 to CP6 Track mapping'!$A:$B,MATCH('CP5 Vols Hyp'!$C71,'[2]CP5 to CP6 Track mapping'!$A:$A,0),2),"-")</f>
        <v>-</v>
      </c>
      <c r="E71" s="56" t="s">
        <v>457</v>
      </c>
      <c r="F71" s="53"/>
      <c r="G71" s="53"/>
      <c r="H71" s="53">
        <v>0</v>
      </c>
      <c r="I71" s="53"/>
      <c r="J71" s="53"/>
      <c r="K71" s="53">
        <f t="shared" si="1"/>
        <v>0</v>
      </c>
      <c r="M71" s="54">
        <v>0</v>
      </c>
      <c r="N71" s="54">
        <v>0</v>
      </c>
      <c r="O71" s="54">
        <v>0</v>
      </c>
      <c r="P71" s="54">
        <v>0</v>
      </c>
      <c r="Q71" s="54" t="s">
        <v>73</v>
      </c>
      <c r="R71" s="54">
        <f t="shared" si="2"/>
        <v>0</v>
      </c>
      <c r="T71" s="55">
        <f t="shared" si="4"/>
        <v>0</v>
      </c>
      <c r="U71" s="55">
        <f t="shared" si="4"/>
        <v>0</v>
      </c>
      <c r="V71" s="55">
        <f t="shared" si="4"/>
        <v>0</v>
      </c>
      <c r="W71" s="55">
        <f t="shared" si="4"/>
        <v>0</v>
      </c>
      <c r="X71" s="55" t="e">
        <f t="shared" si="4"/>
        <v>#VALUE!</v>
      </c>
      <c r="Y71" s="55">
        <f t="shared" si="4"/>
        <v>0</v>
      </c>
    </row>
    <row r="72" spans="1:25" x14ac:dyDescent="0.25">
      <c r="A72" s="60" t="s">
        <v>428</v>
      </c>
      <c r="B72" s="57" t="s">
        <v>554</v>
      </c>
      <c r="C72" s="52" t="s">
        <v>555</v>
      </c>
      <c r="D72" s="52" t="str">
        <f>IFERROR(INDEX('[2]CP5 to CP6 Track mapping'!$A:$B,MATCH('CP5 Vols Hyp'!$C72,'[2]CP5 to CP6 Track mapping'!$A:$A,0),2),"-")</f>
        <v>-</v>
      </c>
      <c r="E72" s="56" t="s">
        <v>457</v>
      </c>
      <c r="F72" s="53"/>
      <c r="G72" s="53"/>
      <c r="H72" s="53">
        <v>0</v>
      </c>
      <c r="I72" s="53"/>
      <c r="J72" s="53"/>
      <c r="K72" s="53">
        <f t="shared" si="1"/>
        <v>0</v>
      </c>
      <c r="M72" s="54">
        <v>0</v>
      </c>
      <c r="N72" s="54">
        <v>0</v>
      </c>
      <c r="O72" s="54">
        <v>0</v>
      </c>
      <c r="P72" s="54">
        <v>0</v>
      </c>
      <c r="Q72" s="54" t="s">
        <v>73</v>
      </c>
      <c r="R72" s="54">
        <f t="shared" si="2"/>
        <v>0</v>
      </c>
      <c r="T72" s="55">
        <f t="shared" si="4"/>
        <v>0</v>
      </c>
      <c r="U72" s="55">
        <f t="shared" si="4"/>
        <v>0</v>
      </c>
      <c r="V72" s="55">
        <f t="shared" si="4"/>
        <v>0</v>
      </c>
      <c r="W72" s="55">
        <f t="shared" si="4"/>
        <v>0</v>
      </c>
      <c r="X72" s="55" t="e">
        <f t="shared" si="4"/>
        <v>#VALUE!</v>
      </c>
      <c r="Y72" s="55">
        <f t="shared" si="4"/>
        <v>0</v>
      </c>
    </row>
    <row r="73" spans="1:25" x14ac:dyDescent="0.25">
      <c r="A73" s="60" t="s">
        <v>428</v>
      </c>
      <c r="B73" s="56" t="s">
        <v>556</v>
      </c>
      <c r="C73" s="52" t="s">
        <v>249</v>
      </c>
      <c r="D73" s="52" t="str">
        <f>IFERROR(INDEX('[2]CP5 to CP6 Track mapping'!$A:$B,MATCH('CP5 Vols Hyp'!$C73,'[2]CP5 to CP6 Track mapping'!$A:$A,0),2),"-")</f>
        <v>-</v>
      </c>
      <c r="E73" s="56" t="s">
        <v>457</v>
      </c>
      <c r="F73" s="53"/>
      <c r="G73" s="53"/>
      <c r="H73" s="53">
        <v>0</v>
      </c>
      <c r="I73" s="53"/>
      <c r="J73" s="53"/>
      <c r="K73" s="53">
        <f t="shared" si="1"/>
        <v>0</v>
      </c>
      <c r="M73" s="54">
        <v>41.2</v>
      </c>
      <c r="N73" s="54">
        <v>3317</v>
      </c>
      <c r="O73" s="54">
        <v>0</v>
      </c>
      <c r="P73" s="54">
        <v>275</v>
      </c>
      <c r="Q73" s="54">
        <v>43</v>
      </c>
      <c r="R73" s="54">
        <f t="shared" si="2"/>
        <v>3676.2</v>
      </c>
      <c r="T73" s="55">
        <f t="shared" si="4"/>
        <v>41.2</v>
      </c>
      <c r="U73" s="55">
        <f t="shared" si="4"/>
        <v>3317</v>
      </c>
      <c r="V73" s="55">
        <f t="shared" si="4"/>
        <v>0</v>
      </c>
      <c r="W73" s="55">
        <f t="shared" si="4"/>
        <v>275</v>
      </c>
      <c r="X73" s="55">
        <f t="shared" si="4"/>
        <v>43</v>
      </c>
      <c r="Y73" s="55">
        <f t="shared" si="4"/>
        <v>3676.2</v>
      </c>
    </row>
    <row r="74" spans="1:25" x14ac:dyDescent="0.25">
      <c r="A74" s="59" t="s">
        <v>428</v>
      </c>
      <c r="B74" s="57" t="s">
        <v>557</v>
      </c>
      <c r="C74" s="52" t="s">
        <v>558</v>
      </c>
      <c r="D74" s="52" t="str">
        <f>IFERROR(INDEX('[2]CP5 to CP6 Track mapping'!$A:$B,MATCH('CP5 Vols Hyp'!$C74,'[2]CP5 to CP6 Track mapping'!$A:$A,0),2),"-")</f>
        <v>-</v>
      </c>
      <c r="E74" s="56" t="s">
        <v>457</v>
      </c>
      <c r="F74" s="53"/>
      <c r="G74" s="53"/>
      <c r="H74" s="53">
        <v>0</v>
      </c>
      <c r="I74" s="53"/>
      <c r="J74" s="53"/>
      <c r="K74" s="53">
        <f t="shared" ref="K74:K137" si="5">SUM(F74:J74)</f>
        <v>0</v>
      </c>
      <c r="M74" s="54">
        <v>0</v>
      </c>
      <c r="N74" s="54">
        <v>0</v>
      </c>
      <c r="O74" s="54">
        <v>0</v>
      </c>
      <c r="P74" s="54">
        <v>0</v>
      </c>
      <c r="Q74" s="54" t="s">
        <v>73</v>
      </c>
      <c r="R74" s="54">
        <f t="shared" ref="R74:R137" si="6">SUM(M74:Q74)</f>
        <v>0</v>
      </c>
      <c r="T74" s="55">
        <f t="shared" si="4"/>
        <v>0</v>
      </c>
      <c r="U74" s="55">
        <f t="shared" si="4"/>
        <v>0</v>
      </c>
      <c r="V74" s="55">
        <f t="shared" si="4"/>
        <v>0</v>
      </c>
      <c r="W74" s="55">
        <f t="shared" si="4"/>
        <v>0</v>
      </c>
      <c r="X74" s="55" t="e">
        <f t="shared" si="4"/>
        <v>#VALUE!</v>
      </c>
      <c r="Y74" s="55">
        <f t="shared" si="4"/>
        <v>0</v>
      </c>
    </row>
    <row r="75" spans="1:25" x14ac:dyDescent="0.25">
      <c r="A75" s="60" t="s">
        <v>428</v>
      </c>
      <c r="B75" s="56" t="s">
        <v>559</v>
      </c>
      <c r="C75" s="52" t="s">
        <v>560</v>
      </c>
      <c r="D75" s="52" t="str">
        <f>IFERROR(INDEX('[2]CP5 to CP6 Track mapping'!$A:$B,MATCH('CP5 Vols Hyp'!$C75,'[2]CP5 to CP6 Track mapping'!$A:$A,0),2),"-")</f>
        <v>-</v>
      </c>
      <c r="E75" s="56" t="s">
        <v>457</v>
      </c>
      <c r="F75" s="53"/>
      <c r="G75" s="53"/>
      <c r="H75" s="53">
        <v>0</v>
      </c>
      <c r="I75" s="53"/>
      <c r="J75" s="53"/>
      <c r="K75" s="53">
        <f t="shared" si="5"/>
        <v>0</v>
      </c>
      <c r="M75" s="54">
        <v>0</v>
      </c>
      <c r="N75" s="54">
        <v>0</v>
      </c>
      <c r="O75" s="54">
        <v>0</v>
      </c>
      <c r="P75" s="54">
        <v>0</v>
      </c>
      <c r="Q75" s="54" t="s">
        <v>73</v>
      </c>
      <c r="R75" s="54">
        <f t="shared" si="6"/>
        <v>0</v>
      </c>
      <c r="T75" s="55">
        <f t="shared" si="4"/>
        <v>0</v>
      </c>
      <c r="U75" s="55">
        <f t="shared" si="4"/>
        <v>0</v>
      </c>
      <c r="V75" s="55">
        <f t="shared" si="4"/>
        <v>0</v>
      </c>
      <c r="W75" s="55">
        <f t="shared" si="4"/>
        <v>0</v>
      </c>
      <c r="X75" s="55" t="e">
        <f t="shared" si="4"/>
        <v>#VALUE!</v>
      </c>
      <c r="Y75" s="55">
        <f t="shared" si="4"/>
        <v>0</v>
      </c>
    </row>
    <row r="76" spans="1:25" x14ac:dyDescent="0.25">
      <c r="A76" s="60" t="s">
        <v>428</v>
      </c>
      <c r="B76" s="57" t="s">
        <v>561</v>
      </c>
      <c r="C76" s="52" t="s">
        <v>562</v>
      </c>
      <c r="D76" s="52" t="str">
        <f>IFERROR(INDEX('[2]CP5 to CP6 Track mapping'!$A:$B,MATCH('CP5 Vols Hyp'!$C76,'[2]CP5 to CP6 Track mapping'!$A:$A,0),2),"-")</f>
        <v>-</v>
      </c>
      <c r="E76" s="57" t="s">
        <v>457</v>
      </c>
      <c r="F76" s="53"/>
      <c r="G76" s="53"/>
      <c r="H76" s="53">
        <v>7070</v>
      </c>
      <c r="I76" s="53"/>
      <c r="J76" s="53"/>
      <c r="K76" s="53">
        <f t="shared" si="5"/>
        <v>7070</v>
      </c>
      <c r="M76" s="54">
        <v>0</v>
      </c>
      <c r="N76" s="54">
        <v>828</v>
      </c>
      <c r="O76" s="54">
        <v>7070</v>
      </c>
      <c r="P76" s="54">
        <v>0</v>
      </c>
      <c r="Q76" s="54">
        <v>2450</v>
      </c>
      <c r="R76" s="54">
        <f t="shared" si="6"/>
        <v>10348</v>
      </c>
      <c r="T76" s="55">
        <f t="shared" si="4"/>
        <v>0</v>
      </c>
      <c r="U76" s="55">
        <f t="shared" si="4"/>
        <v>828</v>
      </c>
      <c r="V76" s="55">
        <f t="shared" si="4"/>
        <v>0</v>
      </c>
      <c r="W76" s="55">
        <f t="shared" si="4"/>
        <v>0</v>
      </c>
      <c r="X76" s="55">
        <f t="shared" si="4"/>
        <v>2450</v>
      </c>
      <c r="Y76" s="55">
        <f t="shared" si="4"/>
        <v>3278</v>
      </c>
    </row>
    <row r="77" spans="1:25" x14ac:dyDescent="0.25">
      <c r="A77" s="59" t="s">
        <v>428</v>
      </c>
      <c r="B77" s="57" t="s">
        <v>563</v>
      </c>
      <c r="C77" s="52" t="s">
        <v>564</v>
      </c>
      <c r="D77" s="52" t="str">
        <f>IFERROR(INDEX('[2]CP5 to CP6 Track mapping'!$A:$B,MATCH('CP5 Vols Hyp'!$C77,'[2]CP5 to CP6 Track mapping'!$A:$A,0),2),"-")</f>
        <v>-</v>
      </c>
      <c r="E77" s="57" t="s">
        <v>457</v>
      </c>
      <c r="F77" s="53"/>
      <c r="G77" s="53"/>
      <c r="H77" s="53">
        <v>0</v>
      </c>
      <c r="I77" s="53"/>
      <c r="J77" s="53"/>
      <c r="K77" s="53">
        <f t="shared" si="5"/>
        <v>0</v>
      </c>
      <c r="M77" s="54">
        <v>0</v>
      </c>
      <c r="N77" s="54">
        <v>0</v>
      </c>
      <c r="O77" s="54">
        <v>0</v>
      </c>
      <c r="P77" s="54">
        <v>0</v>
      </c>
      <c r="Q77" s="54" t="s">
        <v>73</v>
      </c>
      <c r="R77" s="54">
        <f t="shared" si="6"/>
        <v>0</v>
      </c>
      <c r="T77" s="55">
        <f t="shared" si="4"/>
        <v>0</v>
      </c>
      <c r="U77" s="55">
        <f t="shared" si="4"/>
        <v>0</v>
      </c>
      <c r="V77" s="55">
        <f t="shared" si="4"/>
        <v>0</v>
      </c>
      <c r="W77" s="55">
        <f t="shared" si="4"/>
        <v>0</v>
      </c>
      <c r="X77" s="55" t="e">
        <f t="shared" si="4"/>
        <v>#VALUE!</v>
      </c>
      <c r="Y77" s="55">
        <f t="shared" si="4"/>
        <v>0</v>
      </c>
    </row>
    <row r="78" spans="1:25" x14ac:dyDescent="0.25">
      <c r="A78" s="59" t="s">
        <v>428</v>
      </c>
      <c r="B78" s="57" t="s">
        <v>565</v>
      </c>
      <c r="C78" s="52" t="s">
        <v>566</v>
      </c>
      <c r="D78" s="52" t="str">
        <f>IFERROR(INDEX('[2]CP5 to CP6 Track mapping'!$A:$B,MATCH('CP5 Vols Hyp'!$C78,'[2]CP5 to CP6 Track mapping'!$A:$A,0),2),"-")</f>
        <v>-</v>
      </c>
      <c r="E78" s="57" t="s">
        <v>457</v>
      </c>
      <c r="F78" s="53"/>
      <c r="G78" s="53"/>
      <c r="H78" s="53">
        <v>17114</v>
      </c>
      <c r="I78" s="53"/>
      <c r="J78" s="53"/>
      <c r="K78" s="53">
        <f t="shared" si="5"/>
        <v>17114</v>
      </c>
      <c r="M78" s="54">
        <v>0</v>
      </c>
      <c r="N78" s="54">
        <v>12000</v>
      </c>
      <c r="O78" s="54">
        <v>17114</v>
      </c>
      <c r="P78" s="54">
        <v>0</v>
      </c>
      <c r="Q78" s="54" t="s">
        <v>73</v>
      </c>
      <c r="R78" s="54">
        <f t="shared" si="6"/>
        <v>29114</v>
      </c>
      <c r="T78" s="55">
        <f t="shared" si="4"/>
        <v>0</v>
      </c>
      <c r="U78" s="55">
        <f t="shared" si="4"/>
        <v>12000</v>
      </c>
      <c r="V78" s="55">
        <f t="shared" si="4"/>
        <v>0</v>
      </c>
      <c r="W78" s="55">
        <f t="shared" si="4"/>
        <v>0</v>
      </c>
      <c r="X78" s="55" t="e">
        <f t="shared" si="4"/>
        <v>#VALUE!</v>
      </c>
      <c r="Y78" s="55">
        <f t="shared" si="4"/>
        <v>12000</v>
      </c>
    </row>
    <row r="79" spans="1:25" x14ac:dyDescent="0.25">
      <c r="A79" s="59" t="s">
        <v>428</v>
      </c>
      <c r="B79" s="57" t="s">
        <v>567</v>
      </c>
      <c r="C79" s="52" t="s">
        <v>568</v>
      </c>
      <c r="D79" s="52" t="str">
        <f>IFERROR(INDEX('[2]CP5 to CP6 Track mapping'!$A:$B,MATCH('CP5 Vols Hyp'!$C79,'[2]CP5 to CP6 Track mapping'!$A:$A,0),2),"-")</f>
        <v>-</v>
      </c>
      <c r="E79" s="57" t="s">
        <v>457</v>
      </c>
      <c r="F79" s="53"/>
      <c r="G79" s="53"/>
      <c r="H79" s="53">
        <v>0</v>
      </c>
      <c r="I79" s="53"/>
      <c r="J79" s="53"/>
      <c r="K79" s="53">
        <f t="shared" si="5"/>
        <v>0</v>
      </c>
      <c r="M79" s="54">
        <v>0</v>
      </c>
      <c r="N79" s="54">
        <v>0</v>
      </c>
      <c r="O79" s="54">
        <v>0</v>
      </c>
      <c r="P79" s="54">
        <v>0</v>
      </c>
      <c r="Q79" s="54" t="s">
        <v>73</v>
      </c>
      <c r="R79" s="54">
        <f t="shared" si="6"/>
        <v>0</v>
      </c>
      <c r="T79" s="55">
        <f t="shared" si="4"/>
        <v>0</v>
      </c>
      <c r="U79" s="55">
        <f t="shared" si="4"/>
        <v>0</v>
      </c>
      <c r="V79" s="55">
        <f t="shared" si="4"/>
        <v>0</v>
      </c>
      <c r="W79" s="55">
        <f t="shared" si="4"/>
        <v>0</v>
      </c>
      <c r="X79" s="55" t="e">
        <f t="shared" si="4"/>
        <v>#VALUE!</v>
      </c>
      <c r="Y79" s="55">
        <f t="shared" si="4"/>
        <v>0</v>
      </c>
    </row>
    <row r="80" spans="1:25" x14ac:dyDescent="0.25">
      <c r="A80" s="59" t="s">
        <v>428</v>
      </c>
      <c r="B80" s="56" t="s">
        <v>569</v>
      </c>
      <c r="C80" s="52" t="s">
        <v>570</v>
      </c>
      <c r="D80" s="52" t="str">
        <f>IFERROR(INDEX('[2]CP5 to CP6 Track mapping'!$A:$B,MATCH('CP5 Vols Hyp'!$C80,'[2]CP5 to CP6 Track mapping'!$A:$A,0),2),"-")</f>
        <v>-</v>
      </c>
      <c r="E80" s="57" t="s">
        <v>457</v>
      </c>
      <c r="F80" s="53"/>
      <c r="G80" s="53"/>
      <c r="H80" s="53">
        <v>24184</v>
      </c>
      <c r="I80" s="53"/>
      <c r="J80" s="53"/>
      <c r="K80" s="53">
        <f t="shared" si="5"/>
        <v>24184</v>
      </c>
      <c r="M80" s="54">
        <v>0</v>
      </c>
      <c r="N80" s="54">
        <v>12828</v>
      </c>
      <c r="O80" s="54">
        <v>24184</v>
      </c>
      <c r="P80" s="54">
        <v>0</v>
      </c>
      <c r="Q80" s="54">
        <v>2450</v>
      </c>
      <c r="R80" s="54">
        <f t="shared" si="6"/>
        <v>39462</v>
      </c>
      <c r="T80" s="55">
        <f t="shared" si="4"/>
        <v>0</v>
      </c>
      <c r="U80" s="55">
        <f t="shared" si="4"/>
        <v>12828</v>
      </c>
      <c r="V80" s="55">
        <f t="shared" si="4"/>
        <v>0</v>
      </c>
      <c r="W80" s="55">
        <f t="shared" si="4"/>
        <v>0</v>
      </c>
      <c r="X80" s="55">
        <f t="shared" si="4"/>
        <v>2450</v>
      </c>
      <c r="Y80" s="55">
        <f t="shared" si="4"/>
        <v>15278</v>
      </c>
    </row>
    <row r="81" spans="1:25" x14ac:dyDescent="0.25">
      <c r="A81" s="60" t="s">
        <v>428</v>
      </c>
      <c r="B81" s="57" t="s">
        <v>571</v>
      </c>
      <c r="C81" s="52" t="s">
        <v>572</v>
      </c>
      <c r="D81" s="52" t="str">
        <f>IFERROR(INDEX('[2]CP5 to CP6 Track mapping'!$A:$B,MATCH('CP5 Vols Hyp'!$C81,'[2]CP5 to CP6 Track mapping'!$A:$A,0),2),"-")</f>
        <v>-</v>
      </c>
      <c r="E81" s="57" t="s">
        <v>457</v>
      </c>
      <c r="F81" s="53"/>
      <c r="G81" s="53"/>
      <c r="H81" s="53">
        <v>0</v>
      </c>
      <c r="I81" s="53"/>
      <c r="J81" s="53"/>
      <c r="K81" s="53">
        <f t="shared" si="5"/>
        <v>0</v>
      </c>
      <c r="M81" s="54">
        <v>0</v>
      </c>
      <c r="N81" s="54">
        <v>0</v>
      </c>
      <c r="O81" s="54">
        <v>0</v>
      </c>
      <c r="P81" s="54">
        <v>0</v>
      </c>
      <c r="Q81" s="54" t="s">
        <v>73</v>
      </c>
      <c r="R81" s="54">
        <f t="shared" si="6"/>
        <v>0</v>
      </c>
      <c r="T81" s="55">
        <f t="shared" si="4"/>
        <v>0</v>
      </c>
      <c r="U81" s="55">
        <f t="shared" si="4"/>
        <v>0</v>
      </c>
      <c r="V81" s="55">
        <f t="shared" si="4"/>
        <v>0</v>
      </c>
      <c r="W81" s="55">
        <f t="shared" si="4"/>
        <v>0</v>
      </c>
      <c r="X81" s="55" t="e">
        <f t="shared" si="4"/>
        <v>#VALUE!</v>
      </c>
      <c r="Y81" s="55">
        <f t="shared" si="4"/>
        <v>0</v>
      </c>
    </row>
    <row r="82" spans="1:25" x14ac:dyDescent="0.25">
      <c r="A82" s="60" t="s">
        <v>428</v>
      </c>
      <c r="B82" s="57" t="s">
        <v>573</v>
      </c>
      <c r="C82" s="52" t="s">
        <v>574</v>
      </c>
      <c r="D82" s="52" t="str">
        <f>IFERROR(INDEX('[2]CP5 to CP6 Track mapping'!$A:$B,MATCH('CP5 Vols Hyp'!$C82,'[2]CP5 to CP6 Track mapping'!$A:$A,0),2),"-")</f>
        <v>-</v>
      </c>
      <c r="E82" s="57" t="s">
        <v>457</v>
      </c>
      <c r="F82" s="53"/>
      <c r="G82" s="53"/>
      <c r="H82" s="53">
        <v>3500</v>
      </c>
      <c r="I82" s="53"/>
      <c r="J82" s="53"/>
      <c r="K82" s="53">
        <f t="shared" si="5"/>
        <v>3500</v>
      </c>
      <c r="M82" s="54">
        <v>0</v>
      </c>
      <c r="N82" s="54">
        <v>0</v>
      </c>
      <c r="O82" s="54">
        <v>3500</v>
      </c>
      <c r="P82" s="54">
        <v>0</v>
      </c>
      <c r="Q82" s="54" t="s">
        <v>73</v>
      </c>
      <c r="R82" s="54">
        <f t="shared" si="6"/>
        <v>3500</v>
      </c>
      <c r="T82" s="55">
        <f t="shared" si="4"/>
        <v>0</v>
      </c>
      <c r="U82" s="55">
        <f t="shared" si="4"/>
        <v>0</v>
      </c>
      <c r="V82" s="55">
        <f t="shared" si="4"/>
        <v>0</v>
      </c>
      <c r="W82" s="55">
        <f t="shared" si="4"/>
        <v>0</v>
      </c>
      <c r="X82" s="55" t="e">
        <f t="shared" si="4"/>
        <v>#VALUE!</v>
      </c>
      <c r="Y82" s="55">
        <f t="shared" si="4"/>
        <v>0</v>
      </c>
    </row>
    <row r="83" spans="1:25" x14ac:dyDescent="0.25">
      <c r="A83" s="60" t="s">
        <v>428</v>
      </c>
      <c r="B83" s="56" t="s">
        <v>575</v>
      </c>
      <c r="C83" s="52" t="s">
        <v>576</v>
      </c>
      <c r="D83" s="52" t="str">
        <f>IFERROR(INDEX('[2]CP5 to CP6 Track mapping'!$A:$B,MATCH('CP5 Vols Hyp'!$C83,'[2]CP5 to CP6 Track mapping'!$A:$A,0),2),"-")</f>
        <v>-</v>
      </c>
      <c r="E83" s="57" t="s">
        <v>457</v>
      </c>
      <c r="F83" s="53"/>
      <c r="G83" s="53"/>
      <c r="H83" s="53">
        <v>3500</v>
      </c>
      <c r="I83" s="53"/>
      <c r="J83" s="53"/>
      <c r="K83" s="53">
        <f t="shared" si="5"/>
        <v>3500</v>
      </c>
      <c r="M83" s="54">
        <v>0</v>
      </c>
      <c r="N83" s="54">
        <v>0</v>
      </c>
      <c r="O83" s="54">
        <v>3500</v>
      </c>
      <c r="P83" s="54">
        <v>0</v>
      </c>
      <c r="Q83" s="54" t="s">
        <v>73</v>
      </c>
      <c r="R83" s="54">
        <f t="shared" si="6"/>
        <v>3500</v>
      </c>
      <c r="T83" s="55">
        <f t="shared" si="4"/>
        <v>0</v>
      </c>
      <c r="U83" s="55">
        <f t="shared" si="4"/>
        <v>0</v>
      </c>
      <c r="V83" s="55">
        <f t="shared" si="4"/>
        <v>0</v>
      </c>
      <c r="W83" s="55">
        <f t="shared" si="4"/>
        <v>0</v>
      </c>
      <c r="X83" s="55" t="e">
        <f t="shared" si="4"/>
        <v>#VALUE!</v>
      </c>
      <c r="Y83" s="55">
        <f t="shared" si="4"/>
        <v>0</v>
      </c>
    </row>
    <row r="84" spans="1:25" x14ac:dyDescent="0.25">
      <c r="A84" s="60" t="s">
        <v>428</v>
      </c>
      <c r="B84" s="56" t="s">
        <v>577</v>
      </c>
      <c r="C84" s="52" t="s">
        <v>578</v>
      </c>
      <c r="D84" s="52" t="str">
        <f>IFERROR(INDEX('[2]CP5 to CP6 Track mapping'!$A:$B,MATCH('CP5 Vols Hyp'!$C84,'[2]CP5 to CP6 Track mapping'!$A:$A,0),2),"-")</f>
        <v>-</v>
      </c>
      <c r="E84" s="57" t="s">
        <v>457</v>
      </c>
      <c r="F84" s="53"/>
      <c r="G84" s="53"/>
      <c r="H84" s="53">
        <v>225</v>
      </c>
      <c r="I84" s="53"/>
      <c r="J84" s="53"/>
      <c r="K84" s="53">
        <f t="shared" si="5"/>
        <v>225</v>
      </c>
      <c r="M84" s="54">
        <v>0</v>
      </c>
      <c r="N84" s="54">
        <v>375</v>
      </c>
      <c r="O84" s="54">
        <v>225</v>
      </c>
      <c r="P84" s="54">
        <v>0</v>
      </c>
      <c r="Q84" s="54" t="s">
        <v>73</v>
      </c>
      <c r="R84" s="54">
        <f t="shared" si="6"/>
        <v>600</v>
      </c>
      <c r="T84" s="55">
        <f t="shared" si="4"/>
        <v>0</v>
      </c>
      <c r="U84" s="55">
        <f t="shared" si="4"/>
        <v>375</v>
      </c>
      <c r="V84" s="55">
        <f t="shared" si="4"/>
        <v>0</v>
      </c>
      <c r="W84" s="55">
        <f t="shared" si="4"/>
        <v>0</v>
      </c>
      <c r="X84" s="55" t="e">
        <f t="shared" si="4"/>
        <v>#VALUE!</v>
      </c>
      <c r="Y84" s="55">
        <f t="shared" si="4"/>
        <v>375</v>
      </c>
    </row>
    <row r="85" spans="1:25" x14ac:dyDescent="0.25">
      <c r="A85" s="59" t="s">
        <v>428</v>
      </c>
      <c r="B85" s="57" t="s">
        <v>579</v>
      </c>
      <c r="C85" s="52" t="s">
        <v>580</v>
      </c>
      <c r="D85" s="52" t="str">
        <f>IFERROR(INDEX('[2]CP5 to CP6 Track mapping'!$A:$B,MATCH('CP5 Vols Hyp'!$C85,'[2]CP5 to CP6 Track mapping'!$A:$A,0),2),"-")</f>
        <v>-</v>
      </c>
      <c r="E85" s="57" t="s">
        <v>457</v>
      </c>
      <c r="F85" s="53"/>
      <c r="G85" s="53"/>
      <c r="H85" s="53">
        <v>0</v>
      </c>
      <c r="I85" s="53"/>
      <c r="J85" s="53"/>
      <c r="K85" s="53">
        <f t="shared" si="5"/>
        <v>0</v>
      </c>
      <c r="M85" s="54">
        <v>0</v>
      </c>
      <c r="N85" s="54">
        <v>0</v>
      </c>
      <c r="O85" s="54">
        <v>0</v>
      </c>
      <c r="P85" s="54">
        <v>0</v>
      </c>
      <c r="Q85" s="54" t="s">
        <v>73</v>
      </c>
      <c r="R85" s="54">
        <f t="shared" si="6"/>
        <v>0</v>
      </c>
      <c r="T85" s="55">
        <f t="shared" si="4"/>
        <v>0</v>
      </c>
      <c r="U85" s="55">
        <f t="shared" si="4"/>
        <v>0</v>
      </c>
      <c r="V85" s="55">
        <f t="shared" si="4"/>
        <v>0</v>
      </c>
      <c r="W85" s="55">
        <f t="shared" si="4"/>
        <v>0</v>
      </c>
      <c r="X85" s="55" t="e">
        <f t="shared" si="4"/>
        <v>#VALUE!</v>
      </c>
      <c r="Y85" s="55">
        <f t="shared" si="4"/>
        <v>0</v>
      </c>
    </row>
    <row r="86" spans="1:25" x14ac:dyDescent="0.25">
      <c r="A86" s="59" t="s">
        <v>428</v>
      </c>
      <c r="B86" s="56" t="s">
        <v>581</v>
      </c>
      <c r="C86" s="52" t="s">
        <v>582</v>
      </c>
      <c r="D86" s="52" t="str">
        <f>IFERROR(INDEX('[2]CP5 to CP6 Track mapping'!$A:$B,MATCH('CP5 Vols Hyp'!$C86,'[2]CP5 to CP6 Track mapping'!$A:$A,0),2),"-")</f>
        <v>-</v>
      </c>
      <c r="E86" s="57" t="s">
        <v>457</v>
      </c>
      <c r="F86" s="53"/>
      <c r="G86" s="53"/>
      <c r="H86" s="53">
        <v>225</v>
      </c>
      <c r="I86" s="53"/>
      <c r="J86" s="53"/>
      <c r="K86" s="53">
        <f t="shared" si="5"/>
        <v>225</v>
      </c>
      <c r="M86" s="54">
        <v>0</v>
      </c>
      <c r="N86" s="54">
        <v>375</v>
      </c>
      <c r="O86" s="54">
        <v>225</v>
      </c>
      <c r="P86" s="54">
        <v>0</v>
      </c>
      <c r="Q86" s="54" t="s">
        <v>73</v>
      </c>
      <c r="R86" s="54">
        <f t="shared" si="6"/>
        <v>600</v>
      </c>
      <c r="T86" s="55">
        <f t="shared" si="4"/>
        <v>0</v>
      </c>
      <c r="U86" s="55">
        <f t="shared" si="4"/>
        <v>375</v>
      </c>
      <c r="V86" s="55">
        <f t="shared" si="4"/>
        <v>0</v>
      </c>
      <c r="W86" s="55">
        <f t="shared" si="4"/>
        <v>0</v>
      </c>
      <c r="X86" s="55" t="e">
        <f t="shared" si="4"/>
        <v>#VALUE!</v>
      </c>
      <c r="Y86" s="55">
        <f t="shared" si="4"/>
        <v>375</v>
      </c>
    </row>
    <row r="87" spans="1:25" x14ac:dyDescent="0.25">
      <c r="A87" s="60" t="s">
        <v>428</v>
      </c>
      <c r="B87" s="56" t="s">
        <v>583</v>
      </c>
      <c r="C87" s="52" t="s">
        <v>278</v>
      </c>
      <c r="D87" s="52" t="str">
        <f>IFERROR(INDEX('[2]CP5 to CP6 Track mapping'!$A:$B,MATCH('CP5 Vols Hyp'!$C87,'[2]CP5 to CP6 Track mapping'!$A:$A,0),2),"-")</f>
        <v>-</v>
      </c>
      <c r="E87" s="57" t="s">
        <v>457</v>
      </c>
      <c r="F87" s="53"/>
      <c r="G87" s="53"/>
      <c r="H87" s="53">
        <v>28055.05</v>
      </c>
      <c r="I87" s="53"/>
      <c r="J87" s="53"/>
      <c r="K87" s="53">
        <f t="shared" si="5"/>
        <v>28055.05</v>
      </c>
      <c r="M87" s="54">
        <v>4107.2</v>
      </c>
      <c r="N87" s="54">
        <v>21420</v>
      </c>
      <c r="O87" s="54">
        <v>28055.05</v>
      </c>
      <c r="P87" s="54">
        <v>61393</v>
      </c>
      <c r="Q87" s="54">
        <v>124719</v>
      </c>
      <c r="R87" s="54">
        <f t="shared" si="6"/>
        <v>239694.25</v>
      </c>
      <c r="T87" s="55">
        <f t="shared" si="4"/>
        <v>4107.2</v>
      </c>
      <c r="U87" s="55">
        <f t="shared" si="4"/>
        <v>21420</v>
      </c>
      <c r="V87" s="55">
        <f t="shared" si="4"/>
        <v>0</v>
      </c>
      <c r="W87" s="55">
        <f t="shared" si="4"/>
        <v>61393</v>
      </c>
      <c r="X87" s="55">
        <f t="shared" si="4"/>
        <v>124719</v>
      </c>
      <c r="Y87" s="55">
        <f t="shared" si="4"/>
        <v>211639.2</v>
      </c>
    </row>
    <row r="88" spans="1:25" x14ac:dyDescent="0.25">
      <c r="A88" s="60" t="s">
        <v>428</v>
      </c>
      <c r="B88" s="56" t="s">
        <v>584</v>
      </c>
      <c r="C88" s="52" t="s">
        <v>585</v>
      </c>
      <c r="D88" s="52" t="str">
        <f>IFERROR(INDEX('[2]CP5 to CP6 Track mapping'!$A:$B,MATCH('CP5 Vols Hyp'!$C88,'[2]CP5 to CP6 Track mapping'!$A:$A,0),2),"-")</f>
        <v>-</v>
      </c>
      <c r="E88" s="57" t="s">
        <v>457</v>
      </c>
      <c r="F88" s="53"/>
      <c r="G88" s="53"/>
      <c r="H88" s="53">
        <v>6</v>
      </c>
      <c r="I88" s="53"/>
      <c r="J88" s="53"/>
      <c r="K88" s="53">
        <f t="shared" si="5"/>
        <v>6</v>
      </c>
      <c r="M88" s="54">
        <v>16</v>
      </c>
      <c r="N88" s="54">
        <v>12</v>
      </c>
      <c r="O88" s="54">
        <v>6</v>
      </c>
      <c r="P88" s="54">
        <v>15</v>
      </c>
      <c r="Q88" s="54">
        <v>19</v>
      </c>
      <c r="R88" s="54">
        <f t="shared" si="6"/>
        <v>68</v>
      </c>
      <c r="T88" s="55">
        <f t="shared" si="4"/>
        <v>16</v>
      </c>
      <c r="U88" s="55">
        <f t="shared" si="4"/>
        <v>12</v>
      </c>
      <c r="V88" s="55">
        <f t="shared" si="4"/>
        <v>0</v>
      </c>
      <c r="W88" s="55">
        <f t="shared" si="4"/>
        <v>15</v>
      </c>
      <c r="X88" s="55">
        <f t="shared" si="4"/>
        <v>19</v>
      </c>
      <c r="Y88" s="55">
        <f t="shared" si="4"/>
        <v>62</v>
      </c>
    </row>
    <row r="89" spans="1:25" x14ac:dyDescent="0.25">
      <c r="A89" s="60" t="s">
        <v>428</v>
      </c>
      <c r="B89" s="56" t="s">
        <v>586</v>
      </c>
      <c r="C89" s="52" t="s">
        <v>587</v>
      </c>
      <c r="D89" s="52" t="str">
        <f>IFERROR(INDEX('[2]CP5 to CP6 Track mapping'!$A:$B,MATCH('CP5 Vols Hyp'!$C89,'[2]CP5 to CP6 Track mapping'!$A:$A,0),2),"-")</f>
        <v>-</v>
      </c>
      <c r="E89" s="57" t="s">
        <v>457</v>
      </c>
      <c r="F89" s="53"/>
      <c r="G89" s="53"/>
      <c r="H89" s="53">
        <v>0</v>
      </c>
      <c r="I89" s="53"/>
      <c r="J89" s="53"/>
      <c r="K89" s="53">
        <f t="shared" si="5"/>
        <v>0</v>
      </c>
      <c r="M89" s="54">
        <v>0</v>
      </c>
      <c r="N89" s="54">
        <v>0</v>
      </c>
      <c r="O89" s="54">
        <v>0</v>
      </c>
      <c r="P89" s="54">
        <v>0</v>
      </c>
      <c r="Q89" s="54" t="s">
        <v>73</v>
      </c>
      <c r="R89" s="54">
        <f t="shared" si="6"/>
        <v>0</v>
      </c>
      <c r="T89" s="55">
        <f t="shared" si="4"/>
        <v>0</v>
      </c>
      <c r="U89" s="55">
        <f t="shared" si="4"/>
        <v>0</v>
      </c>
      <c r="V89" s="55">
        <f t="shared" si="4"/>
        <v>0</v>
      </c>
      <c r="W89" s="55">
        <f t="shared" si="4"/>
        <v>0</v>
      </c>
      <c r="X89" s="55" t="e">
        <f t="shared" si="4"/>
        <v>#VALUE!</v>
      </c>
      <c r="Y89" s="55">
        <f t="shared" si="4"/>
        <v>0</v>
      </c>
    </row>
    <row r="90" spans="1:25" x14ac:dyDescent="0.25">
      <c r="A90" s="60" t="s">
        <v>428</v>
      </c>
      <c r="B90" s="56" t="s">
        <v>588</v>
      </c>
      <c r="C90" s="52" t="s">
        <v>589</v>
      </c>
      <c r="D90" s="52" t="str">
        <f>IFERROR(INDEX('[2]CP5 to CP6 Track mapping'!$A:$B,MATCH('CP5 Vols Hyp'!$C90,'[2]CP5 to CP6 Track mapping'!$A:$A,0),2),"-")</f>
        <v>-</v>
      </c>
      <c r="E90" s="57" t="s">
        <v>457</v>
      </c>
      <c r="F90" s="53"/>
      <c r="G90" s="53"/>
      <c r="H90" s="53">
        <v>0</v>
      </c>
      <c r="I90" s="53"/>
      <c r="J90" s="53"/>
      <c r="K90" s="53">
        <f t="shared" si="5"/>
        <v>0</v>
      </c>
      <c r="M90" s="54">
        <v>0</v>
      </c>
      <c r="N90" s="54">
        <v>0</v>
      </c>
      <c r="O90" s="54">
        <v>0</v>
      </c>
      <c r="P90" s="54">
        <v>0</v>
      </c>
      <c r="Q90" s="54" t="s">
        <v>73</v>
      </c>
      <c r="R90" s="54">
        <f t="shared" si="6"/>
        <v>0</v>
      </c>
      <c r="T90" s="55">
        <f t="shared" si="4"/>
        <v>0</v>
      </c>
      <c r="U90" s="55">
        <f t="shared" si="4"/>
        <v>0</v>
      </c>
      <c r="V90" s="55">
        <f t="shared" si="4"/>
        <v>0</v>
      </c>
      <c r="W90" s="55">
        <f t="shared" si="4"/>
        <v>0</v>
      </c>
      <c r="X90" s="55" t="e">
        <f t="shared" si="4"/>
        <v>#VALUE!</v>
      </c>
      <c r="Y90" s="55">
        <f t="shared" si="4"/>
        <v>0</v>
      </c>
    </row>
    <row r="91" spans="1:25" x14ac:dyDescent="0.25">
      <c r="A91" s="60" t="s">
        <v>428</v>
      </c>
      <c r="B91" s="56" t="s">
        <v>590</v>
      </c>
      <c r="C91" s="52" t="s">
        <v>591</v>
      </c>
      <c r="D91" s="52" t="str">
        <f>IFERROR(INDEX('[2]CP5 to CP6 Track mapping'!$A:$B,MATCH('CP5 Vols Hyp'!$C91,'[2]CP5 to CP6 Track mapping'!$A:$A,0),2),"-")</f>
        <v>-</v>
      </c>
      <c r="E91" s="57" t="s">
        <v>457</v>
      </c>
      <c r="F91" s="53"/>
      <c r="G91" s="53"/>
      <c r="H91" s="53">
        <v>174</v>
      </c>
      <c r="I91" s="53"/>
      <c r="J91" s="53"/>
      <c r="K91" s="53">
        <f t="shared" si="5"/>
        <v>174</v>
      </c>
      <c r="M91" s="54">
        <v>77.98</v>
      </c>
      <c r="N91" s="54">
        <v>115</v>
      </c>
      <c r="O91" s="54">
        <v>174</v>
      </c>
      <c r="P91" s="54">
        <v>308</v>
      </c>
      <c r="Q91" s="54">
        <v>165.64</v>
      </c>
      <c r="R91" s="54">
        <f t="shared" si="6"/>
        <v>840.62</v>
      </c>
      <c r="T91" s="55">
        <f t="shared" si="4"/>
        <v>77.98</v>
      </c>
      <c r="U91" s="55">
        <f t="shared" si="4"/>
        <v>115</v>
      </c>
      <c r="V91" s="55">
        <f t="shared" si="4"/>
        <v>0</v>
      </c>
      <c r="W91" s="55">
        <f t="shared" si="4"/>
        <v>308</v>
      </c>
      <c r="X91" s="55">
        <f t="shared" si="4"/>
        <v>165.64</v>
      </c>
      <c r="Y91" s="55">
        <f t="shared" si="4"/>
        <v>666.62</v>
      </c>
    </row>
    <row r="92" spans="1:25" x14ac:dyDescent="0.25">
      <c r="A92" s="60" t="s">
        <v>428</v>
      </c>
      <c r="B92" s="56" t="s">
        <v>592</v>
      </c>
      <c r="C92" s="52" t="s">
        <v>593</v>
      </c>
      <c r="D92" s="52" t="str">
        <f>IFERROR(INDEX('[2]CP5 to CP6 Track mapping'!$A:$B,MATCH('CP5 Vols Hyp'!$C92,'[2]CP5 to CP6 Track mapping'!$A:$A,0),2),"-")</f>
        <v>-</v>
      </c>
      <c r="E92" s="57" t="s">
        <v>457</v>
      </c>
      <c r="F92" s="53"/>
      <c r="G92" s="53"/>
      <c r="H92" s="53">
        <v>0</v>
      </c>
      <c r="I92" s="53"/>
      <c r="J92" s="53"/>
      <c r="K92" s="53">
        <f t="shared" si="5"/>
        <v>0</v>
      </c>
      <c r="M92" s="54">
        <v>0</v>
      </c>
      <c r="N92" s="54">
        <v>0</v>
      </c>
      <c r="O92" s="54">
        <v>0</v>
      </c>
      <c r="P92" s="54">
        <v>0</v>
      </c>
      <c r="Q92" s="54" t="s">
        <v>73</v>
      </c>
      <c r="R92" s="54">
        <f t="shared" si="6"/>
        <v>0</v>
      </c>
      <c r="T92" s="55">
        <f t="shared" si="4"/>
        <v>0</v>
      </c>
      <c r="U92" s="55">
        <f t="shared" si="4"/>
        <v>0</v>
      </c>
      <c r="V92" s="55">
        <f t="shared" si="4"/>
        <v>0</v>
      </c>
      <c r="W92" s="55">
        <f t="shared" si="4"/>
        <v>0</v>
      </c>
      <c r="X92" s="55" t="e">
        <f t="shared" si="4"/>
        <v>#VALUE!</v>
      </c>
      <c r="Y92" s="55">
        <f t="shared" si="4"/>
        <v>0</v>
      </c>
    </row>
    <row r="93" spans="1:25" x14ac:dyDescent="0.25">
      <c r="A93" s="60" t="s">
        <v>428</v>
      </c>
      <c r="B93" s="56" t="s">
        <v>594</v>
      </c>
      <c r="C93" s="52" t="s">
        <v>595</v>
      </c>
      <c r="D93" s="52" t="str">
        <f>IFERROR(INDEX('[2]CP5 to CP6 Track mapping'!$A:$B,MATCH('CP5 Vols Hyp'!$C93,'[2]CP5 to CP6 Track mapping'!$A:$A,0),2),"-")</f>
        <v>-</v>
      </c>
      <c r="E93" s="57" t="s">
        <v>457</v>
      </c>
      <c r="F93" s="53"/>
      <c r="G93" s="53"/>
      <c r="H93" s="53">
        <v>180</v>
      </c>
      <c r="I93" s="53"/>
      <c r="J93" s="53"/>
      <c r="K93" s="53">
        <f t="shared" si="5"/>
        <v>180</v>
      </c>
      <c r="M93" s="54">
        <v>93.98</v>
      </c>
      <c r="N93" s="54">
        <v>127</v>
      </c>
      <c r="O93" s="54">
        <v>180</v>
      </c>
      <c r="P93" s="54">
        <v>323</v>
      </c>
      <c r="Q93" s="54">
        <v>184.64</v>
      </c>
      <c r="R93" s="54">
        <f t="shared" si="6"/>
        <v>908.62</v>
      </c>
      <c r="T93" s="55">
        <f t="shared" si="4"/>
        <v>93.98</v>
      </c>
      <c r="U93" s="55">
        <f t="shared" si="4"/>
        <v>127</v>
      </c>
      <c r="V93" s="55">
        <f t="shared" si="4"/>
        <v>0</v>
      </c>
      <c r="W93" s="55">
        <f t="shared" si="4"/>
        <v>323</v>
      </c>
      <c r="X93" s="55">
        <f t="shared" si="4"/>
        <v>184.64</v>
      </c>
      <c r="Y93" s="55">
        <f t="shared" si="4"/>
        <v>728.62</v>
      </c>
    </row>
    <row r="94" spans="1:25" x14ac:dyDescent="0.25">
      <c r="A94" s="60" t="s">
        <v>428</v>
      </c>
      <c r="B94" s="56" t="s">
        <v>596</v>
      </c>
      <c r="C94" s="52" t="s">
        <v>597</v>
      </c>
      <c r="D94" s="52" t="str">
        <f>IFERROR(INDEX('[2]CP5 to CP6 Track mapping'!$A:$B,MATCH('CP5 Vols Hyp'!$C94,'[2]CP5 to CP6 Track mapping'!$A:$A,0),2),"-")</f>
        <v>-</v>
      </c>
      <c r="E94" s="57" t="s">
        <v>457</v>
      </c>
      <c r="F94" s="53"/>
      <c r="G94" s="53"/>
      <c r="H94" s="53">
        <v>0</v>
      </c>
      <c r="I94" s="53"/>
      <c r="J94" s="53"/>
      <c r="K94" s="53">
        <f t="shared" si="5"/>
        <v>0</v>
      </c>
      <c r="M94" s="54">
        <v>0</v>
      </c>
      <c r="N94" s="54">
        <v>0</v>
      </c>
      <c r="O94" s="54">
        <v>0</v>
      </c>
      <c r="P94" s="54">
        <v>0</v>
      </c>
      <c r="Q94" s="54" t="s">
        <v>73</v>
      </c>
      <c r="R94" s="54">
        <f t="shared" si="6"/>
        <v>0</v>
      </c>
      <c r="T94" s="55">
        <f t="shared" si="4"/>
        <v>0</v>
      </c>
      <c r="U94" s="55">
        <f t="shared" si="4"/>
        <v>0</v>
      </c>
      <c r="V94" s="55">
        <f t="shared" si="4"/>
        <v>0</v>
      </c>
      <c r="W94" s="55">
        <f t="shared" si="4"/>
        <v>0</v>
      </c>
      <c r="X94" s="55" t="e">
        <f t="shared" si="4"/>
        <v>#VALUE!</v>
      </c>
      <c r="Y94" s="55">
        <f t="shared" si="4"/>
        <v>0</v>
      </c>
    </row>
    <row r="95" spans="1:25" x14ac:dyDescent="0.25">
      <c r="A95" s="60" t="s">
        <v>428</v>
      </c>
      <c r="B95" s="56" t="s">
        <v>598</v>
      </c>
      <c r="C95" s="52" t="s">
        <v>599</v>
      </c>
      <c r="D95" s="52" t="str">
        <f>IFERROR(INDEX('[2]CP5 to CP6 Track mapping'!$A:$B,MATCH('CP5 Vols Hyp'!$C95,'[2]CP5 to CP6 Track mapping'!$A:$A,0),2),"-")</f>
        <v>-</v>
      </c>
      <c r="E95" s="57" t="s">
        <v>457</v>
      </c>
      <c r="F95" s="53"/>
      <c r="G95" s="53"/>
      <c r="H95" s="53">
        <v>0</v>
      </c>
      <c r="I95" s="53"/>
      <c r="J95" s="53"/>
      <c r="K95" s="53">
        <f t="shared" si="5"/>
        <v>0</v>
      </c>
      <c r="M95" s="54">
        <v>0</v>
      </c>
      <c r="N95" s="54">
        <v>0</v>
      </c>
      <c r="O95" s="54">
        <v>0</v>
      </c>
      <c r="P95" s="54">
        <v>0</v>
      </c>
      <c r="Q95" s="54" t="s">
        <v>73</v>
      </c>
      <c r="R95" s="54">
        <f t="shared" si="6"/>
        <v>0</v>
      </c>
      <c r="T95" s="55">
        <f t="shared" si="4"/>
        <v>0</v>
      </c>
      <c r="U95" s="55">
        <f t="shared" si="4"/>
        <v>0</v>
      </c>
      <c r="V95" s="55">
        <f t="shared" si="4"/>
        <v>0</v>
      </c>
      <c r="W95" s="55">
        <f t="shared" si="4"/>
        <v>0</v>
      </c>
      <c r="X95" s="55" t="e">
        <f t="shared" si="4"/>
        <v>#VALUE!</v>
      </c>
      <c r="Y95" s="55">
        <f t="shared" si="4"/>
        <v>0</v>
      </c>
    </row>
    <row r="96" spans="1:25" x14ac:dyDescent="0.25">
      <c r="A96" s="60" t="s">
        <v>428</v>
      </c>
      <c r="B96" s="56" t="s">
        <v>600</v>
      </c>
      <c r="C96" s="52" t="s">
        <v>601</v>
      </c>
      <c r="D96" s="52" t="str">
        <f>IFERROR(INDEX('[2]CP5 to CP6 Track mapping'!$A:$B,MATCH('CP5 Vols Hyp'!$C96,'[2]CP5 to CP6 Track mapping'!$A:$A,0),2),"-")</f>
        <v>-</v>
      </c>
      <c r="E96" s="57" t="s">
        <v>457</v>
      </c>
      <c r="F96" s="53"/>
      <c r="G96" s="53"/>
      <c r="H96" s="53">
        <v>0</v>
      </c>
      <c r="I96" s="53"/>
      <c r="J96" s="53"/>
      <c r="K96" s="53">
        <f t="shared" si="5"/>
        <v>0</v>
      </c>
      <c r="M96" s="54">
        <v>0</v>
      </c>
      <c r="N96" s="54">
        <v>0</v>
      </c>
      <c r="O96" s="54">
        <v>0</v>
      </c>
      <c r="P96" s="54">
        <v>0</v>
      </c>
      <c r="Q96" s="54" t="s">
        <v>73</v>
      </c>
      <c r="R96" s="54">
        <f t="shared" si="6"/>
        <v>0</v>
      </c>
      <c r="T96" s="55">
        <f t="shared" si="4"/>
        <v>0</v>
      </c>
      <c r="U96" s="55">
        <f t="shared" si="4"/>
        <v>0</v>
      </c>
      <c r="V96" s="55">
        <f t="shared" si="4"/>
        <v>0</v>
      </c>
      <c r="W96" s="55">
        <f t="shared" si="4"/>
        <v>0</v>
      </c>
      <c r="X96" s="55" t="e">
        <f t="shared" si="4"/>
        <v>#VALUE!</v>
      </c>
      <c r="Y96" s="55">
        <f t="shared" si="4"/>
        <v>0</v>
      </c>
    </row>
    <row r="97" spans="1:25" x14ac:dyDescent="0.25">
      <c r="A97" s="60" t="s">
        <v>428</v>
      </c>
      <c r="B97" s="56" t="s">
        <v>602</v>
      </c>
      <c r="C97" s="52" t="s">
        <v>603</v>
      </c>
      <c r="D97" s="52" t="str">
        <f>IFERROR(INDEX('[2]CP5 to CP6 Track mapping'!$A:$B,MATCH('CP5 Vols Hyp'!$C97,'[2]CP5 to CP6 Track mapping'!$A:$A,0),2),"-")</f>
        <v>-</v>
      </c>
      <c r="E97" s="57" t="s">
        <v>457</v>
      </c>
      <c r="F97" s="53"/>
      <c r="G97" s="53"/>
      <c r="H97" s="53">
        <v>0</v>
      </c>
      <c r="I97" s="53"/>
      <c r="J97" s="53"/>
      <c r="K97" s="53">
        <f t="shared" si="5"/>
        <v>0</v>
      </c>
      <c r="M97" s="54">
        <v>0</v>
      </c>
      <c r="N97" s="54">
        <v>0</v>
      </c>
      <c r="O97" s="54">
        <v>0</v>
      </c>
      <c r="P97" s="54">
        <v>0</v>
      </c>
      <c r="Q97" s="54" t="s">
        <v>73</v>
      </c>
      <c r="R97" s="54">
        <f t="shared" si="6"/>
        <v>0</v>
      </c>
      <c r="T97" s="55">
        <f t="shared" si="4"/>
        <v>0</v>
      </c>
      <c r="U97" s="55">
        <f t="shared" si="4"/>
        <v>0</v>
      </c>
      <c r="V97" s="55">
        <f t="shared" si="4"/>
        <v>0</v>
      </c>
      <c r="W97" s="55">
        <f t="shared" si="4"/>
        <v>0</v>
      </c>
      <c r="X97" s="55" t="e">
        <f t="shared" si="4"/>
        <v>#VALUE!</v>
      </c>
      <c r="Y97" s="55">
        <f t="shared" si="4"/>
        <v>0</v>
      </c>
    </row>
    <row r="98" spans="1:25" x14ac:dyDescent="0.25">
      <c r="A98" s="60" t="s">
        <v>428</v>
      </c>
      <c r="B98" s="56" t="s">
        <v>604</v>
      </c>
      <c r="C98" s="52" t="s">
        <v>605</v>
      </c>
      <c r="D98" s="52" t="str">
        <f>IFERROR(INDEX('[2]CP5 to CP6 Track mapping'!$A:$B,MATCH('CP5 Vols Hyp'!$C98,'[2]CP5 to CP6 Track mapping'!$A:$A,0),2),"-")</f>
        <v>-</v>
      </c>
      <c r="E98" s="57" t="s">
        <v>457</v>
      </c>
      <c r="F98" s="53"/>
      <c r="G98" s="53"/>
      <c r="H98" s="53">
        <v>0</v>
      </c>
      <c r="I98" s="53"/>
      <c r="J98" s="53"/>
      <c r="K98" s="53">
        <f t="shared" si="5"/>
        <v>0</v>
      </c>
      <c r="M98" s="54">
        <v>0</v>
      </c>
      <c r="N98" s="54">
        <v>0</v>
      </c>
      <c r="O98" s="54">
        <v>0</v>
      </c>
      <c r="P98" s="54">
        <v>0</v>
      </c>
      <c r="Q98" s="54" t="s">
        <v>73</v>
      </c>
      <c r="R98" s="54">
        <f t="shared" si="6"/>
        <v>0</v>
      </c>
      <c r="T98" s="55">
        <f t="shared" si="4"/>
        <v>0</v>
      </c>
      <c r="U98" s="55">
        <f t="shared" si="4"/>
        <v>0</v>
      </c>
      <c r="V98" s="55">
        <f t="shared" si="4"/>
        <v>0</v>
      </c>
      <c r="W98" s="55">
        <f t="shared" si="4"/>
        <v>0</v>
      </c>
      <c r="X98" s="55" t="e">
        <f t="shared" si="4"/>
        <v>#VALUE!</v>
      </c>
      <c r="Y98" s="55">
        <f t="shared" si="4"/>
        <v>0</v>
      </c>
    </row>
    <row r="99" spans="1:25" x14ac:dyDescent="0.25">
      <c r="A99" s="60" t="s">
        <v>428</v>
      </c>
      <c r="B99" s="56" t="s">
        <v>606</v>
      </c>
      <c r="C99" s="52" t="s">
        <v>607</v>
      </c>
      <c r="D99" s="52" t="str">
        <f>IFERROR(INDEX('[2]CP5 to CP6 Track mapping'!$A:$B,MATCH('CP5 Vols Hyp'!$C99,'[2]CP5 to CP6 Track mapping'!$A:$A,0),2),"-")</f>
        <v>-</v>
      </c>
      <c r="E99" s="57" t="s">
        <v>457</v>
      </c>
      <c r="F99" s="53"/>
      <c r="G99" s="53"/>
      <c r="H99" s="53">
        <v>0</v>
      </c>
      <c r="I99" s="53"/>
      <c r="J99" s="53"/>
      <c r="K99" s="53">
        <f t="shared" si="5"/>
        <v>0</v>
      </c>
      <c r="M99" s="54">
        <v>0</v>
      </c>
      <c r="N99" s="54">
        <v>0</v>
      </c>
      <c r="O99" s="54">
        <v>0</v>
      </c>
      <c r="P99" s="54">
        <v>0</v>
      </c>
      <c r="Q99" s="54" t="s">
        <v>73</v>
      </c>
      <c r="R99" s="54">
        <f t="shared" si="6"/>
        <v>0</v>
      </c>
      <c r="T99" s="55">
        <f t="shared" si="4"/>
        <v>0</v>
      </c>
      <c r="U99" s="55">
        <f t="shared" si="4"/>
        <v>0</v>
      </c>
      <c r="V99" s="55">
        <f t="shared" si="4"/>
        <v>0</v>
      </c>
      <c r="W99" s="55">
        <f t="shared" si="4"/>
        <v>0</v>
      </c>
      <c r="X99" s="55" t="e">
        <f t="shared" si="4"/>
        <v>#VALUE!</v>
      </c>
      <c r="Y99" s="55">
        <f t="shared" si="4"/>
        <v>0</v>
      </c>
    </row>
    <row r="100" spans="1:25" x14ac:dyDescent="0.25">
      <c r="A100" s="60" t="s">
        <v>428</v>
      </c>
      <c r="B100" s="56" t="s">
        <v>608</v>
      </c>
      <c r="C100" s="52" t="s">
        <v>609</v>
      </c>
      <c r="D100" s="52" t="str">
        <f>IFERROR(INDEX('[2]CP5 to CP6 Track mapping'!$A:$B,MATCH('CP5 Vols Hyp'!$C100,'[2]CP5 to CP6 Track mapping'!$A:$A,0),2),"-")</f>
        <v>-</v>
      </c>
      <c r="E100" s="57" t="s">
        <v>457</v>
      </c>
      <c r="F100" s="53"/>
      <c r="G100" s="53"/>
      <c r="H100" s="53">
        <v>0</v>
      </c>
      <c r="I100" s="53"/>
      <c r="J100" s="53"/>
      <c r="K100" s="53">
        <f t="shared" si="5"/>
        <v>0</v>
      </c>
      <c r="M100" s="54">
        <v>4.0999999999999996</v>
      </c>
      <c r="N100" s="54">
        <v>0</v>
      </c>
      <c r="O100" s="54">
        <v>0</v>
      </c>
      <c r="P100" s="54">
        <v>1</v>
      </c>
      <c r="Q100" s="54" t="s">
        <v>73</v>
      </c>
      <c r="R100" s="54">
        <f t="shared" si="6"/>
        <v>5.0999999999999996</v>
      </c>
      <c r="T100" s="55">
        <f t="shared" si="4"/>
        <v>4.0999999999999996</v>
      </c>
      <c r="U100" s="55">
        <f t="shared" si="4"/>
        <v>0</v>
      </c>
      <c r="V100" s="55">
        <f t="shared" si="4"/>
        <v>0</v>
      </c>
      <c r="W100" s="55">
        <f t="shared" si="4"/>
        <v>1</v>
      </c>
      <c r="X100" s="55" t="e">
        <f t="shared" si="4"/>
        <v>#VALUE!</v>
      </c>
      <c r="Y100" s="55">
        <f t="shared" si="4"/>
        <v>5.0999999999999996</v>
      </c>
    </row>
    <row r="101" spans="1:25" x14ac:dyDescent="0.25">
      <c r="A101" s="60" t="s">
        <v>428</v>
      </c>
      <c r="B101" s="56" t="s">
        <v>610</v>
      </c>
      <c r="C101" s="52" t="s">
        <v>611</v>
      </c>
      <c r="D101" s="52" t="str">
        <f>IFERROR(INDEX('[2]CP5 to CP6 Track mapping'!$A:$B,MATCH('CP5 Vols Hyp'!$C101,'[2]CP5 to CP6 Track mapping'!$A:$A,0),2),"-")</f>
        <v>-</v>
      </c>
      <c r="E101" s="57" t="s">
        <v>457</v>
      </c>
      <c r="F101" s="53"/>
      <c r="G101" s="53"/>
      <c r="H101" s="53">
        <v>0</v>
      </c>
      <c r="I101" s="53"/>
      <c r="J101" s="53"/>
      <c r="K101" s="53">
        <f t="shared" si="5"/>
        <v>0</v>
      </c>
      <c r="M101" s="54">
        <v>0</v>
      </c>
      <c r="N101" s="54">
        <v>0</v>
      </c>
      <c r="O101" s="54">
        <v>0</v>
      </c>
      <c r="P101" s="54">
        <v>0</v>
      </c>
      <c r="Q101" s="54" t="s">
        <v>73</v>
      </c>
      <c r="R101" s="54">
        <f t="shared" si="6"/>
        <v>0</v>
      </c>
      <c r="T101" s="55">
        <f t="shared" si="4"/>
        <v>0</v>
      </c>
      <c r="U101" s="55">
        <f t="shared" si="4"/>
        <v>0</v>
      </c>
      <c r="V101" s="55">
        <f t="shared" si="4"/>
        <v>0</v>
      </c>
      <c r="W101" s="55">
        <f t="shared" si="4"/>
        <v>0</v>
      </c>
      <c r="X101" s="55" t="e">
        <f t="shared" si="4"/>
        <v>#VALUE!</v>
      </c>
      <c r="Y101" s="55">
        <f t="shared" si="4"/>
        <v>0</v>
      </c>
    </row>
    <row r="102" spans="1:25" x14ac:dyDescent="0.25">
      <c r="A102" s="60" t="s">
        <v>428</v>
      </c>
      <c r="B102" s="56" t="s">
        <v>612</v>
      </c>
      <c r="C102" s="52" t="s">
        <v>613</v>
      </c>
      <c r="D102" s="52" t="str">
        <f>IFERROR(INDEX('[2]CP5 to CP6 Track mapping'!$A:$B,MATCH('CP5 Vols Hyp'!$C102,'[2]CP5 to CP6 Track mapping'!$A:$A,0),2),"-")</f>
        <v>-</v>
      </c>
      <c r="E102" s="57" t="s">
        <v>457</v>
      </c>
      <c r="F102" s="53"/>
      <c r="G102" s="53"/>
      <c r="H102" s="53">
        <v>0</v>
      </c>
      <c r="I102" s="53"/>
      <c r="J102" s="53"/>
      <c r="K102" s="53">
        <f t="shared" si="5"/>
        <v>0</v>
      </c>
      <c r="M102" s="54">
        <v>0</v>
      </c>
      <c r="N102" s="54">
        <v>0</v>
      </c>
      <c r="O102" s="54">
        <v>0</v>
      </c>
      <c r="P102" s="54">
        <v>0</v>
      </c>
      <c r="Q102" s="54" t="s">
        <v>73</v>
      </c>
      <c r="R102" s="54">
        <f t="shared" si="6"/>
        <v>0</v>
      </c>
      <c r="T102" s="55">
        <f t="shared" si="4"/>
        <v>0</v>
      </c>
      <c r="U102" s="55">
        <f t="shared" si="4"/>
        <v>0</v>
      </c>
      <c r="V102" s="55">
        <f t="shared" si="4"/>
        <v>0</v>
      </c>
      <c r="W102" s="55">
        <f t="shared" si="4"/>
        <v>0</v>
      </c>
      <c r="X102" s="55" t="e">
        <f t="shared" si="4"/>
        <v>#VALUE!</v>
      </c>
      <c r="Y102" s="55">
        <f t="shared" si="4"/>
        <v>0</v>
      </c>
    </row>
    <row r="103" spans="1:25" x14ac:dyDescent="0.25">
      <c r="A103" s="60" t="s">
        <v>428</v>
      </c>
      <c r="B103" s="56" t="s">
        <v>614</v>
      </c>
      <c r="C103" s="52" t="s">
        <v>615</v>
      </c>
      <c r="D103" s="52" t="str">
        <f>IFERROR(INDEX('[2]CP5 to CP6 Track mapping'!$A:$B,MATCH('CP5 Vols Hyp'!$C103,'[2]CP5 to CP6 Track mapping'!$A:$A,0),2),"-")</f>
        <v>-</v>
      </c>
      <c r="E103" s="57" t="s">
        <v>457</v>
      </c>
      <c r="F103" s="53"/>
      <c r="G103" s="53"/>
      <c r="H103" s="53">
        <v>0</v>
      </c>
      <c r="I103" s="53"/>
      <c r="J103" s="53"/>
      <c r="K103" s="53">
        <f t="shared" si="5"/>
        <v>0</v>
      </c>
      <c r="M103" s="54">
        <v>0</v>
      </c>
      <c r="N103" s="54">
        <v>0</v>
      </c>
      <c r="O103" s="54">
        <v>0</v>
      </c>
      <c r="P103" s="54">
        <v>0</v>
      </c>
      <c r="Q103" s="54" t="s">
        <v>73</v>
      </c>
      <c r="R103" s="54">
        <f t="shared" si="6"/>
        <v>0</v>
      </c>
      <c r="T103" s="55">
        <f t="shared" si="4"/>
        <v>0</v>
      </c>
      <c r="U103" s="55">
        <f t="shared" si="4"/>
        <v>0</v>
      </c>
      <c r="V103" s="55">
        <f t="shared" si="4"/>
        <v>0</v>
      </c>
      <c r="W103" s="55">
        <f t="shared" si="4"/>
        <v>0</v>
      </c>
      <c r="X103" s="55" t="e">
        <f t="shared" si="4"/>
        <v>#VALUE!</v>
      </c>
      <c r="Y103" s="55">
        <f t="shared" si="4"/>
        <v>0</v>
      </c>
    </row>
    <row r="104" spans="1:25" x14ac:dyDescent="0.25">
      <c r="A104" s="60" t="s">
        <v>428</v>
      </c>
      <c r="B104" s="56" t="s">
        <v>616</v>
      </c>
      <c r="C104" s="52" t="s">
        <v>617</v>
      </c>
      <c r="D104" s="52" t="str">
        <f>IFERROR(INDEX('[2]CP5 to CP6 Track mapping'!$A:$B,MATCH('CP5 Vols Hyp'!$C104,'[2]CP5 to CP6 Track mapping'!$A:$A,0),2),"-")</f>
        <v>-</v>
      </c>
      <c r="E104" s="57" t="s">
        <v>457</v>
      </c>
      <c r="F104" s="53"/>
      <c r="G104" s="53"/>
      <c r="H104" s="53">
        <v>0</v>
      </c>
      <c r="I104" s="53"/>
      <c r="J104" s="53"/>
      <c r="K104" s="53">
        <f t="shared" si="5"/>
        <v>0</v>
      </c>
      <c r="M104" s="54">
        <v>0</v>
      </c>
      <c r="N104" s="54">
        <v>0</v>
      </c>
      <c r="O104" s="54">
        <v>0</v>
      </c>
      <c r="P104" s="54">
        <v>3</v>
      </c>
      <c r="Q104" s="54">
        <v>1</v>
      </c>
      <c r="R104" s="54">
        <f t="shared" si="6"/>
        <v>4</v>
      </c>
      <c r="T104" s="55">
        <f t="shared" si="4"/>
        <v>0</v>
      </c>
      <c r="U104" s="55">
        <f t="shared" si="4"/>
        <v>0</v>
      </c>
      <c r="V104" s="55">
        <f t="shared" si="4"/>
        <v>0</v>
      </c>
      <c r="W104" s="55">
        <f t="shared" si="4"/>
        <v>3</v>
      </c>
      <c r="X104" s="55">
        <f t="shared" si="4"/>
        <v>1</v>
      </c>
      <c r="Y104" s="55">
        <f t="shared" si="4"/>
        <v>4</v>
      </c>
    </row>
    <row r="105" spans="1:25" x14ac:dyDescent="0.25">
      <c r="A105" s="60" t="s">
        <v>428</v>
      </c>
      <c r="B105" s="56" t="s">
        <v>618</v>
      </c>
      <c r="C105" s="52" t="s">
        <v>619</v>
      </c>
      <c r="D105" s="52" t="str">
        <f>IFERROR(INDEX('[2]CP5 to CP6 Track mapping'!$A:$B,MATCH('CP5 Vols Hyp'!$C105,'[2]CP5 to CP6 Track mapping'!$A:$A,0),2),"-")</f>
        <v>-</v>
      </c>
      <c r="E105" s="57" t="s">
        <v>457</v>
      </c>
      <c r="F105" s="53"/>
      <c r="G105" s="53"/>
      <c r="H105" s="53">
        <v>0</v>
      </c>
      <c r="I105" s="53"/>
      <c r="J105" s="53"/>
      <c r="K105" s="53">
        <f t="shared" si="5"/>
        <v>0</v>
      </c>
      <c r="M105" s="54">
        <v>0</v>
      </c>
      <c r="N105" s="54">
        <v>0</v>
      </c>
      <c r="O105" s="54">
        <v>0</v>
      </c>
      <c r="P105" s="54">
        <v>0</v>
      </c>
      <c r="Q105" s="54" t="s">
        <v>73</v>
      </c>
      <c r="R105" s="54">
        <f t="shared" si="6"/>
        <v>0</v>
      </c>
      <c r="T105" s="55">
        <f t="shared" si="4"/>
        <v>0</v>
      </c>
      <c r="U105" s="55">
        <f t="shared" si="4"/>
        <v>0</v>
      </c>
      <c r="V105" s="55">
        <f t="shared" si="4"/>
        <v>0</v>
      </c>
      <c r="W105" s="55">
        <f t="shared" si="4"/>
        <v>0</v>
      </c>
      <c r="X105" s="55" t="e">
        <f t="shared" si="4"/>
        <v>#VALUE!</v>
      </c>
      <c r="Y105" s="55">
        <f t="shared" si="4"/>
        <v>0</v>
      </c>
    </row>
    <row r="106" spans="1:25" x14ac:dyDescent="0.25">
      <c r="A106" s="60" t="s">
        <v>428</v>
      </c>
      <c r="B106" s="56" t="s">
        <v>620</v>
      </c>
      <c r="C106" s="52" t="s">
        <v>621</v>
      </c>
      <c r="D106" s="52" t="str">
        <f>IFERROR(INDEX('[2]CP5 to CP6 Track mapping'!$A:$B,MATCH('CP5 Vols Hyp'!$C106,'[2]CP5 to CP6 Track mapping'!$A:$A,0),2),"-")</f>
        <v>-</v>
      </c>
      <c r="E106" s="57" t="s">
        <v>457</v>
      </c>
      <c r="F106" s="53"/>
      <c r="G106" s="53"/>
      <c r="H106" s="53">
        <v>0</v>
      </c>
      <c r="I106" s="53"/>
      <c r="J106" s="53"/>
      <c r="K106" s="53">
        <f t="shared" si="5"/>
        <v>0</v>
      </c>
      <c r="M106" s="54">
        <v>4.0999999999999996</v>
      </c>
      <c r="N106" s="54">
        <v>0</v>
      </c>
      <c r="O106" s="54">
        <v>0</v>
      </c>
      <c r="P106" s="54">
        <v>4</v>
      </c>
      <c r="Q106" s="54">
        <v>1</v>
      </c>
      <c r="R106" s="54">
        <f t="shared" si="6"/>
        <v>9.1</v>
      </c>
      <c r="T106" s="55">
        <f t="shared" si="4"/>
        <v>4.0999999999999996</v>
      </c>
      <c r="U106" s="55">
        <f t="shared" si="4"/>
        <v>0</v>
      </c>
      <c r="V106" s="55">
        <f t="shared" si="4"/>
        <v>0</v>
      </c>
      <c r="W106" s="55">
        <f t="shared" si="4"/>
        <v>4</v>
      </c>
      <c r="X106" s="55">
        <f t="shared" si="4"/>
        <v>1</v>
      </c>
      <c r="Y106" s="55">
        <f t="shared" si="4"/>
        <v>9.1</v>
      </c>
    </row>
    <row r="107" spans="1:25" x14ac:dyDescent="0.25">
      <c r="A107" s="60" t="s">
        <v>428</v>
      </c>
      <c r="B107" s="56" t="s">
        <v>622</v>
      </c>
      <c r="C107" s="52" t="s">
        <v>623</v>
      </c>
      <c r="D107" s="52" t="str">
        <f>IFERROR(INDEX('[2]CP5 to CP6 Track mapping'!$A:$B,MATCH('CP5 Vols Hyp'!$C107,'[2]CP5 to CP6 Track mapping'!$A:$A,0),2),"-")</f>
        <v>-</v>
      </c>
      <c r="E107" s="57" t="s">
        <v>457</v>
      </c>
      <c r="F107" s="53"/>
      <c r="G107" s="53"/>
      <c r="H107" s="53">
        <v>1</v>
      </c>
      <c r="I107" s="53"/>
      <c r="J107" s="53"/>
      <c r="K107" s="53">
        <f t="shared" si="5"/>
        <v>1</v>
      </c>
      <c r="M107" s="54">
        <v>0</v>
      </c>
      <c r="N107" s="54">
        <v>1</v>
      </c>
      <c r="O107" s="54">
        <v>1</v>
      </c>
      <c r="P107" s="54">
        <v>0</v>
      </c>
      <c r="Q107" s="54" t="s">
        <v>73</v>
      </c>
      <c r="R107" s="54">
        <f t="shared" si="6"/>
        <v>2</v>
      </c>
      <c r="T107" s="55">
        <f t="shared" si="4"/>
        <v>0</v>
      </c>
      <c r="U107" s="55">
        <f t="shared" si="4"/>
        <v>1</v>
      </c>
      <c r="V107" s="55">
        <f t="shared" si="4"/>
        <v>0</v>
      </c>
      <c r="W107" s="55">
        <f t="shared" ref="W107:Y170" si="7">P107-I107</f>
        <v>0</v>
      </c>
      <c r="X107" s="55" t="e">
        <f t="shared" si="7"/>
        <v>#VALUE!</v>
      </c>
      <c r="Y107" s="55">
        <f t="shared" si="7"/>
        <v>1</v>
      </c>
    </row>
    <row r="108" spans="1:25" x14ac:dyDescent="0.25">
      <c r="A108" s="60" t="s">
        <v>428</v>
      </c>
      <c r="B108" s="56" t="s">
        <v>624</v>
      </c>
      <c r="C108" s="52" t="s">
        <v>625</v>
      </c>
      <c r="D108" s="52" t="str">
        <f>IFERROR(INDEX('[2]CP5 to CP6 Track mapping'!$A:$B,MATCH('CP5 Vols Hyp'!$C108,'[2]CP5 to CP6 Track mapping'!$A:$A,0),2),"-")</f>
        <v>-</v>
      </c>
      <c r="E108" s="57" t="s">
        <v>457</v>
      </c>
      <c r="F108" s="53"/>
      <c r="G108" s="53"/>
      <c r="H108" s="53">
        <v>0</v>
      </c>
      <c r="I108" s="53"/>
      <c r="J108" s="53"/>
      <c r="K108" s="53">
        <f t="shared" si="5"/>
        <v>0</v>
      </c>
      <c r="M108" s="54">
        <v>0</v>
      </c>
      <c r="N108" s="54">
        <v>0</v>
      </c>
      <c r="O108" s="54">
        <v>0</v>
      </c>
      <c r="P108" s="54">
        <v>6</v>
      </c>
      <c r="Q108" s="54">
        <v>5</v>
      </c>
      <c r="R108" s="54">
        <f t="shared" si="6"/>
        <v>11</v>
      </c>
      <c r="T108" s="55">
        <f t="shared" ref="T108:Y171" si="8">M108-F108</f>
        <v>0</v>
      </c>
      <c r="U108" s="55">
        <f t="shared" si="8"/>
        <v>0</v>
      </c>
      <c r="V108" s="55">
        <f t="shared" si="8"/>
        <v>0</v>
      </c>
      <c r="W108" s="55">
        <f t="shared" si="7"/>
        <v>6</v>
      </c>
      <c r="X108" s="55">
        <f t="shared" si="7"/>
        <v>5</v>
      </c>
      <c r="Y108" s="55">
        <f t="shared" si="7"/>
        <v>11</v>
      </c>
    </row>
    <row r="109" spans="1:25" x14ac:dyDescent="0.25">
      <c r="A109" s="60" t="s">
        <v>428</v>
      </c>
      <c r="B109" s="56" t="s">
        <v>626</v>
      </c>
      <c r="C109" s="52" t="s">
        <v>627</v>
      </c>
      <c r="D109" s="52" t="str">
        <f>IFERROR(INDEX('[2]CP5 to CP6 Track mapping'!$A:$B,MATCH('CP5 Vols Hyp'!$C109,'[2]CP5 to CP6 Track mapping'!$A:$A,0),2),"-")</f>
        <v>-</v>
      </c>
      <c r="E109" s="57" t="s">
        <v>457</v>
      </c>
      <c r="F109" s="53"/>
      <c r="G109" s="53"/>
      <c r="H109" s="53">
        <v>7</v>
      </c>
      <c r="I109" s="53"/>
      <c r="J109" s="53"/>
      <c r="K109" s="53">
        <f t="shared" si="5"/>
        <v>7</v>
      </c>
      <c r="M109" s="54">
        <v>0</v>
      </c>
      <c r="N109" s="54">
        <v>6</v>
      </c>
      <c r="O109" s="54">
        <v>7</v>
      </c>
      <c r="P109" s="54">
        <v>0</v>
      </c>
      <c r="Q109" s="54" t="s">
        <v>73</v>
      </c>
      <c r="R109" s="54">
        <f t="shared" si="6"/>
        <v>13</v>
      </c>
      <c r="T109" s="55">
        <f t="shared" si="8"/>
        <v>0</v>
      </c>
      <c r="U109" s="55">
        <f t="shared" si="8"/>
        <v>6</v>
      </c>
      <c r="V109" s="55">
        <f t="shared" si="8"/>
        <v>0</v>
      </c>
      <c r="W109" s="55">
        <f t="shared" si="7"/>
        <v>0</v>
      </c>
      <c r="X109" s="55" t="e">
        <f t="shared" si="7"/>
        <v>#VALUE!</v>
      </c>
      <c r="Y109" s="55">
        <f t="shared" si="7"/>
        <v>6</v>
      </c>
    </row>
    <row r="110" spans="1:25" x14ac:dyDescent="0.25">
      <c r="A110" s="60" t="s">
        <v>428</v>
      </c>
      <c r="B110" s="56" t="s">
        <v>628</v>
      </c>
      <c r="C110" s="52" t="s">
        <v>629</v>
      </c>
      <c r="D110" s="52" t="str">
        <f>IFERROR(INDEX('[2]CP5 to CP6 Track mapping'!$A:$B,MATCH('CP5 Vols Hyp'!$C110,'[2]CP5 to CP6 Track mapping'!$A:$A,0),2),"-")</f>
        <v>-</v>
      </c>
      <c r="E110" s="57" t="s">
        <v>457</v>
      </c>
      <c r="F110" s="53"/>
      <c r="G110" s="53"/>
      <c r="H110" s="53">
        <v>0</v>
      </c>
      <c r="I110" s="53"/>
      <c r="J110" s="53"/>
      <c r="K110" s="53">
        <f t="shared" si="5"/>
        <v>0</v>
      </c>
      <c r="M110" s="54">
        <v>0</v>
      </c>
      <c r="N110" s="54">
        <v>0</v>
      </c>
      <c r="O110" s="54">
        <v>0</v>
      </c>
      <c r="P110" s="54">
        <v>0</v>
      </c>
      <c r="Q110" s="54" t="s">
        <v>73</v>
      </c>
      <c r="R110" s="54">
        <f t="shared" si="6"/>
        <v>0</v>
      </c>
      <c r="T110" s="55">
        <f t="shared" si="8"/>
        <v>0</v>
      </c>
      <c r="U110" s="55">
        <f t="shared" si="8"/>
        <v>0</v>
      </c>
      <c r="V110" s="55">
        <f t="shared" si="8"/>
        <v>0</v>
      </c>
      <c r="W110" s="55">
        <f t="shared" si="7"/>
        <v>0</v>
      </c>
      <c r="X110" s="55" t="e">
        <f t="shared" si="7"/>
        <v>#VALUE!</v>
      </c>
      <c r="Y110" s="55">
        <f t="shared" si="7"/>
        <v>0</v>
      </c>
    </row>
    <row r="111" spans="1:25" x14ac:dyDescent="0.25">
      <c r="A111" s="60" t="s">
        <v>428</v>
      </c>
      <c r="B111" s="56" t="s">
        <v>630</v>
      </c>
      <c r="C111" s="52" t="s">
        <v>631</v>
      </c>
      <c r="D111" s="52" t="str">
        <f>IFERROR(INDEX('[2]CP5 to CP6 Track mapping'!$A:$B,MATCH('CP5 Vols Hyp'!$C111,'[2]CP5 to CP6 Track mapping'!$A:$A,0),2),"-")</f>
        <v>-</v>
      </c>
      <c r="E111" s="57" t="s">
        <v>457</v>
      </c>
      <c r="F111" s="53"/>
      <c r="G111" s="53"/>
      <c r="H111" s="53">
        <v>12</v>
      </c>
      <c r="I111" s="53"/>
      <c r="J111" s="53"/>
      <c r="K111" s="53">
        <f t="shared" si="5"/>
        <v>12</v>
      </c>
      <c r="M111" s="54">
        <v>20</v>
      </c>
      <c r="N111" s="54">
        <v>12</v>
      </c>
      <c r="O111" s="54">
        <v>12</v>
      </c>
      <c r="P111" s="54">
        <v>0</v>
      </c>
      <c r="Q111" s="54" t="s">
        <v>73</v>
      </c>
      <c r="R111" s="54">
        <f t="shared" si="6"/>
        <v>44</v>
      </c>
      <c r="T111" s="55">
        <f t="shared" si="8"/>
        <v>20</v>
      </c>
      <c r="U111" s="55">
        <f t="shared" si="8"/>
        <v>12</v>
      </c>
      <c r="V111" s="55">
        <f t="shared" si="8"/>
        <v>0</v>
      </c>
      <c r="W111" s="55">
        <f t="shared" si="7"/>
        <v>0</v>
      </c>
      <c r="X111" s="55" t="e">
        <f t="shared" si="7"/>
        <v>#VALUE!</v>
      </c>
      <c r="Y111" s="55">
        <f t="shared" si="7"/>
        <v>32</v>
      </c>
    </row>
    <row r="112" spans="1:25" x14ac:dyDescent="0.25">
      <c r="A112" s="60" t="s">
        <v>428</v>
      </c>
      <c r="B112" s="56" t="s">
        <v>632</v>
      </c>
      <c r="C112" s="52" t="s">
        <v>633</v>
      </c>
      <c r="D112" s="52" t="str">
        <f>IFERROR(INDEX('[2]CP5 to CP6 Track mapping'!$A:$B,MATCH('CP5 Vols Hyp'!$C112,'[2]CP5 to CP6 Track mapping'!$A:$A,0),2),"-")</f>
        <v>-</v>
      </c>
      <c r="E112" s="57" t="s">
        <v>457</v>
      </c>
      <c r="F112" s="53"/>
      <c r="G112" s="53"/>
      <c r="H112" s="53">
        <v>19</v>
      </c>
      <c r="I112" s="53"/>
      <c r="J112" s="53"/>
      <c r="K112" s="53">
        <f t="shared" si="5"/>
        <v>19</v>
      </c>
      <c r="M112" s="54">
        <v>20</v>
      </c>
      <c r="N112" s="54">
        <v>18</v>
      </c>
      <c r="O112" s="54">
        <v>19</v>
      </c>
      <c r="P112" s="54">
        <v>6</v>
      </c>
      <c r="Q112" s="54">
        <v>5</v>
      </c>
      <c r="R112" s="54">
        <f t="shared" si="6"/>
        <v>68</v>
      </c>
      <c r="T112" s="55">
        <f t="shared" si="8"/>
        <v>20</v>
      </c>
      <c r="U112" s="55">
        <f t="shared" si="8"/>
        <v>18</v>
      </c>
      <c r="V112" s="55">
        <f t="shared" si="8"/>
        <v>0</v>
      </c>
      <c r="W112" s="55">
        <f t="shared" si="7"/>
        <v>6</v>
      </c>
      <c r="X112" s="55">
        <f t="shared" si="7"/>
        <v>5</v>
      </c>
      <c r="Y112" s="55">
        <f t="shared" si="7"/>
        <v>49</v>
      </c>
    </row>
    <row r="113" spans="1:25" x14ac:dyDescent="0.25">
      <c r="A113" s="60" t="s">
        <v>428</v>
      </c>
      <c r="B113" s="56" t="s">
        <v>634</v>
      </c>
      <c r="C113" s="52" t="s">
        <v>635</v>
      </c>
      <c r="D113" s="52" t="str">
        <f>IFERROR(INDEX('[2]CP5 to CP6 Track mapping'!$A:$B,MATCH('CP5 Vols Hyp'!$C113,'[2]CP5 to CP6 Track mapping'!$A:$A,0),2),"-")</f>
        <v>-</v>
      </c>
      <c r="E113" s="57" t="s">
        <v>457</v>
      </c>
      <c r="F113" s="53"/>
      <c r="G113" s="53"/>
      <c r="H113" s="53">
        <v>0</v>
      </c>
      <c r="I113" s="53"/>
      <c r="J113" s="53"/>
      <c r="K113" s="53">
        <f t="shared" si="5"/>
        <v>0</v>
      </c>
      <c r="M113" s="54">
        <v>32</v>
      </c>
      <c r="N113" s="54">
        <v>0</v>
      </c>
      <c r="O113" s="54">
        <v>0</v>
      </c>
      <c r="P113" s="54">
        <v>0</v>
      </c>
      <c r="Q113" s="54" t="s">
        <v>73</v>
      </c>
      <c r="R113" s="54">
        <f t="shared" si="6"/>
        <v>32</v>
      </c>
      <c r="T113" s="55">
        <f t="shared" si="8"/>
        <v>32</v>
      </c>
      <c r="U113" s="55">
        <f t="shared" si="8"/>
        <v>0</v>
      </c>
      <c r="V113" s="55">
        <f t="shared" si="8"/>
        <v>0</v>
      </c>
      <c r="W113" s="55">
        <f t="shared" si="7"/>
        <v>0</v>
      </c>
      <c r="X113" s="55" t="e">
        <f t="shared" si="7"/>
        <v>#VALUE!</v>
      </c>
      <c r="Y113" s="55">
        <f t="shared" si="7"/>
        <v>32</v>
      </c>
    </row>
    <row r="114" spans="1:25" x14ac:dyDescent="0.25">
      <c r="A114" s="60" t="s">
        <v>428</v>
      </c>
      <c r="B114" s="56" t="s">
        <v>636</v>
      </c>
      <c r="C114" s="52" t="s">
        <v>325</v>
      </c>
      <c r="D114" s="52" t="str">
        <f>IFERROR(INDEX('[2]CP5 to CP6 Track mapping'!$A:$B,MATCH('CP5 Vols Hyp'!$C114,'[2]CP5 to CP6 Track mapping'!$A:$A,0),2),"-")</f>
        <v>-</v>
      </c>
      <c r="E114" s="57" t="s">
        <v>457</v>
      </c>
      <c r="F114" s="53"/>
      <c r="G114" s="53"/>
      <c r="H114" s="53">
        <v>0</v>
      </c>
      <c r="I114" s="53"/>
      <c r="J114" s="53"/>
      <c r="K114" s="53">
        <f t="shared" si="5"/>
        <v>0</v>
      </c>
      <c r="M114" s="54">
        <v>0</v>
      </c>
      <c r="N114" s="54">
        <v>0</v>
      </c>
      <c r="O114" s="54">
        <v>0</v>
      </c>
      <c r="P114" s="54">
        <v>0</v>
      </c>
      <c r="Q114" s="54" t="s">
        <v>73</v>
      </c>
      <c r="R114" s="54">
        <f t="shared" si="6"/>
        <v>0</v>
      </c>
      <c r="T114" s="55">
        <f t="shared" si="8"/>
        <v>0</v>
      </c>
      <c r="U114" s="55">
        <f t="shared" si="8"/>
        <v>0</v>
      </c>
      <c r="V114" s="55">
        <f t="shared" si="8"/>
        <v>0</v>
      </c>
      <c r="W114" s="55">
        <f t="shared" si="7"/>
        <v>0</v>
      </c>
      <c r="X114" s="55" t="e">
        <f t="shared" si="7"/>
        <v>#VALUE!</v>
      </c>
      <c r="Y114" s="55">
        <f t="shared" si="7"/>
        <v>0</v>
      </c>
    </row>
    <row r="115" spans="1:25" x14ac:dyDescent="0.25">
      <c r="A115" s="60" t="s">
        <v>428</v>
      </c>
      <c r="B115" s="56" t="s">
        <v>637</v>
      </c>
      <c r="C115" s="52" t="s">
        <v>638</v>
      </c>
      <c r="D115" s="52" t="str">
        <f>IFERROR(INDEX('[2]CP5 to CP6 Track mapping'!$A:$B,MATCH('CP5 Vols Hyp'!$C115,'[2]CP5 to CP6 Track mapping'!$A:$A,0),2),"-")</f>
        <v>-</v>
      </c>
      <c r="E115" s="57" t="s">
        <v>457</v>
      </c>
      <c r="F115" s="53"/>
      <c r="G115" s="53"/>
      <c r="H115" s="53">
        <v>0</v>
      </c>
      <c r="I115" s="53"/>
      <c r="J115" s="53"/>
      <c r="K115" s="53">
        <f t="shared" si="5"/>
        <v>0</v>
      </c>
      <c r="M115" s="54">
        <v>2</v>
      </c>
      <c r="N115" s="54">
        <v>0</v>
      </c>
      <c r="O115" s="54">
        <v>0</v>
      </c>
      <c r="P115" s="54">
        <v>7</v>
      </c>
      <c r="Q115" s="54">
        <v>1</v>
      </c>
      <c r="R115" s="54">
        <f t="shared" si="6"/>
        <v>10</v>
      </c>
      <c r="T115" s="55">
        <f t="shared" si="8"/>
        <v>2</v>
      </c>
      <c r="U115" s="55">
        <f t="shared" si="8"/>
        <v>0</v>
      </c>
      <c r="V115" s="55">
        <f t="shared" si="8"/>
        <v>0</v>
      </c>
      <c r="W115" s="55">
        <f t="shared" si="7"/>
        <v>7</v>
      </c>
      <c r="X115" s="55">
        <f t="shared" si="7"/>
        <v>1</v>
      </c>
      <c r="Y115" s="55">
        <f t="shared" si="7"/>
        <v>10</v>
      </c>
    </row>
    <row r="116" spans="1:25" x14ac:dyDescent="0.25">
      <c r="A116" s="60" t="s">
        <v>428</v>
      </c>
      <c r="B116" s="56" t="s">
        <v>639</v>
      </c>
      <c r="C116" s="52" t="s">
        <v>640</v>
      </c>
      <c r="D116" s="52" t="str">
        <f>IFERROR(INDEX('[2]CP5 to CP6 Track mapping'!$A:$B,MATCH('CP5 Vols Hyp'!$C116,'[2]CP5 to CP6 Track mapping'!$A:$A,0),2),"-")</f>
        <v>-</v>
      </c>
      <c r="E116" s="57" t="s">
        <v>457</v>
      </c>
      <c r="F116" s="53"/>
      <c r="G116" s="53"/>
      <c r="H116" s="53">
        <v>0</v>
      </c>
      <c r="I116" s="53"/>
      <c r="J116" s="53"/>
      <c r="K116" s="53">
        <f t="shared" si="5"/>
        <v>0</v>
      </c>
      <c r="M116" s="54">
        <v>34</v>
      </c>
      <c r="N116" s="54">
        <v>0</v>
      </c>
      <c r="O116" s="54">
        <v>0</v>
      </c>
      <c r="P116" s="54">
        <v>7</v>
      </c>
      <c r="Q116" s="54">
        <v>1</v>
      </c>
      <c r="R116" s="54">
        <f t="shared" si="6"/>
        <v>42</v>
      </c>
      <c r="T116" s="55">
        <f t="shared" si="8"/>
        <v>34</v>
      </c>
      <c r="U116" s="55">
        <f t="shared" si="8"/>
        <v>0</v>
      </c>
      <c r="V116" s="55">
        <f t="shared" si="8"/>
        <v>0</v>
      </c>
      <c r="W116" s="55">
        <f t="shared" si="7"/>
        <v>7</v>
      </c>
      <c r="X116" s="55">
        <f t="shared" si="7"/>
        <v>1</v>
      </c>
      <c r="Y116" s="55">
        <f t="shared" si="7"/>
        <v>42</v>
      </c>
    </row>
    <row r="117" spans="1:25" x14ac:dyDescent="0.25">
      <c r="A117" s="60" t="s">
        <v>428</v>
      </c>
      <c r="B117" s="56" t="s">
        <v>641</v>
      </c>
      <c r="C117" s="52" t="s">
        <v>642</v>
      </c>
      <c r="D117" s="52" t="str">
        <f>IFERROR(INDEX('[2]CP5 to CP6 Track mapping'!$A:$B,MATCH('CP5 Vols Hyp'!$C117,'[2]CP5 to CP6 Track mapping'!$A:$A,0),2),"-")</f>
        <v>-</v>
      </c>
      <c r="E117" s="57" t="s">
        <v>457</v>
      </c>
      <c r="F117" s="53"/>
      <c r="G117" s="53"/>
      <c r="H117" s="53">
        <v>200</v>
      </c>
      <c r="I117" s="53"/>
      <c r="J117" s="53"/>
      <c r="K117" s="53">
        <f t="shared" si="5"/>
        <v>200</v>
      </c>
      <c r="M117" s="54">
        <v>152.08000000000001</v>
      </c>
      <c r="N117" s="54">
        <v>146</v>
      </c>
      <c r="O117" s="54">
        <v>200</v>
      </c>
      <c r="P117" s="54">
        <v>340</v>
      </c>
      <c r="Q117" s="54">
        <v>191.64</v>
      </c>
      <c r="R117" s="54">
        <f t="shared" si="6"/>
        <v>1029.72</v>
      </c>
      <c r="T117" s="55">
        <f t="shared" si="8"/>
        <v>152.08000000000001</v>
      </c>
      <c r="U117" s="55">
        <f t="shared" si="8"/>
        <v>146</v>
      </c>
      <c r="V117" s="55">
        <f t="shared" si="8"/>
        <v>0</v>
      </c>
      <c r="W117" s="55">
        <f t="shared" si="7"/>
        <v>340</v>
      </c>
      <c r="X117" s="55">
        <f t="shared" si="7"/>
        <v>191.64</v>
      </c>
      <c r="Y117" s="55">
        <f t="shared" si="7"/>
        <v>829.72</v>
      </c>
    </row>
    <row r="118" spans="1:25" x14ac:dyDescent="0.25">
      <c r="A118" s="60" t="s">
        <v>428</v>
      </c>
      <c r="B118" s="56" t="s">
        <v>643</v>
      </c>
      <c r="C118" s="52" t="s">
        <v>399</v>
      </c>
      <c r="D118" s="52" t="str">
        <f>IFERROR(INDEX('[2]CP5 to CP6 Track mapping'!$A:$B,MATCH('CP5 Vols Hyp'!$C118,'[2]CP5 to CP6 Track mapping'!$A:$A,0),2),"-")</f>
        <v>-</v>
      </c>
      <c r="E118" s="57" t="s">
        <v>457</v>
      </c>
      <c r="F118" s="53"/>
      <c r="G118" s="53"/>
      <c r="H118" s="53">
        <v>33</v>
      </c>
      <c r="I118" s="53"/>
      <c r="J118" s="53"/>
      <c r="K118" s="53">
        <f t="shared" si="5"/>
        <v>33</v>
      </c>
      <c r="M118" s="54">
        <v>9</v>
      </c>
      <c r="N118" s="54">
        <v>32</v>
      </c>
      <c r="O118" s="54">
        <v>33</v>
      </c>
      <c r="P118" s="54">
        <v>0</v>
      </c>
      <c r="Q118" s="54">
        <v>1305</v>
      </c>
      <c r="R118" s="54">
        <f t="shared" si="6"/>
        <v>1379</v>
      </c>
      <c r="T118" s="55">
        <f t="shared" si="8"/>
        <v>9</v>
      </c>
      <c r="U118" s="55">
        <f t="shared" si="8"/>
        <v>32</v>
      </c>
      <c r="V118" s="55">
        <f t="shared" si="8"/>
        <v>0</v>
      </c>
      <c r="W118" s="55">
        <f t="shared" si="7"/>
        <v>0</v>
      </c>
      <c r="X118" s="55">
        <f t="shared" si="7"/>
        <v>1305</v>
      </c>
      <c r="Y118" s="55">
        <f t="shared" si="7"/>
        <v>1346</v>
      </c>
    </row>
    <row r="119" spans="1:25" x14ac:dyDescent="0.25">
      <c r="A119" s="60" t="s">
        <v>428</v>
      </c>
      <c r="B119" s="56" t="s">
        <v>644</v>
      </c>
      <c r="C119" s="52" t="s">
        <v>645</v>
      </c>
      <c r="D119" s="52" t="str">
        <f>IFERROR(INDEX('[2]CP5 to CP6 Track mapping'!$A:$B,MATCH('CP5 Vols Hyp'!$C119,'[2]CP5 to CP6 Track mapping'!$A:$A,0),2),"-")</f>
        <v>-</v>
      </c>
      <c r="E119" s="57" t="s">
        <v>457</v>
      </c>
      <c r="F119" s="53"/>
      <c r="G119" s="53"/>
      <c r="H119" s="53">
        <v>0</v>
      </c>
      <c r="I119" s="53"/>
      <c r="J119" s="53"/>
      <c r="K119" s="53">
        <f t="shared" si="5"/>
        <v>0</v>
      </c>
      <c r="M119" s="54">
        <v>0</v>
      </c>
      <c r="N119" s="54">
        <v>0</v>
      </c>
      <c r="O119" s="54">
        <v>0</v>
      </c>
      <c r="P119" s="54">
        <v>0</v>
      </c>
      <c r="Q119" s="54" t="s">
        <v>73</v>
      </c>
      <c r="R119" s="54">
        <f t="shared" si="6"/>
        <v>0</v>
      </c>
      <c r="T119" s="55">
        <f t="shared" si="8"/>
        <v>0</v>
      </c>
      <c r="U119" s="55">
        <f t="shared" si="8"/>
        <v>0</v>
      </c>
      <c r="V119" s="55">
        <f t="shared" si="8"/>
        <v>0</v>
      </c>
      <c r="W119" s="55">
        <f t="shared" si="7"/>
        <v>0</v>
      </c>
      <c r="X119" s="55" t="e">
        <f t="shared" si="7"/>
        <v>#VALUE!</v>
      </c>
      <c r="Y119" s="55">
        <f t="shared" si="7"/>
        <v>0</v>
      </c>
    </row>
    <row r="120" spans="1:25" x14ac:dyDescent="0.25">
      <c r="A120" s="60" t="s">
        <v>428</v>
      </c>
      <c r="B120" s="56" t="s">
        <v>646</v>
      </c>
      <c r="C120" s="52" t="s">
        <v>647</v>
      </c>
      <c r="D120" s="52" t="str">
        <f>IFERROR(INDEX('[2]CP5 to CP6 Track mapping'!$A:$B,MATCH('CP5 Vols Hyp'!$C120,'[2]CP5 to CP6 Track mapping'!$A:$A,0),2),"-")</f>
        <v>-</v>
      </c>
      <c r="E120" s="57" t="s">
        <v>457</v>
      </c>
      <c r="F120" s="53"/>
      <c r="G120" s="53"/>
      <c r="H120" s="53">
        <v>0</v>
      </c>
      <c r="I120" s="53"/>
      <c r="J120" s="53"/>
      <c r="K120" s="53">
        <f t="shared" si="5"/>
        <v>0</v>
      </c>
      <c r="M120" s="54">
        <v>0</v>
      </c>
      <c r="N120" s="54">
        <v>0</v>
      </c>
      <c r="O120" s="54">
        <v>0</v>
      </c>
      <c r="P120" s="54">
        <v>0</v>
      </c>
      <c r="Q120" s="54" t="s">
        <v>73</v>
      </c>
      <c r="R120" s="54">
        <f t="shared" si="6"/>
        <v>0</v>
      </c>
      <c r="T120" s="55">
        <f t="shared" si="8"/>
        <v>0</v>
      </c>
      <c r="U120" s="55">
        <f t="shared" si="8"/>
        <v>0</v>
      </c>
      <c r="V120" s="55">
        <f t="shared" si="8"/>
        <v>0</v>
      </c>
      <c r="W120" s="55">
        <f t="shared" si="7"/>
        <v>0</v>
      </c>
      <c r="X120" s="55" t="e">
        <f t="shared" si="7"/>
        <v>#VALUE!</v>
      </c>
      <c r="Y120" s="55">
        <f t="shared" si="7"/>
        <v>0</v>
      </c>
    </row>
    <row r="121" spans="1:25" x14ac:dyDescent="0.25">
      <c r="A121" s="60" t="s">
        <v>428</v>
      </c>
      <c r="B121" s="56" t="s">
        <v>648</v>
      </c>
      <c r="C121" s="52" t="s">
        <v>414</v>
      </c>
      <c r="D121" s="52" t="str">
        <f>IFERROR(INDEX('[2]CP5 to CP6 Track mapping'!$A:$B,MATCH('CP5 Vols Hyp'!$C121,'[2]CP5 to CP6 Track mapping'!$A:$A,0),2),"-")</f>
        <v>-</v>
      </c>
      <c r="E121" s="57" t="s">
        <v>457</v>
      </c>
      <c r="F121" s="53"/>
      <c r="G121" s="53"/>
      <c r="H121" s="53">
        <v>33</v>
      </c>
      <c r="I121" s="53"/>
      <c r="J121" s="53"/>
      <c r="K121" s="53">
        <f t="shared" si="5"/>
        <v>33</v>
      </c>
      <c r="M121" s="54">
        <v>9</v>
      </c>
      <c r="N121" s="54">
        <v>32</v>
      </c>
      <c r="O121" s="54">
        <v>33</v>
      </c>
      <c r="P121" s="54">
        <v>0</v>
      </c>
      <c r="Q121" s="54">
        <v>1305</v>
      </c>
      <c r="R121" s="54">
        <f t="shared" si="6"/>
        <v>1379</v>
      </c>
      <c r="T121" s="55">
        <f t="shared" si="8"/>
        <v>9</v>
      </c>
      <c r="U121" s="55">
        <f t="shared" si="8"/>
        <v>32</v>
      </c>
      <c r="V121" s="55">
        <f t="shared" si="8"/>
        <v>0</v>
      </c>
      <c r="W121" s="55">
        <f t="shared" si="7"/>
        <v>0</v>
      </c>
      <c r="X121" s="55">
        <f t="shared" si="7"/>
        <v>1305</v>
      </c>
      <c r="Y121" s="55">
        <f t="shared" si="7"/>
        <v>1346</v>
      </c>
    </row>
    <row r="122" spans="1:25" x14ac:dyDescent="0.25">
      <c r="A122" s="60" t="s">
        <v>428</v>
      </c>
      <c r="B122" s="56" t="s">
        <v>649</v>
      </c>
      <c r="C122" s="52" t="s">
        <v>650</v>
      </c>
      <c r="D122" s="52" t="str">
        <f>IFERROR(INDEX('[2]CP5 to CP6 Track mapping'!$A:$B,MATCH('CP5 Vols Hyp'!$C122,'[2]CP5 to CP6 Track mapping'!$A:$A,0),2),"-")</f>
        <v>-</v>
      </c>
      <c r="E122" s="57" t="s">
        <v>457</v>
      </c>
      <c r="F122" s="53"/>
      <c r="G122" s="53"/>
      <c r="H122" s="53">
        <v>21</v>
      </c>
      <c r="I122" s="53"/>
      <c r="J122" s="53"/>
      <c r="K122" s="53">
        <f t="shared" si="5"/>
        <v>21</v>
      </c>
      <c r="M122" s="54">
        <v>4</v>
      </c>
      <c r="N122" s="54">
        <v>15</v>
      </c>
      <c r="O122" s="54">
        <v>21</v>
      </c>
      <c r="P122" s="54">
        <v>0</v>
      </c>
      <c r="Q122" s="54">
        <v>49</v>
      </c>
      <c r="R122" s="54">
        <f t="shared" si="6"/>
        <v>89</v>
      </c>
      <c r="T122" s="55">
        <f t="shared" si="8"/>
        <v>4</v>
      </c>
      <c r="U122" s="55">
        <f t="shared" si="8"/>
        <v>15</v>
      </c>
      <c r="V122" s="55">
        <f t="shared" si="8"/>
        <v>0</v>
      </c>
      <c r="W122" s="55">
        <f t="shared" si="7"/>
        <v>0</v>
      </c>
      <c r="X122" s="55">
        <f t="shared" si="7"/>
        <v>49</v>
      </c>
      <c r="Y122" s="55">
        <f t="shared" si="7"/>
        <v>68</v>
      </c>
    </row>
    <row r="123" spans="1:25" x14ac:dyDescent="0.25">
      <c r="A123" s="60" t="s">
        <v>428</v>
      </c>
      <c r="B123" s="56" t="s">
        <v>651</v>
      </c>
      <c r="C123" s="52" t="s">
        <v>652</v>
      </c>
      <c r="D123" s="52" t="str">
        <f>IFERROR(INDEX('[2]CP5 to CP6 Track mapping'!$A:$B,MATCH('CP5 Vols Hyp'!$C123,'[2]CP5 to CP6 Track mapping'!$A:$A,0),2),"-")</f>
        <v>-</v>
      </c>
      <c r="E123" s="57" t="s">
        <v>457</v>
      </c>
      <c r="F123" s="53"/>
      <c r="G123" s="53"/>
      <c r="H123" s="53">
        <v>33674.491137599995</v>
      </c>
      <c r="I123" s="53"/>
      <c r="J123" s="53"/>
      <c r="K123" s="53">
        <f t="shared" si="5"/>
        <v>33674.491137599995</v>
      </c>
      <c r="M123" s="54">
        <v>23420.057848</v>
      </c>
      <c r="N123" s="54">
        <v>39082.810032000001</v>
      </c>
      <c r="O123" s="54">
        <v>33674.491137599995</v>
      </c>
      <c r="P123" s="54">
        <v>65176.534208800003</v>
      </c>
      <c r="Q123" s="54">
        <v>129038.78542480002</v>
      </c>
      <c r="R123" s="54">
        <f t="shared" si="6"/>
        <v>290392.67865120003</v>
      </c>
      <c r="T123" s="55">
        <f t="shared" si="8"/>
        <v>23420.057848</v>
      </c>
      <c r="U123" s="55">
        <f t="shared" si="8"/>
        <v>39082.810032000001</v>
      </c>
      <c r="V123" s="55">
        <f t="shared" si="8"/>
        <v>0</v>
      </c>
      <c r="W123" s="55">
        <f t="shared" si="7"/>
        <v>65176.534208800003</v>
      </c>
      <c r="X123" s="55">
        <f t="shared" si="7"/>
        <v>129038.78542480002</v>
      </c>
      <c r="Y123" s="55">
        <f t="shared" si="7"/>
        <v>256718.18751360005</v>
      </c>
    </row>
    <row r="124" spans="1:25" x14ac:dyDescent="0.25">
      <c r="A124" s="60" t="s">
        <v>653</v>
      </c>
      <c r="B124" s="56" t="s">
        <v>449</v>
      </c>
      <c r="C124" s="52" t="s">
        <v>450</v>
      </c>
      <c r="D124" s="52" t="str">
        <f>IFERROR(INDEX('[2]CP5 to CP6 Track mapping'!$A:$B,MATCH('CP5 Vols Hyp'!$C124,'[2]CP5 to CP6 Track mapping'!$A:$A,0),2),"-")</f>
        <v>-</v>
      </c>
      <c r="E124" s="57" t="s">
        <v>451</v>
      </c>
      <c r="F124" s="53"/>
      <c r="G124" s="53"/>
      <c r="H124" s="53">
        <v>30.292243199999998</v>
      </c>
      <c r="I124" s="53"/>
      <c r="J124" s="53"/>
      <c r="K124" s="53">
        <f t="shared" si="5"/>
        <v>30.292243199999998</v>
      </c>
      <c r="M124" s="54">
        <v>20.812665600000003</v>
      </c>
      <c r="N124" s="54">
        <v>25.398374400000002</v>
      </c>
      <c r="O124" s="54">
        <v>30.292243199999998</v>
      </c>
      <c r="P124" s="54">
        <v>1.7227296000000001</v>
      </c>
      <c r="Q124" s="54">
        <v>2.6965656</v>
      </c>
      <c r="R124" s="54">
        <f t="shared" si="6"/>
        <v>80.922578399999992</v>
      </c>
      <c r="T124" s="55">
        <f t="shared" si="8"/>
        <v>20.812665600000003</v>
      </c>
      <c r="U124" s="55">
        <f t="shared" si="8"/>
        <v>25.398374400000002</v>
      </c>
      <c r="V124" s="55">
        <f t="shared" si="8"/>
        <v>0</v>
      </c>
      <c r="W124" s="55">
        <f t="shared" si="7"/>
        <v>1.7227296000000001</v>
      </c>
      <c r="X124" s="55">
        <f t="shared" si="7"/>
        <v>2.6965656</v>
      </c>
      <c r="Y124" s="55">
        <f t="shared" si="7"/>
        <v>50.63033519999999</v>
      </c>
    </row>
    <row r="125" spans="1:25" x14ac:dyDescent="0.25">
      <c r="A125" s="60" t="s">
        <v>653</v>
      </c>
      <c r="B125" s="56" t="s">
        <v>449</v>
      </c>
      <c r="C125" s="52" t="s">
        <v>450</v>
      </c>
      <c r="D125" s="52" t="str">
        <f>IFERROR(INDEX('[2]CP5 to CP6 Track mapping'!$A:$B,MATCH('CP5 Vols Hyp'!$C125,'[2]CP5 to CP6 Track mapping'!$A:$A,0),2),"-")</f>
        <v>-</v>
      </c>
      <c r="E125" s="57" t="s">
        <v>452</v>
      </c>
      <c r="F125" s="53"/>
      <c r="G125" s="53"/>
      <c r="H125" s="53">
        <v>38.210947199999993</v>
      </c>
      <c r="I125" s="53"/>
      <c r="J125" s="53"/>
      <c r="K125" s="53">
        <f t="shared" si="5"/>
        <v>38.210947199999993</v>
      </c>
      <c r="M125" s="54">
        <v>177.81771759999998</v>
      </c>
      <c r="N125" s="54">
        <v>99.404424000000006</v>
      </c>
      <c r="O125" s="54">
        <v>38.210947199999993</v>
      </c>
      <c r="P125" s="54">
        <v>10.202875199999999</v>
      </c>
      <c r="Q125" s="54">
        <v>4.4156376000000002</v>
      </c>
      <c r="R125" s="54">
        <f t="shared" si="6"/>
        <v>330.05160159999997</v>
      </c>
      <c r="T125" s="55">
        <f t="shared" si="8"/>
        <v>177.81771759999998</v>
      </c>
      <c r="U125" s="55">
        <f t="shared" si="8"/>
        <v>99.404424000000006</v>
      </c>
      <c r="V125" s="55">
        <f t="shared" si="8"/>
        <v>0</v>
      </c>
      <c r="W125" s="55">
        <f t="shared" si="7"/>
        <v>10.202875199999999</v>
      </c>
      <c r="X125" s="55">
        <f t="shared" si="7"/>
        <v>4.4156376000000002</v>
      </c>
      <c r="Y125" s="55">
        <f t="shared" si="7"/>
        <v>291.84065439999995</v>
      </c>
    </row>
    <row r="126" spans="1:25" x14ac:dyDescent="0.25">
      <c r="A126" s="60" t="s">
        <v>653</v>
      </c>
      <c r="B126" s="56" t="s">
        <v>449</v>
      </c>
      <c r="C126" s="52" t="s">
        <v>450</v>
      </c>
      <c r="D126" s="52" t="str">
        <f>IFERROR(INDEX('[2]CP5 to CP6 Track mapping'!$A:$B,MATCH('CP5 Vols Hyp'!$C126,'[2]CP5 to CP6 Track mapping'!$A:$A,0),2),"-")</f>
        <v>-</v>
      </c>
      <c r="E126" s="57" t="s">
        <v>453</v>
      </c>
      <c r="F126" s="53"/>
      <c r="G126" s="53"/>
      <c r="H126" s="53">
        <v>43.8399936</v>
      </c>
      <c r="I126" s="53"/>
      <c r="J126" s="53"/>
      <c r="K126" s="53">
        <f t="shared" si="5"/>
        <v>43.8399936</v>
      </c>
      <c r="M126" s="54">
        <v>132.2494648</v>
      </c>
      <c r="N126" s="54">
        <v>29.372356799999988</v>
      </c>
      <c r="O126" s="54">
        <v>43.8399936</v>
      </c>
      <c r="P126" s="54">
        <v>19.819619999999997</v>
      </c>
      <c r="Q126" s="54">
        <v>-1.9476719999999998</v>
      </c>
      <c r="R126" s="54">
        <f t="shared" si="6"/>
        <v>223.33376319999996</v>
      </c>
      <c r="T126" s="55">
        <f t="shared" si="8"/>
        <v>132.2494648</v>
      </c>
      <c r="U126" s="55">
        <f t="shared" si="8"/>
        <v>29.372356799999988</v>
      </c>
      <c r="V126" s="55">
        <f t="shared" si="8"/>
        <v>0</v>
      </c>
      <c r="W126" s="55">
        <f t="shared" si="7"/>
        <v>19.819619999999997</v>
      </c>
      <c r="X126" s="55">
        <f t="shared" si="7"/>
        <v>-1.9476719999999998</v>
      </c>
      <c r="Y126" s="55">
        <f t="shared" si="7"/>
        <v>179.49376959999995</v>
      </c>
    </row>
    <row r="127" spans="1:25" x14ac:dyDescent="0.25">
      <c r="A127" s="60" t="s">
        <v>653</v>
      </c>
      <c r="B127" s="56" t="s">
        <v>449</v>
      </c>
      <c r="C127" s="52" t="s">
        <v>450</v>
      </c>
      <c r="D127" s="52" t="str">
        <f>IFERROR(INDEX('[2]CP5 to CP6 Track mapping'!$A:$B,MATCH('CP5 Vols Hyp'!$C127,'[2]CP5 to CP6 Track mapping'!$A:$A,0),2),"-")</f>
        <v>-</v>
      </c>
      <c r="E127" s="57" t="s">
        <v>454</v>
      </c>
      <c r="F127" s="53"/>
      <c r="G127" s="53"/>
      <c r="H127" s="53">
        <v>12.337084800000001</v>
      </c>
      <c r="I127" s="53"/>
      <c r="J127" s="53"/>
      <c r="K127" s="53">
        <f t="shared" si="5"/>
        <v>12.337084800000001</v>
      </c>
      <c r="M127" s="54">
        <v>66.666355199999998</v>
      </c>
      <c r="N127" s="54">
        <v>19.306641599999999</v>
      </c>
      <c r="O127" s="54">
        <v>12.337084800000001</v>
      </c>
      <c r="P127" s="54">
        <v>1.3341096000000001</v>
      </c>
      <c r="Q127" s="54">
        <v>2.4935688000000003</v>
      </c>
      <c r="R127" s="54">
        <f t="shared" si="6"/>
        <v>102.13776000000001</v>
      </c>
      <c r="T127" s="55">
        <f t="shared" si="8"/>
        <v>66.666355199999998</v>
      </c>
      <c r="U127" s="55">
        <f t="shared" si="8"/>
        <v>19.306641599999999</v>
      </c>
      <c r="V127" s="55">
        <f t="shared" si="8"/>
        <v>0</v>
      </c>
      <c r="W127" s="55">
        <f t="shared" si="7"/>
        <v>1.3341096000000001</v>
      </c>
      <c r="X127" s="55">
        <f t="shared" si="7"/>
        <v>2.4935688000000003</v>
      </c>
      <c r="Y127" s="55">
        <f t="shared" si="7"/>
        <v>89.800675200000015</v>
      </c>
    </row>
    <row r="128" spans="1:25" x14ac:dyDescent="0.25">
      <c r="A128" s="60" t="s">
        <v>653</v>
      </c>
      <c r="B128" s="56" t="s">
        <v>449</v>
      </c>
      <c r="C128" s="52" t="s">
        <v>450</v>
      </c>
      <c r="D128" s="52" t="str">
        <f>IFERROR(INDEX('[2]CP5 to CP6 Track mapping'!$A:$B,MATCH('CP5 Vols Hyp'!$C128,'[2]CP5 to CP6 Track mapping'!$A:$A,0),2),"-")</f>
        <v>-</v>
      </c>
      <c r="E128" s="57" t="s">
        <v>455</v>
      </c>
      <c r="F128" s="53"/>
      <c r="G128" s="53"/>
      <c r="H128" s="53">
        <v>1.6687799999999999</v>
      </c>
      <c r="I128" s="53"/>
      <c r="J128" s="53"/>
      <c r="K128" s="53">
        <f t="shared" si="5"/>
        <v>1.6687799999999999</v>
      </c>
      <c r="M128" s="54">
        <v>4.46</v>
      </c>
      <c r="N128" s="54">
        <v>2.5438608</v>
      </c>
      <c r="O128" s="54">
        <v>1.6687799999999999</v>
      </c>
      <c r="P128" s="54">
        <v>2.0391120000000003</v>
      </c>
      <c r="Q128" s="54">
        <v>2.0162520000000002</v>
      </c>
      <c r="R128" s="54">
        <f t="shared" si="6"/>
        <v>12.728004799999999</v>
      </c>
      <c r="T128" s="55">
        <f t="shared" si="8"/>
        <v>4.46</v>
      </c>
      <c r="U128" s="55">
        <f t="shared" si="8"/>
        <v>2.5438608</v>
      </c>
      <c r="V128" s="55">
        <f t="shared" si="8"/>
        <v>0</v>
      </c>
      <c r="W128" s="55">
        <f t="shared" si="7"/>
        <v>2.0391120000000003</v>
      </c>
      <c r="X128" s="55">
        <f t="shared" si="7"/>
        <v>2.0162520000000002</v>
      </c>
      <c r="Y128" s="55">
        <f t="shared" si="7"/>
        <v>11.059224799999999</v>
      </c>
    </row>
    <row r="129" spans="1:25" x14ac:dyDescent="0.25">
      <c r="A129" s="60" t="s">
        <v>653</v>
      </c>
      <c r="B129" s="56" t="s">
        <v>449</v>
      </c>
      <c r="C129" s="52" t="s">
        <v>450</v>
      </c>
      <c r="D129" s="52" t="str">
        <f>IFERROR(INDEX('[2]CP5 to CP6 Track mapping'!$A:$B,MATCH('CP5 Vols Hyp'!$C129,'[2]CP5 to CP6 Track mapping'!$A:$A,0),2),"-")</f>
        <v>-</v>
      </c>
      <c r="E129" s="57" t="s">
        <v>456</v>
      </c>
      <c r="F129" s="53"/>
      <c r="G129" s="53"/>
      <c r="H129" s="53">
        <v>158.42000000000002</v>
      </c>
      <c r="I129" s="53"/>
      <c r="J129" s="53"/>
      <c r="K129" s="53">
        <f t="shared" si="5"/>
        <v>158.42000000000002</v>
      </c>
      <c r="M129" s="54">
        <v>0</v>
      </c>
      <c r="N129" s="54">
        <v>257.05</v>
      </c>
      <c r="O129" s="54">
        <v>158.42000000000002</v>
      </c>
      <c r="P129" s="54">
        <v>168.48499999999999</v>
      </c>
      <c r="Q129" s="54">
        <v>94.65</v>
      </c>
      <c r="R129" s="54">
        <f t="shared" si="6"/>
        <v>678.60500000000002</v>
      </c>
      <c r="T129" s="55">
        <f t="shared" si="8"/>
        <v>0</v>
      </c>
      <c r="U129" s="55">
        <f t="shared" si="8"/>
        <v>257.05</v>
      </c>
      <c r="V129" s="55">
        <f t="shared" si="8"/>
        <v>0</v>
      </c>
      <c r="W129" s="55">
        <f t="shared" si="7"/>
        <v>168.48499999999999</v>
      </c>
      <c r="X129" s="55">
        <f t="shared" si="7"/>
        <v>94.65</v>
      </c>
      <c r="Y129" s="55">
        <f t="shared" si="7"/>
        <v>520.18499999999995</v>
      </c>
    </row>
    <row r="130" spans="1:25" x14ac:dyDescent="0.25">
      <c r="A130" s="60" t="s">
        <v>653</v>
      </c>
      <c r="B130" s="56" t="s">
        <v>449</v>
      </c>
      <c r="C130" s="52" t="s">
        <v>450</v>
      </c>
      <c r="D130" s="52" t="str">
        <f>IFERROR(INDEX('[2]CP5 to CP6 Track mapping'!$A:$B,MATCH('CP5 Vols Hyp'!$C130,'[2]CP5 to CP6 Track mapping'!$A:$A,0),2),"-")</f>
        <v>-</v>
      </c>
      <c r="E130" s="57" t="s">
        <v>457</v>
      </c>
      <c r="F130" s="53"/>
      <c r="G130" s="53"/>
      <c r="H130" s="53">
        <v>284.76904880000006</v>
      </c>
      <c r="I130" s="53"/>
      <c r="J130" s="53"/>
      <c r="K130" s="53">
        <f t="shared" si="5"/>
        <v>284.76904880000006</v>
      </c>
      <c r="M130" s="54">
        <v>402.00620320000002</v>
      </c>
      <c r="N130" s="54">
        <v>433.07565760000011</v>
      </c>
      <c r="O130" s="54">
        <v>284.76904880000006</v>
      </c>
      <c r="P130" s="54">
        <v>203.6034464</v>
      </c>
      <c r="Q130" s="54">
        <v>104.324352</v>
      </c>
      <c r="R130" s="54">
        <f t="shared" si="6"/>
        <v>1427.7787080000003</v>
      </c>
      <c r="T130" s="55">
        <f t="shared" si="8"/>
        <v>402.00620320000002</v>
      </c>
      <c r="U130" s="55">
        <f t="shared" si="8"/>
        <v>433.07565760000011</v>
      </c>
      <c r="V130" s="55">
        <f t="shared" si="8"/>
        <v>0</v>
      </c>
      <c r="W130" s="55">
        <f t="shared" si="7"/>
        <v>203.6034464</v>
      </c>
      <c r="X130" s="55">
        <f t="shared" si="7"/>
        <v>104.324352</v>
      </c>
      <c r="Y130" s="55">
        <f t="shared" si="7"/>
        <v>1143.0096592000002</v>
      </c>
    </row>
    <row r="131" spans="1:25" x14ac:dyDescent="0.25">
      <c r="A131" s="60" t="s">
        <v>653</v>
      </c>
      <c r="B131" s="56" t="s">
        <v>458</v>
      </c>
      <c r="C131" s="52" t="s">
        <v>459</v>
      </c>
      <c r="D131" s="52" t="str">
        <f>IFERROR(INDEX('[2]CP5 to CP6 Track mapping'!$A:$B,MATCH('CP5 Vols Hyp'!$C131,'[2]CP5 to CP6 Track mapping'!$A:$A,0),2),"-")</f>
        <v>-</v>
      </c>
      <c r="E131" s="57" t="s">
        <v>451</v>
      </c>
      <c r="F131" s="53"/>
      <c r="G131" s="53"/>
      <c r="H131" s="53">
        <v>7</v>
      </c>
      <c r="I131" s="53"/>
      <c r="J131" s="53"/>
      <c r="K131" s="53">
        <f t="shared" si="5"/>
        <v>7</v>
      </c>
      <c r="M131" s="54">
        <v>39</v>
      </c>
      <c r="N131" s="54">
        <v>26</v>
      </c>
      <c r="O131" s="54">
        <v>7</v>
      </c>
      <c r="P131" s="54">
        <v>13</v>
      </c>
      <c r="Q131" s="54" t="s">
        <v>73</v>
      </c>
      <c r="R131" s="54">
        <f t="shared" si="6"/>
        <v>85</v>
      </c>
      <c r="T131" s="55">
        <f t="shared" si="8"/>
        <v>39</v>
      </c>
      <c r="U131" s="55">
        <f t="shared" si="8"/>
        <v>26</v>
      </c>
      <c r="V131" s="55">
        <f t="shared" si="8"/>
        <v>0</v>
      </c>
      <c r="W131" s="55">
        <f t="shared" si="7"/>
        <v>13</v>
      </c>
      <c r="X131" s="55" t="e">
        <f t="shared" si="7"/>
        <v>#VALUE!</v>
      </c>
      <c r="Y131" s="55">
        <f t="shared" si="7"/>
        <v>78</v>
      </c>
    </row>
    <row r="132" spans="1:25" x14ac:dyDescent="0.25">
      <c r="A132" s="60" t="s">
        <v>653</v>
      </c>
      <c r="B132" s="56" t="s">
        <v>458</v>
      </c>
      <c r="C132" s="52" t="s">
        <v>459</v>
      </c>
      <c r="D132" s="52" t="str">
        <f>IFERROR(INDEX('[2]CP5 to CP6 Track mapping'!$A:$B,MATCH('CP5 Vols Hyp'!$C132,'[2]CP5 to CP6 Track mapping'!$A:$A,0),2),"-")</f>
        <v>-</v>
      </c>
      <c r="E132" s="57" t="s">
        <v>452</v>
      </c>
      <c r="F132" s="53"/>
      <c r="G132" s="53"/>
      <c r="H132" s="53">
        <v>19</v>
      </c>
      <c r="I132" s="53"/>
      <c r="J132" s="53"/>
      <c r="K132" s="53">
        <f t="shared" si="5"/>
        <v>19</v>
      </c>
      <c r="M132" s="54">
        <v>93.116482399999995</v>
      </c>
      <c r="N132" s="54">
        <v>45</v>
      </c>
      <c r="O132" s="54">
        <v>19</v>
      </c>
      <c r="P132" s="54">
        <v>19</v>
      </c>
      <c r="Q132" s="54">
        <v>22</v>
      </c>
      <c r="R132" s="54">
        <f t="shared" si="6"/>
        <v>198.1164824</v>
      </c>
      <c r="T132" s="55">
        <f t="shared" si="8"/>
        <v>93.116482399999995</v>
      </c>
      <c r="U132" s="55">
        <f t="shared" si="8"/>
        <v>45</v>
      </c>
      <c r="V132" s="55">
        <f t="shared" si="8"/>
        <v>0</v>
      </c>
      <c r="W132" s="55">
        <f t="shared" si="7"/>
        <v>19</v>
      </c>
      <c r="X132" s="55">
        <f t="shared" si="7"/>
        <v>22</v>
      </c>
      <c r="Y132" s="55">
        <f t="shared" si="7"/>
        <v>179.1164824</v>
      </c>
    </row>
    <row r="133" spans="1:25" x14ac:dyDescent="0.25">
      <c r="A133" s="60" t="s">
        <v>653</v>
      </c>
      <c r="B133" s="56" t="s">
        <v>458</v>
      </c>
      <c r="C133" s="52" t="s">
        <v>459</v>
      </c>
      <c r="D133" s="52" t="str">
        <f>IFERROR(INDEX('[2]CP5 to CP6 Track mapping'!$A:$B,MATCH('CP5 Vols Hyp'!$C133,'[2]CP5 to CP6 Track mapping'!$A:$A,0),2),"-")</f>
        <v>-</v>
      </c>
      <c r="E133" s="57" t="s">
        <v>453</v>
      </c>
      <c r="F133" s="53"/>
      <c r="G133" s="53"/>
      <c r="H133" s="53">
        <v>28</v>
      </c>
      <c r="I133" s="53"/>
      <c r="J133" s="53"/>
      <c r="K133" s="53">
        <f t="shared" si="5"/>
        <v>28</v>
      </c>
      <c r="M133" s="54">
        <v>94.132587999999998</v>
      </c>
      <c r="N133" s="54">
        <v>8</v>
      </c>
      <c r="O133" s="54">
        <v>28</v>
      </c>
      <c r="P133" s="54">
        <v>33</v>
      </c>
      <c r="Q133" s="54">
        <v>11</v>
      </c>
      <c r="R133" s="54">
        <f t="shared" si="6"/>
        <v>174.132588</v>
      </c>
      <c r="T133" s="55">
        <f t="shared" si="8"/>
        <v>94.132587999999998</v>
      </c>
      <c r="U133" s="55">
        <f t="shared" si="8"/>
        <v>8</v>
      </c>
      <c r="V133" s="55">
        <f t="shared" si="8"/>
        <v>0</v>
      </c>
      <c r="W133" s="55">
        <f t="shared" si="7"/>
        <v>33</v>
      </c>
      <c r="X133" s="55">
        <f t="shared" si="7"/>
        <v>11</v>
      </c>
      <c r="Y133" s="55">
        <f t="shared" si="7"/>
        <v>146.132588</v>
      </c>
    </row>
    <row r="134" spans="1:25" x14ac:dyDescent="0.25">
      <c r="A134" s="60" t="s">
        <v>653</v>
      </c>
      <c r="B134" s="56" t="s">
        <v>458</v>
      </c>
      <c r="C134" s="52" t="s">
        <v>459</v>
      </c>
      <c r="D134" s="52" t="str">
        <f>IFERROR(INDEX('[2]CP5 to CP6 Track mapping'!$A:$B,MATCH('CP5 Vols Hyp'!$C134,'[2]CP5 to CP6 Track mapping'!$A:$A,0),2),"-")</f>
        <v>-</v>
      </c>
      <c r="E134" s="57" t="s">
        <v>454</v>
      </c>
      <c r="F134" s="53"/>
      <c r="G134" s="53"/>
      <c r="H134" s="53">
        <v>2</v>
      </c>
      <c r="I134" s="53"/>
      <c r="J134" s="53"/>
      <c r="K134" s="53">
        <f t="shared" si="5"/>
        <v>2</v>
      </c>
      <c r="M134" s="54">
        <v>41.003657599999997</v>
      </c>
      <c r="N134" s="54">
        <v>3</v>
      </c>
      <c r="O134" s="54">
        <v>2</v>
      </c>
      <c r="P134" s="54">
        <v>7</v>
      </c>
      <c r="Q134" s="54">
        <v>7</v>
      </c>
      <c r="R134" s="54">
        <f t="shared" si="6"/>
        <v>60.003657599999997</v>
      </c>
      <c r="T134" s="55">
        <f t="shared" si="8"/>
        <v>41.003657599999997</v>
      </c>
      <c r="U134" s="55">
        <f t="shared" si="8"/>
        <v>3</v>
      </c>
      <c r="V134" s="55">
        <f t="shared" si="8"/>
        <v>0</v>
      </c>
      <c r="W134" s="55">
        <f t="shared" si="7"/>
        <v>7</v>
      </c>
      <c r="X134" s="55">
        <f t="shared" si="7"/>
        <v>7</v>
      </c>
      <c r="Y134" s="55">
        <f t="shared" si="7"/>
        <v>58.003657599999997</v>
      </c>
    </row>
    <row r="135" spans="1:25" x14ac:dyDescent="0.25">
      <c r="A135" s="60" t="s">
        <v>653</v>
      </c>
      <c r="B135" s="56" t="s">
        <v>458</v>
      </c>
      <c r="C135" s="52" t="s">
        <v>459</v>
      </c>
      <c r="D135" s="52" t="str">
        <f>IFERROR(INDEX('[2]CP5 to CP6 Track mapping'!$A:$B,MATCH('CP5 Vols Hyp'!$C135,'[2]CP5 to CP6 Track mapping'!$A:$A,0),2),"-")</f>
        <v>-</v>
      </c>
      <c r="E135" s="57" t="s">
        <v>455</v>
      </c>
      <c r="F135" s="53"/>
      <c r="G135" s="53"/>
      <c r="H135" s="53">
        <v>0</v>
      </c>
      <c r="I135" s="53"/>
      <c r="J135" s="53"/>
      <c r="K135" s="53">
        <f t="shared" si="5"/>
        <v>0</v>
      </c>
      <c r="M135" s="54">
        <v>0</v>
      </c>
      <c r="N135" s="54">
        <v>0</v>
      </c>
      <c r="O135" s="54">
        <v>0</v>
      </c>
      <c r="P135" s="54">
        <v>0</v>
      </c>
      <c r="Q135" s="54" t="s">
        <v>73</v>
      </c>
      <c r="R135" s="54">
        <f t="shared" si="6"/>
        <v>0</v>
      </c>
      <c r="T135" s="55">
        <f t="shared" si="8"/>
        <v>0</v>
      </c>
      <c r="U135" s="55">
        <f t="shared" si="8"/>
        <v>0</v>
      </c>
      <c r="V135" s="55">
        <f t="shared" si="8"/>
        <v>0</v>
      </c>
      <c r="W135" s="55">
        <f t="shared" si="7"/>
        <v>0</v>
      </c>
      <c r="X135" s="55" t="e">
        <f t="shared" si="7"/>
        <v>#VALUE!</v>
      </c>
      <c r="Y135" s="55">
        <f t="shared" si="7"/>
        <v>0</v>
      </c>
    </row>
    <row r="136" spans="1:25" x14ac:dyDescent="0.25">
      <c r="A136" s="60" t="s">
        <v>653</v>
      </c>
      <c r="B136" s="56" t="s">
        <v>458</v>
      </c>
      <c r="C136" s="52" t="s">
        <v>459</v>
      </c>
      <c r="D136" s="52" t="str">
        <f>IFERROR(INDEX('[2]CP5 to CP6 Track mapping'!$A:$B,MATCH('CP5 Vols Hyp'!$C136,'[2]CP5 to CP6 Track mapping'!$A:$A,0),2),"-")</f>
        <v>-</v>
      </c>
      <c r="E136" s="57" t="s">
        <v>456</v>
      </c>
      <c r="F136" s="53"/>
      <c r="G136" s="53"/>
      <c r="H136" s="53">
        <v>309.5</v>
      </c>
      <c r="I136" s="53"/>
      <c r="J136" s="53"/>
      <c r="K136" s="53">
        <f t="shared" si="5"/>
        <v>309.5</v>
      </c>
      <c r="M136" s="54">
        <v>0</v>
      </c>
      <c r="N136" s="54">
        <v>249.5</v>
      </c>
      <c r="O136" s="54">
        <v>309.5</v>
      </c>
      <c r="P136" s="54">
        <v>168</v>
      </c>
      <c r="Q136" s="54">
        <v>171</v>
      </c>
      <c r="R136" s="54">
        <f t="shared" si="6"/>
        <v>898</v>
      </c>
      <c r="T136" s="55">
        <f t="shared" si="8"/>
        <v>0</v>
      </c>
      <c r="U136" s="55">
        <f t="shared" si="8"/>
        <v>249.5</v>
      </c>
      <c r="V136" s="55">
        <f t="shared" si="8"/>
        <v>0</v>
      </c>
      <c r="W136" s="55">
        <f t="shared" si="7"/>
        <v>168</v>
      </c>
      <c r="X136" s="55">
        <f t="shared" si="7"/>
        <v>171</v>
      </c>
      <c r="Y136" s="55">
        <f t="shared" si="7"/>
        <v>588.5</v>
      </c>
    </row>
    <row r="137" spans="1:25" x14ac:dyDescent="0.25">
      <c r="A137" s="60" t="s">
        <v>653</v>
      </c>
      <c r="B137" s="56" t="s">
        <v>458</v>
      </c>
      <c r="C137" s="52" t="s">
        <v>459</v>
      </c>
      <c r="D137" s="52" t="str">
        <f>IFERROR(INDEX('[2]CP5 to CP6 Track mapping'!$A:$B,MATCH('CP5 Vols Hyp'!$C137,'[2]CP5 to CP6 Track mapping'!$A:$A,0),2),"-")</f>
        <v>-</v>
      </c>
      <c r="E137" s="57" t="s">
        <v>457</v>
      </c>
      <c r="F137" s="53"/>
      <c r="G137" s="53"/>
      <c r="H137" s="53">
        <v>365.5</v>
      </c>
      <c r="I137" s="53"/>
      <c r="J137" s="53"/>
      <c r="K137" s="53">
        <f t="shared" si="5"/>
        <v>365.5</v>
      </c>
      <c r="M137" s="54">
        <v>267.25272799999999</v>
      </c>
      <c r="N137" s="54">
        <v>331.5</v>
      </c>
      <c r="O137" s="54">
        <v>365.5</v>
      </c>
      <c r="P137" s="54">
        <v>240</v>
      </c>
      <c r="Q137" s="54">
        <v>211</v>
      </c>
      <c r="R137" s="54">
        <f t="shared" si="6"/>
        <v>1415.2527279999999</v>
      </c>
      <c r="T137" s="55">
        <f t="shared" si="8"/>
        <v>267.25272799999999</v>
      </c>
      <c r="U137" s="55">
        <f t="shared" si="8"/>
        <v>331.5</v>
      </c>
      <c r="V137" s="55">
        <f t="shared" si="8"/>
        <v>0</v>
      </c>
      <c r="W137" s="55">
        <f t="shared" si="7"/>
        <v>240</v>
      </c>
      <c r="X137" s="55">
        <f t="shared" si="7"/>
        <v>211</v>
      </c>
      <c r="Y137" s="55">
        <f t="shared" si="7"/>
        <v>1049.7527279999999</v>
      </c>
    </row>
    <row r="138" spans="1:25" x14ac:dyDescent="0.25">
      <c r="A138" s="60" t="s">
        <v>653</v>
      </c>
      <c r="B138" s="56" t="s">
        <v>460</v>
      </c>
      <c r="C138" s="52" t="s">
        <v>461</v>
      </c>
      <c r="D138" s="52" t="str">
        <f>IFERROR(INDEX('[2]CP5 to CP6 Track mapping'!$A:$B,MATCH('CP5 Vols Hyp'!$C138,'[2]CP5 to CP6 Track mapping'!$A:$A,0),2),"-")</f>
        <v>-</v>
      </c>
      <c r="E138" s="57" t="s">
        <v>457</v>
      </c>
      <c r="F138" s="53"/>
      <c r="G138" s="53"/>
      <c r="H138" s="53">
        <v>231.07000000000002</v>
      </c>
      <c r="I138" s="53"/>
      <c r="J138" s="53"/>
      <c r="K138" s="53">
        <f t="shared" ref="K138:K201" si="9">SUM(F138:J138)</f>
        <v>231.07000000000002</v>
      </c>
      <c r="M138" s="54">
        <v>167.69099999999997</v>
      </c>
      <c r="N138" s="54">
        <v>317.87000000000006</v>
      </c>
      <c r="O138" s="54">
        <v>231.07000000000002</v>
      </c>
      <c r="P138" s="54">
        <v>113.31</v>
      </c>
      <c r="Q138" s="54">
        <v>293.77000000000004</v>
      </c>
      <c r="R138" s="54">
        <f t="shared" ref="R138:R201" si="10">SUM(M138:Q138)</f>
        <v>1123.711</v>
      </c>
      <c r="T138" s="55">
        <f t="shared" si="8"/>
        <v>167.69099999999997</v>
      </c>
      <c r="U138" s="55">
        <f t="shared" si="8"/>
        <v>317.87000000000006</v>
      </c>
      <c r="V138" s="55">
        <f t="shared" si="8"/>
        <v>0</v>
      </c>
      <c r="W138" s="55">
        <f t="shared" si="7"/>
        <v>113.31</v>
      </c>
      <c r="X138" s="55">
        <f t="shared" si="7"/>
        <v>293.77000000000004</v>
      </c>
      <c r="Y138" s="55">
        <f t="shared" si="7"/>
        <v>892.64099999999996</v>
      </c>
    </row>
    <row r="139" spans="1:25" x14ac:dyDescent="0.25">
      <c r="A139" s="60" t="s">
        <v>653</v>
      </c>
      <c r="B139" s="52" t="s">
        <v>462</v>
      </c>
      <c r="C139" s="52" t="s">
        <v>463</v>
      </c>
      <c r="D139" s="52" t="str">
        <f>IFERROR(INDEX('[2]CP5 to CP6 Track mapping'!$A:$B,MATCH('CP5 Vols Hyp'!$C139,'[2]CP5 to CP6 Track mapping'!$A:$A,0),2),"-")</f>
        <v>-</v>
      </c>
      <c r="E139" s="57" t="s">
        <v>457</v>
      </c>
      <c r="F139" s="53"/>
      <c r="G139" s="53"/>
      <c r="H139" s="53">
        <v>799</v>
      </c>
      <c r="I139" s="53"/>
      <c r="J139" s="53"/>
      <c r="K139" s="53">
        <f t="shared" si="9"/>
        <v>799</v>
      </c>
      <c r="M139" s="54">
        <v>11930.980000000001</v>
      </c>
      <c r="N139" s="54">
        <v>1411</v>
      </c>
      <c r="O139" s="54">
        <v>799</v>
      </c>
      <c r="P139" s="54">
        <v>6931</v>
      </c>
      <c r="Q139" s="54">
        <v>7110</v>
      </c>
      <c r="R139" s="54">
        <f t="shared" si="10"/>
        <v>28181.980000000003</v>
      </c>
      <c r="T139" s="55">
        <f t="shared" si="8"/>
        <v>11930.980000000001</v>
      </c>
      <c r="U139" s="55">
        <f t="shared" si="8"/>
        <v>1411</v>
      </c>
      <c r="V139" s="55">
        <f t="shared" si="8"/>
        <v>0</v>
      </c>
      <c r="W139" s="55">
        <f t="shared" si="7"/>
        <v>6931</v>
      </c>
      <c r="X139" s="55">
        <f t="shared" si="7"/>
        <v>7110</v>
      </c>
      <c r="Y139" s="55">
        <f t="shared" si="7"/>
        <v>27382.980000000003</v>
      </c>
    </row>
    <row r="140" spans="1:25" x14ac:dyDescent="0.25">
      <c r="A140" s="60" t="s">
        <v>653</v>
      </c>
      <c r="B140" s="52" t="s">
        <v>464</v>
      </c>
      <c r="C140" s="52" t="s">
        <v>465</v>
      </c>
      <c r="D140" s="52" t="str">
        <f>IFERROR(INDEX('[2]CP5 to CP6 Track mapping'!$A:$B,MATCH('CP5 Vols Hyp'!$C140,'[2]CP5 to CP6 Track mapping'!$A:$A,0),2),"-")</f>
        <v>-</v>
      </c>
      <c r="E140" s="57" t="s">
        <v>457</v>
      </c>
      <c r="F140" s="53"/>
      <c r="G140" s="53"/>
      <c r="H140" s="53">
        <v>32659</v>
      </c>
      <c r="I140" s="53"/>
      <c r="J140" s="53"/>
      <c r="K140" s="53">
        <f t="shared" si="9"/>
        <v>32659</v>
      </c>
      <c r="M140" s="54">
        <v>17562.77</v>
      </c>
      <c r="N140" s="54">
        <v>61453.5</v>
      </c>
      <c r="O140" s="54">
        <v>32659</v>
      </c>
      <c r="P140" s="54">
        <v>62365.65</v>
      </c>
      <c r="Q140" s="54">
        <v>3400</v>
      </c>
      <c r="R140" s="54">
        <f t="shared" si="10"/>
        <v>177440.92</v>
      </c>
      <c r="T140" s="55">
        <f t="shared" si="8"/>
        <v>17562.77</v>
      </c>
      <c r="U140" s="55">
        <f t="shared" si="8"/>
        <v>61453.5</v>
      </c>
      <c r="V140" s="55">
        <f t="shared" si="8"/>
        <v>0</v>
      </c>
      <c r="W140" s="55">
        <f t="shared" si="7"/>
        <v>62365.65</v>
      </c>
      <c r="X140" s="55">
        <f t="shared" si="7"/>
        <v>3400</v>
      </c>
      <c r="Y140" s="55">
        <f t="shared" si="7"/>
        <v>144781.92000000001</v>
      </c>
    </row>
    <row r="141" spans="1:25" x14ac:dyDescent="0.25">
      <c r="A141" s="60" t="s">
        <v>653</v>
      </c>
      <c r="B141" s="52" t="s">
        <v>466</v>
      </c>
      <c r="C141" s="52" t="s">
        <v>467</v>
      </c>
      <c r="D141" s="52" t="str">
        <f>IFERROR(INDEX('[2]CP5 to CP6 Track mapping'!$A:$B,MATCH('CP5 Vols Hyp'!$C141,'[2]CP5 to CP6 Track mapping'!$A:$A,0),2),"-")</f>
        <v>-</v>
      </c>
      <c r="E141" s="57" t="s">
        <v>457</v>
      </c>
      <c r="F141" s="53"/>
      <c r="G141" s="53"/>
      <c r="H141" s="53">
        <v>173</v>
      </c>
      <c r="I141" s="53"/>
      <c r="J141" s="53"/>
      <c r="K141" s="53">
        <f t="shared" si="9"/>
        <v>173</v>
      </c>
      <c r="M141" s="54">
        <v>4428.4100000000008</v>
      </c>
      <c r="N141" s="54">
        <v>2892.5</v>
      </c>
      <c r="O141" s="54">
        <v>173</v>
      </c>
      <c r="P141" s="54">
        <v>4309</v>
      </c>
      <c r="Q141" s="54">
        <v>3000</v>
      </c>
      <c r="R141" s="54">
        <f t="shared" si="10"/>
        <v>14802.91</v>
      </c>
      <c r="T141" s="55">
        <f t="shared" si="8"/>
        <v>4428.4100000000008</v>
      </c>
      <c r="U141" s="55">
        <f t="shared" si="8"/>
        <v>2892.5</v>
      </c>
      <c r="V141" s="55">
        <f t="shared" si="8"/>
        <v>0</v>
      </c>
      <c r="W141" s="55">
        <f t="shared" si="7"/>
        <v>4309</v>
      </c>
      <c r="X141" s="55">
        <f t="shared" si="7"/>
        <v>3000</v>
      </c>
      <c r="Y141" s="55">
        <f t="shared" si="7"/>
        <v>14629.91</v>
      </c>
    </row>
    <row r="142" spans="1:25" x14ac:dyDescent="0.25">
      <c r="A142" s="60" t="s">
        <v>653</v>
      </c>
      <c r="B142" s="56" t="s">
        <v>468</v>
      </c>
      <c r="C142" s="52" t="s">
        <v>469</v>
      </c>
      <c r="D142" s="52" t="str">
        <f>IFERROR(INDEX('[2]CP5 to CP6 Track mapping'!$A:$B,MATCH('CP5 Vols Hyp'!$C142,'[2]CP5 to CP6 Track mapping'!$A:$A,0),2),"-")</f>
        <v>-</v>
      </c>
      <c r="E142" s="57" t="s">
        <v>457</v>
      </c>
      <c r="F142" s="53"/>
      <c r="G142" s="53"/>
      <c r="H142" s="53">
        <v>33631</v>
      </c>
      <c r="I142" s="53"/>
      <c r="J142" s="53"/>
      <c r="K142" s="53">
        <f t="shared" si="9"/>
        <v>33631</v>
      </c>
      <c r="M142" s="54">
        <v>33922.159999999996</v>
      </c>
      <c r="N142" s="54">
        <v>65757</v>
      </c>
      <c r="O142" s="54">
        <v>33631</v>
      </c>
      <c r="P142" s="54">
        <v>73605.649999999994</v>
      </c>
      <c r="Q142" s="54">
        <v>13510</v>
      </c>
      <c r="R142" s="54">
        <f t="shared" si="10"/>
        <v>220425.81</v>
      </c>
      <c r="T142" s="55">
        <f t="shared" si="8"/>
        <v>33922.159999999996</v>
      </c>
      <c r="U142" s="55">
        <f t="shared" si="8"/>
        <v>65757</v>
      </c>
      <c r="V142" s="55">
        <f t="shared" si="8"/>
        <v>0</v>
      </c>
      <c r="W142" s="55">
        <f t="shared" si="7"/>
        <v>73605.649999999994</v>
      </c>
      <c r="X142" s="55">
        <f t="shared" si="7"/>
        <v>13510</v>
      </c>
      <c r="Y142" s="55">
        <f t="shared" si="7"/>
        <v>186794.81</v>
      </c>
    </row>
    <row r="143" spans="1:25" x14ac:dyDescent="0.25">
      <c r="A143" s="60" t="s">
        <v>653</v>
      </c>
      <c r="B143" s="56" t="s">
        <v>470</v>
      </c>
      <c r="C143" s="52" t="s">
        <v>72</v>
      </c>
      <c r="D143" s="52" t="str">
        <f>IFERROR(INDEX('[2]CP5 to CP6 Track mapping'!$A:$B,MATCH('CP5 Vols Hyp'!$C143,'[2]CP5 to CP6 Track mapping'!$A:$A,0),2),"-")</f>
        <v>-</v>
      </c>
      <c r="E143" s="57" t="s">
        <v>457</v>
      </c>
      <c r="F143" s="53"/>
      <c r="G143" s="53"/>
      <c r="H143" s="53">
        <v>34512.3390488</v>
      </c>
      <c r="I143" s="53"/>
      <c r="J143" s="53"/>
      <c r="K143" s="53">
        <f t="shared" si="9"/>
        <v>34512.3390488</v>
      </c>
      <c r="M143" s="54">
        <v>34759.109931200001</v>
      </c>
      <c r="N143" s="54">
        <v>66839.445657600008</v>
      </c>
      <c r="O143" s="54">
        <v>34512.3390488</v>
      </c>
      <c r="P143" s="54">
        <v>74162.563446399989</v>
      </c>
      <c r="Q143" s="54">
        <v>14119.094352000002</v>
      </c>
      <c r="R143" s="54">
        <f t="shared" si="10"/>
        <v>224392.552436</v>
      </c>
      <c r="T143" s="55">
        <f t="shared" si="8"/>
        <v>34759.109931200001</v>
      </c>
      <c r="U143" s="55">
        <f t="shared" si="8"/>
        <v>66839.445657600008</v>
      </c>
      <c r="V143" s="55">
        <f t="shared" si="8"/>
        <v>0</v>
      </c>
      <c r="W143" s="55">
        <f t="shared" si="7"/>
        <v>74162.563446399989</v>
      </c>
      <c r="X143" s="55">
        <f t="shared" si="7"/>
        <v>14119.094352000002</v>
      </c>
      <c r="Y143" s="55">
        <f t="shared" si="7"/>
        <v>189880.2133872</v>
      </c>
    </row>
    <row r="144" spans="1:25" x14ac:dyDescent="0.25">
      <c r="A144" s="60" t="s">
        <v>653</v>
      </c>
      <c r="B144" s="56" t="s">
        <v>471</v>
      </c>
      <c r="C144" s="52" t="s">
        <v>472</v>
      </c>
      <c r="D144" s="52" t="str">
        <f>IFERROR(INDEX('[2]CP5 to CP6 Track mapping'!$A:$B,MATCH('CP5 Vols Hyp'!$C144,'[2]CP5 to CP6 Track mapping'!$A:$A,0),2),"-")</f>
        <v>-</v>
      </c>
      <c r="E144" s="57" t="s">
        <v>457</v>
      </c>
      <c r="F144" s="53"/>
      <c r="G144" s="53"/>
      <c r="H144" s="53">
        <v>0</v>
      </c>
      <c r="I144" s="53"/>
      <c r="J144" s="53"/>
      <c r="K144" s="53">
        <f t="shared" si="9"/>
        <v>0</v>
      </c>
      <c r="M144" s="54">
        <v>85.26</v>
      </c>
      <c r="N144" s="54">
        <v>179.34</v>
      </c>
      <c r="O144" s="54">
        <v>0</v>
      </c>
      <c r="P144" s="54">
        <v>0</v>
      </c>
      <c r="Q144" s="54">
        <v>469.42</v>
      </c>
      <c r="R144" s="54">
        <f t="shared" si="10"/>
        <v>734.02</v>
      </c>
      <c r="T144" s="55">
        <f t="shared" si="8"/>
        <v>85.26</v>
      </c>
      <c r="U144" s="55">
        <f t="shared" si="8"/>
        <v>179.34</v>
      </c>
      <c r="V144" s="55">
        <f t="shared" si="8"/>
        <v>0</v>
      </c>
      <c r="W144" s="55">
        <f t="shared" si="7"/>
        <v>0</v>
      </c>
      <c r="X144" s="55">
        <f t="shared" si="7"/>
        <v>469.42</v>
      </c>
      <c r="Y144" s="55">
        <f t="shared" si="7"/>
        <v>734.02</v>
      </c>
    </row>
    <row r="145" spans="1:25" x14ac:dyDescent="0.25">
      <c r="A145" s="60" t="s">
        <v>653</v>
      </c>
      <c r="B145" s="56" t="s">
        <v>473</v>
      </c>
      <c r="C145" s="52" t="s">
        <v>474</v>
      </c>
      <c r="D145" s="52" t="str">
        <f>IFERROR(INDEX('[2]CP5 to CP6 Track mapping'!$A:$B,MATCH('CP5 Vols Hyp'!$C145,'[2]CP5 to CP6 Track mapping'!$A:$A,0),2),"-")</f>
        <v>-</v>
      </c>
      <c r="E145" s="57" t="s">
        <v>457</v>
      </c>
      <c r="F145" s="53"/>
      <c r="G145" s="53"/>
      <c r="H145" s="53">
        <v>38.22</v>
      </c>
      <c r="I145" s="53"/>
      <c r="J145" s="53"/>
      <c r="K145" s="53">
        <f t="shared" si="9"/>
        <v>38.22</v>
      </c>
      <c r="M145" s="54">
        <v>0</v>
      </c>
      <c r="N145" s="54">
        <v>18.62</v>
      </c>
      <c r="O145" s="54">
        <v>38.22</v>
      </c>
      <c r="P145" s="54">
        <v>0</v>
      </c>
      <c r="Q145" s="54" t="s">
        <v>73</v>
      </c>
      <c r="R145" s="54">
        <f t="shared" si="10"/>
        <v>56.84</v>
      </c>
      <c r="T145" s="55">
        <f t="shared" si="8"/>
        <v>0</v>
      </c>
      <c r="U145" s="55">
        <f t="shared" si="8"/>
        <v>18.62</v>
      </c>
      <c r="V145" s="55">
        <f t="shared" si="8"/>
        <v>0</v>
      </c>
      <c r="W145" s="55">
        <f t="shared" si="7"/>
        <v>0</v>
      </c>
      <c r="X145" s="55" t="e">
        <f t="shared" si="7"/>
        <v>#VALUE!</v>
      </c>
      <c r="Y145" s="55">
        <f t="shared" si="7"/>
        <v>18.620000000000005</v>
      </c>
    </row>
    <row r="146" spans="1:25" x14ac:dyDescent="0.25">
      <c r="A146" s="60" t="s">
        <v>653</v>
      </c>
      <c r="B146" s="56" t="s">
        <v>475</v>
      </c>
      <c r="C146" s="52" t="s">
        <v>476</v>
      </c>
      <c r="D146" s="52" t="str">
        <f>IFERROR(INDEX('[2]CP5 to CP6 Track mapping'!$A:$B,MATCH('CP5 Vols Hyp'!$C146,'[2]CP5 to CP6 Track mapping'!$A:$A,0),2),"-")</f>
        <v>-</v>
      </c>
      <c r="E146" s="57" t="s">
        <v>457</v>
      </c>
      <c r="F146" s="53"/>
      <c r="G146" s="53"/>
      <c r="H146" s="53">
        <v>0</v>
      </c>
      <c r="I146" s="53"/>
      <c r="J146" s="53"/>
      <c r="K146" s="53">
        <f t="shared" si="9"/>
        <v>0</v>
      </c>
      <c r="M146" s="54">
        <v>0</v>
      </c>
      <c r="N146" s="54">
        <v>0</v>
      </c>
      <c r="O146" s="54">
        <v>0</v>
      </c>
      <c r="P146" s="54">
        <v>0</v>
      </c>
      <c r="Q146" s="54" t="s">
        <v>73</v>
      </c>
      <c r="R146" s="54">
        <f t="shared" si="10"/>
        <v>0</v>
      </c>
      <c r="T146" s="55">
        <f t="shared" si="8"/>
        <v>0</v>
      </c>
      <c r="U146" s="55">
        <f t="shared" si="8"/>
        <v>0</v>
      </c>
      <c r="V146" s="55">
        <f t="shared" si="8"/>
        <v>0</v>
      </c>
      <c r="W146" s="55">
        <f t="shared" si="7"/>
        <v>0</v>
      </c>
      <c r="X146" s="55" t="e">
        <f t="shared" si="7"/>
        <v>#VALUE!</v>
      </c>
      <c r="Y146" s="55">
        <f t="shared" si="7"/>
        <v>0</v>
      </c>
    </row>
    <row r="147" spans="1:25" x14ac:dyDescent="0.25">
      <c r="A147" s="60" t="s">
        <v>653</v>
      </c>
      <c r="B147" s="56" t="s">
        <v>477</v>
      </c>
      <c r="C147" s="52" t="s">
        <v>478</v>
      </c>
      <c r="D147" s="52" t="str">
        <f>IFERROR(INDEX('[2]CP5 to CP6 Track mapping'!$A:$B,MATCH('CP5 Vols Hyp'!$C147,'[2]CP5 to CP6 Track mapping'!$A:$A,0),2),"-")</f>
        <v>-</v>
      </c>
      <c r="E147" s="57" t="s">
        <v>457</v>
      </c>
      <c r="F147" s="53"/>
      <c r="G147" s="53"/>
      <c r="H147" s="53">
        <v>18.929999999999996</v>
      </c>
      <c r="I147" s="53"/>
      <c r="J147" s="53"/>
      <c r="K147" s="53">
        <f t="shared" si="9"/>
        <v>18.929999999999996</v>
      </c>
      <c r="M147" s="54">
        <v>2.58</v>
      </c>
      <c r="N147" s="54">
        <v>11.1</v>
      </c>
      <c r="O147" s="54">
        <v>18.929999999999996</v>
      </c>
      <c r="P147" s="54">
        <v>8.879999999999999</v>
      </c>
      <c r="Q147" s="54">
        <v>1.3800000000000001</v>
      </c>
      <c r="R147" s="54">
        <f t="shared" si="10"/>
        <v>42.87</v>
      </c>
      <c r="T147" s="55">
        <f t="shared" si="8"/>
        <v>2.58</v>
      </c>
      <c r="U147" s="55">
        <f t="shared" si="8"/>
        <v>11.1</v>
      </c>
      <c r="V147" s="55">
        <f t="shared" si="8"/>
        <v>0</v>
      </c>
      <c r="W147" s="55">
        <f t="shared" si="7"/>
        <v>8.879999999999999</v>
      </c>
      <c r="X147" s="55">
        <f t="shared" si="7"/>
        <v>1.3800000000000001</v>
      </c>
      <c r="Y147" s="55">
        <f t="shared" si="7"/>
        <v>23.94</v>
      </c>
    </row>
    <row r="148" spans="1:25" x14ac:dyDescent="0.25">
      <c r="A148" s="60" t="s">
        <v>653</v>
      </c>
      <c r="B148" s="56" t="s">
        <v>479</v>
      </c>
      <c r="C148" s="52" t="s">
        <v>480</v>
      </c>
      <c r="D148" s="52" t="str">
        <f>IFERROR(INDEX('[2]CP5 to CP6 Track mapping'!$A:$B,MATCH('CP5 Vols Hyp'!$C148,'[2]CP5 to CP6 Track mapping'!$A:$A,0),2),"-")</f>
        <v>-</v>
      </c>
      <c r="E148" s="57" t="s">
        <v>457</v>
      </c>
      <c r="F148" s="53"/>
      <c r="G148" s="53"/>
      <c r="H148" s="53">
        <v>16.024999999999999</v>
      </c>
      <c r="I148" s="53"/>
      <c r="J148" s="53"/>
      <c r="K148" s="53">
        <f t="shared" si="9"/>
        <v>16.024999999999999</v>
      </c>
      <c r="M148" s="54">
        <v>0</v>
      </c>
      <c r="N148" s="54">
        <v>0.125</v>
      </c>
      <c r="O148" s="54">
        <v>16.024999999999999</v>
      </c>
      <c r="P148" s="54">
        <v>0</v>
      </c>
      <c r="Q148" s="54">
        <v>19.774999999999999</v>
      </c>
      <c r="R148" s="54">
        <f t="shared" si="10"/>
        <v>35.924999999999997</v>
      </c>
      <c r="T148" s="55">
        <f t="shared" si="8"/>
        <v>0</v>
      </c>
      <c r="U148" s="55">
        <f t="shared" si="8"/>
        <v>0.125</v>
      </c>
      <c r="V148" s="55">
        <f t="shared" si="8"/>
        <v>0</v>
      </c>
      <c r="W148" s="55">
        <f t="shared" si="7"/>
        <v>0</v>
      </c>
      <c r="X148" s="55">
        <f t="shared" si="7"/>
        <v>19.774999999999999</v>
      </c>
      <c r="Y148" s="55">
        <f t="shared" si="7"/>
        <v>19.899999999999999</v>
      </c>
    </row>
    <row r="149" spans="1:25" x14ac:dyDescent="0.25">
      <c r="A149" s="60" t="s">
        <v>653</v>
      </c>
      <c r="B149" s="56" t="s">
        <v>481</v>
      </c>
      <c r="C149" s="52" t="s">
        <v>482</v>
      </c>
      <c r="D149" s="52" t="str">
        <f>IFERROR(INDEX('[2]CP5 to CP6 Track mapping'!$A:$B,MATCH('CP5 Vols Hyp'!$C149,'[2]CP5 to CP6 Track mapping'!$A:$A,0),2),"-")</f>
        <v>-</v>
      </c>
      <c r="E149" s="57" t="s">
        <v>457</v>
      </c>
      <c r="F149" s="53"/>
      <c r="G149" s="53"/>
      <c r="H149" s="53">
        <v>7</v>
      </c>
      <c r="I149" s="53"/>
      <c r="J149" s="53"/>
      <c r="K149" s="53">
        <f t="shared" si="9"/>
        <v>7</v>
      </c>
      <c r="M149" s="54">
        <v>7</v>
      </c>
      <c r="N149" s="54">
        <v>27</v>
      </c>
      <c r="O149" s="54">
        <v>7</v>
      </c>
      <c r="P149" s="54">
        <v>2</v>
      </c>
      <c r="Q149" s="54">
        <v>17</v>
      </c>
      <c r="R149" s="54">
        <f t="shared" si="10"/>
        <v>60</v>
      </c>
      <c r="T149" s="55">
        <f t="shared" si="8"/>
        <v>7</v>
      </c>
      <c r="U149" s="55">
        <f t="shared" si="8"/>
        <v>27</v>
      </c>
      <c r="V149" s="55">
        <f t="shared" si="8"/>
        <v>0</v>
      </c>
      <c r="W149" s="55">
        <f t="shared" si="7"/>
        <v>2</v>
      </c>
      <c r="X149" s="55">
        <f t="shared" si="7"/>
        <v>17</v>
      </c>
      <c r="Y149" s="55">
        <f t="shared" si="7"/>
        <v>53</v>
      </c>
    </row>
    <row r="150" spans="1:25" x14ac:dyDescent="0.25">
      <c r="A150" s="60" t="s">
        <v>653</v>
      </c>
      <c r="B150" s="56" t="s">
        <v>483</v>
      </c>
      <c r="C150" s="52" t="s">
        <v>484</v>
      </c>
      <c r="D150" s="52" t="str">
        <f>IFERROR(INDEX('[2]CP5 to CP6 Track mapping'!$A:$B,MATCH('CP5 Vols Hyp'!$C150,'[2]CP5 to CP6 Track mapping'!$A:$A,0),2),"-")</f>
        <v>-</v>
      </c>
      <c r="E150" s="57" t="s">
        <v>457</v>
      </c>
      <c r="F150" s="53"/>
      <c r="G150" s="53"/>
      <c r="H150" s="53">
        <v>80.174999999999997</v>
      </c>
      <c r="I150" s="53"/>
      <c r="J150" s="53"/>
      <c r="K150" s="53">
        <f t="shared" si="9"/>
        <v>80.174999999999997</v>
      </c>
      <c r="M150" s="54">
        <v>94.839999999999989</v>
      </c>
      <c r="N150" s="54">
        <v>236.185</v>
      </c>
      <c r="O150" s="54">
        <v>80.174999999999997</v>
      </c>
      <c r="P150" s="54">
        <v>10.879999999999999</v>
      </c>
      <c r="Q150" s="54">
        <v>507.57499999999993</v>
      </c>
      <c r="R150" s="54">
        <f t="shared" si="10"/>
        <v>929.65499999999997</v>
      </c>
      <c r="T150" s="55">
        <f t="shared" si="8"/>
        <v>94.839999999999989</v>
      </c>
      <c r="U150" s="55">
        <f t="shared" si="8"/>
        <v>236.185</v>
      </c>
      <c r="V150" s="55">
        <f t="shared" si="8"/>
        <v>0</v>
      </c>
      <c r="W150" s="55">
        <f t="shared" si="7"/>
        <v>10.879999999999999</v>
      </c>
      <c r="X150" s="55">
        <f t="shared" si="7"/>
        <v>507.57499999999993</v>
      </c>
      <c r="Y150" s="55">
        <f t="shared" si="7"/>
        <v>849.48</v>
      </c>
    </row>
    <row r="151" spans="1:25" x14ac:dyDescent="0.25">
      <c r="A151" s="60" t="s">
        <v>653</v>
      </c>
      <c r="B151" s="56" t="s">
        <v>485</v>
      </c>
      <c r="C151" s="52" t="s">
        <v>486</v>
      </c>
      <c r="D151" s="52" t="str">
        <f>IFERROR(INDEX('[2]CP5 to CP6 Track mapping'!$A:$B,MATCH('CP5 Vols Hyp'!$C151,'[2]CP5 to CP6 Track mapping'!$A:$A,0),2),"-")</f>
        <v>-</v>
      </c>
      <c r="E151" s="57" t="s">
        <v>457</v>
      </c>
      <c r="F151" s="53"/>
      <c r="G151" s="53"/>
      <c r="H151" s="53">
        <v>37515.199999999997</v>
      </c>
      <c r="I151" s="53"/>
      <c r="J151" s="53"/>
      <c r="K151" s="53">
        <f t="shared" si="9"/>
        <v>37515.199999999997</v>
      </c>
      <c r="M151" s="54">
        <v>6077</v>
      </c>
      <c r="N151" s="54">
        <v>29239</v>
      </c>
      <c r="O151" s="54">
        <v>37515.199999999997</v>
      </c>
      <c r="P151" s="54">
        <v>15992</v>
      </c>
      <c r="Q151" s="54">
        <v>7993</v>
      </c>
      <c r="R151" s="54">
        <f t="shared" si="10"/>
        <v>96816.2</v>
      </c>
      <c r="T151" s="55">
        <f t="shared" si="8"/>
        <v>6077</v>
      </c>
      <c r="U151" s="55">
        <f t="shared" si="8"/>
        <v>29239</v>
      </c>
      <c r="V151" s="55">
        <f t="shared" si="8"/>
        <v>0</v>
      </c>
      <c r="W151" s="55">
        <f t="shared" si="7"/>
        <v>15992</v>
      </c>
      <c r="X151" s="55">
        <f t="shared" si="7"/>
        <v>7993</v>
      </c>
      <c r="Y151" s="55">
        <f t="shared" si="7"/>
        <v>59301</v>
      </c>
    </row>
    <row r="152" spans="1:25" x14ac:dyDescent="0.25">
      <c r="A152" s="60" t="s">
        <v>653</v>
      </c>
      <c r="B152" s="56" t="s">
        <v>487</v>
      </c>
      <c r="C152" s="52" t="s">
        <v>488</v>
      </c>
      <c r="D152" s="52" t="str">
        <f>IFERROR(INDEX('[2]CP5 to CP6 Track mapping'!$A:$B,MATCH('CP5 Vols Hyp'!$C152,'[2]CP5 to CP6 Track mapping'!$A:$A,0),2),"-")</f>
        <v>-</v>
      </c>
      <c r="E152" s="57" t="s">
        <v>457</v>
      </c>
      <c r="F152" s="53"/>
      <c r="G152" s="53"/>
      <c r="H152" s="53">
        <v>4138</v>
      </c>
      <c r="I152" s="53"/>
      <c r="J152" s="53"/>
      <c r="K152" s="53">
        <f t="shared" si="9"/>
        <v>4138</v>
      </c>
      <c r="M152" s="54">
        <v>1118</v>
      </c>
      <c r="N152" s="54">
        <v>3168</v>
      </c>
      <c r="O152" s="54">
        <v>4138</v>
      </c>
      <c r="P152" s="54">
        <v>3827</v>
      </c>
      <c r="Q152" s="54">
        <v>2030</v>
      </c>
      <c r="R152" s="54">
        <f t="shared" si="10"/>
        <v>14281</v>
      </c>
      <c r="T152" s="55">
        <f t="shared" si="8"/>
        <v>1118</v>
      </c>
      <c r="U152" s="55">
        <f t="shared" si="8"/>
        <v>3168</v>
      </c>
      <c r="V152" s="55">
        <f t="shared" si="8"/>
        <v>0</v>
      </c>
      <c r="W152" s="55">
        <f t="shared" si="7"/>
        <v>3827</v>
      </c>
      <c r="X152" s="55">
        <f t="shared" si="7"/>
        <v>2030</v>
      </c>
      <c r="Y152" s="55">
        <f t="shared" si="7"/>
        <v>10143</v>
      </c>
    </row>
    <row r="153" spans="1:25" x14ac:dyDescent="0.25">
      <c r="A153" s="60" t="s">
        <v>653</v>
      </c>
      <c r="B153" s="56" t="s">
        <v>489</v>
      </c>
      <c r="C153" s="52" t="s">
        <v>490</v>
      </c>
      <c r="D153" s="52" t="str">
        <f>IFERROR(INDEX('[2]CP5 to CP6 Track mapping'!$A:$B,MATCH('CP5 Vols Hyp'!$C153,'[2]CP5 to CP6 Track mapping'!$A:$A,0),2),"-")</f>
        <v>-</v>
      </c>
      <c r="E153" s="57" t="s">
        <v>457</v>
      </c>
      <c r="F153" s="53"/>
      <c r="G153" s="53"/>
      <c r="H153" s="53">
        <v>169</v>
      </c>
      <c r="I153" s="53"/>
      <c r="J153" s="53"/>
      <c r="K153" s="53">
        <f t="shared" si="9"/>
        <v>169</v>
      </c>
      <c r="M153" s="54">
        <v>0</v>
      </c>
      <c r="N153" s="54">
        <v>0</v>
      </c>
      <c r="O153" s="54">
        <v>169</v>
      </c>
      <c r="P153" s="54">
        <v>0</v>
      </c>
      <c r="Q153" s="54" t="s">
        <v>73</v>
      </c>
      <c r="R153" s="54">
        <f t="shared" si="10"/>
        <v>169</v>
      </c>
      <c r="T153" s="55">
        <f t="shared" si="8"/>
        <v>0</v>
      </c>
      <c r="U153" s="55">
        <f t="shared" si="8"/>
        <v>0</v>
      </c>
      <c r="V153" s="55">
        <f t="shared" si="8"/>
        <v>0</v>
      </c>
      <c r="W153" s="55">
        <f t="shared" si="7"/>
        <v>0</v>
      </c>
      <c r="X153" s="55" t="e">
        <f t="shared" si="7"/>
        <v>#VALUE!</v>
      </c>
      <c r="Y153" s="55">
        <f t="shared" si="7"/>
        <v>0</v>
      </c>
    </row>
    <row r="154" spans="1:25" x14ac:dyDescent="0.25">
      <c r="A154" s="60" t="s">
        <v>653</v>
      </c>
      <c r="B154" s="56" t="s">
        <v>491</v>
      </c>
      <c r="C154" s="52" t="s">
        <v>492</v>
      </c>
      <c r="D154" s="52" t="str">
        <f>IFERROR(INDEX('[2]CP5 to CP6 Track mapping'!$A:$B,MATCH('CP5 Vols Hyp'!$C154,'[2]CP5 to CP6 Track mapping'!$A:$A,0),2),"-")</f>
        <v>-</v>
      </c>
      <c r="E154" s="57" t="s">
        <v>457</v>
      </c>
      <c r="F154" s="53"/>
      <c r="G154" s="53"/>
      <c r="H154" s="53">
        <v>5312</v>
      </c>
      <c r="I154" s="53"/>
      <c r="J154" s="53"/>
      <c r="K154" s="53">
        <f t="shared" si="9"/>
        <v>5312</v>
      </c>
      <c r="M154" s="54">
        <v>6280</v>
      </c>
      <c r="N154" s="54">
        <v>20388</v>
      </c>
      <c r="O154" s="54">
        <v>5312</v>
      </c>
      <c r="P154" s="54">
        <v>900</v>
      </c>
      <c r="Q154" s="54">
        <v>8162</v>
      </c>
      <c r="R154" s="54">
        <f t="shared" si="10"/>
        <v>41042</v>
      </c>
      <c r="T154" s="55">
        <f t="shared" si="8"/>
        <v>6280</v>
      </c>
      <c r="U154" s="55">
        <f t="shared" si="8"/>
        <v>20388</v>
      </c>
      <c r="V154" s="55">
        <f t="shared" si="8"/>
        <v>0</v>
      </c>
      <c r="W154" s="55">
        <f t="shared" si="7"/>
        <v>900</v>
      </c>
      <c r="X154" s="55">
        <f t="shared" si="7"/>
        <v>8162</v>
      </c>
      <c r="Y154" s="55">
        <f t="shared" si="7"/>
        <v>35730</v>
      </c>
    </row>
    <row r="155" spans="1:25" x14ac:dyDescent="0.25">
      <c r="A155" s="60" t="s">
        <v>653</v>
      </c>
      <c r="B155" s="56" t="s">
        <v>493</v>
      </c>
      <c r="C155" s="52" t="s">
        <v>494</v>
      </c>
      <c r="D155" s="52" t="str">
        <f>IFERROR(INDEX('[2]CP5 to CP6 Track mapping'!$A:$B,MATCH('CP5 Vols Hyp'!$C155,'[2]CP5 to CP6 Track mapping'!$A:$A,0),2),"-")</f>
        <v>-</v>
      </c>
      <c r="E155" s="57" t="s">
        <v>457</v>
      </c>
      <c r="F155" s="53"/>
      <c r="G155" s="53"/>
      <c r="H155" s="53">
        <v>2118</v>
      </c>
      <c r="I155" s="53"/>
      <c r="J155" s="53"/>
      <c r="K155" s="53">
        <f t="shared" si="9"/>
        <v>2118</v>
      </c>
      <c r="M155" s="54">
        <v>483</v>
      </c>
      <c r="N155" s="54">
        <v>2740</v>
      </c>
      <c r="O155" s="54">
        <v>2118</v>
      </c>
      <c r="P155" s="54">
        <v>536</v>
      </c>
      <c r="Q155" s="54">
        <v>107</v>
      </c>
      <c r="R155" s="54">
        <f t="shared" si="10"/>
        <v>5984</v>
      </c>
      <c r="T155" s="55">
        <f t="shared" si="8"/>
        <v>483</v>
      </c>
      <c r="U155" s="55">
        <f t="shared" si="8"/>
        <v>2740</v>
      </c>
      <c r="V155" s="55">
        <f t="shared" si="8"/>
        <v>0</v>
      </c>
      <c r="W155" s="55">
        <f t="shared" si="7"/>
        <v>536</v>
      </c>
      <c r="X155" s="55">
        <f t="shared" si="7"/>
        <v>107</v>
      </c>
      <c r="Y155" s="55">
        <f t="shared" si="7"/>
        <v>3866</v>
      </c>
    </row>
    <row r="156" spans="1:25" x14ac:dyDescent="0.25">
      <c r="A156" s="60" t="s">
        <v>653</v>
      </c>
      <c r="B156" s="56" t="s">
        <v>495</v>
      </c>
      <c r="C156" s="52" t="s">
        <v>496</v>
      </c>
      <c r="D156" s="52" t="str">
        <f>IFERROR(INDEX('[2]CP5 to CP6 Track mapping'!$A:$B,MATCH('CP5 Vols Hyp'!$C156,'[2]CP5 to CP6 Track mapping'!$A:$A,0),2),"-")</f>
        <v>-</v>
      </c>
      <c r="E156" s="57" t="s">
        <v>457</v>
      </c>
      <c r="F156" s="53"/>
      <c r="G156" s="53"/>
      <c r="H156" s="53">
        <v>718</v>
      </c>
      <c r="I156" s="53"/>
      <c r="J156" s="53"/>
      <c r="K156" s="53">
        <f t="shared" si="9"/>
        <v>718</v>
      </c>
      <c r="M156" s="54">
        <v>119</v>
      </c>
      <c r="N156" s="54">
        <v>413</v>
      </c>
      <c r="O156" s="54">
        <v>718</v>
      </c>
      <c r="P156" s="54">
        <v>867</v>
      </c>
      <c r="Q156" s="54">
        <v>808</v>
      </c>
      <c r="R156" s="54">
        <f t="shared" si="10"/>
        <v>2925</v>
      </c>
      <c r="T156" s="55">
        <f t="shared" si="8"/>
        <v>119</v>
      </c>
      <c r="U156" s="55">
        <f t="shared" si="8"/>
        <v>413</v>
      </c>
      <c r="V156" s="55">
        <f t="shared" si="8"/>
        <v>0</v>
      </c>
      <c r="W156" s="55">
        <f t="shared" si="7"/>
        <v>867</v>
      </c>
      <c r="X156" s="55">
        <f t="shared" si="7"/>
        <v>808</v>
      </c>
      <c r="Y156" s="55">
        <f t="shared" si="7"/>
        <v>2207</v>
      </c>
    </row>
    <row r="157" spans="1:25" x14ac:dyDescent="0.25">
      <c r="A157" s="60" t="s">
        <v>653</v>
      </c>
      <c r="B157" s="56" t="s">
        <v>497</v>
      </c>
      <c r="C157" s="52" t="s">
        <v>498</v>
      </c>
      <c r="D157" s="52" t="str">
        <f>IFERROR(INDEX('[2]CP5 to CP6 Track mapping'!$A:$B,MATCH('CP5 Vols Hyp'!$C157,'[2]CP5 to CP6 Track mapping'!$A:$A,0),2),"-")</f>
        <v>-</v>
      </c>
      <c r="E157" s="57" t="s">
        <v>457</v>
      </c>
      <c r="F157" s="53"/>
      <c r="G157" s="53"/>
      <c r="H157" s="53">
        <v>0</v>
      </c>
      <c r="I157" s="53"/>
      <c r="J157" s="53"/>
      <c r="K157" s="53">
        <f t="shared" si="9"/>
        <v>0</v>
      </c>
      <c r="M157" s="54">
        <v>0</v>
      </c>
      <c r="N157" s="54">
        <v>0</v>
      </c>
      <c r="O157" s="54">
        <v>0</v>
      </c>
      <c r="P157" s="54">
        <v>180</v>
      </c>
      <c r="Q157" s="54" t="s">
        <v>73</v>
      </c>
      <c r="R157" s="54">
        <f t="shared" si="10"/>
        <v>180</v>
      </c>
      <c r="T157" s="55">
        <f t="shared" si="8"/>
        <v>0</v>
      </c>
      <c r="U157" s="55">
        <f t="shared" si="8"/>
        <v>0</v>
      </c>
      <c r="V157" s="55">
        <f t="shared" si="8"/>
        <v>0</v>
      </c>
      <c r="W157" s="55">
        <f t="shared" si="7"/>
        <v>180</v>
      </c>
      <c r="X157" s="55" t="e">
        <f t="shared" si="7"/>
        <v>#VALUE!</v>
      </c>
      <c r="Y157" s="55">
        <f t="shared" si="7"/>
        <v>180</v>
      </c>
    </row>
    <row r="158" spans="1:25" x14ac:dyDescent="0.25">
      <c r="A158" s="60" t="s">
        <v>653</v>
      </c>
      <c r="B158" s="56" t="s">
        <v>499</v>
      </c>
      <c r="C158" s="52" t="s">
        <v>500</v>
      </c>
      <c r="D158" s="52" t="str">
        <f>IFERROR(INDEX('[2]CP5 to CP6 Track mapping'!$A:$B,MATCH('CP5 Vols Hyp'!$C158,'[2]CP5 to CP6 Track mapping'!$A:$A,0),2),"-")</f>
        <v>-</v>
      </c>
      <c r="E158" s="57" t="s">
        <v>457</v>
      </c>
      <c r="F158" s="53"/>
      <c r="G158" s="53"/>
      <c r="H158" s="53">
        <v>6652</v>
      </c>
      <c r="I158" s="53"/>
      <c r="J158" s="53"/>
      <c r="K158" s="53">
        <f t="shared" si="9"/>
        <v>6652</v>
      </c>
      <c r="M158" s="54">
        <v>32</v>
      </c>
      <c r="N158" s="54">
        <v>4784</v>
      </c>
      <c r="O158" s="54">
        <v>6652</v>
      </c>
      <c r="P158" s="54">
        <v>665</v>
      </c>
      <c r="Q158" s="54">
        <v>204</v>
      </c>
      <c r="R158" s="54">
        <f t="shared" si="10"/>
        <v>12337</v>
      </c>
      <c r="T158" s="55">
        <f t="shared" si="8"/>
        <v>32</v>
      </c>
      <c r="U158" s="55">
        <f t="shared" si="8"/>
        <v>4784</v>
      </c>
      <c r="V158" s="55">
        <f t="shared" si="8"/>
        <v>0</v>
      </c>
      <c r="W158" s="55">
        <f t="shared" si="7"/>
        <v>665</v>
      </c>
      <c r="X158" s="55">
        <f t="shared" si="7"/>
        <v>204</v>
      </c>
      <c r="Y158" s="55">
        <f t="shared" si="7"/>
        <v>5685</v>
      </c>
    </row>
    <row r="159" spans="1:25" x14ac:dyDescent="0.25">
      <c r="A159" s="60" t="s">
        <v>653</v>
      </c>
      <c r="B159" s="56" t="s">
        <v>501</v>
      </c>
      <c r="C159" s="52" t="s">
        <v>196</v>
      </c>
      <c r="D159" s="52" t="str">
        <f>IFERROR(INDEX('[2]CP5 to CP6 Track mapping'!$A:$B,MATCH('CP5 Vols Hyp'!$C159,'[2]CP5 to CP6 Track mapping'!$A:$A,0),2),"-")</f>
        <v>-</v>
      </c>
      <c r="E159" s="57" t="s">
        <v>457</v>
      </c>
      <c r="F159" s="53"/>
      <c r="G159" s="53"/>
      <c r="H159" s="53">
        <v>56622.2</v>
      </c>
      <c r="I159" s="53"/>
      <c r="J159" s="53"/>
      <c r="K159" s="53">
        <f t="shared" si="9"/>
        <v>56622.2</v>
      </c>
      <c r="M159" s="54">
        <v>14109</v>
      </c>
      <c r="N159" s="54">
        <v>60732</v>
      </c>
      <c r="O159" s="54">
        <v>56622.2</v>
      </c>
      <c r="P159" s="54">
        <v>22967</v>
      </c>
      <c r="Q159" s="54">
        <v>19304</v>
      </c>
      <c r="R159" s="54">
        <f t="shared" si="10"/>
        <v>173734.2</v>
      </c>
      <c r="T159" s="55">
        <f t="shared" si="8"/>
        <v>14109</v>
      </c>
      <c r="U159" s="55">
        <f t="shared" si="8"/>
        <v>60732</v>
      </c>
      <c r="V159" s="55">
        <f t="shared" si="8"/>
        <v>0</v>
      </c>
      <c r="W159" s="55">
        <f t="shared" si="7"/>
        <v>22967</v>
      </c>
      <c r="X159" s="55">
        <f t="shared" si="7"/>
        <v>19304</v>
      </c>
      <c r="Y159" s="55">
        <f t="shared" si="7"/>
        <v>117112.00000000001</v>
      </c>
    </row>
    <row r="160" spans="1:25" x14ac:dyDescent="0.25">
      <c r="A160" s="60" t="s">
        <v>653</v>
      </c>
      <c r="B160" s="56" t="s">
        <v>502</v>
      </c>
      <c r="C160" s="52" t="s">
        <v>503</v>
      </c>
      <c r="D160" s="52" t="str">
        <f>IFERROR(INDEX('[2]CP5 to CP6 Track mapping'!$A:$B,MATCH('CP5 Vols Hyp'!$C160,'[2]CP5 to CP6 Track mapping'!$A:$A,0),2),"-")</f>
        <v>-</v>
      </c>
      <c r="E160" s="57" t="s">
        <v>457</v>
      </c>
      <c r="F160" s="53"/>
      <c r="G160" s="53"/>
      <c r="H160" s="53">
        <v>501</v>
      </c>
      <c r="I160" s="53"/>
      <c r="J160" s="53"/>
      <c r="K160" s="53">
        <f t="shared" si="9"/>
        <v>501</v>
      </c>
      <c r="M160" s="54">
        <v>27.3</v>
      </c>
      <c r="N160" s="54">
        <v>171.99999999999994</v>
      </c>
      <c r="O160" s="54">
        <v>501</v>
      </c>
      <c r="P160" s="54">
        <v>1045</v>
      </c>
      <c r="Q160" s="54">
        <v>135</v>
      </c>
      <c r="R160" s="54">
        <f t="shared" si="10"/>
        <v>1880.3</v>
      </c>
      <c r="T160" s="55">
        <f t="shared" si="8"/>
        <v>27.3</v>
      </c>
      <c r="U160" s="55">
        <f t="shared" si="8"/>
        <v>171.99999999999994</v>
      </c>
      <c r="V160" s="55">
        <f t="shared" si="8"/>
        <v>0</v>
      </c>
      <c r="W160" s="55">
        <f t="shared" si="7"/>
        <v>1045</v>
      </c>
      <c r="X160" s="55">
        <f t="shared" si="7"/>
        <v>135</v>
      </c>
      <c r="Y160" s="55">
        <f t="shared" si="7"/>
        <v>1379.3</v>
      </c>
    </row>
    <row r="161" spans="1:25" x14ac:dyDescent="0.25">
      <c r="A161" s="60" t="s">
        <v>653</v>
      </c>
      <c r="B161" s="56" t="s">
        <v>504</v>
      </c>
      <c r="C161" s="52" t="s">
        <v>505</v>
      </c>
      <c r="D161" s="52" t="str">
        <f>IFERROR(INDEX('[2]CP5 to CP6 Track mapping'!$A:$B,MATCH('CP5 Vols Hyp'!$C161,'[2]CP5 to CP6 Track mapping'!$A:$A,0),2),"-")</f>
        <v>-</v>
      </c>
      <c r="E161" s="57" t="s">
        <v>457</v>
      </c>
      <c r="F161" s="53"/>
      <c r="G161" s="53"/>
      <c r="H161" s="53">
        <v>33</v>
      </c>
      <c r="I161" s="53"/>
      <c r="J161" s="53"/>
      <c r="K161" s="53">
        <f t="shared" si="9"/>
        <v>33</v>
      </c>
      <c r="M161" s="54">
        <v>47</v>
      </c>
      <c r="N161" s="54">
        <v>46.000000000000014</v>
      </c>
      <c r="O161" s="54">
        <v>33</v>
      </c>
      <c r="P161" s="54">
        <v>16</v>
      </c>
      <c r="Q161" s="54">
        <v>31</v>
      </c>
      <c r="R161" s="54">
        <f t="shared" si="10"/>
        <v>173</v>
      </c>
      <c r="T161" s="55">
        <f t="shared" si="8"/>
        <v>47</v>
      </c>
      <c r="U161" s="55">
        <f t="shared" si="8"/>
        <v>46.000000000000014</v>
      </c>
      <c r="V161" s="55">
        <f t="shared" si="8"/>
        <v>0</v>
      </c>
      <c r="W161" s="55">
        <f t="shared" si="7"/>
        <v>16</v>
      </c>
      <c r="X161" s="55">
        <f t="shared" si="7"/>
        <v>31</v>
      </c>
      <c r="Y161" s="55">
        <f t="shared" si="7"/>
        <v>140</v>
      </c>
    </row>
    <row r="162" spans="1:25" x14ac:dyDescent="0.25">
      <c r="A162" s="60" t="s">
        <v>653</v>
      </c>
      <c r="B162" s="56" t="s">
        <v>506</v>
      </c>
      <c r="C162" s="52" t="s">
        <v>507</v>
      </c>
      <c r="D162" s="52" t="str">
        <f>IFERROR(INDEX('[2]CP5 to CP6 Track mapping'!$A:$B,MATCH('CP5 Vols Hyp'!$C162,'[2]CP5 to CP6 Track mapping'!$A:$A,0),2),"-")</f>
        <v>-</v>
      </c>
      <c r="E162" s="57" t="s">
        <v>457</v>
      </c>
      <c r="F162" s="53"/>
      <c r="G162" s="53"/>
      <c r="H162" s="53">
        <v>258</v>
      </c>
      <c r="I162" s="53"/>
      <c r="J162" s="53"/>
      <c r="K162" s="53">
        <f t="shared" si="9"/>
        <v>258</v>
      </c>
      <c r="M162" s="54">
        <v>26</v>
      </c>
      <c r="N162" s="54">
        <v>268</v>
      </c>
      <c r="O162" s="54">
        <v>258</v>
      </c>
      <c r="P162" s="54">
        <v>938</v>
      </c>
      <c r="Q162" s="54">
        <v>236</v>
      </c>
      <c r="R162" s="54">
        <f t="shared" si="10"/>
        <v>1726</v>
      </c>
      <c r="T162" s="55">
        <f t="shared" si="8"/>
        <v>26</v>
      </c>
      <c r="U162" s="55">
        <f t="shared" si="8"/>
        <v>268</v>
      </c>
      <c r="V162" s="55">
        <f t="shared" si="8"/>
        <v>0</v>
      </c>
      <c r="W162" s="55">
        <f t="shared" si="7"/>
        <v>938</v>
      </c>
      <c r="X162" s="55">
        <f t="shared" si="7"/>
        <v>236</v>
      </c>
      <c r="Y162" s="55">
        <f t="shared" si="7"/>
        <v>1468</v>
      </c>
    </row>
    <row r="163" spans="1:25" x14ac:dyDescent="0.25">
      <c r="A163" s="60" t="s">
        <v>653</v>
      </c>
      <c r="B163" s="56" t="s">
        <v>508</v>
      </c>
      <c r="C163" s="52" t="s">
        <v>509</v>
      </c>
      <c r="D163" s="52" t="str">
        <f>IFERROR(INDEX('[2]CP5 to CP6 Track mapping'!$A:$B,MATCH('CP5 Vols Hyp'!$C163,'[2]CP5 to CP6 Track mapping'!$A:$A,0),2),"-")</f>
        <v>-</v>
      </c>
      <c r="E163" s="57" t="s">
        <v>457</v>
      </c>
      <c r="F163" s="53"/>
      <c r="G163" s="53"/>
      <c r="H163" s="53">
        <v>0</v>
      </c>
      <c r="I163" s="53"/>
      <c r="J163" s="53"/>
      <c r="K163" s="53">
        <f t="shared" si="9"/>
        <v>0</v>
      </c>
      <c r="M163" s="54">
        <v>0</v>
      </c>
      <c r="N163" s="54">
        <v>0</v>
      </c>
      <c r="O163" s="54">
        <v>0</v>
      </c>
      <c r="P163" s="54">
        <v>0</v>
      </c>
      <c r="Q163" s="54" t="s">
        <v>73</v>
      </c>
      <c r="R163" s="54">
        <f t="shared" si="10"/>
        <v>0</v>
      </c>
      <c r="T163" s="55">
        <f t="shared" si="8"/>
        <v>0</v>
      </c>
      <c r="U163" s="55">
        <f t="shared" si="8"/>
        <v>0</v>
      </c>
      <c r="V163" s="55">
        <f t="shared" si="8"/>
        <v>0</v>
      </c>
      <c r="W163" s="55">
        <f t="shared" si="7"/>
        <v>0</v>
      </c>
      <c r="X163" s="55" t="e">
        <f t="shared" si="7"/>
        <v>#VALUE!</v>
      </c>
      <c r="Y163" s="55">
        <f t="shared" si="7"/>
        <v>0</v>
      </c>
    </row>
    <row r="164" spans="1:25" x14ac:dyDescent="0.25">
      <c r="A164" s="60" t="s">
        <v>653</v>
      </c>
      <c r="B164" s="52" t="s">
        <v>510</v>
      </c>
      <c r="C164" s="52" t="s">
        <v>511</v>
      </c>
      <c r="D164" s="52" t="str">
        <f>IFERROR(INDEX('[2]CP5 to CP6 Track mapping'!$A:$B,MATCH('CP5 Vols Hyp'!$C164,'[2]CP5 to CP6 Track mapping'!$A:$A,0),2),"-")</f>
        <v>-</v>
      </c>
      <c r="E164" s="57" t="s">
        <v>457</v>
      </c>
      <c r="F164" s="53"/>
      <c r="G164" s="53"/>
      <c r="H164" s="53">
        <v>3907</v>
      </c>
      <c r="I164" s="53"/>
      <c r="J164" s="53"/>
      <c r="K164" s="53">
        <f t="shared" si="9"/>
        <v>3907</v>
      </c>
      <c r="M164" s="54">
        <v>976</v>
      </c>
      <c r="N164" s="54">
        <v>190</v>
      </c>
      <c r="O164" s="54">
        <v>3907</v>
      </c>
      <c r="P164" s="54">
        <v>780</v>
      </c>
      <c r="Q164" s="54" t="s">
        <v>73</v>
      </c>
      <c r="R164" s="54">
        <f t="shared" si="10"/>
        <v>5853</v>
      </c>
      <c r="T164" s="55">
        <f t="shared" si="8"/>
        <v>976</v>
      </c>
      <c r="U164" s="55">
        <f t="shared" si="8"/>
        <v>190</v>
      </c>
      <c r="V164" s="55">
        <f t="shared" si="8"/>
        <v>0</v>
      </c>
      <c r="W164" s="55">
        <f t="shared" si="7"/>
        <v>780</v>
      </c>
      <c r="X164" s="55" t="e">
        <f t="shared" si="7"/>
        <v>#VALUE!</v>
      </c>
      <c r="Y164" s="55">
        <f t="shared" si="7"/>
        <v>1946</v>
      </c>
    </row>
    <row r="165" spans="1:25" x14ac:dyDescent="0.25">
      <c r="A165" s="60" t="s">
        <v>653</v>
      </c>
      <c r="B165" s="52" t="s">
        <v>512</v>
      </c>
      <c r="C165" s="52" t="s">
        <v>513</v>
      </c>
      <c r="D165" s="52" t="str">
        <f>IFERROR(INDEX('[2]CP5 to CP6 Track mapping'!$A:$B,MATCH('CP5 Vols Hyp'!$C165,'[2]CP5 to CP6 Track mapping'!$A:$A,0),2),"-")</f>
        <v>-</v>
      </c>
      <c r="E165" s="57" t="s">
        <v>457</v>
      </c>
      <c r="F165" s="53"/>
      <c r="G165" s="53"/>
      <c r="H165" s="53">
        <v>4791</v>
      </c>
      <c r="I165" s="53"/>
      <c r="J165" s="53"/>
      <c r="K165" s="53">
        <f t="shared" si="9"/>
        <v>4791</v>
      </c>
      <c r="M165" s="54">
        <v>1144.17</v>
      </c>
      <c r="N165" s="54">
        <v>330</v>
      </c>
      <c r="O165" s="54">
        <v>4791</v>
      </c>
      <c r="P165" s="54">
        <v>623</v>
      </c>
      <c r="Q165" s="54" t="s">
        <v>73</v>
      </c>
      <c r="R165" s="54">
        <f t="shared" si="10"/>
        <v>6888.17</v>
      </c>
      <c r="T165" s="55">
        <f t="shared" si="8"/>
        <v>1144.17</v>
      </c>
      <c r="U165" s="55">
        <f t="shared" si="8"/>
        <v>330</v>
      </c>
      <c r="V165" s="55">
        <f t="shared" si="8"/>
        <v>0</v>
      </c>
      <c r="W165" s="55">
        <f t="shared" si="7"/>
        <v>623</v>
      </c>
      <c r="X165" s="55" t="e">
        <f t="shared" si="7"/>
        <v>#VALUE!</v>
      </c>
      <c r="Y165" s="55">
        <f t="shared" si="7"/>
        <v>2097.17</v>
      </c>
    </row>
    <row r="166" spans="1:25" x14ac:dyDescent="0.25">
      <c r="A166" s="60" t="s">
        <v>653</v>
      </c>
      <c r="B166" s="49" t="s">
        <v>514</v>
      </c>
      <c r="C166" s="49" t="s">
        <v>515</v>
      </c>
      <c r="D166" s="52" t="str">
        <f>IFERROR(INDEX('[2]CP5 to CP6 Track mapping'!$A:$B,MATCH('CP5 Vols Hyp'!$C166,'[2]CP5 to CP6 Track mapping'!$A:$A,0),2),"-")</f>
        <v>-</v>
      </c>
      <c r="E166" s="57" t="s">
        <v>457</v>
      </c>
      <c r="F166" s="53"/>
      <c r="G166" s="53"/>
      <c r="H166" s="53">
        <v>10075.5</v>
      </c>
      <c r="I166" s="53"/>
      <c r="J166" s="53"/>
      <c r="K166" s="53">
        <f t="shared" si="9"/>
        <v>10075.5</v>
      </c>
      <c r="M166" s="54">
        <v>0</v>
      </c>
      <c r="N166" s="54">
        <v>0</v>
      </c>
      <c r="O166" s="54">
        <v>10075.5</v>
      </c>
      <c r="P166" s="54">
        <v>2458</v>
      </c>
      <c r="Q166" s="54">
        <v>22357</v>
      </c>
      <c r="R166" s="54">
        <f t="shared" si="10"/>
        <v>34890.5</v>
      </c>
      <c r="T166" s="55">
        <f t="shared" si="8"/>
        <v>0</v>
      </c>
      <c r="U166" s="55">
        <f t="shared" si="8"/>
        <v>0</v>
      </c>
      <c r="V166" s="55">
        <f t="shared" si="8"/>
        <v>0</v>
      </c>
      <c r="W166" s="55">
        <f t="shared" si="7"/>
        <v>2458</v>
      </c>
      <c r="X166" s="55">
        <f t="shared" si="7"/>
        <v>22357</v>
      </c>
      <c r="Y166" s="55">
        <f t="shared" si="7"/>
        <v>24815</v>
      </c>
    </row>
    <row r="167" spans="1:25" x14ac:dyDescent="0.25">
      <c r="A167" s="60" t="s">
        <v>653</v>
      </c>
      <c r="B167" s="52" t="s">
        <v>516</v>
      </c>
      <c r="C167" s="52" t="s">
        <v>517</v>
      </c>
      <c r="D167" s="52" t="str">
        <f>IFERROR(INDEX('[2]CP5 to CP6 Track mapping'!$A:$B,MATCH('CP5 Vols Hyp'!$C167,'[2]CP5 to CP6 Track mapping'!$A:$A,0),2),"-")</f>
        <v>-</v>
      </c>
      <c r="E167" s="57" t="s">
        <v>457</v>
      </c>
      <c r="F167" s="53"/>
      <c r="G167" s="53"/>
      <c r="H167" s="53">
        <v>3946.7</v>
      </c>
      <c r="I167" s="53"/>
      <c r="J167" s="53"/>
      <c r="K167" s="53">
        <f t="shared" si="9"/>
        <v>3946.7</v>
      </c>
      <c r="M167" s="54">
        <v>160</v>
      </c>
      <c r="N167" s="54">
        <v>0</v>
      </c>
      <c r="O167" s="54">
        <v>3946.7</v>
      </c>
      <c r="P167" s="54">
        <v>378</v>
      </c>
      <c r="Q167" s="54" t="s">
        <v>73</v>
      </c>
      <c r="R167" s="54">
        <f t="shared" si="10"/>
        <v>4484.7</v>
      </c>
      <c r="T167" s="55">
        <f t="shared" si="8"/>
        <v>160</v>
      </c>
      <c r="U167" s="55">
        <f t="shared" si="8"/>
        <v>0</v>
      </c>
      <c r="V167" s="55">
        <f t="shared" si="8"/>
        <v>0</v>
      </c>
      <c r="W167" s="55">
        <f t="shared" si="7"/>
        <v>378</v>
      </c>
      <c r="X167" s="55" t="e">
        <f t="shared" si="7"/>
        <v>#VALUE!</v>
      </c>
      <c r="Y167" s="55">
        <f t="shared" si="7"/>
        <v>538</v>
      </c>
    </row>
    <row r="168" spans="1:25" x14ac:dyDescent="0.25">
      <c r="A168" s="60" t="s">
        <v>653</v>
      </c>
      <c r="B168" s="56" t="s">
        <v>518</v>
      </c>
      <c r="C168" s="52" t="s">
        <v>519</v>
      </c>
      <c r="D168" s="52" t="str">
        <f>IFERROR(INDEX('[2]CP5 to CP6 Track mapping'!$A:$B,MATCH('CP5 Vols Hyp'!$C168,'[2]CP5 to CP6 Track mapping'!$A:$A,0),2),"-")</f>
        <v>-</v>
      </c>
      <c r="E168" s="57" t="s">
        <v>457</v>
      </c>
      <c r="F168" s="53"/>
      <c r="G168" s="53"/>
      <c r="H168" s="53">
        <v>22720.2</v>
      </c>
      <c r="I168" s="53"/>
      <c r="J168" s="53"/>
      <c r="K168" s="53">
        <f t="shared" si="9"/>
        <v>22720.2</v>
      </c>
      <c r="M168" s="54">
        <v>2280.17</v>
      </c>
      <c r="N168" s="54">
        <v>520</v>
      </c>
      <c r="O168" s="54">
        <v>22720.2</v>
      </c>
      <c r="P168" s="54">
        <v>4239</v>
      </c>
      <c r="Q168" s="54">
        <v>22357</v>
      </c>
      <c r="R168" s="54">
        <f t="shared" si="10"/>
        <v>52116.37</v>
      </c>
      <c r="T168" s="55">
        <f t="shared" si="8"/>
        <v>2280.17</v>
      </c>
      <c r="U168" s="55">
        <f t="shared" si="8"/>
        <v>520</v>
      </c>
      <c r="V168" s="55">
        <f t="shared" si="8"/>
        <v>0</v>
      </c>
      <c r="W168" s="55">
        <f t="shared" si="7"/>
        <v>4239</v>
      </c>
      <c r="X168" s="55">
        <f t="shared" si="7"/>
        <v>22357</v>
      </c>
      <c r="Y168" s="55">
        <f t="shared" si="7"/>
        <v>29396.170000000002</v>
      </c>
    </row>
    <row r="169" spans="1:25" x14ac:dyDescent="0.25">
      <c r="A169" s="60" t="s">
        <v>653</v>
      </c>
      <c r="B169" s="56" t="s">
        <v>520</v>
      </c>
      <c r="C169" s="52" t="s">
        <v>222</v>
      </c>
      <c r="D169" s="52" t="str">
        <f>IFERROR(INDEX('[2]CP5 to CP6 Track mapping'!$A:$B,MATCH('CP5 Vols Hyp'!$C169,'[2]CP5 to CP6 Track mapping'!$A:$A,0),2),"-")</f>
        <v>-</v>
      </c>
      <c r="E169" s="57" t="s">
        <v>457</v>
      </c>
      <c r="F169" s="53"/>
      <c r="G169" s="53"/>
      <c r="H169" s="53">
        <v>23512.199999999997</v>
      </c>
      <c r="I169" s="53"/>
      <c r="J169" s="53"/>
      <c r="K169" s="53">
        <f t="shared" si="9"/>
        <v>23512.199999999997</v>
      </c>
      <c r="M169" s="54">
        <v>2380.4700000000003</v>
      </c>
      <c r="N169" s="54">
        <v>1005.9999999999999</v>
      </c>
      <c r="O169" s="54">
        <v>23512.199999999997</v>
      </c>
      <c r="P169" s="54">
        <v>6238</v>
      </c>
      <c r="Q169" s="54">
        <v>22759</v>
      </c>
      <c r="R169" s="54">
        <f t="shared" si="10"/>
        <v>55895.67</v>
      </c>
      <c r="T169" s="55">
        <f t="shared" si="8"/>
        <v>2380.4700000000003</v>
      </c>
      <c r="U169" s="55">
        <f t="shared" si="8"/>
        <v>1005.9999999999999</v>
      </c>
      <c r="V169" s="55">
        <f t="shared" si="8"/>
        <v>0</v>
      </c>
      <c r="W169" s="55">
        <f t="shared" si="7"/>
        <v>6238</v>
      </c>
      <c r="X169" s="55">
        <f t="shared" si="7"/>
        <v>22759</v>
      </c>
      <c r="Y169" s="55">
        <f t="shared" si="7"/>
        <v>32383.47</v>
      </c>
    </row>
    <row r="170" spans="1:25" x14ac:dyDescent="0.25">
      <c r="A170" s="60" t="s">
        <v>653</v>
      </c>
      <c r="B170" s="56" t="s">
        <v>521</v>
      </c>
      <c r="C170" s="52" t="s">
        <v>522</v>
      </c>
      <c r="D170" s="52" t="str">
        <f>IFERROR(INDEX('[2]CP5 to CP6 Track mapping'!$A:$B,MATCH('CP5 Vols Hyp'!$C170,'[2]CP5 to CP6 Track mapping'!$A:$A,0),2),"-")</f>
        <v>-</v>
      </c>
      <c r="E170" s="57" t="s">
        <v>457</v>
      </c>
      <c r="F170" s="53"/>
      <c r="G170" s="53"/>
      <c r="H170" s="53">
        <v>80134.399999999994</v>
      </c>
      <c r="I170" s="53"/>
      <c r="J170" s="53"/>
      <c r="K170" s="53">
        <f t="shared" si="9"/>
        <v>80134.399999999994</v>
      </c>
      <c r="M170" s="54">
        <v>16489.47</v>
      </c>
      <c r="N170" s="54">
        <v>61738</v>
      </c>
      <c r="O170" s="54">
        <v>80134.399999999994</v>
      </c>
      <c r="P170" s="54">
        <v>29205</v>
      </c>
      <c r="Q170" s="54">
        <v>42063</v>
      </c>
      <c r="R170" s="54">
        <f t="shared" si="10"/>
        <v>229629.87</v>
      </c>
      <c r="T170" s="55">
        <f t="shared" si="8"/>
        <v>16489.47</v>
      </c>
      <c r="U170" s="55">
        <f t="shared" si="8"/>
        <v>61738</v>
      </c>
      <c r="V170" s="55">
        <f t="shared" si="8"/>
        <v>0</v>
      </c>
      <c r="W170" s="55">
        <f t="shared" si="7"/>
        <v>29205</v>
      </c>
      <c r="X170" s="55">
        <f t="shared" si="7"/>
        <v>42063</v>
      </c>
      <c r="Y170" s="55">
        <f t="shared" si="7"/>
        <v>149495.47</v>
      </c>
    </row>
    <row r="171" spans="1:25" x14ac:dyDescent="0.25">
      <c r="A171" s="60" t="s">
        <v>653</v>
      </c>
      <c r="B171" s="56" t="s">
        <v>523</v>
      </c>
      <c r="C171" s="52" t="s">
        <v>524</v>
      </c>
      <c r="D171" s="52" t="str">
        <f>IFERROR(INDEX('[2]CP5 to CP6 Track mapping'!$A:$B,MATCH('CP5 Vols Hyp'!$C171,'[2]CP5 to CP6 Track mapping'!$A:$A,0),2),"-")</f>
        <v>-</v>
      </c>
      <c r="E171" s="57" t="s">
        <v>457</v>
      </c>
      <c r="F171" s="53"/>
      <c r="G171" s="53"/>
      <c r="H171" s="53">
        <v>85</v>
      </c>
      <c r="I171" s="53"/>
      <c r="J171" s="53"/>
      <c r="K171" s="53">
        <f t="shared" si="9"/>
        <v>85</v>
      </c>
      <c r="M171" s="54">
        <v>58</v>
      </c>
      <c r="N171" s="54">
        <v>1535</v>
      </c>
      <c r="O171" s="54">
        <v>85</v>
      </c>
      <c r="P171" s="54">
        <v>155</v>
      </c>
      <c r="Q171" s="54" t="s">
        <v>73</v>
      </c>
      <c r="R171" s="54">
        <f t="shared" si="10"/>
        <v>1833</v>
      </c>
      <c r="T171" s="55">
        <f t="shared" si="8"/>
        <v>58</v>
      </c>
      <c r="U171" s="55">
        <f t="shared" si="8"/>
        <v>1535</v>
      </c>
      <c r="V171" s="55">
        <f t="shared" si="8"/>
        <v>0</v>
      </c>
      <c r="W171" s="55">
        <f t="shared" si="8"/>
        <v>155</v>
      </c>
      <c r="X171" s="55" t="e">
        <f t="shared" si="8"/>
        <v>#VALUE!</v>
      </c>
      <c r="Y171" s="55">
        <f t="shared" si="8"/>
        <v>1748</v>
      </c>
    </row>
    <row r="172" spans="1:25" x14ac:dyDescent="0.25">
      <c r="A172" s="60" t="s">
        <v>653</v>
      </c>
      <c r="B172" s="56" t="s">
        <v>525</v>
      </c>
      <c r="C172" s="52" t="s">
        <v>526</v>
      </c>
      <c r="D172" s="52" t="str">
        <f>IFERROR(INDEX('[2]CP5 to CP6 Track mapping'!$A:$B,MATCH('CP5 Vols Hyp'!$C172,'[2]CP5 to CP6 Track mapping'!$A:$A,0),2),"-")</f>
        <v>-</v>
      </c>
      <c r="E172" s="57" t="s">
        <v>457</v>
      </c>
      <c r="F172" s="53"/>
      <c r="G172" s="53"/>
      <c r="H172" s="53">
        <v>0</v>
      </c>
      <c r="I172" s="53"/>
      <c r="J172" s="53"/>
      <c r="K172" s="53">
        <f t="shared" si="9"/>
        <v>0</v>
      </c>
      <c r="M172" s="54">
        <v>0</v>
      </c>
      <c r="N172" s="54">
        <v>0</v>
      </c>
      <c r="O172" s="54">
        <v>0</v>
      </c>
      <c r="P172" s="54">
        <v>0</v>
      </c>
      <c r="Q172" s="54" t="s">
        <v>73</v>
      </c>
      <c r="R172" s="54">
        <f t="shared" si="10"/>
        <v>0</v>
      </c>
      <c r="T172" s="55">
        <f t="shared" ref="T172:Y214" si="11">M172-F172</f>
        <v>0</v>
      </c>
      <c r="U172" s="55">
        <f t="shared" si="11"/>
        <v>0</v>
      </c>
      <c r="V172" s="55">
        <f t="shared" si="11"/>
        <v>0</v>
      </c>
      <c r="W172" s="55">
        <f t="shared" si="11"/>
        <v>0</v>
      </c>
      <c r="X172" s="55" t="e">
        <f t="shared" si="11"/>
        <v>#VALUE!</v>
      </c>
      <c r="Y172" s="55">
        <f t="shared" si="11"/>
        <v>0</v>
      </c>
    </row>
    <row r="173" spans="1:25" x14ac:dyDescent="0.25">
      <c r="A173" s="60" t="s">
        <v>653</v>
      </c>
      <c r="B173" s="56" t="s">
        <v>527</v>
      </c>
      <c r="C173" s="52" t="s">
        <v>528</v>
      </c>
      <c r="D173" s="52" t="str">
        <f>IFERROR(INDEX('[2]CP5 to CP6 Track mapping'!$A:$B,MATCH('CP5 Vols Hyp'!$C173,'[2]CP5 to CP6 Track mapping'!$A:$A,0),2),"-")</f>
        <v>-</v>
      </c>
      <c r="E173" s="57" t="s">
        <v>457</v>
      </c>
      <c r="F173" s="53"/>
      <c r="G173" s="53"/>
      <c r="H173" s="53">
        <v>0</v>
      </c>
      <c r="I173" s="53"/>
      <c r="J173" s="53"/>
      <c r="K173" s="53">
        <f t="shared" si="9"/>
        <v>0</v>
      </c>
      <c r="M173" s="54">
        <v>0</v>
      </c>
      <c r="N173" s="54">
        <v>0</v>
      </c>
      <c r="O173" s="54">
        <v>0</v>
      </c>
      <c r="P173" s="54">
        <v>0</v>
      </c>
      <c r="Q173" s="54" t="s">
        <v>73</v>
      </c>
      <c r="R173" s="54">
        <f t="shared" si="10"/>
        <v>0</v>
      </c>
      <c r="T173" s="55">
        <f t="shared" si="11"/>
        <v>0</v>
      </c>
      <c r="U173" s="55">
        <f t="shared" si="11"/>
        <v>0</v>
      </c>
      <c r="V173" s="55">
        <f t="shared" si="11"/>
        <v>0</v>
      </c>
      <c r="W173" s="55">
        <f t="shared" si="11"/>
        <v>0</v>
      </c>
      <c r="X173" s="55" t="e">
        <f t="shared" si="11"/>
        <v>#VALUE!</v>
      </c>
      <c r="Y173" s="55">
        <f t="shared" si="11"/>
        <v>0</v>
      </c>
    </row>
    <row r="174" spans="1:25" x14ac:dyDescent="0.25">
      <c r="A174" s="60" t="s">
        <v>653</v>
      </c>
      <c r="B174" s="56" t="s">
        <v>529</v>
      </c>
      <c r="C174" s="52" t="s">
        <v>530</v>
      </c>
      <c r="D174" s="52" t="str">
        <f>IFERROR(INDEX('[2]CP5 to CP6 Track mapping'!$A:$B,MATCH('CP5 Vols Hyp'!$C174,'[2]CP5 to CP6 Track mapping'!$A:$A,0),2),"-")</f>
        <v>-</v>
      </c>
      <c r="E174" s="57" t="s">
        <v>457</v>
      </c>
      <c r="F174" s="53"/>
      <c r="G174" s="53"/>
      <c r="H174" s="53">
        <v>0</v>
      </c>
      <c r="I174" s="53"/>
      <c r="J174" s="53"/>
      <c r="K174" s="53">
        <f t="shared" si="9"/>
        <v>0</v>
      </c>
      <c r="M174" s="54">
        <v>0</v>
      </c>
      <c r="N174" s="54">
        <v>0</v>
      </c>
      <c r="O174" s="54">
        <v>0</v>
      </c>
      <c r="P174" s="54">
        <v>0</v>
      </c>
      <c r="Q174" s="54" t="s">
        <v>73</v>
      </c>
      <c r="R174" s="54">
        <f t="shared" si="10"/>
        <v>0</v>
      </c>
      <c r="T174" s="55">
        <f t="shared" si="11"/>
        <v>0</v>
      </c>
      <c r="U174" s="55">
        <f t="shared" si="11"/>
        <v>0</v>
      </c>
      <c r="V174" s="55">
        <f t="shared" si="11"/>
        <v>0</v>
      </c>
      <c r="W174" s="55">
        <f t="shared" si="11"/>
        <v>0</v>
      </c>
      <c r="X174" s="55" t="e">
        <f t="shared" si="11"/>
        <v>#VALUE!</v>
      </c>
      <c r="Y174" s="55">
        <f t="shared" si="11"/>
        <v>0</v>
      </c>
    </row>
    <row r="175" spans="1:25" x14ac:dyDescent="0.25">
      <c r="A175" s="60" t="s">
        <v>653</v>
      </c>
      <c r="B175" s="56" t="s">
        <v>531</v>
      </c>
      <c r="C175" s="52" t="s">
        <v>532</v>
      </c>
      <c r="D175" s="52" t="str">
        <f>IFERROR(INDEX('[2]CP5 to CP6 Track mapping'!$A:$B,MATCH('CP5 Vols Hyp'!$C175,'[2]CP5 to CP6 Track mapping'!$A:$A,0),2),"-")</f>
        <v>-</v>
      </c>
      <c r="E175" s="57" t="s">
        <v>457</v>
      </c>
      <c r="F175" s="53"/>
      <c r="G175" s="53"/>
      <c r="H175" s="53">
        <v>0</v>
      </c>
      <c r="I175" s="53"/>
      <c r="J175" s="53"/>
      <c r="K175" s="53">
        <f t="shared" si="9"/>
        <v>0</v>
      </c>
      <c r="M175" s="54">
        <v>120</v>
      </c>
      <c r="N175" s="54">
        <v>0</v>
      </c>
      <c r="O175" s="54">
        <v>0</v>
      </c>
      <c r="P175" s="54">
        <v>0</v>
      </c>
      <c r="Q175" s="54" t="s">
        <v>73</v>
      </c>
      <c r="R175" s="54">
        <f t="shared" si="10"/>
        <v>120</v>
      </c>
      <c r="T175" s="55">
        <f t="shared" si="11"/>
        <v>120</v>
      </c>
      <c r="U175" s="55">
        <f t="shared" si="11"/>
        <v>0</v>
      </c>
      <c r="V175" s="55">
        <f t="shared" si="11"/>
        <v>0</v>
      </c>
      <c r="W175" s="55">
        <f t="shared" si="11"/>
        <v>0</v>
      </c>
      <c r="X175" s="55" t="e">
        <f t="shared" si="11"/>
        <v>#VALUE!</v>
      </c>
      <c r="Y175" s="55">
        <f t="shared" si="11"/>
        <v>120</v>
      </c>
    </row>
    <row r="176" spans="1:25" x14ac:dyDescent="0.25">
      <c r="A176" s="60" t="s">
        <v>653</v>
      </c>
      <c r="B176" s="56" t="s">
        <v>533</v>
      </c>
      <c r="C176" s="52" t="s">
        <v>534</v>
      </c>
      <c r="D176" s="52" t="str">
        <f>IFERROR(INDEX('[2]CP5 to CP6 Track mapping'!$A:$B,MATCH('CP5 Vols Hyp'!$C176,'[2]CP5 to CP6 Track mapping'!$A:$A,0),2),"-")</f>
        <v>-</v>
      </c>
      <c r="E176" s="57" t="s">
        <v>457</v>
      </c>
      <c r="F176" s="53"/>
      <c r="G176" s="53"/>
      <c r="H176" s="53">
        <v>0</v>
      </c>
      <c r="I176" s="53"/>
      <c r="J176" s="53"/>
      <c r="K176" s="53">
        <f t="shared" si="9"/>
        <v>0</v>
      </c>
      <c r="M176" s="54">
        <v>7</v>
      </c>
      <c r="N176" s="54">
        <v>1977</v>
      </c>
      <c r="O176" s="54">
        <v>0</v>
      </c>
      <c r="P176" s="54">
        <v>0</v>
      </c>
      <c r="Q176" s="54" t="s">
        <v>73</v>
      </c>
      <c r="R176" s="54">
        <f t="shared" si="10"/>
        <v>1984</v>
      </c>
      <c r="T176" s="55">
        <f t="shared" si="11"/>
        <v>7</v>
      </c>
      <c r="U176" s="55">
        <f t="shared" si="11"/>
        <v>1977</v>
      </c>
      <c r="V176" s="55">
        <f t="shared" si="11"/>
        <v>0</v>
      </c>
      <c r="W176" s="55">
        <f t="shared" si="11"/>
        <v>0</v>
      </c>
      <c r="X176" s="55" t="e">
        <f t="shared" si="11"/>
        <v>#VALUE!</v>
      </c>
      <c r="Y176" s="55">
        <f t="shared" si="11"/>
        <v>1984</v>
      </c>
    </row>
    <row r="177" spans="1:25" x14ac:dyDescent="0.25">
      <c r="A177" s="60" t="s">
        <v>653</v>
      </c>
      <c r="B177" s="56" t="s">
        <v>535</v>
      </c>
      <c r="C177" s="52" t="s">
        <v>536</v>
      </c>
      <c r="D177" s="52" t="str">
        <f>IFERROR(INDEX('[2]CP5 to CP6 Track mapping'!$A:$B,MATCH('CP5 Vols Hyp'!$C177,'[2]CP5 to CP6 Track mapping'!$A:$A,0),2),"-")</f>
        <v>-</v>
      </c>
      <c r="E177" s="57" t="s">
        <v>457</v>
      </c>
      <c r="F177" s="53"/>
      <c r="G177" s="53"/>
      <c r="H177" s="53">
        <v>0</v>
      </c>
      <c r="I177" s="53"/>
      <c r="J177" s="53"/>
      <c r="K177" s="53">
        <f t="shared" si="9"/>
        <v>0</v>
      </c>
      <c r="M177" s="54">
        <v>0</v>
      </c>
      <c r="N177" s="54">
        <v>0</v>
      </c>
      <c r="O177" s="54">
        <v>0</v>
      </c>
      <c r="P177" s="54">
        <v>0</v>
      </c>
      <c r="Q177" s="54" t="s">
        <v>73</v>
      </c>
      <c r="R177" s="54">
        <f t="shared" si="10"/>
        <v>0</v>
      </c>
      <c r="T177" s="55">
        <f t="shared" si="11"/>
        <v>0</v>
      </c>
      <c r="U177" s="55">
        <f t="shared" si="11"/>
        <v>0</v>
      </c>
      <c r="V177" s="55">
        <f t="shared" si="11"/>
        <v>0</v>
      </c>
      <c r="W177" s="55">
        <f t="shared" si="11"/>
        <v>0</v>
      </c>
      <c r="X177" s="55" t="e">
        <f t="shared" si="11"/>
        <v>#VALUE!</v>
      </c>
      <c r="Y177" s="55">
        <f t="shared" si="11"/>
        <v>0</v>
      </c>
    </row>
    <row r="178" spans="1:25" x14ac:dyDescent="0.25">
      <c r="A178" s="60" t="s">
        <v>653</v>
      </c>
      <c r="B178" s="56" t="s">
        <v>537</v>
      </c>
      <c r="C178" s="52" t="s">
        <v>538</v>
      </c>
      <c r="D178" s="52" t="str">
        <f>IFERROR(INDEX('[2]CP5 to CP6 Track mapping'!$A:$B,MATCH('CP5 Vols Hyp'!$C178,'[2]CP5 to CP6 Track mapping'!$A:$A,0),2),"-")</f>
        <v>-</v>
      </c>
      <c r="E178" s="57" t="s">
        <v>457</v>
      </c>
      <c r="F178" s="53"/>
      <c r="G178" s="53"/>
      <c r="H178" s="53">
        <v>0</v>
      </c>
      <c r="I178" s="53"/>
      <c r="J178" s="53"/>
      <c r="K178" s="53">
        <f t="shared" si="9"/>
        <v>0</v>
      </c>
      <c r="M178" s="54">
        <v>300</v>
      </c>
      <c r="N178" s="54">
        <v>0</v>
      </c>
      <c r="O178" s="54">
        <v>0</v>
      </c>
      <c r="P178" s="54">
        <v>0</v>
      </c>
      <c r="Q178" s="54" t="s">
        <v>73</v>
      </c>
      <c r="R178" s="54">
        <f t="shared" si="10"/>
        <v>300</v>
      </c>
      <c r="T178" s="55">
        <f t="shared" si="11"/>
        <v>300</v>
      </c>
      <c r="U178" s="55">
        <f t="shared" si="11"/>
        <v>0</v>
      </c>
      <c r="V178" s="55">
        <f t="shared" si="11"/>
        <v>0</v>
      </c>
      <c r="W178" s="55">
        <f t="shared" si="11"/>
        <v>0</v>
      </c>
      <c r="X178" s="55" t="e">
        <f t="shared" si="11"/>
        <v>#VALUE!</v>
      </c>
      <c r="Y178" s="55">
        <f t="shared" si="11"/>
        <v>300</v>
      </c>
    </row>
    <row r="179" spans="1:25" x14ac:dyDescent="0.25">
      <c r="A179" s="60" t="s">
        <v>653</v>
      </c>
      <c r="B179" s="56" t="s">
        <v>539</v>
      </c>
      <c r="C179" s="52" t="s">
        <v>236</v>
      </c>
      <c r="D179" s="52" t="str">
        <f>IFERROR(INDEX('[2]CP5 to CP6 Track mapping'!$A:$B,MATCH('CP5 Vols Hyp'!$C179,'[2]CP5 to CP6 Track mapping'!$A:$A,0),2),"-")</f>
        <v>-</v>
      </c>
      <c r="E179" s="57" t="s">
        <v>457</v>
      </c>
      <c r="F179" s="53"/>
      <c r="G179" s="53"/>
      <c r="H179" s="53">
        <v>85</v>
      </c>
      <c r="I179" s="53"/>
      <c r="J179" s="53"/>
      <c r="K179" s="53">
        <f t="shared" si="9"/>
        <v>85</v>
      </c>
      <c r="M179" s="54">
        <v>485</v>
      </c>
      <c r="N179" s="54">
        <v>3512</v>
      </c>
      <c r="O179" s="54">
        <v>85</v>
      </c>
      <c r="P179" s="54">
        <v>155</v>
      </c>
      <c r="Q179" s="54" t="s">
        <v>73</v>
      </c>
      <c r="R179" s="54">
        <f t="shared" si="10"/>
        <v>4237</v>
      </c>
      <c r="T179" s="55">
        <f t="shared" si="11"/>
        <v>485</v>
      </c>
      <c r="U179" s="55">
        <f t="shared" si="11"/>
        <v>3512</v>
      </c>
      <c r="V179" s="55">
        <f t="shared" si="11"/>
        <v>0</v>
      </c>
      <c r="W179" s="55">
        <f t="shared" si="11"/>
        <v>155</v>
      </c>
      <c r="X179" s="55" t="e">
        <f t="shared" si="11"/>
        <v>#VALUE!</v>
      </c>
      <c r="Y179" s="55">
        <f t="shared" si="11"/>
        <v>4152</v>
      </c>
    </row>
    <row r="180" spans="1:25" x14ac:dyDescent="0.25">
      <c r="A180" s="60" t="s">
        <v>653</v>
      </c>
      <c r="B180" s="56" t="s">
        <v>540</v>
      </c>
      <c r="C180" s="52" t="s">
        <v>541</v>
      </c>
      <c r="D180" s="52" t="str">
        <f>IFERROR(INDEX('[2]CP5 to CP6 Track mapping'!$A:$B,MATCH('CP5 Vols Hyp'!$C180,'[2]CP5 to CP6 Track mapping'!$A:$A,0),2),"-")</f>
        <v>-</v>
      </c>
      <c r="E180" s="57" t="s">
        <v>457</v>
      </c>
      <c r="F180" s="53"/>
      <c r="G180" s="53"/>
      <c r="H180" s="53">
        <v>3918</v>
      </c>
      <c r="I180" s="53"/>
      <c r="J180" s="53"/>
      <c r="K180" s="53">
        <f t="shared" si="9"/>
        <v>3918</v>
      </c>
      <c r="M180" s="54">
        <v>14695</v>
      </c>
      <c r="N180" s="54">
        <v>2336</v>
      </c>
      <c r="O180" s="54">
        <v>3918</v>
      </c>
      <c r="P180" s="54">
        <v>146</v>
      </c>
      <c r="Q180" s="54">
        <v>99</v>
      </c>
      <c r="R180" s="54">
        <f t="shared" si="10"/>
        <v>21194</v>
      </c>
      <c r="T180" s="55">
        <f t="shared" si="11"/>
        <v>14695</v>
      </c>
      <c r="U180" s="55">
        <f t="shared" si="11"/>
        <v>2336</v>
      </c>
      <c r="V180" s="55">
        <f t="shared" si="11"/>
        <v>0</v>
      </c>
      <c r="W180" s="55">
        <f t="shared" si="11"/>
        <v>146</v>
      </c>
      <c r="X180" s="55">
        <f t="shared" si="11"/>
        <v>99</v>
      </c>
      <c r="Y180" s="55">
        <f t="shared" si="11"/>
        <v>17276</v>
      </c>
    </row>
    <row r="181" spans="1:25" x14ac:dyDescent="0.25">
      <c r="A181" s="60" t="s">
        <v>653</v>
      </c>
      <c r="B181" s="56" t="s">
        <v>542</v>
      </c>
      <c r="C181" s="52" t="s">
        <v>543</v>
      </c>
      <c r="D181" s="52" t="str">
        <f>IFERROR(INDEX('[2]CP5 to CP6 Track mapping'!$A:$B,MATCH('CP5 Vols Hyp'!$C181,'[2]CP5 to CP6 Track mapping'!$A:$A,0),2),"-")</f>
        <v>-</v>
      </c>
      <c r="E181" s="57" t="s">
        <v>457</v>
      </c>
      <c r="F181" s="53"/>
      <c r="G181" s="53"/>
      <c r="H181" s="53">
        <v>635</v>
      </c>
      <c r="I181" s="53"/>
      <c r="J181" s="53"/>
      <c r="K181" s="53">
        <f t="shared" si="9"/>
        <v>635</v>
      </c>
      <c r="M181" s="54">
        <v>8134</v>
      </c>
      <c r="N181" s="54">
        <v>2581</v>
      </c>
      <c r="O181" s="54">
        <v>635</v>
      </c>
      <c r="P181" s="54">
        <v>390</v>
      </c>
      <c r="Q181" s="54" t="s">
        <v>73</v>
      </c>
      <c r="R181" s="54">
        <f t="shared" si="10"/>
        <v>11740</v>
      </c>
      <c r="T181" s="55">
        <f t="shared" si="11"/>
        <v>8134</v>
      </c>
      <c r="U181" s="55">
        <f t="shared" si="11"/>
        <v>2581</v>
      </c>
      <c r="V181" s="55">
        <f t="shared" si="11"/>
        <v>0</v>
      </c>
      <c r="W181" s="55">
        <f t="shared" si="11"/>
        <v>390</v>
      </c>
      <c r="X181" s="55" t="e">
        <f t="shared" si="11"/>
        <v>#VALUE!</v>
      </c>
      <c r="Y181" s="55">
        <f t="shared" si="11"/>
        <v>11105</v>
      </c>
    </row>
    <row r="182" spans="1:25" x14ac:dyDescent="0.25">
      <c r="A182" s="60" t="s">
        <v>653</v>
      </c>
      <c r="B182" s="56" t="s">
        <v>544</v>
      </c>
      <c r="C182" s="52" t="s">
        <v>545</v>
      </c>
      <c r="D182" s="52" t="str">
        <f>IFERROR(INDEX('[2]CP5 to CP6 Track mapping'!$A:$B,MATCH('CP5 Vols Hyp'!$C182,'[2]CP5 to CP6 Track mapping'!$A:$A,0),2),"-")</f>
        <v>-</v>
      </c>
      <c r="E182" s="57" t="s">
        <v>457</v>
      </c>
      <c r="F182" s="53"/>
      <c r="G182" s="53"/>
      <c r="H182" s="53">
        <v>10777</v>
      </c>
      <c r="I182" s="53"/>
      <c r="J182" s="53"/>
      <c r="K182" s="53">
        <f t="shared" si="9"/>
        <v>10777</v>
      </c>
      <c r="M182" s="54">
        <v>39268</v>
      </c>
      <c r="N182" s="54">
        <v>4550</v>
      </c>
      <c r="O182" s="54">
        <v>10777</v>
      </c>
      <c r="P182" s="54">
        <v>2576</v>
      </c>
      <c r="Q182" s="54">
        <v>840</v>
      </c>
      <c r="R182" s="54">
        <f t="shared" si="10"/>
        <v>58011</v>
      </c>
      <c r="T182" s="55">
        <f t="shared" si="11"/>
        <v>39268</v>
      </c>
      <c r="U182" s="55">
        <f t="shared" si="11"/>
        <v>4550</v>
      </c>
      <c r="V182" s="55">
        <f t="shared" si="11"/>
        <v>0</v>
      </c>
      <c r="W182" s="55">
        <f t="shared" si="11"/>
        <v>2576</v>
      </c>
      <c r="X182" s="55">
        <f t="shared" si="11"/>
        <v>840</v>
      </c>
      <c r="Y182" s="55">
        <f t="shared" si="11"/>
        <v>47234</v>
      </c>
    </row>
    <row r="183" spans="1:25" x14ac:dyDescent="0.25">
      <c r="A183" s="60" t="s">
        <v>653</v>
      </c>
      <c r="B183" s="56" t="s">
        <v>546</v>
      </c>
      <c r="C183" s="52" t="s">
        <v>547</v>
      </c>
      <c r="D183" s="52" t="str">
        <f>IFERROR(INDEX('[2]CP5 to CP6 Track mapping'!$A:$B,MATCH('CP5 Vols Hyp'!$C183,'[2]CP5 to CP6 Track mapping'!$A:$A,0),2),"-")</f>
        <v>-</v>
      </c>
      <c r="E183" s="57" t="s">
        <v>457</v>
      </c>
      <c r="F183" s="53"/>
      <c r="G183" s="53"/>
      <c r="H183" s="53">
        <v>0</v>
      </c>
      <c r="I183" s="53"/>
      <c r="J183" s="53"/>
      <c r="K183" s="53">
        <f t="shared" si="9"/>
        <v>0</v>
      </c>
      <c r="M183" s="54">
        <v>7753</v>
      </c>
      <c r="N183" s="54">
        <v>0</v>
      </c>
      <c r="O183" s="54">
        <v>0</v>
      </c>
      <c r="P183" s="54">
        <v>0</v>
      </c>
      <c r="Q183" s="54" t="s">
        <v>73</v>
      </c>
      <c r="R183" s="54">
        <f t="shared" si="10"/>
        <v>7753</v>
      </c>
      <c r="T183" s="55">
        <f t="shared" si="11"/>
        <v>7753</v>
      </c>
      <c r="U183" s="55">
        <f t="shared" si="11"/>
        <v>0</v>
      </c>
      <c r="V183" s="55">
        <f t="shared" si="11"/>
        <v>0</v>
      </c>
      <c r="W183" s="55">
        <f t="shared" si="11"/>
        <v>0</v>
      </c>
      <c r="X183" s="55" t="e">
        <f t="shared" si="11"/>
        <v>#VALUE!</v>
      </c>
      <c r="Y183" s="55">
        <f t="shared" si="11"/>
        <v>7753</v>
      </c>
    </row>
    <row r="184" spans="1:25" x14ac:dyDescent="0.25">
      <c r="A184" s="60" t="s">
        <v>653</v>
      </c>
      <c r="B184" s="56" t="s">
        <v>548</v>
      </c>
      <c r="C184" s="52" t="s">
        <v>549</v>
      </c>
      <c r="D184" s="52" t="str">
        <f>IFERROR(INDEX('[2]CP5 to CP6 Track mapping'!$A:$B,MATCH('CP5 Vols Hyp'!$C184,'[2]CP5 to CP6 Track mapping'!$A:$A,0),2),"-")</f>
        <v>-</v>
      </c>
      <c r="E184" s="57" t="s">
        <v>457</v>
      </c>
      <c r="F184" s="53"/>
      <c r="G184" s="53"/>
      <c r="H184" s="53">
        <v>60</v>
      </c>
      <c r="I184" s="53"/>
      <c r="J184" s="53"/>
      <c r="K184" s="53">
        <f t="shared" si="9"/>
        <v>60</v>
      </c>
      <c r="M184" s="54">
        <v>160</v>
      </c>
      <c r="N184" s="54">
        <v>759</v>
      </c>
      <c r="O184" s="54">
        <v>60</v>
      </c>
      <c r="P184" s="54">
        <v>417</v>
      </c>
      <c r="Q184" s="54">
        <v>95</v>
      </c>
      <c r="R184" s="54">
        <f t="shared" si="10"/>
        <v>1491</v>
      </c>
      <c r="T184" s="55">
        <f t="shared" si="11"/>
        <v>160</v>
      </c>
      <c r="U184" s="55">
        <f t="shared" si="11"/>
        <v>759</v>
      </c>
      <c r="V184" s="55">
        <f t="shared" si="11"/>
        <v>0</v>
      </c>
      <c r="W184" s="55">
        <f t="shared" si="11"/>
        <v>417</v>
      </c>
      <c r="X184" s="55">
        <f t="shared" si="11"/>
        <v>95</v>
      </c>
      <c r="Y184" s="55">
        <f t="shared" si="11"/>
        <v>1431</v>
      </c>
    </row>
    <row r="185" spans="1:25" x14ac:dyDescent="0.25">
      <c r="A185" s="60" t="s">
        <v>653</v>
      </c>
      <c r="B185" s="56" t="s">
        <v>550</v>
      </c>
      <c r="C185" s="52" t="s">
        <v>551</v>
      </c>
      <c r="D185" s="52" t="str">
        <f>IFERROR(INDEX('[2]CP5 to CP6 Track mapping'!$A:$B,MATCH('CP5 Vols Hyp'!$C185,'[2]CP5 to CP6 Track mapping'!$A:$A,0),2),"-")</f>
        <v>-</v>
      </c>
      <c r="E185" s="57" t="s">
        <v>457</v>
      </c>
      <c r="F185" s="53"/>
      <c r="G185" s="53"/>
      <c r="H185" s="53">
        <v>5661</v>
      </c>
      <c r="I185" s="53"/>
      <c r="J185" s="53"/>
      <c r="K185" s="53">
        <f t="shared" si="9"/>
        <v>5661</v>
      </c>
      <c r="M185" s="54">
        <v>2110</v>
      </c>
      <c r="N185" s="54">
        <v>538</v>
      </c>
      <c r="O185" s="54">
        <v>5661</v>
      </c>
      <c r="P185" s="54">
        <v>412</v>
      </c>
      <c r="Q185" s="54" t="s">
        <v>73</v>
      </c>
      <c r="R185" s="54">
        <f t="shared" si="10"/>
        <v>8721</v>
      </c>
      <c r="T185" s="55">
        <f t="shared" si="11"/>
        <v>2110</v>
      </c>
      <c r="U185" s="55">
        <f t="shared" si="11"/>
        <v>538</v>
      </c>
      <c r="V185" s="55">
        <f t="shared" si="11"/>
        <v>0</v>
      </c>
      <c r="W185" s="55">
        <f t="shared" si="11"/>
        <v>412</v>
      </c>
      <c r="X185" s="55" t="e">
        <f t="shared" si="11"/>
        <v>#VALUE!</v>
      </c>
      <c r="Y185" s="55">
        <f t="shared" si="11"/>
        <v>3060</v>
      </c>
    </row>
    <row r="186" spans="1:25" x14ac:dyDescent="0.25">
      <c r="A186" s="60" t="s">
        <v>653</v>
      </c>
      <c r="B186" s="56" t="s">
        <v>552</v>
      </c>
      <c r="C186" s="52" t="s">
        <v>553</v>
      </c>
      <c r="D186" s="52" t="str">
        <f>IFERROR(INDEX('[2]CP5 to CP6 Track mapping'!$A:$B,MATCH('CP5 Vols Hyp'!$C186,'[2]CP5 to CP6 Track mapping'!$A:$A,0),2),"-")</f>
        <v>-</v>
      </c>
      <c r="E186" s="57" t="s">
        <v>457</v>
      </c>
      <c r="F186" s="53"/>
      <c r="G186" s="53"/>
      <c r="H186" s="53">
        <v>0</v>
      </c>
      <c r="I186" s="53"/>
      <c r="J186" s="53"/>
      <c r="K186" s="53">
        <f t="shared" si="9"/>
        <v>0</v>
      </c>
      <c r="M186" s="54">
        <v>0</v>
      </c>
      <c r="N186" s="54">
        <v>0</v>
      </c>
      <c r="O186" s="54">
        <v>0</v>
      </c>
      <c r="P186" s="54">
        <v>0</v>
      </c>
      <c r="Q186" s="54" t="s">
        <v>73</v>
      </c>
      <c r="R186" s="54">
        <f t="shared" si="10"/>
        <v>0</v>
      </c>
      <c r="T186" s="55">
        <f t="shared" si="11"/>
        <v>0</v>
      </c>
      <c r="U186" s="55">
        <f t="shared" si="11"/>
        <v>0</v>
      </c>
      <c r="V186" s="55">
        <f t="shared" si="11"/>
        <v>0</v>
      </c>
      <c r="W186" s="55">
        <f t="shared" si="11"/>
        <v>0</v>
      </c>
      <c r="X186" s="55" t="e">
        <f t="shared" si="11"/>
        <v>#VALUE!</v>
      </c>
      <c r="Y186" s="55">
        <f t="shared" si="11"/>
        <v>0</v>
      </c>
    </row>
    <row r="187" spans="1:25" x14ac:dyDescent="0.25">
      <c r="A187" s="60" t="s">
        <v>653</v>
      </c>
      <c r="B187" s="56" t="s">
        <v>554</v>
      </c>
      <c r="C187" s="52" t="s">
        <v>555</v>
      </c>
      <c r="D187" s="52" t="str">
        <f>IFERROR(INDEX('[2]CP5 to CP6 Track mapping'!$A:$B,MATCH('CP5 Vols Hyp'!$C187,'[2]CP5 to CP6 Track mapping'!$A:$A,0),2),"-")</f>
        <v>-</v>
      </c>
      <c r="E187" s="57" t="s">
        <v>457</v>
      </c>
      <c r="F187" s="53"/>
      <c r="G187" s="53"/>
      <c r="H187" s="53">
        <v>6613</v>
      </c>
      <c r="I187" s="53"/>
      <c r="J187" s="53"/>
      <c r="K187" s="53">
        <f t="shared" si="9"/>
        <v>6613</v>
      </c>
      <c r="M187" s="54">
        <v>4827</v>
      </c>
      <c r="N187" s="54">
        <v>12</v>
      </c>
      <c r="O187" s="54">
        <v>6613</v>
      </c>
      <c r="P187" s="54">
        <v>0</v>
      </c>
      <c r="Q187" s="54" t="s">
        <v>73</v>
      </c>
      <c r="R187" s="54">
        <f t="shared" si="10"/>
        <v>11452</v>
      </c>
      <c r="T187" s="55">
        <f t="shared" si="11"/>
        <v>4827</v>
      </c>
      <c r="U187" s="55">
        <f t="shared" si="11"/>
        <v>12</v>
      </c>
      <c r="V187" s="55">
        <f t="shared" si="11"/>
        <v>0</v>
      </c>
      <c r="W187" s="55">
        <f t="shared" si="11"/>
        <v>0</v>
      </c>
      <c r="X187" s="55" t="e">
        <f t="shared" si="11"/>
        <v>#VALUE!</v>
      </c>
      <c r="Y187" s="55">
        <f t="shared" si="11"/>
        <v>4839</v>
      </c>
    </row>
    <row r="188" spans="1:25" x14ac:dyDescent="0.25">
      <c r="A188" s="60" t="s">
        <v>653</v>
      </c>
      <c r="B188" s="56" t="s">
        <v>556</v>
      </c>
      <c r="C188" s="52" t="s">
        <v>249</v>
      </c>
      <c r="D188" s="52" t="str">
        <f>IFERROR(INDEX('[2]CP5 to CP6 Track mapping'!$A:$B,MATCH('CP5 Vols Hyp'!$C188,'[2]CP5 to CP6 Track mapping'!$A:$A,0),2),"-")</f>
        <v>-</v>
      </c>
      <c r="E188" s="57" t="s">
        <v>457</v>
      </c>
      <c r="F188" s="53"/>
      <c r="G188" s="53"/>
      <c r="H188" s="53">
        <v>27664</v>
      </c>
      <c r="I188" s="53"/>
      <c r="J188" s="53"/>
      <c r="K188" s="53">
        <f t="shared" si="9"/>
        <v>27664</v>
      </c>
      <c r="M188" s="54">
        <v>76947</v>
      </c>
      <c r="N188" s="54">
        <v>10776</v>
      </c>
      <c r="O188" s="54">
        <v>27664</v>
      </c>
      <c r="P188" s="54">
        <v>3941</v>
      </c>
      <c r="Q188" s="54">
        <v>1034</v>
      </c>
      <c r="R188" s="54">
        <f t="shared" si="10"/>
        <v>120362</v>
      </c>
      <c r="T188" s="55">
        <f t="shared" si="11"/>
        <v>76947</v>
      </c>
      <c r="U188" s="55">
        <f t="shared" si="11"/>
        <v>10776</v>
      </c>
      <c r="V188" s="55">
        <f t="shared" si="11"/>
        <v>0</v>
      </c>
      <c r="W188" s="55">
        <f t="shared" si="11"/>
        <v>3941</v>
      </c>
      <c r="X188" s="55">
        <f t="shared" si="11"/>
        <v>1034</v>
      </c>
      <c r="Y188" s="55">
        <f t="shared" si="11"/>
        <v>92698</v>
      </c>
    </row>
    <row r="189" spans="1:25" x14ac:dyDescent="0.25">
      <c r="A189" s="60" t="s">
        <v>653</v>
      </c>
      <c r="B189" s="56" t="s">
        <v>557</v>
      </c>
      <c r="C189" s="52" t="s">
        <v>558</v>
      </c>
      <c r="D189" s="52" t="str">
        <f>IFERROR(INDEX('[2]CP5 to CP6 Track mapping'!$A:$B,MATCH('CP5 Vols Hyp'!$C189,'[2]CP5 to CP6 Track mapping'!$A:$A,0),2),"-")</f>
        <v>-</v>
      </c>
      <c r="E189" s="57" t="s">
        <v>457</v>
      </c>
      <c r="F189" s="53"/>
      <c r="G189" s="53"/>
      <c r="H189" s="53">
        <v>0</v>
      </c>
      <c r="I189" s="53"/>
      <c r="J189" s="53"/>
      <c r="K189" s="53">
        <f t="shared" si="9"/>
        <v>0</v>
      </c>
      <c r="M189" s="54">
        <v>0</v>
      </c>
      <c r="N189" s="54">
        <v>0</v>
      </c>
      <c r="O189" s="54">
        <v>0</v>
      </c>
      <c r="P189" s="54">
        <v>0</v>
      </c>
      <c r="Q189" s="54" t="s">
        <v>73</v>
      </c>
      <c r="R189" s="54">
        <f t="shared" si="10"/>
        <v>0</v>
      </c>
      <c r="T189" s="55">
        <f t="shared" si="11"/>
        <v>0</v>
      </c>
      <c r="U189" s="55">
        <f t="shared" si="11"/>
        <v>0</v>
      </c>
      <c r="V189" s="55">
        <f t="shared" si="11"/>
        <v>0</v>
      </c>
      <c r="W189" s="55">
        <f t="shared" si="11"/>
        <v>0</v>
      </c>
      <c r="X189" s="55" t="e">
        <f t="shared" si="11"/>
        <v>#VALUE!</v>
      </c>
      <c r="Y189" s="55">
        <f t="shared" si="11"/>
        <v>0</v>
      </c>
    </row>
    <row r="190" spans="1:25" x14ac:dyDescent="0.25">
      <c r="A190" s="60" t="s">
        <v>653</v>
      </c>
      <c r="B190" s="56" t="s">
        <v>559</v>
      </c>
      <c r="C190" s="52" t="s">
        <v>560</v>
      </c>
      <c r="D190" s="52" t="str">
        <f>IFERROR(INDEX('[2]CP5 to CP6 Track mapping'!$A:$B,MATCH('CP5 Vols Hyp'!$C190,'[2]CP5 to CP6 Track mapping'!$A:$A,0),2),"-")</f>
        <v>-</v>
      </c>
      <c r="E190" s="57" t="s">
        <v>457</v>
      </c>
      <c r="F190" s="53"/>
      <c r="G190" s="53"/>
      <c r="H190" s="53">
        <v>0</v>
      </c>
      <c r="I190" s="53"/>
      <c r="J190" s="53"/>
      <c r="K190" s="53">
        <f t="shared" si="9"/>
        <v>0</v>
      </c>
      <c r="M190" s="54">
        <v>0</v>
      </c>
      <c r="N190" s="54">
        <v>0</v>
      </c>
      <c r="O190" s="54">
        <v>0</v>
      </c>
      <c r="P190" s="54">
        <v>0</v>
      </c>
      <c r="Q190" s="54" t="s">
        <v>73</v>
      </c>
      <c r="R190" s="54">
        <f t="shared" si="10"/>
        <v>0</v>
      </c>
      <c r="T190" s="55">
        <f t="shared" si="11"/>
        <v>0</v>
      </c>
      <c r="U190" s="55">
        <f t="shared" si="11"/>
        <v>0</v>
      </c>
      <c r="V190" s="55">
        <f t="shared" si="11"/>
        <v>0</v>
      </c>
      <c r="W190" s="55">
        <f t="shared" si="11"/>
        <v>0</v>
      </c>
      <c r="X190" s="55" t="e">
        <f t="shared" si="11"/>
        <v>#VALUE!</v>
      </c>
      <c r="Y190" s="55">
        <f t="shared" si="11"/>
        <v>0</v>
      </c>
    </row>
    <row r="191" spans="1:25" x14ac:dyDescent="0.25">
      <c r="A191" s="60" t="s">
        <v>653</v>
      </c>
      <c r="B191" s="56" t="s">
        <v>561</v>
      </c>
      <c r="C191" s="52" t="s">
        <v>562</v>
      </c>
      <c r="D191" s="52" t="str">
        <f>IFERROR(INDEX('[2]CP5 to CP6 Track mapping'!$A:$B,MATCH('CP5 Vols Hyp'!$C191,'[2]CP5 to CP6 Track mapping'!$A:$A,0),2),"-")</f>
        <v>-</v>
      </c>
      <c r="E191" s="57" t="s">
        <v>457</v>
      </c>
      <c r="F191" s="53"/>
      <c r="G191" s="53"/>
      <c r="H191" s="53">
        <v>136</v>
      </c>
      <c r="I191" s="53"/>
      <c r="J191" s="53"/>
      <c r="K191" s="53">
        <f t="shared" si="9"/>
        <v>136</v>
      </c>
      <c r="M191" s="54">
        <v>140</v>
      </c>
      <c r="N191" s="54">
        <v>222</v>
      </c>
      <c r="O191" s="54">
        <v>136</v>
      </c>
      <c r="P191" s="54">
        <v>0</v>
      </c>
      <c r="Q191" s="54" t="s">
        <v>73</v>
      </c>
      <c r="R191" s="54">
        <f t="shared" si="10"/>
        <v>498</v>
      </c>
      <c r="T191" s="55">
        <f t="shared" si="11"/>
        <v>140</v>
      </c>
      <c r="U191" s="55">
        <f t="shared" si="11"/>
        <v>222</v>
      </c>
      <c r="V191" s="55">
        <f t="shared" si="11"/>
        <v>0</v>
      </c>
      <c r="W191" s="55">
        <f t="shared" si="11"/>
        <v>0</v>
      </c>
      <c r="X191" s="55" t="e">
        <f t="shared" si="11"/>
        <v>#VALUE!</v>
      </c>
      <c r="Y191" s="55">
        <f t="shared" si="11"/>
        <v>362</v>
      </c>
    </row>
    <row r="192" spans="1:25" x14ac:dyDescent="0.25">
      <c r="A192" s="60" t="s">
        <v>653</v>
      </c>
      <c r="B192" s="56" t="s">
        <v>563</v>
      </c>
      <c r="C192" s="52" t="s">
        <v>564</v>
      </c>
      <c r="D192" s="52" t="str">
        <f>IFERROR(INDEX('[2]CP5 to CP6 Track mapping'!$A:$B,MATCH('CP5 Vols Hyp'!$C192,'[2]CP5 to CP6 Track mapping'!$A:$A,0),2),"-")</f>
        <v>-</v>
      </c>
      <c r="E192" s="57" t="s">
        <v>457</v>
      </c>
      <c r="F192" s="53"/>
      <c r="G192" s="53"/>
      <c r="H192" s="53">
        <v>6500</v>
      </c>
      <c r="I192" s="53"/>
      <c r="J192" s="53"/>
      <c r="K192" s="53">
        <f t="shared" si="9"/>
        <v>6500</v>
      </c>
      <c r="M192" s="54">
        <v>6500</v>
      </c>
      <c r="N192" s="54">
        <v>15089</v>
      </c>
      <c r="O192" s="54">
        <v>6500</v>
      </c>
      <c r="P192" s="54">
        <v>0</v>
      </c>
      <c r="Q192" s="54" t="s">
        <v>73</v>
      </c>
      <c r="R192" s="54">
        <f t="shared" si="10"/>
        <v>28089</v>
      </c>
      <c r="T192" s="55">
        <f t="shared" si="11"/>
        <v>6500</v>
      </c>
      <c r="U192" s="55">
        <f t="shared" si="11"/>
        <v>15089</v>
      </c>
      <c r="V192" s="55">
        <f t="shared" si="11"/>
        <v>0</v>
      </c>
      <c r="W192" s="55">
        <f t="shared" si="11"/>
        <v>0</v>
      </c>
      <c r="X192" s="55" t="e">
        <f t="shared" si="11"/>
        <v>#VALUE!</v>
      </c>
      <c r="Y192" s="55">
        <f t="shared" si="11"/>
        <v>21589</v>
      </c>
    </row>
    <row r="193" spans="1:25" x14ac:dyDescent="0.25">
      <c r="A193" s="60" t="s">
        <v>653</v>
      </c>
      <c r="B193" s="56" t="s">
        <v>565</v>
      </c>
      <c r="C193" s="52" t="s">
        <v>566</v>
      </c>
      <c r="D193" s="52" t="str">
        <f>IFERROR(INDEX('[2]CP5 to CP6 Track mapping'!$A:$B,MATCH('CP5 Vols Hyp'!$C193,'[2]CP5 to CP6 Track mapping'!$A:$A,0),2),"-")</f>
        <v>-</v>
      </c>
      <c r="E193" s="57" t="s">
        <v>457</v>
      </c>
      <c r="F193" s="53"/>
      <c r="G193" s="53"/>
      <c r="H193" s="53">
        <v>3734</v>
      </c>
      <c r="I193" s="53"/>
      <c r="J193" s="53"/>
      <c r="K193" s="53">
        <f t="shared" si="9"/>
        <v>3734</v>
      </c>
      <c r="M193" s="54">
        <v>0</v>
      </c>
      <c r="N193" s="54">
        <v>50072</v>
      </c>
      <c r="O193" s="54">
        <v>3734</v>
      </c>
      <c r="P193" s="54">
        <v>400</v>
      </c>
      <c r="Q193" s="54" t="s">
        <v>73</v>
      </c>
      <c r="R193" s="54">
        <f t="shared" si="10"/>
        <v>54206</v>
      </c>
      <c r="T193" s="55">
        <f t="shared" si="11"/>
        <v>0</v>
      </c>
      <c r="U193" s="55">
        <f t="shared" si="11"/>
        <v>50072</v>
      </c>
      <c r="V193" s="55">
        <f t="shared" si="11"/>
        <v>0</v>
      </c>
      <c r="W193" s="55">
        <f t="shared" si="11"/>
        <v>400</v>
      </c>
      <c r="X193" s="55" t="e">
        <f t="shared" si="11"/>
        <v>#VALUE!</v>
      </c>
      <c r="Y193" s="55">
        <f t="shared" si="11"/>
        <v>50472</v>
      </c>
    </row>
    <row r="194" spans="1:25" x14ac:dyDescent="0.25">
      <c r="A194" s="60" t="s">
        <v>653</v>
      </c>
      <c r="B194" s="56" t="s">
        <v>567</v>
      </c>
      <c r="C194" s="52" t="s">
        <v>568</v>
      </c>
      <c r="D194" s="52" t="str">
        <f>IFERROR(INDEX('[2]CP5 to CP6 Track mapping'!$A:$B,MATCH('CP5 Vols Hyp'!$C194,'[2]CP5 to CP6 Track mapping'!$A:$A,0),2),"-")</f>
        <v>-</v>
      </c>
      <c r="E194" s="57" t="s">
        <v>457</v>
      </c>
      <c r="F194" s="53"/>
      <c r="G194" s="53"/>
      <c r="H194" s="53">
        <v>0</v>
      </c>
      <c r="I194" s="53"/>
      <c r="J194" s="53"/>
      <c r="K194" s="53">
        <f t="shared" si="9"/>
        <v>0</v>
      </c>
      <c r="M194" s="54">
        <v>0</v>
      </c>
      <c r="N194" s="54">
        <v>0</v>
      </c>
      <c r="O194" s="54">
        <v>0</v>
      </c>
      <c r="P194" s="54">
        <v>0</v>
      </c>
      <c r="Q194" s="54" t="s">
        <v>73</v>
      </c>
      <c r="R194" s="54">
        <f t="shared" si="10"/>
        <v>0</v>
      </c>
      <c r="T194" s="55">
        <f t="shared" si="11"/>
        <v>0</v>
      </c>
      <c r="U194" s="55">
        <f t="shared" si="11"/>
        <v>0</v>
      </c>
      <c r="V194" s="55">
        <f t="shared" si="11"/>
        <v>0</v>
      </c>
      <c r="W194" s="55">
        <f t="shared" si="11"/>
        <v>0</v>
      </c>
      <c r="X194" s="55" t="e">
        <f t="shared" si="11"/>
        <v>#VALUE!</v>
      </c>
      <c r="Y194" s="55">
        <f t="shared" si="11"/>
        <v>0</v>
      </c>
    </row>
    <row r="195" spans="1:25" x14ac:dyDescent="0.25">
      <c r="A195" s="60" t="s">
        <v>653</v>
      </c>
      <c r="B195" s="56" t="s">
        <v>569</v>
      </c>
      <c r="C195" s="52" t="s">
        <v>570</v>
      </c>
      <c r="D195" s="52" t="str">
        <f>IFERROR(INDEX('[2]CP5 to CP6 Track mapping'!$A:$B,MATCH('CP5 Vols Hyp'!$C195,'[2]CP5 to CP6 Track mapping'!$A:$A,0),2),"-")</f>
        <v>-</v>
      </c>
      <c r="E195" s="57" t="s">
        <v>457</v>
      </c>
      <c r="F195" s="53"/>
      <c r="G195" s="53"/>
      <c r="H195" s="53">
        <v>10370</v>
      </c>
      <c r="I195" s="53"/>
      <c r="J195" s="53"/>
      <c r="K195" s="53">
        <f t="shared" si="9"/>
        <v>10370</v>
      </c>
      <c r="M195" s="54">
        <v>6640</v>
      </c>
      <c r="N195" s="54">
        <v>65383</v>
      </c>
      <c r="O195" s="54">
        <v>10370</v>
      </c>
      <c r="P195" s="54">
        <v>400</v>
      </c>
      <c r="Q195" s="54" t="s">
        <v>73</v>
      </c>
      <c r="R195" s="54">
        <f t="shared" si="10"/>
        <v>82793</v>
      </c>
      <c r="T195" s="55">
        <f t="shared" si="11"/>
        <v>6640</v>
      </c>
      <c r="U195" s="55">
        <f t="shared" si="11"/>
        <v>65383</v>
      </c>
      <c r="V195" s="55">
        <f t="shared" si="11"/>
        <v>0</v>
      </c>
      <c r="W195" s="55">
        <f t="shared" si="11"/>
        <v>400</v>
      </c>
      <c r="X195" s="55" t="e">
        <f t="shared" si="11"/>
        <v>#VALUE!</v>
      </c>
      <c r="Y195" s="55">
        <f t="shared" si="11"/>
        <v>72423</v>
      </c>
    </row>
    <row r="196" spans="1:25" x14ac:dyDescent="0.25">
      <c r="A196" s="60" t="s">
        <v>653</v>
      </c>
      <c r="B196" s="56" t="s">
        <v>571</v>
      </c>
      <c r="C196" s="52" t="s">
        <v>572</v>
      </c>
      <c r="D196" s="52" t="str">
        <f>IFERROR(INDEX('[2]CP5 to CP6 Track mapping'!$A:$B,MATCH('CP5 Vols Hyp'!$C196,'[2]CP5 to CP6 Track mapping'!$A:$A,0),2),"-")</f>
        <v>-</v>
      </c>
      <c r="E196" s="57" t="s">
        <v>457</v>
      </c>
      <c r="F196" s="53"/>
      <c r="G196" s="53"/>
      <c r="H196" s="53">
        <v>198</v>
      </c>
      <c r="I196" s="53"/>
      <c r="J196" s="53"/>
      <c r="K196" s="53">
        <f t="shared" si="9"/>
        <v>198</v>
      </c>
      <c r="M196" s="54">
        <v>160</v>
      </c>
      <c r="N196" s="54">
        <v>8</v>
      </c>
      <c r="O196" s="54">
        <v>198</v>
      </c>
      <c r="P196" s="54">
        <v>0</v>
      </c>
      <c r="Q196" s="54" t="s">
        <v>73</v>
      </c>
      <c r="R196" s="54">
        <f t="shared" si="10"/>
        <v>366</v>
      </c>
      <c r="T196" s="55">
        <f t="shared" si="11"/>
        <v>160</v>
      </c>
      <c r="U196" s="55">
        <f t="shared" si="11"/>
        <v>8</v>
      </c>
      <c r="V196" s="55">
        <f t="shared" si="11"/>
        <v>0</v>
      </c>
      <c r="W196" s="55">
        <f t="shared" si="11"/>
        <v>0</v>
      </c>
      <c r="X196" s="55" t="e">
        <f t="shared" si="11"/>
        <v>#VALUE!</v>
      </c>
      <c r="Y196" s="55">
        <f t="shared" si="11"/>
        <v>168</v>
      </c>
    </row>
    <row r="197" spans="1:25" x14ac:dyDescent="0.25">
      <c r="A197" s="60" t="s">
        <v>653</v>
      </c>
      <c r="B197" s="56" t="s">
        <v>573</v>
      </c>
      <c r="C197" s="52" t="s">
        <v>574</v>
      </c>
      <c r="D197" s="52" t="str">
        <f>IFERROR(INDEX('[2]CP5 to CP6 Track mapping'!$A:$B,MATCH('CP5 Vols Hyp'!$C197,'[2]CP5 to CP6 Track mapping'!$A:$A,0),2),"-")</f>
        <v>-</v>
      </c>
      <c r="E197" s="57" t="s">
        <v>457</v>
      </c>
      <c r="F197" s="53"/>
      <c r="G197" s="53"/>
      <c r="H197" s="53">
        <v>35</v>
      </c>
      <c r="I197" s="53"/>
      <c r="J197" s="53"/>
      <c r="K197" s="53">
        <f t="shared" si="9"/>
        <v>35</v>
      </c>
      <c r="M197" s="54">
        <v>11</v>
      </c>
      <c r="N197" s="54">
        <v>0</v>
      </c>
      <c r="O197" s="54">
        <v>35</v>
      </c>
      <c r="P197" s="54">
        <v>0</v>
      </c>
      <c r="Q197" s="54" t="s">
        <v>73</v>
      </c>
      <c r="R197" s="54">
        <f t="shared" si="10"/>
        <v>46</v>
      </c>
      <c r="T197" s="55">
        <f t="shared" si="11"/>
        <v>11</v>
      </c>
      <c r="U197" s="55">
        <f t="shared" si="11"/>
        <v>0</v>
      </c>
      <c r="V197" s="55">
        <f t="shared" si="11"/>
        <v>0</v>
      </c>
      <c r="W197" s="55">
        <f t="shared" si="11"/>
        <v>0</v>
      </c>
      <c r="X197" s="55" t="e">
        <f t="shared" si="11"/>
        <v>#VALUE!</v>
      </c>
      <c r="Y197" s="55">
        <f t="shared" si="11"/>
        <v>11</v>
      </c>
    </row>
    <row r="198" spans="1:25" x14ac:dyDescent="0.25">
      <c r="A198" s="60" t="s">
        <v>653</v>
      </c>
      <c r="B198" s="56" t="s">
        <v>575</v>
      </c>
      <c r="C198" s="52" t="s">
        <v>576</v>
      </c>
      <c r="D198" s="52" t="str">
        <f>IFERROR(INDEX('[2]CP5 to CP6 Track mapping'!$A:$B,MATCH('CP5 Vols Hyp'!$C198,'[2]CP5 to CP6 Track mapping'!$A:$A,0),2),"-")</f>
        <v>-</v>
      </c>
      <c r="E198" s="57" t="s">
        <v>457</v>
      </c>
      <c r="F198" s="53"/>
      <c r="G198" s="53"/>
      <c r="H198" s="53">
        <v>233</v>
      </c>
      <c r="I198" s="53"/>
      <c r="J198" s="53"/>
      <c r="K198" s="53">
        <f t="shared" si="9"/>
        <v>233</v>
      </c>
      <c r="M198" s="54">
        <v>171</v>
      </c>
      <c r="N198" s="54">
        <v>8</v>
      </c>
      <c r="O198" s="54">
        <v>233</v>
      </c>
      <c r="P198" s="54">
        <v>0</v>
      </c>
      <c r="Q198" s="54" t="s">
        <v>73</v>
      </c>
      <c r="R198" s="54">
        <f t="shared" si="10"/>
        <v>412</v>
      </c>
      <c r="T198" s="55">
        <f t="shared" si="11"/>
        <v>171</v>
      </c>
      <c r="U198" s="55">
        <f t="shared" si="11"/>
        <v>8</v>
      </c>
      <c r="V198" s="55">
        <f t="shared" si="11"/>
        <v>0</v>
      </c>
      <c r="W198" s="55">
        <f t="shared" si="11"/>
        <v>0</v>
      </c>
      <c r="X198" s="55" t="e">
        <f t="shared" si="11"/>
        <v>#VALUE!</v>
      </c>
      <c r="Y198" s="55">
        <f t="shared" si="11"/>
        <v>179</v>
      </c>
    </row>
    <row r="199" spans="1:25" x14ac:dyDescent="0.25">
      <c r="A199" s="60" t="s">
        <v>653</v>
      </c>
      <c r="B199" s="56" t="s">
        <v>577</v>
      </c>
      <c r="C199" s="52" t="s">
        <v>578</v>
      </c>
      <c r="D199" s="52" t="str">
        <f>IFERROR(INDEX('[2]CP5 to CP6 Track mapping'!$A:$B,MATCH('CP5 Vols Hyp'!$C199,'[2]CP5 to CP6 Track mapping'!$A:$A,0),2),"-")</f>
        <v>-</v>
      </c>
      <c r="E199" s="57" t="s">
        <v>457</v>
      </c>
      <c r="F199" s="53"/>
      <c r="G199" s="53"/>
      <c r="H199" s="53">
        <v>1189</v>
      </c>
      <c r="I199" s="53"/>
      <c r="J199" s="53"/>
      <c r="K199" s="53">
        <f t="shared" si="9"/>
        <v>1189</v>
      </c>
      <c r="M199" s="54">
        <v>5707</v>
      </c>
      <c r="N199" s="54">
        <v>1675</v>
      </c>
      <c r="O199" s="54">
        <v>1189</v>
      </c>
      <c r="P199" s="54">
        <v>397</v>
      </c>
      <c r="Q199" s="54">
        <v>1247</v>
      </c>
      <c r="R199" s="54">
        <f t="shared" si="10"/>
        <v>10215</v>
      </c>
      <c r="T199" s="55">
        <f t="shared" si="11"/>
        <v>5707</v>
      </c>
      <c r="U199" s="55">
        <f t="shared" si="11"/>
        <v>1675</v>
      </c>
      <c r="V199" s="55">
        <f t="shared" si="11"/>
        <v>0</v>
      </c>
      <c r="W199" s="55">
        <f t="shared" si="11"/>
        <v>397</v>
      </c>
      <c r="X199" s="55">
        <f t="shared" si="11"/>
        <v>1247</v>
      </c>
      <c r="Y199" s="55">
        <f t="shared" si="11"/>
        <v>9026</v>
      </c>
    </row>
    <row r="200" spans="1:25" x14ac:dyDescent="0.25">
      <c r="A200" s="60" t="s">
        <v>653</v>
      </c>
      <c r="B200" s="56" t="s">
        <v>579</v>
      </c>
      <c r="C200" s="52" t="s">
        <v>580</v>
      </c>
      <c r="D200" s="52" t="str">
        <f>IFERROR(INDEX('[2]CP5 to CP6 Track mapping'!$A:$B,MATCH('CP5 Vols Hyp'!$C200,'[2]CP5 to CP6 Track mapping'!$A:$A,0),2),"-")</f>
        <v>-</v>
      </c>
      <c r="E200" s="57" t="s">
        <v>457</v>
      </c>
      <c r="F200" s="53"/>
      <c r="G200" s="53"/>
      <c r="H200" s="53">
        <v>0</v>
      </c>
      <c r="I200" s="53"/>
      <c r="J200" s="53"/>
      <c r="K200" s="53">
        <f t="shared" si="9"/>
        <v>0</v>
      </c>
      <c r="M200" s="54">
        <v>850</v>
      </c>
      <c r="N200" s="54">
        <v>0</v>
      </c>
      <c r="O200" s="54">
        <v>0</v>
      </c>
      <c r="P200" s="54">
        <v>0</v>
      </c>
      <c r="Q200" s="54" t="s">
        <v>73</v>
      </c>
      <c r="R200" s="54">
        <f t="shared" si="10"/>
        <v>850</v>
      </c>
      <c r="T200" s="55">
        <f t="shared" si="11"/>
        <v>850</v>
      </c>
      <c r="U200" s="55">
        <f t="shared" si="11"/>
        <v>0</v>
      </c>
      <c r="V200" s="55">
        <f t="shared" si="11"/>
        <v>0</v>
      </c>
      <c r="W200" s="55">
        <f t="shared" si="11"/>
        <v>0</v>
      </c>
      <c r="X200" s="55" t="e">
        <f t="shared" si="11"/>
        <v>#VALUE!</v>
      </c>
      <c r="Y200" s="55">
        <f t="shared" si="11"/>
        <v>850</v>
      </c>
    </row>
    <row r="201" spans="1:25" x14ac:dyDescent="0.25">
      <c r="A201" s="60" t="s">
        <v>653</v>
      </c>
      <c r="B201" s="56" t="s">
        <v>581</v>
      </c>
      <c r="C201" s="52" t="s">
        <v>582</v>
      </c>
      <c r="D201" s="52" t="str">
        <f>IFERROR(INDEX('[2]CP5 to CP6 Track mapping'!$A:$B,MATCH('CP5 Vols Hyp'!$C201,'[2]CP5 to CP6 Track mapping'!$A:$A,0),2),"-")</f>
        <v>-</v>
      </c>
      <c r="E201" s="57" t="s">
        <v>457</v>
      </c>
      <c r="F201" s="53"/>
      <c r="G201" s="53"/>
      <c r="H201" s="53">
        <v>1189</v>
      </c>
      <c r="I201" s="53"/>
      <c r="J201" s="53"/>
      <c r="K201" s="53">
        <f t="shared" si="9"/>
        <v>1189</v>
      </c>
      <c r="M201" s="54">
        <v>6557</v>
      </c>
      <c r="N201" s="54">
        <v>1675</v>
      </c>
      <c r="O201" s="54">
        <v>1189</v>
      </c>
      <c r="P201" s="54">
        <v>397</v>
      </c>
      <c r="Q201" s="54">
        <v>1247</v>
      </c>
      <c r="R201" s="54">
        <f t="shared" si="10"/>
        <v>11065</v>
      </c>
      <c r="T201" s="55">
        <f t="shared" si="11"/>
        <v>6557</v>
      </c>
      <c r="U201" s="55">
        <f t="shared" si="11"/>
        <v>1675</v>
      </c>
      <c r="V201" s="55">
        <f t="shared" si="11"/>
        <v>0</v>
      </c>
      <c r="W201" s="55">
        <f t="shared" si="11"/>
        <v>397</v>
      </c>
      <c r="X201" s="55">
        <f t="shared" si="11"/>
        <v>1247</v>
      </c>
      <c r="Y201" s="55">
        <f t="shared" si="11"/>
        <v>9876</v>
      </c>
    </row>
    <row r="202" spans="1:25" x14ac:dyDescent="0.25">
      <c r="A202" s="60" t="s">
        <v>653</v>
      </c>
      <c r="B202" s="56" t="s">
        <v>583</v>
      </c>
      <c r="C202" s="52" t="s">
        <v>278</v>
      </c>
      <c r="D202" s="52" t="str">
        <f>IFERROR(INDEX('[2]CP5 to CP6 Track mapping'!$A:$B,MATCH('CP5 Vols Hyp'!$C202,'[2]CP5 to CP6 Track mapping'!$A:$A,0),2),"-")</f>
        <v>-</v>
      </c>
      <c r="E202" s="57" t="s">
        <v>457</v>
      </c>
      <c r="F202" s="53"/>
      <c r="G202" s="53"/>
      <c r="H202" s="53">
        <v>39541</v>
      </c>
      <c r="I202" s="53"/>
      <c r="J202" s="53"/>
      <c r="K202" s="53">
        <f t="shared" ref="K202:K265" si="12">SUM(F202:J202)</f>
        <v>39541</v>
      </c>
      <c r="M202" s="54">
        <v>90800</v>
      </c>
      <c r="N202" s="54">
        <v>81354</v>
      </c>
      <c r="O202" s="54">
        <v>39541</v>
      </c>
      <c r="P202" s="54">
        <v>4893</v>
      </c>
      <c r="Q202" s="54">
        <v>2281</v>
      </c>
      <c r="R202" s="54">
        <f t="shared" ref="R202:R265" si="13">SUM(M202:Q202)</f>
        <v>218869</v>
      </c>
      <c r="T202" s="55">
        <f t="shared" si="11"/>
        <v>90800</v>
      </c>
      <c r="U202" s="55">
        <f t="shared" si="11"/>
        <v>81354</v>
      </c>
      <c r="V202" s="55">
        <f t="shared" si="11"/>
        <v>0</v>
      </c>
      <c r="W202" s="55">
        <f t="shared" si="11"/>
        <v>4893</v>
      </c>
      <c r="X202" s="55">
        <f t="shared" si="11"/>
        <v>2281</v>
      </c>
      <c r="Y202" s="55">
        <f t="shared" si="11"/>
        <v>179328</v>
      </c>
    </row>
    <row r="203" spans="1:25" x14ac:dyDescent="0.25">
      <c r="A203" s="60" t="s">
        <v>653</v>
      </c>
      <c r="B203" s="56" t="s">
        <v>584</v>
      </c>
      <c r="C203" s="52" t="s">
        <v>585</v>
      </c>
      <c r="D203" s="52" t="str">
        <f>IFERROR(INDEX('[2]CP5 to CP6 Track mapping'!$A:$B,MATCH('CP5 Vols Hyp'!$C203,'[2]CP5 to CP6 Track mapping'!$A:$A,0),2),"-")</f>
        <v>-</v>
      </c>
      <c r="E203" s="57" t="s">
        <v>457</v>
      </c>
      <c r="F203" s="53"/>
      <c r="G203" s="53"/>
      <c r="H203" s="53">
        <v>20</v>
      </c>
      <c r="I203" s="53"/>
      <c r="J203" s="53"/>
      <c r="K203" s="53">
        <f t="shared" si="12"/>
        <v>20</v>
      </c>
      <c r="M203" s="54">
        <v>5</v>
      </c>
      <c r="N203" s="54">
        <v>17</v>
      </c>
      <c r="O203" s="54">
        <v>20</v>
      </c>
      <c r="P203" s="54">
        <v>21</v>
      </c>
      <c r="Q203" s="54">
        <v>19</v>
      </c>
      <c r="R203" s="54">
        <f t="shared" si="13"/>
        <v>82</v>
      </c>
      <c r="T203" s="55">
        <f t="shared" si="11"/>
        <v>5</v>
      </c>
      <c r="U203" s="55">
        <f t="shared" si="11"/>
        <v>17</v>
      </c>
      <c r="V203" s="55">
        <f t="shared" si="11"/>
        <v>0</v>
      </c>
      <c r="W203" s="55">
        <f t="shared" si="11"/>
        <v>21</v>
      </c>
      <c r="X203" s="55">
        <f t="shared" si="11"/>
        <v>19</v>
      </c>
      <c r="Y203" s="55">
        <f t="shared" si="11"/>
        <v>62</v>
      </c>
    </row>
    <row r="204" spans="1:25" x14ac:dyDescent="0.25">
      <c r="A204" s="60" t="s">
        <v>653</v>
      </c>
      <c r="B204" s="56" t="s">
        <v>586</v>
      </c>
      <c r="C204" s="52" t="s">
        <v>587</v>
      </c>
      <c r="D204" s="52" t="str">
        <f>IFERROR(INDEX('[2]CP5 to CP6 Track mapping'!$A:$B,MATCH('CP5 Vols Hyp'!$C204,'[2]CP5 to CP6 Track mapping'!$A:$A,0),2),"-")</f>
        <v>-</v>
      </c>
      <c r="E204" s="57" t="s">
        <v>457</v>
      </c>
      <c r="F204" s="53"/>
      <c r="G204" s="53"/>
      <c r="H204" s="53">
        <v>0</v>
      </c>
      <c r="I204" s="53"/>
      <c r="J204" s="53"/>
      <c r="K204" s="53">
        <f t="shared" si="12"/>
        <v>0</v>
      </c>
      <c r="M204" s="54">
        <v>0</v>
      </c>
      <c r="N204" s="54">
        <v>0</v>
      </c>
      <c r="O204" s="54">
        <v>0</v>
      </c>
      <c r="P204" s="54">
        <v>0</v>
      </c>
      <c r="Q204" s="54" t="s">
        <v>73</v>
      </c>
      <c r="R204" s="54">
        <f t="shared" si="13"/>
        <v>0</v>
      </c>
      <c r="T204" s="55">
        <f t="shared" si="11"/>
        <v>0</v>
      </c>
      <c r="U204" s="55">
        <f t="shared" si="11"/>
        <v>0</v>
      </c>
      <c r="V204" s="55">
        <f t="shared" si="11"/>
        <v>0</v>
      </c>
      <c r="W204" s="55">
        <f t="shared" si="11"/>
        <v>0</v>
      </c>
      <c r="X204" s="55" t="e">
        <f t="shared" si="11"/>
        <v>#VALUE!</v>
      </c>
      <c r="Y204" s="55">
        <f t="shared" si="11"/>
        <v>0</v>
      </c>
    </row>
    <row r="205" spans="1:25" x14ac:dyDescent="0.25">
      <c r="A205" s="60" t="s">
        <v>653</v>
      </c>
      <c r="B205" s="56" t="s">
        <v>588</v>
      </c>
      <c r="C205" s="52" t="s">
        <v>589</v>
      </c>
      <c r="D205" s="52" t="str">
        <f>IFERROR(INDEX('[2]CP5 to CP6 Track mapping'!$A:$B,MATCH('CP5 Vols Hyp'!$C205,'[2]CP5 to CP6 Track mapping'!$A:$A,0),2),"-")</f>
        <v>-</v>
      </c>
      <c r="E205" s="57" t="s">
        <v>457</v>
      </c>
      <c r="F205" s="53"/>
      <c r="G205" s="53"/>
      <c r="H205" s="53">
        <v>5</v>
      </c>
      <c r="I205" s="53"/>
      <c r="J205" s="53"/>
      <c r="K205" s="53">
        <f t="shared" si="12"/>
        <v>5</v>
      </c>
      <c r="M205" s="54">
        <v>0</v>
      </c>
      <c r="N205" s="54">
        <v>0</v>
      </c>
      <c r="O205" s="54">
        <v>5</v>
      </c>
      <c r="P205" s="54">
        <v>0</v>
      </c>
      <c r="Q205" s="54" t="s">
        <v>73</v>
      </c>
      <c r="R205" s="54">
        <f t="shared" si="13"/>
        <v>5</v>
      </c>
      <c r="T205" s="55">
        <f t="shared" si="11"/>
        <v>0</v>
      </c>
      <c r="U205" s="55">
        <f t="shared" si="11"/>
        <v>0</v>
      </c>
      <c r="V205" s="55">
        <f t="shared" si="11"/>
        <v>0</v>
      </c>
      <c r="W205" s="55">
        <f t="shared" si="11"/>
        <v>0</v>
      </c>
      <c r="X205" s="55" t="e">
        <f t="shared" si="11"/>
        <v>#VALUE!</v>
      </c>
      <c r="Y205" s="55">
        <f t="shared" si="11"/>
        <v>0</v>
      </c>
    </row>
    <row r="206" spans="1:25" x14ac:dyDescent="0.25">
      <c r="A206" s="60" t="s">
        <v>653</v>
      </c>
      <c r="B206" s="56" t="s">
        <v>590</v>
      </c>
      <c r="C206" s="52" t="s">
        <v>591</v>
      </c>
      <c r="D206" s="52" t="str">
        <f>IFERROR(INDEX('[2]CP5 to CP6 Track mapping'!$A:$B,MATCH('CP5 Vols Hyp'!$C206,'[2]CP5 to CP6 Track mapping'!$A:$A,0),2),"-")</f>
        <v>-</v>
      </c>
      <c r="E206" s="57" t="s">
        <v>457</v>
      </c>
      <c r="F206" s="53"/>
      <c r="G206" s="53"/>
      <c r="H206" s="53">
        <v>10</v>
      </c>
      <c r="I206" s="53"/>
      <c r="J206" s="53"/>
      <c r="K206" s="53">
        <f t="shared" si="12"/>
        <v>10</v>
      </c>
      <c r="M206" s="54">
        <v>0</v>
      </c>
      <c r="N206" s="54">
        <v>0</v>
      </c>
      <c r="O206" s="54">
        <v>10</v>
      </c>
      <c r="P206" s="54">
        <v>7</v>
      </c>
      <c r="Q206" s="54" t="s">
        <v>73</v>
      </c>
      <c r="R206" s="54">
        <f t="shared" si="13"/>
        <v>17</v>
      </c>
      <c r="T206" s="55">
        <f t="shared" si="11"/>
        <v>0</v>
      </c>
      <c r="U206" s="55">
        <f t="shared" si="11"/>
        <v>0</v>
      </c>
      <c r="V206" s="55">
        <f t="shared" si="11"/>
        <v>0</v>
      </c>
      <c r="W206" s="55">
        <f t="shared" si="11"/>
        <v>7</v>
      </c>
      <c r="X206" s="55" t="e">
        <f t="shared" si="11"/>
        <v>#VALUE!</v>
      </c>
      <c r="Y206" s="55">
        <f t="shared" si="11"/>
        <v>7</v>
      </c>
    </row>
    <row r="207" spans="1:25" x14ac:dyDescent="0.25">
      <c r="A207" s="60" t="s">
        <v>653</v>
      </c>
      <c r="B207" s="56" t="s">
        <v>592</v>
      </c>
      <c r="C207" s="52" t="s">
        <v>593</v>
      </c>
      <c r="D207" s="52" t="str">
        <f>IFERROR(INDEX('[2]CP5 to CP6 Track mapping'!$A:$B,MATCH('CP5 Vols Hyp'!$C207,'[2]CP5 to CP6 Track mapping'!$A:$A,0),2),"-")</f>
        <v>-</v>
      </c>
      <c r="E207" s="57" t="s">
        <v>457</v>
      </c>
      <c r="F207" s="53"/>
      <c r="G207" s="53"/>
      <c r="H207" s="53">
        <v>0</v>
      </c>
      <c r="I207" s="53"/>
      <c r="J207" s="53"/>
      <c r="K207" s="53">
        <f t="shared" si="12"/>
        <v>0</v>
      </c>
      <c r="M207" s="54">
        <v>0</v>
      </c>
      <c r="N207" s="54">
        <v>0</v>
      </c>
      <c r="O207" s="54">
        <v>0</v>
      </c>
      <c r="P207" s="54">
        <v>0</v>
      </c>
      <c r="Q207" s="54" t="s">
        <v>73</v>
      </c>
      <c r="R207" s="54">
        <f t="shared" si="13"/>
        <v>0</v>
      </c>
      <c r="T207" s="55">
        <f t="shared" si="11"/>
        <v>0</v>
      </c>
      <c r="U207" s="55">
        <f t="shared" si="11"/>
        <v>0</v>
      </c>
      <c r="V207" s="55">
        <f t="shared" si="11"/>
        <v>0</v>
      </c>
      <c r="W207" s="55">
        <f t="shared" si="11"/>
        <v>0</v>
      </c>
      <c r="X207" s="55" t="e">
        <f t="shared" si="11"/>
        <v>#VALUE!</v>
      </c>
      <c r="Y207" s="55">
        <f t="shared" si="11"/>
        <v>0</v>
      </c>
    </row>
    <row r="208" spans="1:25" x14ac:dyDescent="0.25">
      <c r="A208" s="60" t="s">
        <v>653</v>
      </c>
      <c r="B208" s="56" t="s">
        <v>594</v>
      </c>
      <c r="C208" s="52" t="s">
        <v>595</v>
      </c>
      <c r="D208" s="52" t="str">
        <f>IFERROR(INDEX('[2]CP5 to CP6 Track mapping'!$A:$B,MATCH('CP5 Vols Hyp'!$C208,'[2]CP5 to CP6 Track mapping'!$A:$A,0),2),"-")</f>
        <v>-</v>
      </c>
      <c r="E208" s="57" t="s">
        <v>457</v>
      </c>
      <c r="F208" s="53"/>
      <c r="G208" s="53"/>
      <c r="H208" s="53">
        <v>35</v>
      </c>
      <c r="I208" s="53"/>
      <c r="J208" s="53"/>
      <c r="K208" s="53">
        <f t="shared" si="12"/>
        <v>35</v>
      </c>
      <c r="M208" s="54">
        <v>5</v>
      </c>
      <c r="N208" s="54">
        <v>17</v>
      </c>
      <c r="O208" s="54">
        <v>35</v>
      </c>
      <c r="P208" s="54">
        <v>28</v>
      </c>
      <c r="Q208" s="54">
        <v>19</v>
      </c>
      <c r="R208" s="54">
        <f t="shared" si="13"/>
        <v>104</v>
      </c>
      <c r="T208" s="55">
        <f t="shared" si="11"/>
        <v>5</v>
      </c>
      <c r="U208" s="55">
        <f t="shared" si="11"/>
        <v>17</v>
      </c>
      <c r="V208" s="55">
        <f t="shared" si="11"/>
        <v>0</v>
      </c>
      <c r="W208" s="55">
        <f t="shared" si="11"/>
        <v>28</v>
      </c>
      <c r="X208" s="55">
        <f t="shared" si="11"/>
        <v>19</v>
      </c>
      <c r="Y208" s="55">
        <f t="shared" si="11"/>
        <v>69</v>
      </c>
    </row>
    <row r="209" spans="1:25" x14ac:dyDescent="0.25">
      <c r="A209" s="60" t="s">
        <v>653</v>
      </c>
      <c r="B209" s="56" t="s">
        <v>596</v>
      </c>
      <c r="C209" s="52" t="s">
        <v>597</v>
      </c>
      <c r="D209" s="52" t="str">
        <f>IFERROR(INDEX('[2]CP5 to CP6 Track mapping'!$A:$B,MATCH('CP5 Vols Hyp'!$C209,'[2]CP5 to CP6 Track mapping'!$A:$A,0),2),"-")</f>
        <v>-</v>
      </c>
      <c r="E209" s="57" t="s">
        <v>457</v>
      </c>
      <c r="F209" s="53"/>
      <c r="G209" s="53"/>
      <c r="H209" s="53">
        <v>0</v>
      </c>
      <c r="I209" s="53"/>
      <c r="J209" s="53"/>
      <c r="K209" s="53">
        <f t="shared" si="12"/>
        <v>0</v>
      </c>
      <c r="M209" s="54">
        <v>0</v>
      </c>
      <c r="N209" s="54">
        <v>0</v>
      </c>
      <c r="O209" s="54">
        <v>0</v>
      </c>
      <c r="P209" s="54">
        <v>0</v>
      </c>
      <c r="Q209" s="54" t="s">
        <v>73</v>
      </c>
      <c r="R209" s="54">
        <f t="shared" si="13"/>
        <v>0</v>
      </c>
      <c r="T209" s="55">
        <f t="shared" si="11"/>
        <v>0</v>
      </c>
      <c r="U209" s="55">
        <f t="shared" si="11"/>
        <v>0</v>
      </c>
      <c r="V209" s="55">
        <f t="shared" si="11"/>
        <v>0</v>
      </c>
      <c r="W209" s="55">
        <f t="shared" si="11"/>
        <v>0</v>
      </c>
      <c r="X209" s="55" t="e">
        <f t="shared" si="11"/>
        <v>#VALUE!</v>
      </c>
      <c r="Y209" s="55">
        <f t="shared" si="11"/>
        <v>0</v>
      </c>
    </row>
    <row r="210" spans="1:25" x14ac:dyDescent="0.25">
      <c r="A210" s="60" t="s">
        <v>653</v>
      </c>
      <c r="B210" s="56" t="s">
        <v>598</v>
      </c>
      <c r="C210" s="52" t="s">
        <v>599</v>
      </c>
      <c r="D210" s="52" t="str">
        <f>IFERROR(INDEX('[2]CP5 to CP6 Track mapping'!$A:$B,MATCH('CP5 Vols Hyp'!$C210,'[2]CP5 to CP6 Track mapping'!$A:$A,0),2),"-")</f>
        <v>-</v>
      </c>
      <c r="E210" s="57" t="s">
        <v>457</v>
      </c>
      <c r="F210" s="53"/>
      <c r="G210" s="53"/>
      <c r="H210" s="53">
        <v>0</v>
      </c>
      <c r="I210" s="53"/>
      <c r="J210" s="53"/>
      <c r="K210" s="53">
        <f t="shared" si="12"/>
        <v>0</v>
      </c>
      <c r="M210" s="54">
        <v>0</v>
      </c>
      <c r="N210" s="54">
        <v>0</v>
      </c>
      <c r="O210" s="54">
        <v>0</v>
      </c>
      <c r="P210" s="54">
        <v>0</v>
      </c>
      <c r="Q210" s="54" t="s">
        <v>73</v>
      </c>
      <c r="R210" s="54">
        <f t="shared" si="13"/>
        <v>0</v>
      </c>
      <c r="T210" s="55">
        <f t="shared" si="11"/>
        <v>0</v>
      </c>
      <c r="U210" s="55">
        <f t="shared" si="11"/>
        <v>0</v>
      </c>
      <c r="V210" s="55">
        <f t="shared" si="11"/>
        <v>0</v>
      </c>
      <c r="W210" s="55">
        <f t="shared" si="11"/>
        <v>0</v>
      </c>
      <c r="X210" s="55" t="e">
        <f t="shared" si="11"/>
        <v>#VALUE!</v>
      </c>
      <c r="Y210" s="55">
        <f t="shared" si="11"/>
        <v>0</v>
      </c>
    </row>
    <row r="211" spans="1:25" x14ac:dyDescent="0.25">
      <c r="A211" s="60" t="s">
        <v>653</v>
      </c>
      <c r="B211" s="56" t="s">
        <v>600</v>
      </c>
      <c r="C211" s="52" t="s">
        <v>601</v>
      </c>
      <c r="D211" s="52" t="str">
        <f>IFERROR(INDEX('[2]CP5 to CP6 Track mapping'!$A:$B,MATCH('CP5 Vols Hyp'!$C211,'[2]CP5 to CP6 Track mapping'!$A:$A,0),2),"-")</f>
        <v>-</v>
      </c>
      <c r="E211" s="57" t="s">
        <v>457</v>
      </c>
      <c r="F211" s="53"/>
      <c r="G211" s="53"/>
      <c r="H211" s="53">
        <v>0</v>
      </c>
      <c r="I211" s="53"/>
      <c r="J211" s="53"/>
      <c r="K211" s="53">
        <f t="shared" si="12"/>
        <v>0</v>
      </c>
      <c r="M211" s="54">
        <v>0</v>
      </c>
      <c r="N211" s="54">
        <v>0</v>
      </c>
      <c r="O211" s="54">
        <v>0</v>
      </c>
      <c r="P211" s="54">
        <v>0</v>
      </c>
      <c r="Q211" s="54" t="s">
        <v>73</v>
      </c>
      <c r="R211" s="54">
        <f t="shared" si="13"/>
        <v>0</v>
      </c>
      <c r="T211" s="55">
        <f t="shared" si="11"/>
        <v>0</v>
      </c>
      <c r="U211" s="55">
        <f t="shared" si="11"/>
        <v>0</v>
      </c>
      <c r="V211" s="55">
        <f t="shared" si="11"/>
        <v>0</v>
      </c>
      <c r="W211" s="55">
        <f t="shared" si="11"/>
        <v>0</v>
      </c>
      <c r="X211" s="55" t="e">
        <f t="shared" si="11"/>
        <v>#VALUE!</v>
      </c>
      <c r="Y211" s="55">
        <f t="shared" si="11"/>
        <v>0</v>
      </c>
    </row>
    <row r="212" spans="1:25" x14ac:dyDescent="0.25">
      <c r="A212" s="60" t="s">
        <v>653</v>
      </c>
      <c r="B212" s="56" t="s">
        <v>602</v>
      </c>
      <c r="C212" s="52" t="s">
        <v>603</v>
      </c>
      <c r="D212" s="52" t="str">
        <f>IFERROR(INDEX('[2]CP5 to CP6 Track mapping'!$A:$B,MATCH('CP5 Vols Hyp'!$C212,'[2]CP5 to CP6 Track mapping'!$A:$A,0),2),"-")</f>
        <v>-</v>
      </c>
      <c r="E212" s="57" t="s">
        <v>457</v>
      </c>
      <c r="F212" s="53"/>
      <c r="G212" s="53"/>
      <c r="H212" s="53">
        <v>0</v>
      </c>
      <c r="I212" s="53"/>
      <c r="J212" s="53"/>
      <c r="K212" s="53">
        <f t="shared" si="12"/>
        <v>0</v>
      </c>
      <c r="M212" s="54">
        <v>0</v>
      </c>
      <c r="N212" s="54">
        <v>0</v>
      </c>
      <c r="O212" s="54">
        <v>0</v>
      </c>
      <c r="P212" s="54">
        <v>0</v>
      </c>
      <c r="Q212" s="54" t="s">
        <v>73</v>
      </c>
      <c r="R212" s="54">
        <f t="shared" si="13"/>
        <v>0</v>
      </c>
      <c r="T212" s="55">
        <f t="shared" si="11"/>
        <v>0</v>
      </c>
      <c r="U212" s="55">
        <f t="shared" si="11"/>
        <v>0</v>
      </c>
      <c r="V212" s="55">
        <f t="shared" si="11"/>
        <v>0</v>
      </c>
      <c r="W212" s="55">
        <f t="shared" si="11"/>
        <v>0</v>
      </c>
      <c r="X212" s="55" t="e">
        <f t="shared" si="11"/>
        <v>#VALUE!</v>
      </c>
      <c r="Y212" s="55">
        <f t="shared" si="11"/>
        <v>0</v>
      </c>
    </row>
    <row r="213" spans="1:25" x14ac:dyDescent="0.25">
      <c r="A213" s="60" t="s">
        <v>653</v>
      </c>
      <c r="B213" s="56" t="s">
        <v>604</v>
      </c>
      <c r="C213" s="52" t="s">
        <v>605</v>
      </c>
      <c r="D213" s="52" t="str">
        <f>IFERROR(INDEX('[2]CP5 to CP6 Track mapping'!$A:$B,MATCH('CP5 Vols Hyp'!$C213,'[2]CP5 to CP6 Track mapping'!$A:$A,0),2),"-")</f>
        <v>-</v>
      </c>
      <c r="E213" s="57" t="s">
        <v>457</v>
      </c>
      <c r="F213" s="53"/>
      <c r="G213" s="53"/>
      <c r="H213" s="53">
        <v>5</v>
      </c>
      <c r="I213" s="53"/>
      <c r="J213" s="53"/>
      <c r="K213" s="53">
        <f t="shared" si="12"/>
        <v>5</v>
      </c>
      <c r="M213" s="54">
        <v>2</v>
      </c>
      <c r="N213" s="54">
        <v>0</v>
      </c>
      <c r="O213" s="54">
        <v>5</v>
      </c>
      <c r="P213" s="54">
        <v>0</v>
      </c>
      <c r="Q213" s="54" t="s">
        <v>73</v>
      </c>
      <c r="R213" s="54">
        <f t="shared" si="13"/>
        <v>7</v>
      </c>
      <c r="T213" s="55">
        <f t="shared" si="11"/>
        <v>2</v>
      </c>
      <c r="U213" s="55">
        <f t="shared" si="11"/>
        <v>0</v>
      </c>
      <c r="V213" s="55">
        <f t="shared" si="11"/>
        <v>0</v>
      </c>
      <c r="W213" s="55">
        <f t="shared" si="11"/>
        <v>0</v>
      </c>
      <c r="X213" s="55" t="e">
        <f t="shared" si="11"/>
        <v>#VALUE!</v>
      </c>
      <c r="Y213" s="55">
        <f t="shared" si="11"/>
        <v>2</v>
      </c>
    </row>
    <row r="214" spans="1:25" x14ac:dyDescent="0.25">
      <c r="A214" s="60" t="s">
        <v>653</v>
      </c>
      <c r="B214" s="56" t="s">
        <v>606</v>
      </c>
      <c r="C214" s="52" t="s">
        <v>607</v>
      </c>
      <c r="D214" s="52" t="str">
        <f>IFERROR(INDEX('[2]CP5 to CP6 Track mapping'!$A:$B,MATCH('CP5 Vols Hyp'!$C214,'[2]CP5 to CP6 Track mapping'!$A:$A,0),2),"-")</f>
        <v>-</v>
      </c>
      <c r="E214" s="57" t="s">
        <v>457</v>
      </c>
      <c r="F214" s="53"/>
      <c r="G214" s="53"/>
      <c r="H214" s="53">
        <v>0</v>
      </c>
      <c r="I214" s="53"/>
      <c r="J214" s="53"/>
      <c r="K214" s="53">
        <f t="shared" si="12"/>
        <v>0</v>
      </c>
      <c r="M214" s="54">
        <v>0</v>
      </c>
      <c r="N214" s="54">
        <v>0</v>
      </c>
      <c r="O214" s="54">
        <v>0</v>
      </c>
      <c r="P214" s="54">
        <v>0</v>
      </c>
      <c r="Q214" s="54" t="s">
        <v>73</v>
      </c>
      <c r="R214" s="54">
        <f t="shared" si="13"/>
        <v>0</v>
      </c>
      <c r="T214" s="55">
        <f t="shared" si="11"/>
        <v>0</v>
      </c>
      <c r="U214" s="55">
        <f t="shared" si="11"/>
        <v>0</v>
      </c>
      <c r="V214" s="55">
        <f t="shared" si="11"/>
        <v>0</v>
      </c>
      <c r="W214" s="55">
        <f t="shared" ref="W214:Y277" si="14">P214-I214</f>
        <v>0</v>
      </c>
      <c r="X214" s="55" t="e">
        <f t="shared" si="14"/>
        <v>#VALUE!</v>
      </c>
      <c r="Y214" s="55">
        <f t="shared" si="14"/>
        <v>0</v>
      </c>
    </row>
    <row r="215" spans="1:25" x14ac:dyDescent="0.25">
      <c r="A215" s="60" t="s">
        <v>653</v>
      </c>
      <c r="B215" s="56" t="s">
        <v>608</v>
      </c>
      <c r="C215" s="52" t="s">
        <v>609</v>
      </c>
      <c r="D215" s="52" t="str">
        <f>IFERROR(INDEX('[2]CP5 to CP6 Track mapping'!$A:$B,MATCH('CP5 Vols Hyp'!$C215,'[2]CP5 to CP6 Track mapping'!$A:$A,0),2),"-")</f>
        <v>-</v>
      </c>
      <c r="E215" s="57" t="s">
        <v>457</v>
      </c>
      <c r="F215" s="53"/>
      <c r="G215" s="53"/>
      <c r="H215" s="53">
        <v>0</v>
      </c>
      <c r="I215" s="53"/>
      <c r="J215" s="53"/>
      <c r="K215" s="53">
        <f t="shared" si="12"/>
        <v>0</v>
      </c>
      <c r="M215" s="54">
        <v>0</v>
      </c>
      <c r="N215" s="54">
        <v>0</v>
      </c>
      <c r="O215" s="54">
        <v>0</v>
      </c>
      <c r="P215" s="54">
        <v>0</v>
      </c>
      <c r="Q215" s="54" t="s">
        <v>73</v>
      </c>
      <c r="R215" s="54">
        <f t="shared" si="13"/>
        <v>0</v>
      </c>
      <c r="T215" s="55">
        <f t="shared" ref="T215:Y278" si="15">M215-F215</f>
        <v>0</v>
      </c>
      <c r="U215" s="55">
        <f t="shared" si="15"/>
        <v>0</v>
      </c>
      <c r="V215" s="55">
        <f t="shared" si="15"/>
        <v>0</v>
      </c>
      <c r="W215" s="55">
        <f t="shared" si="14"/>
        <v>0</v>
      </c>
      <c r="X215" s="55" t="e">
        <f t="shared" si="14"/>
        <v>#VALUE!</v>
      </c>
      <c r="Y215" s="55">
        <f t="shared" si="14"/>
        <v>0</v>
      </c>
    </row>
    <row r="216" spans="1:25" x14ac:dyDescent="0.25">
      <c r="A216" s="60" t="s">
        <v>653</v>
      </c>
      <c r="B216" s="56" t="s">
        <v>610</v>
      </c>
      <c r="C216" s="52" t="s">
        <v>611</v>
      </c>
      <c r="D216" s="52" t="str">
        <f>IFERROR(INDEX('[2]CP5 to CP6 Track mapping'!$A:$B,MATCH('CP5 Vols Hyp'!$C216,'[2]CP5 to CP6 Track mapping'!$A:$A,0),2),"-")</f>
        <v>-</v>
      </c>
      <c r="E216" s="57" t="s">
        <v>457</v>
      </c>
      <c r="F216" s="53"/>
      <c r="G216" s="53"/>
      <c r="H216" s="53">
        <v>0</v>
      </c>
      <c r="I216" s="53"/>
      <c r="J216" s="53"/>
      <c r="K216" s="53">
        <f t="shared" si="12"/>
        <v>0</v>
      </c>
      <c r="M216" s="54">
        <v>0</v>
      </c>
      <c r="N216" s="54">
        <v>0</v>
      </c>
      <c r="O216" s="54">
        <v>0</v>
      </c>
      <c r="P216" s="54">
        <v>0</v>
      </c>
      <c r="Q216" s="54" t="s">
        <v>73</v>
      </c>
      <c r="R216" s="54">
        <f t="shared" si="13"/>
        <v>0</v>
      </c>
      <c r="T216" s="55">
        <f t="shared" si="15"/>
        <v>0</v>
      </c>
      <c r="U216" s="55">
        <f t="shared" si="15"/>
        <v>0</v>
      </c>
      <c r="V216" s="55">
        <f t="shared" si="15"/>
        <v>0</v>
      </c>
      <c r="W216" s="55">
        <f t="shared" si="14"/>
        <v>0</v>
      </c>
      <c r="X216" s="55" t="e">
        <f t="shared" si="14"/>
        <v>#VALUE!</v>
      </c>
      <c r="Y216" s="55">
        <f t="shared" si="14"/>
        <v>0</v>
      </c>
    </row>
    <row r="217" spans="1:25" x14ac:dyDescent="0.25">
      <c r="A217" s="60" t="s">
        <v>653</v>
      </c>
      <c r="B217" s="56" t="s">
        <v>612</v>
      </c>
      <c r="C217" s="52" t="s">
        <v>613</v>
      </c>
      <c r="D217" s="52" t="str">
        <f>IFERROR(INDEX('[2]CP5 to CP6 Track mapping'!$A:$B,MATCH('CP5 Vols Hyp'!$C217,'[2]CP5 to CP6 Track mapping'!$A:$A,0),2),"-")</f>
        <v>-</v>
      </c>
      <c r="E217" s="57" t="s">
        <v>457</v>
      </c>
      <c r="F217" s="53"/>
      <c r="G217" s="53"/>
      <c r="H217" s="53">
        <v>0</v>
      </c>
      <c r="I217" s="53"/>
      <c r="J217" s="53"/>
      <c r="K217" s="53">
        <f t="shared" si="12"/>
        <v>0</v>
      </c>
      <c r="M217" s="54">
        <v>0</v>
      </c>
      <c r="N217" s="54">
        <v>0</v>
      </c>
      <c r="O217" s="54">
        <v>0</v>
      </c>
      <c r="P217" s="54">
        <v>0</v>
      </c>
      <c r="Q217" s="54" t="s">
        <v>73</v>
      </c>
      <c r="R217" s="54">
        <f t="shared" si="13"/>
        <v>0</v>
      </c>
      <c r="T217" s="55">
        <f t="shared" si="15"/>
        <v>0</v>
      </c>
      <c r="U217" s="55">
        <f t="shared" si="15"/>
        <v>0</v>
      </c>
      <c r="V217" s="55">
        <f t="shared" si="15"/>
        <v>0</v>
      </c>
      <c r="W217" s="55">
        <f t="shared" si="14"/>
        <v>0</v>
      </c>
      <c r="X217" s="55" t="e">
        <f t="shared" si="14"/>
        <v>#VALUE!</v>
      </c>
      <c r="Y217" s="55">
        <f t="shared" si="14"/>
        <v>0</v>
      </c>
    </row>
    <row r="218" spans="1:25" x14ac:dyDescent="0.25">
      <c r="A218" s="60" t="s">
        <v>653</v>
      </c>
      <c r="B218" s="56" t="s">
        <v>614</v>
      </c>
      <c r="C218" s="52" t="s">
        <v>615</v>
      </c>
      <c r="D218" s="52" t="str">
        <f>IFERROR(INDEX('[2]CP5 to CP6 Track mapping'!$A:$B,MATCH('CP5 Vols Hyp'!$C218,'[2]CP5 to CP6 Track mapping'!$A:$A,0),2),"-")</f>
        <v>-</v>
      </c>
      <c r="E218" s="57" t="s">
        <v>457</v>
      </c>
      <c r="F218" s="53"/>
      <c r="G218" s="53"/>
      <c r="H218" s="53">
        <v>0</v>
      </c>
      <c r="I218" s="53"/>
      <c r="J218" s="53"/>
      <c r="K218" s="53">
        <f t="shared" si="12"/>
        <v>0</v>
      </c>
      <c r="M218" s="54">
        <v>0</v>
      </c>
      <c r="N218" s="54">
        <v>0</v>
      </c>
      <c r="O218" s="54">
        <v>0</v>
      </c>
      <c r="P218" s="54">
        <v>0</v>
      </c>
      <c r="Q218" s="54" t="s">
        <v>73</v>
      </c>
      <c r="R218" s="54">
        <f t="shared" si="13"/>
        <v>0</v>
      </c>
      <c r="T218" s="55">
        <f t="shared" si="15"/>
        <v>0</v>
      </c>
      <c r="U218" s="55">
        <f t="shared" si="15"/>
        <v>0</v>
      </c>
      <c r="V218" s="55">
        <f t="shared" si="15"/>
        <v>0</v>
      </c>
      <c r="W218" s="55">
        <f t="shared" si="14"/>
        <v>0</v>
      </c>
      <c r="X218" s="55" t="e">
        <f t="shared" si="14"/>
        <v>#VALUE!</v>
      </c>
      <c r="Y218" s="55">
        <f t="shared" si="14"/>
        <v>0</v>
      </c>
    </row>
    <row r="219" spans="1:25" x14ac:dyDescent="0.25">
      <c r="A219" s="60" t="s">
        <v>653</v>
      </c>
      <c r="B219" s="56" t="s">
        <v>616</v>
      </c>
      <c r="C219" s="52" t="s">
        <v>617</v>
      </c>
      <c r="D219" s="52" t="str">
        <f>IFERROR(INDEX('[2]CP5 to CP6 Track mapping'!$A:$B,MATCH('CP5 Vols Hyp'!$C219,'[2]CP5 to CP6 Track mapping'!$A:$A,0),2),"-")</f>
        <v>-</v>
      </c>
      <c r="E219" s="57" t="s">
        <v>457</v>
      </c>
      <c r="F219" s="53"/>
      <c r="G219" s="53"/>
      <c r="H219" s="53">
        <v>0</v>
      </c>
      <c r="I219" s="53"/>
      <c r="J219" s="53"/>
      <c r="K219" s="53">
        <f t="shared" si="12"/>
        <v>0</v>
      </c>
      <c r="M219" s="54">
        <v>4</v>
      </c>
      <c r="N219" s="54">
        <v>1</v>
      </c>
      <c r="O219" s="54">
        <v>0</v>
      </c>
      <c r="P219" s="54">
        <v>0</v>
      </c>
      <c r="Q219" s="54" t="s">
        <v>73</v>
      </c>
      <c r="R219" s="54">
        <f t="shared" si="13"/>
        <v>5</v>
      </c>
      <c r="T219" s="55">
        <f t="shared" si="15"/>
        <v>4</v>
      </c>
      <c r="U219" s="55">
        <f t="shared" si="15"/>
        <v>1</v>
      </c>
      <c r="V219" s="55">
        <f t="shared" si="15"/>
        <v>0</v>
      </c>
      <c r="W219" s="55">
        <f t="shared" si="14"/>
        <v>0</v>
      </c>
      <c r="X219" s="55" t="e">
        <f t="shared" si="14"/>
        <v>#VALUE!</v>
      </c>
      <c r="Y219" s="55">
        <f t="shared" si="14"/>
        <v>5</v>
      </c>
    </row>
    <row r="220" spans="1:25" x14ac:dyDescent="0.25">
      <c r="A220" s="60" t="s">
        <v>653</v>
      </c>
      <c r="B220" s="56" t="s">
        <v>618</v>
      </c>
      <c r="C220" s="52" t="s">
        <v>619</v>
      </c>
      <c r="D220" s="52" t="str">
        <f>IFERROR(INDEX('[2]CP5 to CP6 Track mapping'!$A:$B,MATCH('CP5 Vols Hyp'!$C220,'[2]CP5 to CP6 Track mapping'!$A:$A,0),2),"-")</f>
        <v>-</v>
      </c>
      <c r="E220" s="57" t="s">
        <v>457</v>
      </c>
      <c r="F220" s="53"/>
      <c r="G220" s="53"/>
      <c r="H220" s="53">
        <v>5</v>
      </c>
      <c r="I220" s="53"/>
      <c r="J220" s="53"/>
      <c r="K220" s="53">
        <f t="shared" si="12"/>
        <v>5</v>
      </c>
      <c r="M220" s="54">
        <v>0</v>
      </c>
      <c r="N220" s="54">
        <v>0</v>
      </c>
      <c r="O220" s="54">
        <v>5</v>
      </c>
      <c r="P220" s="54">
        <v>0</v>
      </c>
      <c r="Q220" s="54">
        <v>8</v>
      </c>
      <c r="R220" s="54">
        <f t="shared" si="13"/>
        <v>13</v>
      </c>
      <c r="T220" s="55">
        <f t="shared" si="15"/>
        <v>0</v>
      </c>
      <c r="U220" s="55">
        <f t="shared" si="15"/>
        <v>0</v>
      </c>
      <c r="V220" s="55">
        <f t="shared" si="15"/>
        <v>0</v>
      </c>
      <c r="W220" s="55">
        <f t="shared" si="14"/>
        <v>0</v>
      </c>
      <c r="X220" s="55">
        <f t="shared" si="14"/>
        <v>8</v>
      </c>
      <c r="Y220" s="55">
        <f t="shared" si="14"/>
        <v>8</v>
      </c>
    </row>
    <row r="221" spans="1:25" x14ac:dyDescent="0.25">
      <c r="A221" s="60" t="s">
        <v>653</v>
      </c>
      <c r="B221" s="56" t="s">
        <v>620</v>
      </c>
      <c r="C221" s="52" t="s">
        <v>621</v>
      </c>
      <c r="D221" s="52" t="str">
        <f>IFERROR(INDEX('[2]CP5 to CP6 Track mapping'!$A:$B,MATCH('CP5 Vols Hyp'!$C221,'[2]CP5 to CP6 Track mapping'!$A:$A,0),2),"-")</f>
        <v>-</v>
      </c>
      <c r="E221" s="57" t="s">
        <v>457</v>
      </c>
      <c r="F221" s="53"/>
      <c r="G221" s="53"/>
      <c r="H221" s="53">
        <v>10</v>
      </c>
      <c r="I221" s="53"/>
      <c r="J221" s="53"/>
      <c r="K221" s="53">
        <f t="shared" si="12"/>
        <v>10</v>
      </c>
      <c r="M221" s="54">
        <v>6</v>
      </c>
      <c r="N221" s="54">
        <v>1</v>
      </c>
      <c r="O221" s="54">
        <v>10</v>
      </c>
      <c r="P221" s="54">
        <v>0</v>
      </c>
      <c r="Q221" s="54">
        <v>8</v>
      </c>
      <c r="R221" s="54">
        <f t="shared" si="13"/>
        <v>25</v>
      </c>
      <c r="T221" s="55">
        <f t="shared" si="15"/>
        <v>6</v>
      </c>
      <c r="U221" s="55">
        <f t="shared" si="15"/>
        <v>1</v>
      </c>
      <c r="V221" s="55">
        <f t="shared" si="15"/>
        <v>0</v>
      </c>
      <c r="W221" s="55">
        <f t="shared" si="14"/>
        <v>0</v>
      </c>
      <c r="X221" s="55">
        <f t="shared" si="14"/>
        <v>8</v>
      </c>
      <c r="Y221" s="55">
        <f t="shared" si="14"/>
        <v>15</v>
      </c>
    </row>
    <row r="222" spans="1:25" x14ac:dyDescent="0.25">
      <c r="A222" s="60" t="s">
        <v>653</v>
      </c>
      <c r="B222" s="56" t="s">
        <v>622</v>
      </c>
      <c r="C222" s="52" t="s">
        <v>623</v>
      </c>
      <c r="D222" s="52" t="str">
        <f>IFERROR(INDEX('[2]CP5 to CP6 Track mapping'!$A:$B,MATCH('CP5 Vols Hyp'!$C222,'[2]CP5 to CP6 Track mapping'!$A:$A,0),2),"-")</f>
        <v>-</v>
      </c>
      <c r="E222" s="57" t="s">
        <v>457</v>
      </c>
      <c r="F222" s="53"/>
      <c r="G222" s="53"/>
      <c r="H222" s="53">
        <v>0</v>
      </c>
      <c r="I222" s="53"/>
      <c r="J222" s="53"/>
      <c r="K222" s="53">
        <f t="shared" si="12"/>
        <v>0</v>
      </c>
      <c r="M222" s="54">
        <v>0</v>
      </c>
      <c r="N222" s="54">
        <v>0</v>
      </c>
      <c r="O222" s="54">
        <v>0</v>
      </c>
      <c r="P222" s="54">
        <v>0</v>
      </c>
      <c r="Q222" s="54" t="s">
        <v>73</v>
      </c>
      <c r="R222" s="54">
        <f t="shared" si="13"/>
        <v>0</v>
      </c>
      <c r="T222" s="55">
        <f t="shared" si="15"/>
        <v>0</v>
      </c>
      <c r="U222" s="55">
        <f t="shared" si="15"/>
        <v>0</v>
      </c>
      <c r="V222" s="55">
        <f t="shared" si="15"/>
        <v>0</v>
      </c>
      <c r="W222" s="55">
        <f t="shared" si="14"/>
        <v>0</v>
      </c>
      <c r="X222" s="55" t="e">
        <f t="shared" si="14"/>
        <v>#VALUE!</v>
      </c>
      <c r="Y222" s="55">
        <f t="shared" si="14"/>
        <v>0</v>
      </c>
    </row>
    <row r="223" spans="1:25" x14ac:dyDescent="0.25">
      <c r="A223" s="60" t="s">
        <v>653</v>
      </c>
      <c r="B223" s="56" t="s">
        <v>624</v>
      </c>
      <c r="C223" s="52" t="s">
        <v>625</v>
      </c>
      <c r="D223" s="52" t="str">
        <f>IFERROR(INDEX('[2]CP5 to CP6 Track mapping'!$A:$B,MATCH('CP5 Vols Hyp'!$C223,'[2]CP5 to CP6 Track mapping'!$A:$A,0),2),"-")</f>
        <v>-</v>
      </c>
      <c r="E223" s="57" t="s">
        <v>457</v>
      </c>
      <c r="F223" s="53"/>
      <c r="G223" s="53"/>
      <c r="H223" s="53">
        <v>0</v>
      </c>
      <c r="I223" s="53"/>
      <c r="J223" s="53"/>
      <c r="K223" s="53">
        <f t="shared" si="12"/>
        <v>0</v>
      </c>
      <c r="M223" s="54">
        <v>4</v>
      </c>
      <c r="N223" s="54">
        <v>0</v>
      </c>
      <c r="O223" s="54">
        <v>0</v>
      </c>
      <c r="P223" s="54">
        <v>0</v>
      </c>
      <c r="Q223" s="54" t="s">
        <v>73</v>
      </c>
      <c r="R223" s="54">
        <f t="shared" si="13"/>
        <v>4</v>
      </c>
      <c r="T223" s="55">
        <f t="shared" si="15"/>
        <v>4</v>
      </c>
      <c r="U223" s="55">
        <f t="shared" si="15"/>
        <v>0</v>
      </c>
      <c r="V223" s="55">
        <f t="shared" si="15"/>
        <v>0</v>
      </c>
      <c r="W223" s="55">
        <f t="shared" si="14"/>
        <v>0</v>
      </c>
      <c r="X223" s="55" t="e">
        <f t="shared" si="14"/>
        <v>#VALUE!</v>
      </c>
      <c r="Y223" s="55">
        <f t="shared" si="14"/>
        <v>4</v>
      </c>
    </row>
    <row r="224" spans="1:25" x14ac:dyDescent="0.25">
      <c r="A224" s="60" t="s">
        <v>653</v>
      </c>
      <c r="B224" s="56" t="s">
        <v>626</v>
      </c>
      <c r="C224" s="52" t="s">
        <v>627</v>
      </c>
      <c r="D224" s="52" t="str">
        <f>IFERROR(INDEX('[2]CP5 to CP6 Track mapping'!$A:$B,MATCH('CP5 Vols Hyp'!$C224,'[2]CP5 to CP6 Track mapping'!$A:$A,0),2),"-")</f>
        <v>-</v>
      </c>
      <c r="E224" s="57" t="s">
        <v>457</v>
      </c>
      <c r="F224" s="53"/>
      <c r="G224" s="53"/>
      <c r="H224" s="53">
        <v>0</v>
      </c>
      <c r="I224" s="53"/>
      <c r="J224" s="53"/>
      <c r="K224" s="53">
        <f t="shared" si="12"/>
        <v>0</v>
      </c>
      <c r="M224" s="54">
        <v>0</v>
      </c>
      <c r="N224" s="54">
        <v>0</v>
      </c>
      <c r="O224" s="54">
        <v>0</v>
      </c>
      <c r="P224" s="54">
        <v>0</v>
      </c>
      <c r="Q224" s="54">
        <v>56</v>
      </c>
      <c r="R224" s="54">
        <f t="shared" si="13"/>
        <v>56</v>
      </c>
      <c r="T224" s="55">
        <f t="shared" si="15"/>
        <v>0</v>
      </c>
      <c r="U224" s="55">
        <f t="shared" si="15"/>
        <v>0</v>
      </c>
      <c r="V224" s="55">
        <f t="shared" si="15"/>
        <v>0</v>
      </c>
      <c r="W224" s="55">
        <f t="shared" si="14"/>
        <v>0</v>
      </c>
      <c r="X224" s="55">
        <f t="shared" si="14"/>
        <v>56</v>
      </c>
      <c r="Y224" s="55">
        <f t="shared" si="14"/>
        <v>56</v>
      </c>
    </row>
    <row r="225" spans="1:25" x14ac:dyDescent="0.25">
      <c r="A225" s="60" t="s">
        <v>653</v>
      </c>
      <c r="B225" s="56" t="s">
        <v>628</v>
      </c>
      <c r="C225" s="52" t="s">
        <v>629</v>
      </c>
      <c r="D225" s="52" t="str">
        <f>IFERROR(INDEX('[2]CP5 to CP6 Track mapping'!$A:$B,MATCH('CP5 Vols Hyp'!$C225,'[2]CP5 to CP6 Track mapping'!$A:$A,0),2),"-")</f>
        <v>-</v>
      </c>
      <c r="E225" s="57" t="s">
        <v>457</v>
      </c>
      <c r="F225" s="53"/>
      <c r="G225" s="53"/>
      <c r="H225" s="53">
        <v>0</v>
      </c>
      <c r="I225" s="53"/>
      <c r="J225" s="53"/>
      <c r="K225" s="53">
        <f t="shared" si="12"/>
        <v>0</v>
      </c>
      <c r="M225" s="54">
        <v>0</v>
      </c>
      <c r="N225" s="54">
        <v>0</v>
      </c>
      <c r="O225" s="54">
        <v>0</v>
      </c>
      <c r="P225" s="54">
        <v>0</v>
      </c>
      <c r="Q225" s="54" t="s">
        <v>73</v>
      </c>
      <c r="R225" s="54">
        <f t="shared" si="13"/>
        <v>0</v>
      </c>
      <c r="T225" s="55">
        <f t="shared" si="15"/>
        <v>0</v>
      </c>
      <c r="U225" s="55">
        <f t="shared" si="15"/>
        <v>0</v>
      </c>
      <c r="V225" s="55">
        <f t="shared" si="15"/>
        <v>0</v>
      </c>
      <c r="W225" s="55">
        <f t="shared" si="14"/>
        <v>0</v>
      </c>
      <c r="X225" s="55" t="e">
        <f t="shared" si="14"/>
        <v>#VALUE!</v>
      </c>
      <c r="Y225" s="55">
        <f t="shared" si="14"/>
        <v>0</v>
      </c>
    </row>
    <row r="226" spans="1:25" x14ac:dyDescent="0.25">
      <c r="A226" s="60" t="s">
        <v>653</v>
      </c>
      <c r="B226" s="56" t="s">
        <v>630</v>
      </c>
      <c r="C226" s="52" t="s">
        <v>631</v>
      </c>
      <c r="D226" s="52" t="str">
        <f>IFERROR(INDEX('[2]CP5 to CP6 Track mapping'!$A:$B,MATCH('CP5 Vols Hyp'!$C226,'[2]CP5 to CP6 Track mapping'!$A:$A,0),2),"-")</f>
        <v>-</v>
      </c>
      <c r="E226" s="57" t="s">
        <v>457</v>
      </c>
      <c r="F226" s="53"/>
      <c r="G226" s="53"/>
      <c r="H226" s="53">
        <v>0</v>
      </c>
      <c r="I226" s="53"/>
      <c r="J226" s="53"/>
      <c r="K226" s="53">
        <f t="shared" si="12"/>
        <v>0</v>
      </c>
      <c r="M226" s="54">
        <v>0</v>
      </c>
      <c r="N226" s="54">
        <v>12</v>
      </c>
      <c r="O226" s="54">
        <v>0</v>
      </c>
      <c r="P226" s="54">
        <v>0</v>
      </c>
      <c r="Q226" s="54" t="s">
        <v>73</v>
      </c>
      <c r="R226" s="54">
        <f t="shared" si="13"/>
        <v>12</v>
      </c>
      <c r="T226" s="55">
        <f t="shared" si="15"/>
        <v>0</v>
      </c>
      <c r="U226" s="55">
        <f t="shared" si="15"/>
        <v>12</v>
      </c>
      <c r="V226" s="55">
        <f t="shared" si="15"/>
        <v>0</v>
      </c>
      <c r="W226" s="55">
        <f t="shared" si="14"/>
        <v>0</v>
      </c>
      <c r="X226" s="55" t="e">
        <f t="shared" si="14"/>
        <v>#VALUE!</v>
      </c>
      <c r="Y226" s="55">
        <f t="shared" si="14"/>
        <v>12</v>
      </c>
    </row>
    <row r="227" spans="1:25" x14ac:dyDescent="0.25">
      <c r="A227" s="60" t="s">
        <v>653</v>
      </c>
      <c r="B227" s="56" t="s">
        <v>632</v>
      </c>
      <c r="C227" s="52" t="s">
        <v>633</v>
      </c>
      <c r="D227" s="52" t="str">
        <f>IFERROR(INDEX('[2]CP5 to CP6 Track mapping'!$A:$B,MATCH('CP5 Vols Hyp'!$C227,'[2]CP5 to CP6 Track mapping'!$A:$A,0),2),"-")</f>
        <v>-</v>
      </c>
      <c r="E227" s="57" t="s">
        <v>457</v>
      </c>
      <c r="F227" s="53"/>
      <c r="G227" s="53"/>
      <c r="H227" s="53">
        <v>0</v>
      </c>
      <c r="I227" s="53"/>
      <c r="J227" s="53"/>
      <c r="K227" s="53">
        <f t="shared" si="12"/>
        <v>0</v>
      </c>
      <c r="M227" s="54">
        <v>4</v>
      </c>
      <c r="N227" s="54">
        <v>12</v>
      </c>
      <c r="O227" s="54">
        <v>0</v>
      </c>
      <c r="P227" s="54">
        <v>0</v>
      </c>
      <c r="Q227" s="54">
        <v>56</v>
      </c>
      <c r="R227" s="54">
        <f t="shared" si="13"/>
        <v>72</v>
      </c>
      <c r="T227" s="55">
        <f t="shared" si="15"/>
        <v>4</v>
      </c>
      <c r="U227" s="55">
        <f t="shared" si="15"/>
        <v>12</v>
      </c>
      <c r="V227" s="55">
        <f t="shared" si="15"/>
        <v>0</v>
      </c>
      <c r="W227" s="55">
        <f t="shared" si="14"/>
        <v>0</v>
      </c>
      <c r="X227" s="55">
        <f t="shared" si="14"/>
        <v>56</v>
      </c>
      <c r="Y227" s="55">
        <f t="shared" si="14"/>
        <v>72</v>
      </c>
    </row>
    <row r="228" spans="1:25" x14ac:dyDescent="0.25">
      <c r="A228" s="60" t="s">
        <v>653</v>
      </c>
      <c r="B228" s="56" t="s">
        <v>634</v>
      </c>
      <c r="C228" s="52" t="s">
        <v>635</v>
      </c>
      <c r="D228" s="52" t="str">
        <f>IFERROR(INDEX('[2]CP5 to CP6 Track mapping'!$A:$B,MATCH('CP5 Vols Hyp'!$C228,'[2]CP5 to CP6 Track mapping'!$A:$A,0),2),"-")</f>
        <v>-</v>
      </c>
      <c r="E228" s="57" t="s">
        <v>457</v>
      </c>
      <c r="F228" s="53"/>
      <c r="G228" s="53"/>
      <c r="H228" s="53">
        <v>0</v>
      </c>
      <c r="I228" s="53"/>
      <c r="J228" s="53"/>
      <c r="K228" s="53">
        <f t="shared" si="12"/>
        <v>0</v>
      </c>
      <c r="M228" s="54">
        <v>4</v>
      </c>
      <c r="N228" s="54">
        <v>5</v>
      </c>
      <c r="O228" s="54">
        <v>0</v>
      </c>
      <c r="P228" s="54">
        <v>91</v>
      </c>
      <c r="Q228" s="54" t="s">
        <v>73</v>
      </c>
      <c r="R228" s="54">
        <f t="shared" si="13"/>
        <v>100</v>
      </c>
      <c r="T228" s="55">
        <f t="shared" si="15"/>
        <v>4</v>
      </c>
      <c r="U228" s="55">
        <f t="shared" si="15"/>
        <v>5</v>
      </c>
      <c r="V228" s="55">
        <f t="shared" si="15"/>
        <v>0</v>
      </c>
      <c r="W228" s="55">
        <f t="shared" si="14"/>
        <v>91</v>
      </c>
      <c r="X228" s="55" t="e">
        <f t="shared" si="14"/>
        <v>#VALUE!</v>
      </c>
      <c r="Y228" s="55">
        <f t="shared" si="14"/>
        <v>100</v>
      </c>
    </row>
    <row r="229" spans="1:25" x14ac:dyDescent="0.25">
      <c r="A229" s="60" t="s">
        <v>653</v>
      </c>
      <c r="B229" s="56" t="s">
        <v>636</v>
      </c>
      <c r="C229" s="52" t="s">
        <v>325</v>
      </c>
      <c r="D229" s="52" t="str">
        <f>IFERROR(INDEX('[2]CP5 to CP6 Track mapping'!$A:$B,MATCH('CP5 Vols Hyp'!$C229,'[2]CP5 to CP6 Track mapping'!$A:$A,0),2),"-")</f>
        <v>-</v>
      </c>
      <c r="E229" s="57" t="s">
        <v>457</v>
      </c>
      <c r="F229" s="53"/>
      <c r="G229" s="53"/>
      <c r="H229" s="53">
        <v>13.6</v>
      </c>
      <c r="I229" s="53"/>
      <c r="J229" s="53"/>
      <c r="K229" s="53">
        <f t="shared" si="12"/>
        <v>13.6</v>
      </c>
      <c r="M229" s="54">
        <v>0</v>
      </c>
      <c r="N229" s="54">
        <v>45</v>
      </c>
      <c r="O229" s="54">
        <v>13.6</v>
      </c>
      <c r="P229" s="54">
        <v>7.1</v>
      </c>
      <c r="Q229" s="54">
        <v>16</v>
      </c>
      <c r="R229" s="54">
        <f t="shared" si="13"/>
        <v>81.7</v>
      </c>
      <c r="T229" s="55">
        <f t="shared" si="15"/>
        <v>0</v>
      </c>
      <c r="U229" s="55">
        <f t="shared" si="15"/>
        <v>45</v>
      </c>
      <c r="V229" s="55">
        <f t="shared" si="15"/>
        <v>0</v>
      </c>
      <c r="W229" s="55">
        <f t="shared" si="14"/>
        <v>7.1</v>
      </c>
      <c r="X229" s="55">
        <f t="shared" si="14"/>
        <v>16</v>
      </c>
      <c r="Y229" s="55">
        <f t="shared" si="14"/>
        <v>68.100000000000009</v>
      </c>
    </row>
    <row r="230" spans="1:25" x14ac:dyDescent="0.25">
      <c r="A230" s="60" t="s">
        <v>653</v>
      </c>
      <c r="B230" s="56" t="s">
        <v>637</v>
      </c>
      <c r="C230" s="52" t="s">
        <v>638</v>
      </c>
      <c r="D230" s="52" t="str">
        <f>IFERROR(INDEX('[2]CP5 to CP6 Track mapping'!$A:$B,MATCH('CP5 Vols Hyp'!$C230,'[2]CP5 to CP6 Track mapping'!$A:$A,0),2),"-")</f>
        <v>-</v>
      </c>
      <c r="E230" s="57" t="s">
        <v>457</v>
      </c>
      <c r="F230" s="53"/>
      <c r="G230" s="53"/>
      <c r="H230" s="53">
        <v>6</v>
      </c>
      <c r="I230" s="53"/>
      <c r="J230" s="53"/>
      <c r="K230" s="53">
        <f t="shared" si="12"/>
        <v>6</v>
      </c>
      <c r="M230" s="54">
        <v>8</v>
      </c>
      <c r="N230" s="54">
        <v>7</v>
      </c>
      <c r="O230" s="54">
        <v>6</v>
      </c>
      <c r="P230" s="54">
        <v>2</v>
      </c>
      <c r="Q230" s="54">
        <v>1</v>
      </c>
      <c r="R230" s="54">
        <f t="shared" si="13"/>
        <v>24</v>
      </c>
      <c r="T230" s="55">
        <f t="shared" si="15"/>
        <v>8</v>
      </c>
      <c r="U230" s="55">
        <f t="shared" si="15"/>
        <v>7</v>
      </c>
      <c r="V230" s="55">
        <f t="shared" si="15"/>
        <v>0</v>
      </c>
      <c r="W230" s="55">
        <f t="shared" si="14"/>
        <v>2</v>
      </c>
      <c r="X230" s="55">
        <f t="shared" si="14"/>
        <v>1</v>
      </c>
      <c r="Y230" s="55">
        <f t="shared" si="14"/>
        <v>18</v>
      </c>
    </row>
    <row r="231" spans="1:25" x14ac:dyDescent="0.25">
      <c r="A231" s="60" t="s">
        <v>653</v>
      </c>
      <c r="B231" s="56" t="s">
        <v>639</v>
      </c>
      <c r="C231" s="52" t="s">
        <v>640</v>
      </c>
      <c r="D231" s="52" t="str">
        <f>IFERROR(INDEX('[2]CP5 to CP6 Track mapping'!$A:$B,MATCH('CP5 Vols Hyp'!$C231,'[2]CP5 to CP6 Track mapping'!$A:$A,0),2),"-")</f>
        <v>-</v>
      </c>
      <c r="E231" s="57" t="s">
        <v>457</v>
      </c>
      <c r="F231" s="53"/>
      <c r="G231" s="53"/>
      <c r="H231" s="53">
        <v>19.600000000000001</v>
      </c>
      <c r="I231" s="53"/>
      <c r="J231" s="53"/>
      <c r="K231" s="53">
        <f t="shared" si="12"/>
        <v>19.600000000000001</v>
      </c>
      <c r="M231" s="54">
        <v>12</v>
      </c>
      <c r="N231" s="54">
        <v>57</v>
      </c>
      <c r="O231" s="54">
        <v>19.600000000000001</v>
      </c>
      <c r="P231" s="54">
        <v>100.1</v>
      </c>
      <c r="Q231" s="54">
        <v>17</v>
      </c>
      <c r="R231" s="54">
        <f t="shared" si="13"/>
        <v>205.7</v>
      </c>
      <c r="T231" s="55">
        <f t="shared" si="15"/>
        <v>12</v>
      </c>
      <c r="U231" s="55">
        <f t="shared" si="15"/>
        <v>57</v>
      </c>
      <c r="V231" s="55">
        <f t="shared" si="15"/>
        <v>0</v>
      </c>
      <c r="W231" s="55">
        <f t="shared" si="14"/>
        <v>100.1</v>
      </c>
      <c r="X231" s="55">
        <f t="shared" si="14"/>
        <v>17</v>
      </c>
      <c r="Y231" s="55">
        <f t="shared" si="14"/>
        <v>186.1</v>
      </c>
    </row>
    <row r="232" spans="1:25" x14ac:dyDescent="0.25">
      <c r="A232" s="60" t="s">
        <v>653</v>
      </c>
      <c r="B232" s="56" t="s">
        <v>641</v>
      </c>
      <c r="C232" s="52" t="s">
        <v>642</v>
      </c>
      <c r="D232" s="52" t="str">
        <f>IFERROR(INDEX('[2]CP5 to CP6 Track mapping'!$A:$B,MATCH('CP5 Vols Hyp'!$C232,'[2]CP5 to CP6 Track mapping'!$A:$A,0),2),"-")</f>
        <v>-</v>
      </c>
      <c r="E232" s="57" t="s">
        <v>457</v>
      </c>
      <c r="F232" s="53"/>
      <c r="G232" s="53"/>
      <c r="H232" s="53">
        <v>64.599999999999994</v>
      </c>
      <c r="I232" s="53"/>
      <c r="J232" s="53"/>
      <c r="K232" s="53">
        <f t="shared" si="12"/>
        <v>64.599999999999994</v>
      </c>
      <c r="M232" s="54">
        <v>27</v>
      </c>
      <c r="N232" s="54">
        <v>87</v>
      </c>
      <c r="O232" s="54">
        <v>64.599999999999994</v>
      </c>
      <c r="P232" s="54">
        <v>128.1</v>
      </c>
      <c r="Q232" s="54">
        <v>100</v>
      </c>
      <c r="R232" s="54">
        <f t="shared" si="13"/>
        <v>406.7</v>
      </c>
      <c r="T232" s="55">
        <f t="shared" si="15"/>
        <v>27</v>
      </c>
      <c r="U232" s="55">
        <f t="shared" si="15"/>
        <v>87</v>
      </c>
      <c r="V232" s="55">
        <f t="shared" si="15"/>
        <v>0</v>
      </c>
      <c r="W232" s="55">
        <f t="shared" si="14"/>
        <v>128.1</v>
      </c>
      <c r="X232" s="55">
        <f t="shared" si="14"/>
        <v>100</v>
      </c>
      <c r="Y232" s="55">
        <f t="shared" si="14"/>
        <v>342.1</v>
      </c>
    </row>
    <row r="233" spans="1:25" x14ac:dyDescent="0.25">
      <c r="A233" s="60" t="s">
        <v>653</v>
      </c>
      <c r="B233" s="56" t="s">
        <v>643</v>
      </c>
      <c r="C233" s="52" t="s">
        <v>399</v>
      </c>
      <c r="D233" s="52" t="str">
        <f>IFERROR(INDEX('[2]CP5 to CP6 Track mapping'!$A:$B,MATCH('CP5 Vols Hyp'!$C233,'[2]CP5 to CP6 Track mapping'!$A:$A,0),2),"-")</f>
        <v>-</v>
      </c>
      <c r="E233" s="57" t="s">
        <v>457</v>
      </c>
      <c r="F233" s="53"/>
      <c r="G233" s="53"/>
      <c r="H233" s="53">
        <v>6200.6</v>
      </c>
      <c r="I233" s="53"/>
      <c r="J233" s="53"/>
      <c r="K233" s="53">
        <f t="shared" si="12"/>
        <v>6200.6</v>
      </c>
      <c r="M233" s="54">
        <v>21.5</v>
      </c>
      <c r="N233" s="54">
        <v>1116.1100000000001</v>
      </c>
      <c r="O233" s="54">
        <v>6200.6</v>
      </c>
      <c r="P233" s="54">
        <v>2378</v>
      </c>
      <c r="Q233" s="54">
        <v>3</v>
      </c>
      <c r="R233" s="54">
        <f t="shared" si="13"/>
        <v>9719.2100000000009</v>
      </c>
      <c r="T233" s="55">
        <f t="shared" si="15"/>
        <v>21.5</v>
      </c>
      <c r="U233" s="55">
        <f t="shared" si="15"/>
        <v>1116.1100000000001</v>
      </c>
      <c r="V233" s="55">
        <f t="shared" si="15"/>
        <v>0</v>
      </c>
      <c r="W233" s="55">
        <f t="shared" si="14"/>
        <v>2378</v>
      </c>
      <c r="X233" s="55">
        <f t="shared" si="14"/>
        <v>3</v>
      </c>
      <c r="Y233" s="55">
        <f t="shared" si="14"/>
        <v>3518.6100000000006</v>
      </c>
    </row>
    <row r="234" spans="1:25" x14ac:dyDescent="0.25">
      <c r="A234" s="60" t="s">
        <v>653</v>
      </c>
      <c r="B234" s="56" t="s">
        <v>644</v>
      </c>
      <c r="C234" s="52" t="s">
        <v>645</v>
      </c>
      <c r="D234" s="52" t="str">
        <f>IFERROR(INDEX('[2]CP5 to CP6 Track mapping'!$A:$B,MATCH('CP5 Vols Hyp'!$C234,'[2]CP5 to CP6 Track mapping'!$A:$A,0),2),"-")</f>
        <v>-</v>
      </c>
      <c r="E234" s="57" t="s">
        <v>457</v>
      </c>
      <c r="F234" s="53"/>
      <c r="G234" s="53"/>
      <c r="H234" s="53">
        <v>0</v>
      </c>
      <c r="I234" s="53"/>
      <c r="J234" s="53"/>
      <c r="K234" s="53">
        <f t="shared" si="12"/>
        <v>0</v>
      </c>
      <c r="M234" s="54">
        <v>0</v>
      </c>
      <c r="N234" s="54">
        <v>48.999999999999979</v>
      </c>
      <c r="O234" s="54">
        <v>0</v>
      </c>
      <c r="P234" s="54">
        <v>9</v>
      </c>
      <c r="Q234" s="54">
        <v>26</v>
      </c>
      <c r="R234" s="54">
        <f t="shared" si="13"/>
        <v>83.999999999999972</v>
      </c>
      <c r="T234" s="55">
        <f t="shared" si="15"/>
        <v>0</v>
      </c>
      <c r="U234" s="55">
        <f t="shared" si="15"/>
        <v>48.999999999999979</v>
      </c>
      <c r="V234" s="55">
        <f t="shared" si="15"/>
        <v>0</v>
      </c>
      <c r="W234" s="55">
        <f t="shared" si="14"/>
        <v>9</v>
      </c>
      <c r="X234" s="55">
        <f t="shared" si="14"/>
        <v>26</v>
      </c>
      <c r="Y234" s="55">
        <f t="shared" si="14"/>
        <v>83.999999999999972</v>
      </c>
    </row>
    <row r="235" spans="1:25" x14ac:dyDescent="0.25">
      <c r="A235" s="60" t="s">
        <v>653</v>
      </c>
      <c r="B235" s="56" t="s">
        <v>646</v>
      </c>
      <c r="C235" s="52" t="s">
        <v>647</v>
      </c>
      <c r="D235" s="52" t="str">
        <f>IFERROR(INDEX('[2]CP5 to CP6 Track mapping'!$A:$B,MATCH('CP5 Vols Hyp'!$C235,'[2]CP5 to CP6 Track mapping'!$A:$A,0),2),"-")</f>
        <v>-</v>
      </c>
      <c r="E235" s="57" t="s">
        <v>457</v>
      </c>
      <c r="F235" s="53"/>
      <c r="G235" s="53"/>
      <c r="H235" s="53">
        <v>0</v>
      </c>
      <c r="I235" s="53"/>
      <c r="J235" s="53"/>
      <c r="K235" s="53">
        <f t="shared" si="12"/>
        <v>0</v>
      </c>
      <c r="M235" s="54">
        <v>360</v>
      </c>
      <c r="N235" s="54">
        <v>4.5999999999999996</v>
      </c>
      <c r="O235" s="54">
        <v>0</v>
      </c>
      <c r="P235" s="54">
        <v>117.4</v>
      </c>
      <c r="Q235" s="54">
        <v>669</v>
      </c>
      <c r="R235" s="54">
        <f t="shared" si="13"/>
        <v>1151</v>
      </c>
      <c r="T235" s="55">
        <f t="shared" si="15"/>
        <v>360</v>
      </c>
      <c r="U235" s="55">
        <f t="shared" si="15"/>
        <v>4.5999999999999996</v>
      </c>
      <c r="V235" s="55">
        <f t="shared" si="15"/>
        <v>0</v>
      </c>
      <c r="W235" s="55">
        <f t="shared" si="14"/>
        <v>117.4</v>
      </c>
      <c r="X235" s="55">
        <f t="shared" si="14"/>
        <v>669</v>
      </c>
      <c r="Y235" s="55">
        <f t="shared" si="14"/>
        <v>1151</v>
      </c>
    </row>
    <row r="236" spans="1:25" x14ac:dyDescent="0.25">
      <c r="A236" s="60" t="s">
        <v>653</v>
      </c>
      <c r="B236" s="56" t="s">
        <v>648</v>
      </c>
      <c r="C236" s="52" t="s">
        <v>414</v>
      </c>
      <c r="D236" s="52" t="str">
        <f>IFERROR(INDEX('[2]CP5 to CP6 Track mapping'!$A:$B,MATCH('CP5 Vols Hyp'!$C236,'[2]CP5 to CP6 Track mapping'!$A:$A,0),2),"-")</f>
        <v>-</v>
      </c>
      <c r="E236" s="57" t="s">
        <v>457</v>
      </c>
      <c r="F236" s="53"/>
      <c r="G236" s="53"/>
      <c r="H236" s="53">
        <v>6200.6</v>
      </c>
      <c r="I236" s="53"/>
      <c r="J236" s="53"/>
      <c r="K236" s="53">
        <f t="shared" si="12"/>
        <v>6200.6</v>
      </c>
      <c r="M236" s="54">
        <v>381.5</v>
      </c>
      <c r="N236" s="54">
        <v>1169.71</v>
      </c>
      <c r="O236" s="54">
        <v>6200.6</v>
      </c>
      <c r="P236" s="54">
        <v>2504.4</v>
      </c>
      <c r="Q236" s="54">
        <v>698</v>
      </c>
      <c r="R236" s="54">
        <f t="shared" si="13"/>
        <v>10954.210000000001</v>
      </c>
      <c r="T236" s="55">
        <f t="shared" si="15"/>
        <v>381.5</v>
      </c>
      <c r="U236" s="55">
        <f t="shared" si="15"/>
        <v>1169.71</v>
      </c>
      <c r="V236" s="55">
        <f t="shared" si="15"/>
        <v>0</v>
      </c>
      <c r="W236" s="55">
        <f t="shared" si="14"/>
        <v>2504.4</v>
      </c>
      <c r="X236" s="55">
        <f t="shared" si="14"/>
        <v>698</v>
      </c>
      <c r="Y236" s="55">
        <f t="shared" si="14"/>
        <v>4753.6100000000006</v>
      </c>
    </row>
    <row r="237" spans="1:25" x14ac:dyDescent="0.25">
      <c r="A237" s="60" t="s">
        <v>653</v>
      </c>
      <c r="B237" s="56" t="s">
        <v>649</v>
      </c>
      <c r="C237" s="52" t="s">
        <v>650</v>
      </c>
      <c r="D237" s="52" t="str">
        <f>IFERROR(INDEX('[2]CP5 to CP6 Track mapping'!$A:$B,MATCH('CP5 Vols Hyp'!$C237,'[2]CP5 to CP6 Track mapping'!$A:$A,0),2),"-")</f>
        <v>-</v>
      </c>
      <c r="E237" s="57" t="s">
        <v>457</v>
      </c>
      <c r="F237" s="53"/>
      <c r="G237" s="53"/>
      <c r="H237" s="53">
        <v>0</v>
      </c>
      <c r="I237" s="53"/>
      <c r="J237" s="53"/>
      <c r="K237" s="53">
        <f t="shared" si="12"/>
        <v>0</v>
      </c>
      <c r="M237" s="54">
        <v>0</v>
      </c>
      <c r="N237" s="54">
        <v>0</v>
      </c>
      <c r="O237" s="54">
        <v>0</v>
      </c>
      <c r="P237" s="54">
        <v>0</v>
      </c>
      <c r="Q237" s="54" t="s">
        <v>73</v>
      </c>
      <c r="R237" s="54">
        <f t="shared" si="13"/>
        <v>0</v>
      </c>
      <c r="T237" s="55">
        <f t="shared" si="15"/>
        <v>0</v>
      </c>
      <c r="U237" s="55">
        <f t="shared" si="15"/>
        <v>0</v>
      </c>
      <c r="V237" s="55">
        <f t="shared" si="15"/>
        <v>0</v>
      </c>
      <c r="W237" s="55">
        <f t="shared" si="14"/>
        <v>0</v>
      </c>
      <c r="X237" s="55" t="e">
        <f t="shared" si="14"/>
        <v>#VALUE!</v>
      </c>
      <c r="Y237" s="55">
        <f t="shared" si="14"/>
        <v>0</v>
      </c>
    </row>
    <row r="238" spans="1:25" x14ac:dyDescent="0.25">
      <c r="A238" s="60" t="s">
        <v>653</v>
      </c>
      <c r="B238" s="56" t="s">
        <v>651</v>
      </c>
      <c r="C238" s="52" t="s">
        <v>652</v>
      </c>
      <c r="D238" s="52" t="str">
        <f>IFERROR(INDEX('[2]CP5 to CP6 Track mapping'!$A:$B,MATCH('CP5 Vols Hyp'!$C238,'[2]CP5 to CP6 Track mapping'!$A:$A,0),2),"-")</f>
        <v>-</v>
      </c>
      <c r="E238" s="57" t="s">
        <v>457</v>
      </c>
      <c r="F238" s="53"/>
      <c r="G238" s="53"/>
      <c r="H238" s="53">
        <v>160533.11404879999</v>
      </c>
      <c r="I238" s="53"/>
      <c r="J238" s="53"/>
      <c r="K238" s="53">
        <f t="shared" si="12"/>
        <v>160533.11404879999</v>
      </c>
      <c r="M238" s="54">
        <v>142551.91993120001</v>
      </c>
      <c r="N238" s="54">
        <v>211424.3406576</v>
      </c>
      <c r="O238" s="54">
        <v>160533.11404879999</v>
      </c>
      <c r="P238" s="54">
        <v>110903.94344640001</v>
      </c>
      <c r="Q238" s="54">
        <v>59768.669351999997</v>
      </c>
      <c r="R238" s="54">
        <f t="shared" si="13"/>
        <v>685181.98743600002</v>
      </c>
      <c r="T238" s="55">
        <f t="shared" si="15"/>
        <v>142551.91993120001</v>
      </c>
      <c r="U238" s="55">
        <f t="shared" si="15"/>
        <v>211424.3406576</v>
      </c>
      <c r="V238" s="55">
        <f t="shared" si="15"/>
        <v>0</v>
      </c>
      <c r="W238" s="55">
        <f t="shared" si="14"/>
        <v>110903.94344640001</v>
      </c>
      <c r="X238" s="55">
        <f t="shared" si="14"/>
        <v>59768.669351999997</v>
      </c>
      <c r="Y238" s="55">
        <f t="shared" si="14"/>
        <v>524648.87338720006</v>
      </c>
    </row>
    <row r="239" spans="1:25" x14ac:dyDescent="0.25">
      <c r="A239" s="60" t="s">
        <v>654</v>
      </c>
      <c r="B239" s="56" t="s">
        <v>449</v>
      </c>
      <c r="C239" s="52" t="s">
        <v>450</v>
      </c>
      <c r="D239" s="52" t="str">
        <f>IFERROR(INDEX('[2]CP5 to CP6 Track mapping'!$A:$B,MATCH('CP5 Vols Hyp'!$C239,'[2]CP5 to CP6 Track mapping'!$A:$A,0),2),"-")</f>
        <v>-</v>
      </c>
      <c r="E239" s="57" t="s">
        <v>451</v>
      </c>
      <c r="F239" s="53"/>
      <c r="G239" s="53"/>
      <c r="H239" s="53">
        <v>38.097561599999992</v>
      </c>
      <c r="I239" s="53"/>
      <c r="J239" s="53"/>
      <c r="K239" s="53">
        <f t="shared" si="12"/>
        <v>38.097561599999992</v>
      </c>
      <c r="M239" s="54">
        <v>150.39744640000006</v>
      </c>
      <c r="N239" s="54">
        <v>104.2269696</v>
      </c>
      <c r="O239" s="54">
        <v>38.097561599999992</v>
      </c>
      <c r="P239" s="54">
        <v>7.9662527999999995</v>
      </c>
      <c r="Q239" s="54">
        <v>3.4564320000000004</v>
      </c>
      <c r="R239" s="54">
        <f t="shared" si="13"/>
        <v>304.14466240000007</v>
      </c>
      <c r="T239" s="55">
        <f t="shared" si="15"/>
        <v>150.39744640000006</v>
      </c>
      <c r="U239" s="55">
        <f t="shared" si="15"/>
        <v>104.2269696</v>
      </c>
      <c r="V239" s="55">
        <f t="shared" si="15"/>
        <v>0</v>
      </c>
      <c r="W239" s="55">
        <f t="shared" si="14"/>
        <v>7.9662527999999995</v>
      </c>
      <c r="X239" s="55">
        <f t="shared" si="14"/>
        <v>3.4564320000000004</v>
      </c>
      <c r="Y239" s="55">
        <f t="shared" si="14"/>
        <v>266.04710080000007</v>
      </c>
    </row>
    <row r="240" spans="1:25" x14ac:dyDescent="0.25">
      <c r="A240" s="60" t="s">
        <v>654</v>
      </c>
      <c r="B240" s="56" t="s">
        <v>449</v>
      </c>
      <c r="C240" s="52" t="s">
        <v>450</v>
      </c>
      <c r="D240" s="52" t="str">
        <f>IFERROR(INDEX('[2]CP5 to CP6 Track mapping'!$A:$B,MATCH('CP5 Vols Hyp'!$C240,'[2]CP5 to CP6 Track mapping'!$A:$A,0),2),"-")</f>
        <v>-</v>
      </c>
      <c r="E240" s="57" t="s">
        <v>452</v>
      </c>
      <c r="F240" s="53"/>
      <c r="G240" s="53"/>
      <c r="H240" s="53">
        <v>8.8833960000000012</v>
      </c>
      <c r="I240" s="53"/>
      <c r="J240" s="53"/>
      <c r="K240" s="53">
        <f t="shared" si="12"/>
        <v>8.8833960000000012</v>
      </c>
      <c r="M240" s="54">
        <v>21.335155999999998</v>
      </c>
      <c r="N240" s="54">
        <v>5.8521599999999996</v>
      </c>
      <c r="O240" s="54">
        <v>8.8833960000000012</v>
      </c>
      <c r="P240" s="54">
        <v>0.73974960000000012</v>
      </c>
      <c r="Q240" s="54">
        <v>1.69</v>
      </c>
      <c r="R240" s="54">
        <f t="shared" si="13"/>
        <v>38.500461600000001</v>
      </c>
      <c r="T240" s="55">
        <f t="shared" si="15"/>
        <v>21.335155999999998</v>
      </c>
      <c r="U240" s="55">
        <f t="shared" si="15"/>
        <v>5.8521599999999996</v>
      </c>
      <c r="V240" s="55">
        <f t="shared" si="15"/>
        <v>0</v>
      </c>
      <c r="W240" s="55">
        <f t="shared" si="14"/>
        <v>0.73974960000000012</v>
      </c>
      <c r="X240" s="55">
        <f t="shared" si="14"/>
        <v>1.69</v>
      </c>
      <c r="Y240" s="55">
        <f t="shared" si="14"/>
        <v>29.6170656</v>
      </c>
    </row>
    <row r="241" spans="1:25" x14ac:dyDescent="0.25">
      <c r="A241" s="60" t="s">
        <v>654</v>
      </c>
      <c r="B241" s="56" t="s">
        <v>449</v>
      </c>
      <c r="C241" s="52" t="s">
        <v>450</v>
      </c>
      <c r="D241" s="52" t="str">
        <f>IFERROR(INDEX('[2]CP5 to CP6 Track mapping'!$A:$B,MATCH('CP5 Vols Hyp'!$C241,'[2]CP5 to CP6 Track mapping'!$A:$A,0),2),"-")</f>
        <v>-</v>
      </c>
      <c r="E241" s="57" t="s">
        <v>453</v>
      </c>
      <c r="F241" s="53"/>
      <c r="G241" s="53"/>
      <c r="H241" s="53">
        <v>3.1210143999999995</v>
      </c>
      <c r="I241" s="53"/>
      <c r="J241" s="53"/>
      <c r="K241" s="53">
        <f t="shared" si="12"/>
        <v>3.1210143999999995</v>
      </c>
      <c r="M241" s="54">
        <v>19.740079999999999</v>
      </c>
      <c r="N241" s="54">
        <v>6.8461128000000002</v>
      </c>
      <c r="O241" s="54">
        <v>3.1210143999999995</v>
      </c>
      <c r="P241" s="54">
        <v>1.3533119999999998</v>
      </c>
      <c r="Q241" s="54">
        <v>-1.2801599999999969E-2</v>
      </c>
      <c r="R241" s="54">
        <f t="shared" si="13"/>
        <v>31.047717599999999</v>
      </c>
      <c r="T241" s="55">
        <f t="shared" si="15"/>
        <v>19.740079999999999</v>
      </c>
      <c r="U241" s="55">
        <f t="shared" si="15"/>
        <v>6.8461128000000002</v>
      </c>
      <c r="V241" s="55">
        <f t="shared" si="15"/>
        <v>0</v>
      </c>
      <c r="W241" s="55">
        <f t="shared" si="14"/>
        <v>1.3533119999999998</v>
      </c>
      <c r="X241" s="55">
        <f t="shared" si="14"/>
        <v>-1.2801599999999969E-2</v>
      </c>
      <c r="Y241" s="55">
        <f t="shared" si="14"/>
        <v>27.926703199999999</v>
      </c>
    </row>
    <row r="242" spans="1:25" x14ac:dyDescent="0.25">
      <c r="A242" s="60" t="s">
        <v>654</v>
      </c>
      <c r="B242" s="56" t="s">
        <v>449</v>
      </c>
      <c r="C242" s="52" t="s">
        <v>450</v>
      </c>
      <c r="D242" s="52" t="str">
        <f>IFERROR(INDEX('[2]CP5 to CP6 Track mapping'!$A:$B,MATCH('CP5 Vols Hyp'!$C242,'[2]CP5 to CP6 Track mapping'!$A:$A,0),2),"-")</f>
        <v>-</v>
      </c>
      <c r="E242" s="57" t="s">
        <v>454</v>
      </c>
      <c r="F242" s="53"/>
      <c r="G242" s="53"/>
      <c r="H242" s="53">
        <v>1.0625328000000001</v>
      </c>
      <c r="I242" s="53"/>
      <c r="J242" s="53"/>
      <c r="K242" s="53">
        <f t="shared" si="12"/>
        <v>1.0625328000000001</v>
      </c>
      <c r="M242" s="54">
        <v>24.690242399999999</v>
      </c>
      <c r="N242" s="54">
        <v>8.1162143999999987</v>
      </c>
      <c r="O242" s="54">
        <v>1.0625328000000001</v>
      </c>
      <c r="P242" s="54">
        <v>0.1069848</v>
      </c>
      <c r="Q242" s="54">
        <v>0.69494400000000001</v>
      </c>
      <c r="R242" s="54">
        <f t="shared" si="13"/>
        <v>34.670918399999998</v>
      </c>
      <c r="T242" s="55">
        <f t="shared" si="15"/>
        <v>24.690242399999999</v>
      </c>
      <c r="U242" s="55">
        <f t="shared" si="15"/>
        <v>8.1162143999999987</v>
      </c>
      <c r="V242" s="55">
        <f t="shared" si="15"/>
        <v>0</v>
      </c>
      <c r="W242" s="55">
        <f t="shared" si="14"/>
        <v>0.1069848</v>
      </c>
      <c r="X242" s="55">
        <f t="shared" si="14"/>
        <v>0.69494400000000001</v>
      </c>
      <c r="Y242" s="55">
        <f t="shared" si="14"/>
        <v>33.608385599999998</v>
      </c>
    </row>
    <row r="243" spans="1:25" x14ac:dyDescent="0.25">
      <c r="A243" s="60" t="s">
        <v>654</v>
      </c>
      <c r="B243" s="56" t="s">
        <v>449</v>
      </c>
      <c r="C243" s="52" t="s">
        <v>450</v>
      </c>
      <c r="D243" s="52" t="str">
        <f>IFERROR(INDEX('[2]CP5 to CP6 Track mapping'!$A:$B,MATCH('CP5 Vols Hyp'!$C243,'[2]CP5 to CP6 Track mapping'!$A:$A,0),2),"-")</f>
        <v>-</v>
      </c>
      <c r="E243" s="57" t="s">
        <v>455</v>
      </c>
      <c r="F243" s="53"/>
      <c r="G243" s="53"/>
      <c r="H243" s="53">
        <v>16.750747199999999</v>
      </c>
      <c r="I243" s="53"/>
      <c r="J243" s="53"/>
      <c r="K243" s="53">
        <f t="shared" si="12"/>
        <v>16.750747199999999</v>
      </c>
      <c r="M243" s="54">
        <v>19.888099999999998</v>
      </c>
      <c r="N243" s="54">
        <v>5.3967887999999995</v>
      </c>
      <c r="O243" s="54">
        <v>16.750747199999999</v>
      </c>
      <c r="P243" s="54">
        <v>1.8095976</v>
      </c>
      <c r="Q243" s="54" t="s">
        <v>73</v>
      </c>
      <c r="R243" s="54">
        <f t="shared" si="13"/>
        <v>43.8452336</v>
      </c>
      <c r="T243" s="55">
        <f t="shared" si="15"/>
        <v>19.888099999999998</v>
      </c>
      <c r="U243" s="55">
        <f t="shared" si="15"/>
        <v>5.3967887999999995</v>
      </c>
      <c r="V243" s="55">
        <f t="shared" si="15"/>
        <v>0</v>
      </c>
      <c r="W243" s="55">
        <f t="shared" si="14"/>
        <v>1.8095976</v>
      </c>
      <c r="X243" s="55" t="e">
        <f t="shared" si="14"/>
        <v>#VALUE!</v>
      </c>
      <c r="Y243" s="55">
        <f t="shared" si="14"/>
        <v>27.094486400000001</v>
      </c>
    </row>
    <row r="244" spans="1:25" x14ac:dyDescent="0.25">
      <c r="A244" s="60" t="s">
        <v>654</v>
      </c>
      <c r="B244" s="56" t="s">
        <v>449</v>
      </c>
      <c r="C244" s="52" t="s">
        <v>450</v>
      </c>
      <c r="D244" s="52" t="str">
        <f>IFERROR(INDEX('[2]CP5 to CP6 Track mapping'!$A:$B,MATCH('CP5 Vols Hyp'!$C244,'[2]CP5 to CP6 Track mapping'!$A:$A,0),2),"-")</f>
        <v>-</v>
      </c>
      <c r="E244" s="57" t="s">
        <v>456</v>
      </c>
      <c r="F244" s="53"/>
      <c r="G244" s="53"/>
      <c r="H244" s="53">
        <v>87.713000000000008</v>
      </c>
      <c r="I244" s="53"/>
      <c r="J244" s="53"/>
      <c r="K244" s="53">
        <f t="shared" si="12"/>
        <v>87.713000000000008</v>
      </c>
      <c r="M244" s="54">
        <v>0</v>
      </c>
      <c r="N244" s="54">
        <v>101.06053280000005</v>
      </c>
      <c r="O244" s="54">
        <v>87.713000000000008</v>
      </c>
      <c r="P244" s="54">
        <v>35.610000000000007</v>
      </c>
      <c r="Q244" s="54">
        <v>20.350000000000001</v>
      </c>
      <c r="R244" s="54">
        <f t="shared" si="13"/>
        <v>244.73353280000006</v>
      </c>
      <c r="T244" s="55">
        <f t="shared" si="15"/>
        <v>0</v>
      </c>
      <c r="U244" s="55">
        <f t="shared" si="15"/>
        <v>101.06053280000005</v>
      </c>
      <c r="V244" s="55">
        <f t="shared" si="15"/>
        <v>0</v>
      </c>
      <c r="W244" s="55">
        <f t="shared" si="14"/>
        <v>35.610000000000007</v>
      </c>
      <c r="X244" s="55">
        <f t="shared" si="14"/>
        <v>20.350000000000001</v>
      </c>
      <c r="Y244" s="55">
        <f t="shared" si="14"/>
        <v>157.02053280000007</v>
      </c>
    </row>
    <row r="245" spans="1:25" x14ac:dyDescent="0.25">
      <c r="A245" s="60" t="s">
        <v>654</v>
      </c>
      <c r="B245" s="56" t="s">
        <v>449</v>
      </c>
      <c r="C245" s="52" t="s">
        <v>450</v>
      </c>
      <c r="D245" s="52" t="str">
        <f>IFERROR(INDEX('[2]CP5 to CP6 Track mapping'!$A:$B,MATCH('CP5 Vols Hyp'!$C245,'[2]CP5 to CP6 Track mapping'!$A:$A,0),2),"-")</f>
        <v>-</v>
      </c>
      <c r="E245" s="57" t="s">
        <v>457</v>
      </c>
      <c r="F245" s="53"/>
      <c r="G245" s="53"/>
      <c r="H245" s="53">
        <v>155.62825199999997</v>
      </c>
      <c r="I245" s="53"/>
      <c r="J245" s="53"/>
      <c r="K245" s="53">
        <f t="shared" si="12"/>
        <v>155.62825199999997</v>
      </c>
      <c r="M245" s="54">
        <v>236.05102480000008</v>
      </c>
      <c r="N245" s="54">
        <v>231.49877840000008</v>
      </c>
      <c r="O245" s="54">
        <v>155.62825199999997</v>
      </c>
      <c r="P245" s="54">
        <v>47.585896800000008</v>
      </c>
      <c r="Q245" s="54">
        <v>26.178574399999999</v>
      </c>
      <c r="R245" s="54">
        <f t="shared" si="13"/>
        <v>696.94252640000013</v>
      </c>
      <c r="T245" s="55">
        <f t="shared" si="15"/>
        <v>236.05102480000008</v>
      </c>
      <c r="U245" s="55">
        <f t="shared" si="15"/>
        <v>231.49877840000008</v>
      </c>
      <c r="V245" s="55">
        <f t="shared" si="15"/>
        <v>0</v>
      </c>
      <c r="W245" s="55">
        <f t="shared" si="14"/>
        <v>47.585896800000008</v>
      </c>
      <c r="X245" s="55">
        <f t="shared" si="14"/>
        <v>26.178574399999999</v>
      </c>
      <c r="Y245" s="55">
        <f t="shared" si="14"/>
        <v>541.31427440000016</v>
      </c>
    </row>
    <row r="246" spans="1:25" x14ac:dyDescent="0.25">
      <c r="A246" s="60" t="s">
        <v>654</v>
      </c>
      <c r="B246" s="56" t="s">
        <v>458</v>
      </c>
      <c r="C246" s="52" t="s">
        <v>459</v>
      </c>
      <c r="D246" s="52" t="str">
        <f>IFERROR(INDEX('[2]CP5 to CP6 Track mapping'!$A:$B,MATCH('CP5 Vols Hyp'!$C246,'[2]CP5 to CP6 Track mapping'!$A:$A,0),2),"-")</f>
        <v>-</v>
      </c>
      <c r="E246" s="57" t="s">
        <v>451</v>
      </c>
      <c r="F246" s="53"/>
      <c r="G246" s="53"/>
      <c r="H246" s="53">
        <v>25</v>
      </c>
      <c r="I246" s="53"/>
      <c r="J246" s="53"/>
      <c r="K246" s="53">
        <f t="shared" si="12"/>
        <v>25</v>
      </c>
      <c r="M246" s="54">
        <v>31</v>
      </c>
      <c r="N246" s="54">
        <v>3</v>
      </c>
      <c r="O246" s="54">
        <v>25</v>
      </c>
      <c r="P246" s="54">
        <v>1</v>
      </c>
      <c r="Q246" s="54">
        <v>8</v>
      </c>
      <c r="R246" s="54">
        <f t="shared" si="13"/>
        <v>68</v>
      </c>
      <c r="T246" s="55">
        <f t="shared" si="15"/>
        <v>31</v>
      </c>
      <c r="U246" s="55">
        <f t="shared" si="15"/>
        <v>3</v>
      </c>
      <c r="V246" s="55">
        <f t="shared" si="15"/>
        <v>0</v>
      </c>
      <c r="W246" s="55">
        <f t="shared" si="14"/>
        <v>1</v>
      </c>
      <c r="X246" s="55">
        <f t="shared" si="14"/>
        <v>8</v>
      </c>
      <c r="Y246" s="55">
        <f t="shared" si="14"/>
        <v>43</v>
      </c>
    </row>
    <row r="247" spans="1:25" x14ac:dyDescent="0.25">
      <c r="A247" s="60" t="s">
        <v>654</v>
      </c>
      <c r="B247" s="56" t="s">
        <v>458</v>
      </c>
      <c r="C247" s="52" t="s">
        <v>459</v>
      </c>
      <c r="D247" s="52" t="str">
        <f>IFERROR(INDEX('[2]CP5 to CP6 Track mapping'!$A:$B,MATCH('CP5 Vols Hyp'!$C247,'[2]CP5 to CP6 Track mapping'!$A:$A,0),2),"-")</f>
        <v>-</v>
      </c>
      <c r="E247" s="57" t="s">
        <v>452</v>
      </c>
      <c r="F247" s="53"/>
      <c r="G247" s="53"/>
      <c r="H247" s="53">
        <v>0</v>
      </c>
      <c r="I247" s="53"/>
      <c r="J247" s="53"/>
      <c r="K247" s="53">
        <f t="shared" si="12"/>
        <v>0</v>
      </c>
      <c r="M247" s="54">
        <v>8.2869144000000006</v>
      </c>
      <c r="N247" s="54">
        <v>0</v>
      </c>
      <c r="O247" s="54">
        <v>0</v>
      </c>
      <c r="P247" s="54">
        <v>0</v>
      </c>
      <c r="Q247" s="54" t="s">
        <v>73</v>
      </c>
      <c r="R247" s="54">
        <f t="shared" si="13"/>
        <v>8.2869144000000006</v>
      </c>
      <c r="T247" s="55">
        <f t="shared" si="15"/>
        <v>8.2869144000000006</v>
      </c>
      <c r="U247" s="55">
        <f t="shared" si="15"/>
        <v>0</v>
      </c>
      <c r="V247" s="55">
        <f t="shared" si="15"/>
        <v>0</v>
      </c>
      <c r="W247" s="55">
        <f t="shared" si="14"/>
        <v>0</v>
      </c>
      <c r="X247" s="55" t="e">
        <f t="shared" si="14"/>
        <v>#VALUE!</v>
      </c>
      <c r="Y247" s="55">
        <f t="shared" si="14"/>
        <v>8.2869144000000006</v>
      </c>
    </row>
    <row r="248" spans="1:25" x14ac:dyDescent="0.25">
      <c r="A248" s="60" t="s">
        <v>654</v>
      </c>
      <c r="B248" s="56" t="s">
        <v>458</v>
      </c>
      <c r="C248" s="52" t="s">
        <v>459</v>
      </c>
      <c r="D248" s="52" t="str">
        <f>IFERROR(INDEX('[2]CP5 to CP6 Track mapping'!$A:$B,MATCH('CP5 Vols Hyp'!$C248,'[2]CP5 to CP6 Track mapping'!$A:$A,0),2),"-")</f>
        <v>-</v>
      </c>
      <c r="E248" s="57" t="s">
        <v>453</v>
      </c>
      <c r="F248" s="53"/>
      <c r="G248" s="53"/>
      <c r="H248" s="53">
        <v>35</v>
      </c>
      <c r="I248" s="53"/>
      <c r="J248" s="53"/>
      <c r="K248" s="53">
        <f t="shared" si="12"/>
        <v>35</v>
      </c>
      <c r="M248" s="54">
        <v>7</v>
      </c>
      <c r="N248" s="54">
        <v>13</v>
      </c>
      <c r="O248" s="54">
        <v>35</v>
      </c>
      <c r="P248" s="54">
        <v>0</v>
      </c>
      <c r="Q248" s="54" t="s">
        <v>73</v>
      </c>
      <c r="R248" s="54">
        <f t="shared" si="13"/>
        <v>55</v>
      </c>
      <c r="T248" s="55">
        <f t="shared" si="15"/>
        <v>7</v>
      </c>
      <c r="U248" s="55">
        <f t="shared" si="15"/>
        <v>13</v>
      </c>
      <c r="V248" s="55">
        <f t="shared" si="15"/>
        <v>0</v>
      </c>
      <c r="W248" s="55">
        <f t="shared" si="14"/>
        <v>0</v>
      </c>
      <c r="X248" s="55" t="e">
        <f t="shared" si="14"/>
        <v>#VALUE!</v>
      </c>
      <c r="Y248" s="55">
        <f t="shared" si="14"/>
        <v>20</v>
      </c>
    </row>
    <row r="249" spans="1:25" x14ac:dyDescent="0.25">
      <c r="A249" s="60" t="s">
        <v>654</v>
      </c>
      <c r="B249" s="56" t="s">
        <v>458</v>
      </c>
      <c r="C249" s="52" t="s">
        <v>459</v>
      </c>
      <c r="D249" s="52" t="str">
        <f>IFERROR(INDEX('[2]CP5 to CP6 Track mapping'!$A:$B,MATCH('CP5 Vols Hyp'!$C249,'[2]CP5 to CP6 Track mapping'!$A:$A,0),2),"-")</f>
        <v>-</v>
      </c>
      <c r="E249" s="57" t="s">
        <v>454</v>
      </c>
      <c r="F249" s="53"/>
      <c r="G249" s="53"/>
      <c r="H249" s="53">
        <v>3</v>
      </c>
      <c r="I249" s="53"/>
      <c r="J249" s="53"/>
      <c r="K249" s="53">
        <f t="shared" si="12"/>
        <v>3</v>
      </c>
      <c r="M249" s="54">
        <v>6</v>
      </c>
      <c r="N249" s="54">
        <v>0</v>
      </c>
      <c r="O249" s="54">
        <v>3</v>
      </c>
      <c r="P249" s="54">
        <v>0</v>
      </c>
      <c r="Q249" s="54" t="s">
        <v>73</v>
      </c>
      <c r="R249" s="54">
        <f t="shared" si="13"/>
        <v>9</v>
      </c>
      <c r="T249" s="55">
        <f t="shared" si="15"/>
        <v>6</v>
      </c>
      <c r="U249" s="55">
        <f t="shared" si="15"/>
        <v>0</v>
      </c>
      <c r="V249" s="55">
        <f t="shared" si="15"/>
        <v>0</v>
      </c>
      <c r="W249" s="55">
        <f t="shared" si="14"/>
        <v>0</v>
      </c>
      <c r="X249" s="55" t="e">
        <f t="shared" si="14"/>
        <v>#VALUE!</v>
      </c>
      <c r="Y249" s="55">
        <f t="shared" si="14"/>
        <v>6</v>
      </c>
    </row>
    <row r="250" spans="1:25" x14ac:dyDescent="0.25">
      <c r="A250" s="60" t="s">
        <v>654</v>
      </c>
      <c r="B250" s="56" t="s">
        <v>458</v>
      </c>
      <c r="C250" s="52" t="s">
        <v>459</v>
      </c>
      <c r="D250" s="52" t="str">
        <f>IFERROR(INDEX('[2]CP5 to CP6 Track mapping'!$A:$B,MATCH('CP5 Vols Hyp'!$C250,'[2]CP5 to CP6 Track mapping'!$A:$A,0),2),"-")</f>
        <v>-</v>
      </c>
      <c r="E250" s="57" t="s">
        <v>455</v>
      </c>
      <c r="F250" s="53"/>
      <c r="G250" s="53"/>
      <c r="H250" s="53">
        <v>2</v>
      </c>
      <c r="I250" s="53"/>
      <c r="J250" s="53"/>
      <c r="K250" s="53">
        <f t="shared" si="12"/>
        <v>2</v>
      </c>
      <c r="M250" s="54">
        <v>4</v>
      </c>
      <c r="N250" s="54">
        <v>0</v>
      </c>
      <c r="O250" s="54">
        <v>2</v>
      </c>
      <c r="P250" s="54">
        <v>3</v>
      </c>
      <c r="Q250" s="54" t="s">
        <v>73</v>
      </c>
      <c r="R250" s="54">
        <f t="shared" si="13"/>
        <v>9</v>
      </c>
      <c r="T250" s="55">
        <f t="shared" si="15"/>
        <v>4</v>
      </c>
      <c r="U250" s="55">
        <f t="shared" si="15"/>
        <v>0</v>
      </c>
      <c r="V250" s="55">
        <f t="shared" si="15"/>
        <v>0</v>
      </c>
      <c r="W250" s="55">
        <f t="shared" si="14"/>
        <v>3</v>
      </c>
      <c r="X250" s="55" t="e">
        <f t="shared" si="14"/>
        <v>#VALUE!</v>
      </c>
      <c r="Y250" s="55">
        <f t="shared" si="14"/>
        <v>7</v>
      </c>
    </row>
    <row r="251" spans="1:25" x14ac:dyDescent="0.25">
      <c r="A251" s="60" t="s">
        <v>654</v>
      </c>
      <c r="B251" s="56" t="s">
        <v>458</v>
      </c>
      <c r="C251" s="52" t="s">
        <v>459</v>
      </c>
      <c r="D251" s="52" t="str">
        <f>IFERROR(INDEX('[2]CP5 to CP6 Track mapping'!$A:$B,MATCH('CP5 Vols Hyp'!$C251,'[2]CP5 to CP6 Track mapping'!$A:$A,0),2),"-")</f>
        <v>-</v>
      </c>
      <c r="E251" s="57" t="s">
        <v>456</v>
      </c>
      <c r="F251" s="53"/>
      <c r="G251" s="53"/>
      <c r="H251" s="53">
        <v>67.999999999999986</v>
      </c>
      <c r="I251" s="53"/>
      <c r="J251" s="53"/>
      <c r="K251" s="53">
        <f t="shared" si="12"/>
        <v>67.999999999999986</v>
      </c>
      <c r="M251" s="54">
        <v>0</v>
      </c>
      <c r="N251" s="54">
        <v>95</v>
      </c>
      <c r="O251" s="54">
        <v>67.999999999999986</v>
      </c>
      <c r="P251" s="54">
        <v>61.62</v>
      </c>
      <c r="Q251" s="54">
        <v>92.999999999999986</v>
      </c>
      <c r="R251" s="54">
        <f t="shared" si="13"/>
        <v>317.62</v>
      </c>
      <c r="T251" s="55">
        <f t="shared" si="15"/>
        <v>0</v>
      </c>
      <c r="U251" s="55">
        <f t="shared" si="15"/>
        <v>95</v>
      </c>
      <c r="V251" s="55">
        <f t="shared" si="15"/>
        <v>0</v>
      </c>
      <c r="W251" s="55">
        <f t="shared" si="14"/>
        <v>61.62</v>
      </c>
      <c r="X251" s="55">
        <f t="shared" si="14"/>
        <v>92.999999999999986</v>
      </c>
      <c r="Y251" s="55">
        <f t="shared" si="14"/>
        <v>249.62</v>
      </c>
    </row>
    <row r="252" spans="1:25" x14ac:dyDescent="0.25">
      <c r="A252" s="60" t="s">
        <v>654</v>
      </c>
      <c r="B252" s="56" t="s">
        <v>458</v>
      </c>
      <c r="C252" s="52" t="s">
        <v>459</v>
      </c>
      <c r="D252" s="52" t="str">
        <f>IFERROR(INDEX('[2]CP5 to CP6 Track mapping'!$A:$B,MATCH('CP5 Vols Hyp'!$C252,'[2]CP5 to CP6 Track mapping'!$A:$A,0),2),"-")</f>
        <v>-</v>
      </c>
      <c r="E252" s="57" t="s">
        <v>457</v>
      </c>
      <c r="F252" s="53"/>
      <c r="G252" s="53"/>
      <c r="H252" s="53">
        <v>133</v>
      </c>
      <c r="I252" s="53"/>
      <c r="J252" s="53"/>
      <c r="K252" s="53">
        <f t="shared" si="12"/>
        <v>133</v>
      </c>
      <c r="M252" s="54">
        <v>56.286914400000001</v>
      </c>
      <c r="N252" s="54">
        <v>111</v>
      </c>
      <c r="O252" s="54">
        <v>133</v>
      </c>
      <c r="P252" s="54">
        <v>65.61999999999999</v>
      </c>
      <c r="Q252" s="54">
        <v>100.99999999999999</v>
      </c>
      <c r="R252" s="54">
        <f t="shared" si="13"/>
        <v>466.90691440000001</v>
      </c>
      <c r="T252" s="55">
        <f t="shared" si="15"/>
        <v>56.286914400000001</v>
      </c>
      <c r="U252" s="55">
        <f t="shared" si="15"/>
        <v>111</v>
      </c>
      <c r="V252" s="55">
        <f t="shared" si="15"/>
        <v>0</v>
      </c>
      <c r="W252" s="55">
        <f t="shared" si="14"/>
        <v>65.61999999999999</v>
      </c>
      <c r="X252" s="55">
        <f t="shared" si="14"/>
        <v>100.99999999999999</v>
      </c>
      <c r="Y252" s="55">
        <f t="shared" si="14"/>
        <v>333.90691440000001</v>
      </c>
    </row>
    <row r="253" spans="1:25" x14ac:dyDescent="0.25">
      <c r="A253" s="60" t="s">
        <v>654</v>
      </c>
      <c r="B253" s="56" t="s">
        <v>460</v>
      </c>
      <c r="C253" s="52" t="s">
        <v>461</v>
      </c>
      <c r="D253" s="52" t="str">
        <f>IFERROR(INDEX('[2]CP5 to CP6 Track mapping'!$A:$B,MATCH('CP5 Vols Hyp'!$C253,'[2]CP5 to CP6 Track mapping'!$A:$A,0),2),"-")</f>
        <v>-</v>
      </c>
      <c r="E253" s="57" t="s">
        <v>457</v>
      </c>
      <c r="F253" s="53"/>
      <c r="G253" s="53"/>
      <c r="H253" s="53">
        <v>126.40000000000003</v>
      </c>
      <c r="I253" s="53"/>
      <c r="J253" s="53"/>
      <c r="K253" s="53">
        <f t="shared" si="12"/>
        <v>126.40000000000003</v>
      </c>
      <c r="M253" s="54">
        <v>170.96</v>
      </c>
      <c r="N253" s="54">
        <v>303.44</v>
      </c>
      <c r="O253" s="54">
        <v>126.40000000000003</v>
      </c>
      <c r="P253" s="54">
        <v>96.4</v>
      </c>
      <c r="Q253" s="54">
        <v>25.139999999999997</v>
      </c>
      <c r="R253" s="54">
        <f t="shared" si="13"/>
        <v>722.33999999999992</v>
      </c>
      <c r="T253" s="55">
        <f t="shared" si="15"/>
        <v>170.96</v>
      </c>
      <c r="U253" s="55">
        <f t="shared" si="15"/>
        <v>303.44</v>
      </c>
      <c r="V253" s="55">
        <f t="shared" si="15"/>
        <v>0</v>
      </c>
      <c r="W253" s="55">
        <f t="shared" si="14"/>
        <v>96.4</v>
      </c>
      <c r="X253" s="55">
        <f t="shared" si="14"/>
        <v>25.139999999999997</v>
      </c>
      <c r="Y253" s="55">
        <f t="shared" si="14"/>
        <v>595.93999999999983</v>
      </c>
    </row>
    <row r="254" spans="1:25" x14ac:dyDescent="0.25">
      <c r="A254" s="60" t="s">
        <v>654</v>
      </c>
      <c r="B254" s="52" t="s">
        <v>462</v>
      </c>
      <c r="C254" s="52" t="s">
        <v>463</v>
      </c>
      <c r="D254" s="52" t="str">
        <f>IFERROR(INDEX('[2]CP5 to CP6 Track mapping'!$A:$B,MATCH('CP5 Vols Hyp'!$C254,'[2]CP5 to CP6 Track mapping'!$A:$A,0),2),"-")</f>
        <v>-</v>
      </c>
      <c r="E254" s="57" t="s">
        <v>457</v>
      </c>
      <c r="F254" s="53"/>
      <c r="G254" s="53"/>
      <c r="H254" s="53">
        <v>5640</v>
      </c>
      <c r="I254" s="53"/>
      <c r="J254" s="53"/>
      <c r="K254" s="53">
        <f t="shared" si="12"/>
        <v>5640</v>
      </c>
      <c r="M254" s="54">
        <v>0</v>
      </c>
      <c r="N254" s="54">
        <v>10020</v>
      </c>
      <c r="O254" s="54">
        <v>5640</v>
      </c>
      <c r="P254" s="54">
        <v>3952.5900000000006</v>
      </c>
      <c r="Q254" s="54">
        <v>3721</v>
      </c>
      <c r="R254" s="54">
        <f t="shared" si="13"/>
        <v>23333.59</v>
      </c>
      <c r="T254" s="55">
        <f t="shared" si="15"/>
        <v>0</v>
      </c>
      <c r="U254" s="55">
        <f t="shared" si="15"/>
        <v>10020</v>
      </c>
      <c r="V254" s="55">
        <f t="shared" si="15"/>
        <v>0</v>
      </c>
      <c r="W254" s="55">
        <f t="shared" si="14"/>
        <v>3952.5900000000006</v>
      </c>
      <c r="X254" s="55">
        <f t="shared" si="14"/>
        <v>3721</v>
      </c>
      <c r="Y254" s="55">
        <f t="shared" si="14"/>
        <v>17693.59</v>
      </c>
    </row>
    <row r="255" spans="1:25" x14ac:dyDescent="0.25">
      <c r="A255" s="60" t="s">
        <v>654</v>
      </c>
      <c r="B255" s="52" t="s">
        <v>464</v>
      </c>
      <c r="C255" s="52" t="s">
        <v>465</v>
      </c>
      <c r="D255" s="52" t="str">
        <f>IFERROR(INDEX('[2]CP5 to CP6 Track mapping'!$A:$B,MATCH('CP5 Vols Hyp'!$C255,'[2]CP5 to CP6 Track mapping'!$A:$A,0),2),"-")</f>
        <v>-</v>
      </c>
      <c r="E255" s="57" t="s">
        <v>457</v>
      </c>
      <c r="F255" s="53"/>
      <c r="G255" s="53"/>
      <c r="H255" s="53">
        <v>2323.4499999999998</v>
      </c>
      <c r="I255" s="53"/>
      <c r="J255" s="53"/>
      <c r="K255" s="53">
        <f t="shared" si="12"/>
        <v>2323.4499999999998</v>
      </c>
      <c r="M255" s="54">
        <v>0</v>
      </c>
      <c r="N255" s="54">
        <v>1544.37</v>
      </c>
      <c r="O255" s="54">
        <v>2323.4499999999998</v>
      </c>
      <c r="P255" s="54">
        <v>0</v>
      </c>
      <c r="Q255" s="54" t="s">
        <v>73</v>
      </c>
      <c r="R255" s="54">
        <f t="shared" si="13"/>
        <v>3867.8199999999997</v>
      </c>
      <c r="T255" s="55">
        <f t="shared" si="15"/>
        <v>0</v>
      </c>
      <c r="U255" s="55">
        <f t="shared" si="15"/>
        <v>1544.37</v>
      </c>
      <c r="V255" s="55">
        <f t="shared" si="15"/>
        <v>0</v>
      </c>
      <c r="W255" s="55">
        <f t="shared" si="14"/>
        <v>0</v>
      </c>
      <c r="X255" s="55" t="e">
        <f t="shared" si="14"/>
        <v>#VALUE!</v>
      </c>
      <c r="Y255" s="55">
        <f t="shared" si="14"/>
        <v>1544.37</v>
      </c>
    </row>
    <row r="256" spans="1:25" x14ac:dyDescent="0.25">
      <c r="A256" s="60" t="s">
        <v>654</v>
      </c>
      <c r="B256" s="52" t="s">
        <v>466</v>
      </c>
      <c r="C256" s="52" t="s">
        <v>467</v>
      </c>
      <c r="D256" s="52" t="str">
        <f>IFERROR(INDEX('[2]CP5 to CP6 Track mapping'!$A:$B,MATCH('CP5 Vols Hyp'!$C256,'[2]CP5 to CP6 Track mapping'!$A:$A,0),2),"-")</f>
        <v>-</v>
      </c>
      <c r="E256" s="57" t="s">
        <v>457</v>
      </c>
      <c r="F256" s="53"/>
      <c r="G256" s="53"/>
      <c r="H256" s="53">
        <v>4189</v>
      </c>
      <c r="I256" s="53"/>
      <c r="J256" s="53"/>
      <c r="K256" s="53">
        <f t="shared" si="12"/>
        <v>4189</v>
      </c>
      <c r="M256" s="54">
        <v>0</v>
      </c>
      <c r="N256" s="54">
        <v>678</v>
      </c>
      <c r="O256" s="54">
        <v>4189</v>
      </c>
      <c r="P256" s="54">
        <v>978.95</v>
      </c>
      <c r="Q256" s="54">
        <v>544</v>
      </c>
      <c r="R256" s="54">
        <f t="shared" si="13"/>
        <v>6389.95</v>
      </c>
      <c r="T256" s="55">
        <f t="shared" si="15"/>
        <v>0</v>
      </c>
      <c r="U256" s="55">
        <f t="shared" si="15"/>
        <v>678</v>
      </c>
      <c r="V256" s="55">
        <f t="shared" si="15"/>
        <v>0</v>
      </c>
      <c r="W256" s="55">
        <f t="shared" si="14"/>
        <v>978.95</v>
      </c>
      <c r="X256" s="55">
        <f t="shared" si="14"/>
        <v>544</v>
      </c>
      <c r="Y256" s="55">
        <f t="shared" si="14"/>
        <v>2200.9499999999998</v>
      </c>
    </row>
    <row r="257" spans="1:25" x14ac:dyDescent="0.25">
      <c r="A257" s="60" t="s">
        <v>654</v>
      </c>
      <c r="B257" s="56" t="s">
        <v>468</v>
      </c>
      <c r="C257" s="52" t="s">
        <v>469</v>
      </c>
      <c r="D257" s="52" t="str">
        <f>IFERROR(INDEX('[2]CP5 to CP6 Track mapping'!$A:$B,MATCH('CP5 Vols Hyp'!$C257,'[2]CP5 to CP6 Track mapping'!$A:$A,0),2),"-")</f>
        <v>-</v>
      </c>
      <c r="E257" s="57" t="s">
        <v>457</v>
      </c>
      <c r="F257" s="53"/>
      <c r="G257" s="53"/>
      <c r="H257" s="53">
        <v>12152.45</v>
      </c>
      <c r="I257" s="53"/>
      <c r="J257" s="53"/>
      <c r="K257" s="53">
        <f t="shared" si="12"/>
        <v>12152.45</v>
      </c>
      <c r="M257" s="54">
        <v>0</v>
      </c>
      <c r="N257" s="54">
        <v>12242.369999999999</v>
      </c>
      <c r="O257" s="54">
        <v>12152.45</v>
      </c>
      <c r="P257" s="54">
        <v>4931.5400000000009</v>
      </c>
      <c r="Q257" s="54">
        <v>4265</v>
      </c>
      <c r="R257" s="54">
        <f t="shared" si="13"/>
        <v>33591.360000000001</v>
      </c>
      <c r="T257" s="55">
        <f t="shared" si="15"/>
        <v>0</v>
      </c>
      <c r="U257" s="55">
        <f t="shared" si="15"/>
        <v>12242.369999999999</v>
      </c>
      <c r="V257" s="55">
        <f t="shared" si="15"/>
        <v>0</v>
      </c>
      <c r="W257" s="55">
        <f t="shared" si="14"/>
        <v>4931.5400000000009</v>
      </c>
      <c r="X257" s="55">
        <f t="shared" si="14"/>
        <v>4265</v>
      </c>
      <c r="Y257" s="55">
        <f t="shared" si="14"/>
        <v>21438.91</v>
      </c>
    </row>
    <row r="258" spans="1:25" x14ac:dyDescent="0.25">
      <c r="A258" s="60" t="s">
        <v>654</v>
      </c>
      <c r="B258" s="56" t="s">
        <v>470</v>
      </c>
      <c r="C258" s="52" t="s">
        <v>72</v>
      </c>
      <c r="D258" s="52" t="str">
        <f>IFERROR(INDEX('[2]CP5 to CP6 Track mapping'!$A:$B,MATCH('CP5 Vols Hyp'!$C258,'[2]CP5 to CP6 Track mapping'!$A:$A,0),2),"-")</f>
        <v>-</v>
      </c>
      <c r="E258" s="57" t="s">
        <v>457</v>
      </c>
      <c r="F258" s="53"/>
      <c r="G258" s="53"/>
      <c r="H258" s="53">
        <v>12567.478252000001</v>
      </c>
      <c r="I258" s="53"/>
      <c r="J258" s="53"/>
      <c r="K258" s="53">
        <f t="shared" si="12"/>
        <v>12567.478252000001</v>
      </c>
      <c r="M258" s="54">
        <v>463.29793919999975</v>
      </c>
      <c r="N258" s="54">
        <v>12888.3087784</v>
      </c>
      <c r="O258" s="54">
        <v>12567.478252000001</v>
      </c>
      <c r="P258" s="54">
        <v>5141.1458968000006</v>
      </c>
      <c r="Q258" s="54">
        <v>4417.3185743999993</v>
      </c>
      <c r="R258" s="54">
        <f t="shared" si="13"/>
        <v>35477.549440800001</v>
      </c>
      <c r="T258" s="55">
        <f t="shared" si="15"/>
        <v>463.29793919999975</v>
      </c>
      <c r="U258" s="55">
        <f t="shared" si="15"/>
        <v>12888.3087784</v>
      </c>
      <c r="V258" s="55">
        <f t="shared" si="15"/>
        <v>0</v>
      </c>
      <c r="W258" s="55">
        <f t="shared" si="14"/>
        <v>5141.1458968000006</v>
      </c>
      <c r="X258" s="55">
        <f t="shared" si="14"/>
        <v>4417.3185743999993</v>
      </c>
      <c r="Y258" s="55">
        <f t="shared" si="14"/>
        <v>22910.071188800001</v>
      </c>
    </row>
    <row r="259" spans="1:25" x14ac:dyDescent="0.25">
      <c r="A259" s="60" t="s">
        <v>654</v>
      </c>
      <c r="B259" s="56" t="s">
        <v>471</v>
      </c>
      <c r="C259" s="52" t="s">
        <v>472</v>
      </c>
      <c r="D259" s="52" t="str">
        <f>IFERROR(INDEX('[2]CP5 to CP6 Track mapping'!$A:$B,MATCH('CP5 Vols Hyp'!$C259,'[2]CP5 to CP6 Track mapping'!$A:$A,0),2),"-")</f>
        <v>-</v>
      </c>
      <c r="E259" s="57" t="s">
        <v>457</v>
      </c>
      <c r="F259" s="53"/>
      <c r="G259" s="53"/>
      <c r="H259" s="53">
        <v>237.16</v>
      </c>
      <c r="I259" s="53"/>
      <c r="J259" s="53"/>
      <c r="K259" s="53">
        <f t="shared" si="12"/>
        <v>237.16</v>
      </c>
      <c r="M259" s="54">
        <v>140.13999999999999</v>
      </c>
      <c r="N259" s="54">
        <v>455.26</v>
      </c>
      <c r="O259" s="54">
        <v>237.16</v>
      </c>
      <c r="P259" s="54">
        <v>158.76</v>
      </c>
      <c r="Q259" s="54">
        <v>366.52</v>
      </c>
      <c r="R259" s="54">
        <f t="shared" si="13"/>
        <v>1357.84</v>
      </c>
      <c r="T259" s="55">
        <f t="shared" si="15"/>
        <v>140.13999999999999</v>
      </c>
      <c r="U259" s="55">
        <f t="shared" si="15"/>
        <v>455.26</v>
      </c>
      <c r="V259" s="55">
        <f t="shared" si="15"/>
        <v>0</v>
      </c>
      <c r="W259" s="55">
        <f t="shared" si="14"/>
        <v>158.76</v>
      </c>
      <c r="X259" s="55">
        <f t="shared" si="14"/>
        <v>366.52</v>
      </c>
      <c r="Y259" s="55">
        <f t="shared" si="14"/>
        <v>1120.6799999999998</v>
      </c>
    </row>
    <row r="260" spans="1:25" x14ac:dyDescent="0.25">
      <c r="A260" s="60" t="s">
        <v>654</v>
      </c>
      <c r="B260" s="56" t="s">
        <v>473</v>
      </c>
      <c r="C260" s="52" t="s">
        <v>474</v>
      </c>
      <c r="D260" s="52" t="str">
        <f>IFERROR(INDEX('[2]CP5 to CP6 Track mapping'!$A:$B,MATCH('CP5 Vols Hyp'!$C260,'[2]CP5 to CP6 Track mapping'!$A:$A,0),2),"-")</f>
        <v>-</v>
      </c>
      <c r="E260" s="57" t="s">
        <v>457</v>
      </c>
      <c r="F260" s="53"/>
      <c r="G260" s="53"/>
      <c r="H260" s="53">
        <v>0</v>
      </c>
      <c r="I260" s="53"/>
      <c r="J260" s="53"/>
      <c r="K260" s="53">
        <f t="shared" si="12"/>
        <v>0</v>
      </c>
      <c r="M260" s="54">
        <v>0</v>
      </c>
      <c r="N260" s="54">
        <v>0</v>
      </c>
      <c r="O260" s="54">
        <v>0</v>
      </c>
      <c r="P260" s="54">
        <v>0</v>
      </c>
      <c r="Q260" s="54" t="s">
        <v>73</v>
      </c>
      <c r="R260" s="54">
        <f t="shared" si="13"/>
        <v>0</v>
      </c>
      <c r="T260" s="55">
        <f t="shared" si="15"/>
        <v>0</v>
      </c>
      <c r="U260" s="55">
        <f t="shared" si="15"/>
        <v>0</v>
      </c>
      <c r="V260" s="55">
        <f t="shared" si="15"/>
        <v>0</v>
      </c>
      <c r="W260" s="55">
        <f t="shared" si="14"/>
        <v>0</v>
      </c>
      <c r="X260" s="55" t="e">
        <f t="shared" si="14"/>
        <v>#VALUE!</v>
      </c>
      <c r="Y260" s="55">
        <f t="shared" si="14"/>
        <v>0</v>
      </c>
    </row>
    <row r="261" spans="1:25" x14ac:dyDescent="0.25">
      <c r="A261" s="60" t="s">
        <v>654</v>
      </c>
      <c r="B261" s="56" t="s">
        <v>475</v>
      </c>
      <c r="C261" s="52" t="s">
        <v>476</v>
      </c>
      <c r="D261" s="52" t="str">
        <f>IFERROR(INDEX('[2]CP5 to CP6 Track mapping'!$A:$B,MATCH('CP5 Vols Hyp'!$C261,'[2]CP5 to CP6 Track mapping'!$A:$A,0),2),"-")</f>
        <v>-</v>
      </c>
      <c r="E261" s="57" t="s">
        <v>457</v>
      </c>
      <c r="F261" s="53"/>
      <c r="G261" s="53"/>
      <c r="H261" s="53">
        <v>0</v>
      </c>
      <c r="I261" s="53"/>
      <c r="J261" s="53"/>
      <c r="K261" s="53">
        <f t="shared" si="12"/>
        <v>0</v>
      </c>
      <c r="M261" s="54">
        <v>0</v>
      </c>
      <c r="N261" s="54">
        <v>0</v>
      </c>
      <c r="O261" s="54">
        <v>0</v>
      </c>
      <c r="P261" s="54">
        <v>0</v>
      </c>
      <c r="Q261" s="54" t="s">
        <v>73</v>
      </c>
      <c r="R261" s="54">
        <f t="shared" si="13"/>
        <v>0</v>
      </c>
      <c r="T261" s="55">
        <f t="shared" si="15"/>
        <v>0</v>
      </c>
      <c r="U261" s="55">
        <f t="shared" si="15"/>
        <v>0</v>
      </c>
      <c r="V261" s="55">
        <f t="shared" si="15"/>
        <v>0</v>
      </c>
      <c r="W261" s="55">
        <f t="shared" si="14"/>
        <v>0</v>
      </c>
      <c r="X261" s="55" t="e">
        <f t="shared" si="14"/>
        <v>#VALUE!</v>
      </c>
      <c r="Y261" s="55">
        <f t="shared" si="14"/>
        <v>0</v>
      </c>
    </row>
    <row r="262" spans="1:25" x14ac:dyDescent="0.25">
      <c r="A262" s="60" t="s">
        <v>654</v>
      </c>
      <c r="B262" s="56" t="s">
        <v>477</v>
      </c>
      <c r="C262" s="52" t="s">
        <v>478</v>
      </c>
      <c r="D262" s="52" t="str">
        <f>IFERROR(INDEX('[2]CP5 to CP6 Track mapping'!$A:$B,MATCH('CP5 Vols Hyp'!$C262,'[2]CP5 to CP6 Track mapping'!$A:$A,0),2),"-")</f>
        <v>-</v>
      </c>
      <c r="E262" s="57" t="s">
        <v>457</v>
      </c>
      <c r="F262" s="53"/>
      <c r="G262" s="53"/>
      <c r="H262" s="53">
        <v>129.63</v>
      </c>
      <c r="I262" s="53"/>
      <c r="J262" s="53"/>
      <c r="K262" s="53">
        <f t="shared" si="12"/>
        <v>129.63</v>
      </c>
      <c r="M262" s="54">
        <v>28.61</v>
      </c>
      <c r="N262" s="54">
        <v>30.72</v>
      </c>
      <c r="O262" s="54">
        <v>129.63</v>
      </c>
      <c r="P262" s="54">
        <v>8.16</v>
      </c>
      <c r="Q262" s="54">
        <v>40.86</v>
      </c>
      <c r="R262" s="54">
        <f t="shared" si="13"/>
        <v>237.97999999999996</v>
      </c>
      <c r="T262" s="55">
        <f t="shared" si="15"/>
        <v>28.61</v>
      </c>
      <c r="U262" s="55">
        <f t="shared" si="15"/>
        <v>30.72</v>
      </c>
      <c r="V262" s="55">
        <f t="shared" si="15"/>
        <v>0</v>
      </c>
      <c r="W262" s="55">
        <f t="shared" si="14"/>
        <v>8.16</v>
      </c>
      <c r="X262" s="55">
        <f t="shared" si="14"/>
        <v>40.86</v>
      </c>
      <c r="Y262" s="55">
        <f t="shared" si="14"/>
        <v>108.34999999999997</v>
      </c>
    </row>
    <row r="263" spans="1:25" x14ac:dyDescent="0.25">
      <c r="A263" s="60" t="s">
        <v>654</v>
      </c>
      <c r="B263" s="56" t="s">
        <v>479</v>
      </c>
      <c r="C263" s="52" t="s">
        <v>480</v>
      </c>
      <c r="D263" s="52" t="str">
        <f>IFERROR(INDEX('[2]CP5 to CP6 Track mapping'!$A:$B,MATCH('CP5 Vols Hyp'!$C263,'[2]CP5 to CP6 Track mapping'!$A:$A,0),2),"-")</f>
        <v>-</v>
      </c>
      <c r="E263" s="57" t="s">
        <v>457</v>
      </c>
      <c r="F263" s="53"/>
      <c r="G263" s="53"/>
      <c r="H263" s="53">
        <v>0</v>
      </c>
      <c r="I263" s="53"/>
      <c r="J263" s="53"/>
      <c r="K263" s="53">
        <f t="shared" si="12"/>
        <v>0</v>
      </c>
      <c r="M263" s="54">
        <v>0</v>
      </c>
      <c r="N263" s="54">
        <v>18.450000000000003</v>
      </c>
      <c r="O263" s="54">
        <v>0</v>
      </c>
      <c r="P263" s="54">
        <v>0</v>
      </c>
      <c r="Q263" s="54">
        <v>4.2650000000000006</v>
      </c>
      <c r="R263" s="54">
        <f t="shared" si="13"/>
        <v>22.715000000000003</v>
      </c>
      <c r="T263" s="55">
        <f t="shared" si="15"/>
        <v>0</v>
      </c>
      <c r="U263" s="55">
        <f t="shared" si="15"/>
        <v>18.450000000000003</v>
      </c>
      <c r="V263" s="55">
        <f t="shared" si="15"/>
        <v>0</v>
      </c>
      <c r="W263" s="55">
        <f t="shared" si="14"/>
        <v>0</v>
      </c>
      <c r="X263" s="55">
        <f t="shared" si="14"/>
        <v>4.2650000000000006</v>
      </c>
      <c r="Y263" s="55">
        <f t="shared" si="14"/>
        <v>22.715000000000003</v>
      </c>
    </row>
    <row r="264" spans="1:25" x14ac:dyDescent="0.25">
      <c r="A264" s="60" t="s">
        <v>654</v>
      </c>
      <c r="B264" s="56" t="s">
        <v>481</v>
      </c>
      <c r="C264" s="52" t="s">
        <v>482</v>
      </c>
      <c r="D264" s="52" t="str">
        <f>IFERROR(INDEX('[2]CP5 to CP6 Track mapping'!$A:$B,MATCH('CP5 Vols Hyp'!$C264,'[2]CP5 to CP6 Track mapping'!$A:$A,0),2),"-")</f>
        <v>-</v>
      </c>
      <c r="E264" s="57" t="s">
        <v>457</v>
      </c>
      <c r="F264" s="53"/>
      <c r="G264" s="53"/>
      <c r="H264" s="53">
        <v>4</v>
      </c>
      <c r="I264" s="53"/>
      <c r="J264" s="53"/>
      <c r="K264" s="53">
        <f t="shared" si="12"/>
        <v>4</v>
      </c>
      <c r="M264" s="54">
        <v>4</v>
      </c>
      <c r="N264" s="54">
        <v>3</v>
      </c>
      <c r="O264" s="54">
        <v>4</v>
      </c>
      <c r="P264" s="54">
        <v>4</v>
      </c>
      <c r="Q264" s="54" t="s">
        <v>73</v>
      </c>
      <c r="R264" s="54">
        <f t="shared" si="13"/>
        <v>15</v>
      </c>
      <c r="T264" s="55">
        <f t="shared" si="15"/>
        <v>4</v>
      </c>
      <c r="U264" s="55">
        <f t="shared" si="15"/>
        <v>3</v>
      </c>
      <c r="V264" s="55">
        <f t="shared" si="15"/>
        <v>0</v>
      </c>
      <c r="W264" s="55">
        <f t="shared" si="14"/>
        <v>4</v>
      </c>
      <c r="X264" s="55" t="e">
        <f t="shared" si="14"/>
        <v>#VALUE!</v>
      </c>
      <c r="Y264" s="55">
        <f t="shared" si="14"/>
        <v>11</v>
      </c>
    </row>
    <row r="265" spans="1:25" x14ac:dyDescent="0.25">
      <c r="A265" s="60" t="s">
        <v>654</v>
      </c>
      <c r="B265" s="56" t="s">
        <v>483</v>
      </c>
      <c r="C265" s="52" t="s">
        <v>484</v>
      </c>
      <c r="D265" s="52" t="str">
        <f>IFERROR(INDEX('[2]CP5 to CP6 Track mapping'!$A:$B,MATCH('CP5 Vols Hyp'!$C265,'[2]CP5 to CP6 Track mapping'!$A:$A,0),2),"-")</f>
        <v>-</v>
      </c>
      <c r="E265" s="57" t="s">
        <v>457</v>
      </c>
      <c r="F265" s="53"/>
      <c r="G265" s="53"/>
      <c r="H265" s="53">
        <v>370.78999999999996</v>
      </c>
      <c r="I265" s="53"/>
      <c r="J265" s="53"/>
      <c r="K265" s="53">
        <f t="shared" si="12"/>
        <v>370.78999999999996</v>
      </c>
      <c r="M265" s="54">
        <v>172.75</v>
      </c>
      <c r="N265" s="54">
        <v>507.43</v>
      </c>
      <c r="O265" s="54">
        <v>370.78999999999996</v>
      </c>
      <c r="P265" s="54">
        <v>170.92</v>
      </c>
      <c r="Q265" s="54">
        <v>411.64499999999998</v>
      </c>
      <c r="R265" s="54">
        <f t="shared" si="13"/>
        <v>1633.5350000000001</v>
      </c>
      <c r="T265" s="55">
        <f t="shared" si="15"/>
        <v>172.75</v>
      </c>
      <c r="U265" s="55">
        <f t="shared" si="15"/>
        <v>507.43</v>
      </c>
      <c r="V265" s="55">
        <f t="shared" si="15"/>
        <v>0</v>
      </c>
      <c r="W265" s="55">
        <f t="shared" si="14"/>
        <v>170.92</v>
      </c>
      <c r="X265" s="55">
        <f t="shared" si="14"/>
        <v>411.64499999999998</v>
      </c>
      <c r="Y265" s="55">
        <f t="shared" si="14"/>
        <v>1262.7450000000001</v>
      </c>
    </row>
    <row r="266" spans="1:25" x14ac:dyDescent="0.25">
      <c r="A266" s="60" t="s">
        <v>654</v>
      </c>
      <c r="B266" s="56" t="s">
        <v>485</v>
      </c>
      <c r="C266" s="52" t="s">
        <v>486</v>
      </c>
      <c r="D266" s="52" t="str">
        <f>IFERROR(INDEX('[2]CP5 to CP6 Track mapping'!$A:$B,MATCH('CP5 Vols Hyp'!$C266,'[2]CP5 to CP6 Track mapping'!$A:$A,0),2),"-")</f>
        <v>-</v>
      </c>
      <c r="E266" s="57" t="s">
        <v>457</v>
      </c>
      <c r="F266" s="53"/>
      <c r="G266" s="53"/>
      <c r="H266" s="53">
        <v>23858</v>
      </c>
      <c r="I266" s="53"/>
      <c r="J266" s="53"/>
      <c r="K266" s="53">
        <f t="shared" ref="K266:K329" si="16">SUM(F266:J266)</f>
        <v>23858</v>
      </c>
      <c r="M266" s="54">
        <v>15964</v>
      </c>
      <c r="N266" s="54">
        <v>20642</v>
      </c>
      <c r="O266" s="54">
        <v>23858</v>
      </c>
      <c r="P266" s="54">
        <v>19108.449999999997</v>
      </c>
      <c r="Q266" s="54">
        <v>19291</v>
      </c>
      <c r="R266" s="54">
        <f t="shared" ref="R266:R329" si="17">SUM(M266:Q266)</f>
        <v>98863.45</v>
      </c>
      <c r="T266" s="55">
        <f t="shared" si="15"/>
        <v>15964</v>
      </c>
      <c r="U266" s="55">
        <f t="shared" si="15"/>
        <v>20642</v>
      </c>
      <c r="V266" s="55">
        <f t="shared" si="15"/>
        <v>0</v>
      </c>
      <c r="W266" s="55">
        <f t="shared" si="14"/>
        <v>19108.449999999997</v>
      </c>
      <c r="X266" s="55">
        <f t="shared" si="14"/>
        <v>19291</v>
      </c>
      <c r="Y266" s="55">
        <f t="shared" si="14"/>
        <v>75005.45</v>
      </c>
    </row>
    <row r="267" spans="1:25" x14ac:dyDescent="0.25">
      <c r="A267" s="60" t="s">
        <v>654</v>
      </c>
      <c r="B267" s="56" t="s">
        <v>487</v>
      </c>
      <c r="C267" s="52" t="s">
        <v>488</v>
      </c>
      <c r="D267" s="52" t="str">
        <f>IFERROR(INDEX('[2]CP5 to CP6 Track mapping'!$A:$B,MATCH('CP5 Vols Hyp'!$C267,'[2]CP5 to CP6 Track mapping'!$A:$A,0),2),"-")</f>
        <v>-</v>
      </c>
      <c r="E267" s="57" t="s">
        <v>457</v>
      </c>
      <c r="F267" s="53"/>
      <c r="G267" s="53"/>
      <c r="H267" s="53">
        <v>3858</v>
      </c>
      <c r="I267" s="53"/>
      <c r="J267" s="53"/>
      <c r="K267" s="53">
        <f t="shared" si="16"/>
        <v>3858</v>
      </c>
      <c r="M267" s="54">
        <v>5403</v>
      </c>
      <c r="N267" s="54">
        <v>3293</v>
      </c>
      <c r="O267" s="54">
        <v>3858</v>
      </c>
      <c r="P267" s="54">
        <v>2811.8</v>
      </c>
      <c r="Q267" s="54">
        <v>1777</v>
      </c>
      <c r="R267" s="54">
        <f t="shared" si="17"/>
        <v>17142.8</v>
      </c>
      <c r="T267" s="55">
        <f t="shared" si="15"/>
        <v>5403</v>
      </c>
      <c r="U267" s="55">
        <f t="shared" si="15"/>
        <v>3293</v>
      </c>
      <c r="V267" s="55">
        <f t="shared" si="15"/>
        <v>0</v>
      </c>
      <c r="W267" s="55">
        <f t="shared" si="14"/>
        <v>2811.8</v>
      </c>
      <c r="X267" s="55">
        <f t="shared" si="14"/>
        <v>1777</v>
      </c>
      <c r="Y267" s="55">
        <f t="shared" si="14"/>
        <v>13284.8</v>
      </c>
    </row>
    <row r="268" spans="1:25" x14ac:dyDescent="0.25">
      <c r="A268" s="60" t="s">
        <v>654</v>
      </c>
      <c r="B268" s="56" t="s">
        <v>489</v>
      </c>
      <c r="C268" s="52" t="s">
        <v>490</v>
      </c>
      <c r="D268" s="52" t="str">
        <f>IFERROR(INDEX('[2]CP5 to CP6 Track mapping'!$A:$B,MATCH('CP5 Vols Hyp'!$C268,'[2]CP5 to CP6 Track mapping'!$A:$A,0),2),"-")</f>
        <v>-</v>
      </c>
      <c r="E268" s="57" t="s">
        <v>457</v>
      </c>
      <c r="F268" s="53"/>
      <c r="G268" s="53"/>
      <c r="H268" s="53">
        <v>690</v>
      </c>
      <c r="I268" s="53"/>
      <c r="J268" s="53"/>
      <c r="K268" s="53">
        <f t="shared" si="16"/>
        <v>690</v>
      </c>
      <c r="M268" s="54">
        <v>112</v>
      </c>
      <c r="N268" s="54">
        <v>0</v>
      </c>
      <c r="O268" s="54">
        <v>690</v>
      </c>
      <c r="P268" s="54">
        <v>360</v>
      </c>
      <c r="Q268" s="54">
        <v>952</v>
      </c>
      <c r="R268" s="54">
        <f t="shared" si="17"/>
        <v>2114</v>
      </c>
      <c r="T268" s="55">
        <f t="shared" si="15"/>
        <v>112</v>
      </c>
      <c r="U268" s="55">
        <f t="shared" si="15"/>
        <v>0</v>
      </c>
      <c r="V268" s="55">
        <f t="shared" si="15"/>
        <v>0</v>
      </c>
      <c r="W268" s="55">
        <f t="shared" si="14"/>
        <v>360</v>
      </c>
      <c r="X268" s="55">
        <f t="shared" si="14"/>
        <v>952</v>
      </c>
      <c r="Y268" s="55">
        <f t="shared" si="14"/>
        <v>1424</v>
      </c>
    </row>
    <row r="269" spans="1:25" x14ac:dyDescent="0.25">
      <c r="A269" s="60" t="s">
        <v>654</v>
      </c>
      <c r="B269" s="56" t="s">
        <v>491</v>
      </c>
      <c r="C269" s="52" t="s">
        <v>492</v>
      </c>
      <c r="D269" s="52" t="str">
        <f>IFERROR(INDEX('[2]CP5 to CP6 Track mapping'!$A:$B,MATCH('CP5 Vols Hyp'!$C269,'[2]CP5 to CP6 Track mapping'!$A:$A,0),2),"-")</f>
        <v>-</v>
      </c>
      <c r="E269" s="57" t="s">
        <v>457</v>
      </c>
      <c r="F269" s="53"/>
      <c r="G269" s="53"/>
      <c r="H269" s="53">
        <v>10447.99</v>
      </c>
      <c r="I269" s="53"/>
      <c r="J269" s="53"/>
      <c r="K269" s="53">
        <f t="shared" si="16"/>
        <v>10447.99</v>
      </c>
      <c r="M269" s="54">
        <v>7392</v>
      </c>
      <c r="N269" s="54">
        <v>4137</v>
      </c>
      <c r="O269" s="54">
        <v>10447.99</v>
      </c>
      <c r="P269" s="54">
        <v>7685.45</v>
      </c>
      <c r="Q269" s="54">
        <v>9767</v>
      </c>
      <c r="R269" s="54">
        <f t="shared" si="17"/>
        <v>39429.440000000002</v>
      </c>
      <c r="T269" s="55">
        <f t="shared" si="15"/>
        <v>7392</v>
      </c>
      <c r="U269" s="55">
        <f t="shared" si="15"/>
        <v>4137</v>
      </c>
      <c r="V269" s="55">
        <f t="shared" si="15"/>
        <v>0</v>
      </c>
      <c r="W269" s="55">
        <f t="shared" si="14"/>
        <v>7685.45</v>
      </c>
      <c r="X269" s="55">
        <f t="shared" si="14"/>
        <v>9767</v>
      </c>
      <c r="Y269" s="55">
        <f t="shared" si="14"/>
        <v>28981.450000000004</v>
      </c>
    </row>
    <row r="270" spans="1:25" x14ac:dyDescent="0.25">
      <c r="A270" s="60" t="s">
        <v>654</v>
      </c>
      <c r="B270" s="56" t="s">
        <v>493</v>
      </c>
      <c r="C270" s="52" t="s">
        <v>494</v>
      </c>
      <c r="D270" s="52" t="str">
        <f>IFERROR(INDEX('[2]CP5 to CP6 Track mapping'!$A:$B,MATCH('CP5 Vols Hyp'!$C270,'[2]CP5 to CP6 Track mapping'!$A:$A,0),2),"-")</f>
        <v>-</v>
      </c>
      <c r="E270" s="57" t="s">
        <v>457</v>
      </c>
      <c r="F270" s="53"/>
      <c r="G270" s="53"/>
      <c r="H270" s="53">
        <v>172</v>
      </c>
      <c r="I270" s="53"/>
      <c r="J270" s="53"/>
      <c r="K270" s="53">
        <f t="shared" si="16"/>
        <v>172</v>
      </c>
      <c r="M270" s="54">
        <v>348</v>
      </c>
      <c r="N270" s="54">
        <v>109</v>
      </c>
      <c r="O270" s="54">
        <v>172</v>
      </c>
      <c r="P270" s="54">
        <v>735</v>
      </c>
      <c r="Q270" s="54">
        <v>740</v>
      </c>
      <c r="R270" s="54">
        <f t="shared" si="17"/>
        <v>2104</v>
      </c>
      <c r="T270" s="55">
        <f t="shared" si="15"/>
        <v>348</v>
      </c>
      <c r="U270" s="55">
        <f t="shared" si="15"/>
        <v>109</v>
      </c>
      <c r="V270" s="55">
        <f t="shared" si="15"/>
        <v>0</v>
      </c>
      <c r="W270" s="55">
        <f t="shared" si="14"/>
        <v>735</v>
      </c>
      <c r="X270" s="55">
        <f t="shared" si="14"/>
        <v>740</v>
      </c>
      <c r="Y270" s="55">
        <f t="shared" si="14"/>
        <v>1932</v>
      </c>
    </row>
    <row r="271" spans="1:25" x14ac:dyDescent="0.25">
      <c r="A271" s="60" t="s">
        <v>654</v>
      </c>
      <c r="B271" s="56" t="s">
        <v>495</v>
      </c>
      <c r="C271" s="52" t="s">
        <v>496</v>
      </c>
      <c r="D271" s="52" t="str">
        <f>IFERROR(INDEX('[2]CP5 to CP6 Track mapping'!$A:$B,MATCH('CP5 Vols Hyp'!$C271,'[2]CP5 to CP6 Track mapping'!$A:$A,0),2),"-")</f>
        <v>-</v>
      </c>
      <c r="E271" s="57" t="s">
        <v>457</v>
      </c>
      <c r="F271" s="53"/>
      <c r="G271" s="53"/>
      <c r="H271" s="53">
        <v>0</v>
      </c>
      <c r="I271" s="53"/>
      <c r="J271" s="53"/>
      <c r="K271" s="53">
        <f t="shared" si="16"/>
        <v>0</v>
      </c>
      <c r="M271" s="54">
        <v>0</v>
      </c>
      <c r="N271" s="54">
        <v>378</v>
      </c>
      <c r="O271" s="54">
        <v>0</v>
      </c>
      <c r="P271" s="54">
        <v>132.12</v>
      </c>
      <c r="Q271" s="54">
        <v>152</v>
      </c>
      <c r="R271" s="54">
        <f t="shared" si="17"/>
        <v>662.12</v>
      </c>
      <c r="T271" s="55">
        <f t="shared" si="15"/>
        <v>0</v>
      </c>
      <c r="U271" s="55">
        <f t="shared" si="15"/>
        <v>378</v>
      </c>
      <c r="V271" s="55">
        <f t="shared" si="15"/>
        <v>0</v>
      </c>
      <c r="W271" s="55">
        <f t="shared" si="14"/>
        <v>132.12</v>
      </c>
      <c r="X271" s="55">
        <f t="shared" si="14"/>
        <v>152</v>
      </c>
      <c r="Y271" s="55">
        <f t="shared" si="14"/>
        <v>662.12</v>
      </c>
    </row>
    <row r="272" spans="1:25" x14ac:dyDescent="0.25">
      <c r="A272" s="60" t="s">
        <v>654</v>
      </c>
      <c r="B272" s="56" t="s">
        <v>497</v>
      </c>
      <c r="C272" s="52" t="s">
        <v>498</v>
      </c>
      <c r="D272" s="52" t="str">
        <f>IFERROR(INDEX('[2]CP5 to CP6 Track mapping'!$A:$B,MATCH('CP5 Vols Hyp'!$C272,'[2]CP5 to CP6 Track mapping'!$A:$A,0),2),"-")</f>
        <v>-</v>
      </c>
      <c r="E272" s="57" t="s">
        <v>457</v>
      </c>
      <c r="F272" s="53"/>
      <c r="G272" s="53"/>
      <c r="H272" s="53">
        <v>1013</v>
      </c>
      <c r="I272" s="53"/>
      <c r="J272" s="53"/>
      <c r="K272" s="53">
        <f t="shared" si="16"/>
        <v>1013</v>
      </c>
      <c r="M272" s="54">
        <v>278</v>
      </c>
      <c r="N272" s="54">
        <v>1265</v>
      </c>
      <c r="O272" s="54">
        <v>1013</v>
      </c>
      <c r="P272" s="54">
        <v>1308.7</v>
      </c>
      <c r="Q272" s="54">
        <v>3150</v>
      </c>
      <c r="R272" s="54">
        <f t="shared" si="17"/>
        <v>7014.7</v>
      </c>
      <c r="T272" s="55">
        <f t="shared" si="15"/>
        <v>278</v>
      </c>
      <c r="U272" s="55">
        <f t="shared" si="15"/>
        <v>1265</v>
      </c>
      <c r="V272" s="55">
        <f t="shared" si="15"/>
        <v>0</v>
      </c>
      <c r="W272" s="55">
        <f t="shared" si="14"/>
        <v>1308.7</v>
      </c>
      <c r="X272" s="55">
        <f t="shared" si="14"/>
        <v>3150</v>
      </c>
      <c r="Y272" s="55">
        <f t="shared" si="14"/>
        <v>6001.7</v>
      </c>
    </row>
    <row r="273" spans="1:25" x14ac:dyDescent="0.25">
      <c r="A273" s="60" t="s">
        <v>654</v>
      </c>
      <c r="B273" s="56" t="s">
        <v>499</v>
      </c>
      <c r="C273" s="52" t="s">
        <v>500</v>
      </c>
      <c r="D273" s="52" t="str">
        <f>IFERROR(INDEX('[2]CP5 to CP6 Track mapping'!$A:$B,MATCH('CP5 Vols Hyp'!$C273,'[2]CP5 to CP6 Track mapping'!$A:$A,0),2),"-")</f>
        <v>-</v>
      </c>
      <c r="E273" s="57" t="s">
        <v>457</v>
      </c>
      <c r="F273" s="53"/>
      <c r="G273" s="53"/>
      <c r="H273" s="53">
        <v>4887</v>
      </c>
      <c r="I273" s="53"/>
      <c r="J273" s="53"/>
      <c r="K273" s="53">
        <f t="shared" si="16"/>
        <v>4887</v>
      </c>
      <c r="M273" s="54">
        <v>1897</v>
      </c>
      <c r="N273" s="54">
        <v>360</v>
      </c>
      <c r="O273" s="54">
        <v>4887</v>
      </c>
      <c r="P273" s="54">
        <v>1891</v>
      </c>
      <c r="Q273" s="54">
        <v>528</v>
      </c>
      <c r="R273" s="54">
        <f t="shared" si="17"/>
        <v>9563</v>
      </c>
      <c r="T273" s="55">
        <f t="shared" si="15"/>
        <v>1897</v>
      </c>
      <c r="U273" s="55">
        <f t="shared" si="15"/>
        <v>360</v>
      </c>
      <c r="V273" s="55">
        <f t="shared" si="15"/>
        <v>0</v>
      </c>
      <c r="W273" s="55">
        <f t="shared" si="14"/>
        <v>1891</v>
      </c>
      <c r="X273" s="55">
        <f t="shared" si="14"/>
        <v>528</v>
      </c>
      <c r="Y273" s="55">
        <f t="shared" si="14"/>
        <v>4676</v>
      </c>
    </row>
    <row r="274" spans="1:25" x14ac:dyDescent="0.25">
      <c r="A274" s="60" t="s">
        <v>654</v>
      </c>
      <c r="B274" s="56" t="s">
        <v>501</v>
      </c>
      <c r="C274" s="52" t="s">
        <v>196</v>
      </c>
      <c r="D274" s="52" t="str">
        <f>IFERROR(INDEX('[2]CP5 to CP6 Track mapping'!$A:$B,MATCH('CP5 Vols Hyp'!$C274,'[2]CP5 to CP6 Track mapping'!$A:$A,0),2),"-")</f>
        <v>-</v>
      </c>
      <c r="E274" s="57" t="s">
        <v>457</v>
      </c>
      <c r="F274" s="53"/>
      <c r="G274" s="53"/>
      <c r="H274" s="53">
        <v>44925.99</v>
      </c>
      <c r="I274" s="53"/>
      <c r="J274" s="53"/>
      <c r="K274" s="53">
        <f t="shared" si="16"/>
        <v>44925.99</v>
      </c>
      <c r="M274" s="54">
        <v>31394</v>
      </c>
      <c r="N274" s="54">
        <v>30184</v>
      </c>
      <c r="O274" s="54">
        <v>44925.99</v>
      </c>
      <c r="P274" s="54">
        <v>34032.519999999997</v>
      </c>
      <c r="Q274" s="54">
        <v>36357</v>
      </c>
      <c r="R274" s="54">
        <f t="shared" si="17"/>
        <v>176893.50999999998</v>
      </c>
      <c r="T274" s="55">
        <f t="shared" si="15"/>
        <v>31394</v>
      </c>
      <c r="U274" s="55">
        <f t="shared" si="15"/>
        <v>30184</v>
      </c>
      <c r="V274" s="55">
        <f t="shared" si="15"/>
        <v>0</v>
      </c>
      <c r="W274" s="55">
        <f t="shared" si="14"/>
        <v>34032.519999999997</v>
      </c>
      <c r="X274" s="55">
        <f t="shared" si="14"/>
        <v>36357</v>
      </c>
      <c r="Y274" s="55">
        <f t="shared" si="14"/>
        <v>131967.51999999999</v>
      </c>
    </row>
    <row r="275" spans="1:25" x14ac:dyDescent="0.25">
      <c r="A275" s="60" t="s">
        <v>654</v>
      </c>
      <c r="B275" s="56" t="s">
        <v>502</v>
      </c>
      <c r="C275" s="52" t="s">
        <v>503</v>
      </c>
      <c r="D275" s="52" t="str">
        <f>IFERROR(INDEX('[2]CP5 to CP6 Track mapping'!$A:$B,MATCH('CP5 Vols Hyp'!$C275,'[2]CP5 to CP6 Track mapping'!$A:$A,0),2),"-")</f>
        <v>-</v>
      </c>
      <c r="E275" s="57" t="s">
        <v>457</v>
      </c>
      <c r="F275" s="53"/>
      <c r="G275" s="53"/>
      <c r="H275" s="53">
        <v>160</v>
      </c>
      <c r="I275" s="53"/>
      <c r="J275" s="53"/>
      <c r="K275" s="53">
        <f t="shared" si="16"/>
        <v>160</v>
      </c>
      <c r="M275" s="54">
        <v>231</v>
      </c>
      <c r="N275" s="54">
        <v>160</v>
      </c>
      <c r="O275" s="54">
        <v>160</v>
      </c>
      <c r="P275" s="54">
        <v>160.69</v>
      </c>
      <c r="Q275" s="54">
        <v>97</v>
      </c>
      <c r="R275" s="54">
        <f t="shared" si="17"/>
        <v>808.69</v>
      </c>
      <c r="T275" s="55">
        <f t="shared" si="15"/>
        <v>231</v>
      </c>
      <c r="U275" s="55">
        <f t="shared" si="15"/>
        <v>160</v>
      </c>
      <c r="V275" s="55">
        <f t="shared" si="15"/>
        <v>0</v>
      </c>
      <c r="W275" s="55">
        <f t="shared" si="14"/>
        <v>160.69</v>
      </c>
      <c r="X275" s="55">
        <f t="shared" si="14"/>
        <v>97</v>
      </c>
      <c r="Y275" s="55">
        <f t="shared" si="14"/>
        <v>648.69000000000005</v>
      </c>
    </row>
    <row r="276" spans="1:25" x14ac:dyDescent="0.25">
      <c r="A276" s="60" t="s">
        <v>654</v>
      </c>
      <c r="B276" s="56" t="s">
        <v>504</v>
      </c>
      <c r="C276" s="52" t="s">
        <v>505</v>
      </c>
      <c r="D276" s="52" t="str">
        <f>IFERROR(INDEX('[2]CP5 to CP6 Track mapping'!$A:$B,MATCH('CP5 Vols Hyp'!$C276,'[2]CP5 to CP6 Track mapping'!$A:$A,0),2),"-")</f>
        <v>-</v>
      </c>
      <c r="E276" s="57" t="s">
        <v>457</v>
      </c>
      <c r="F276" s="53"/>
      <c r="G276" s="53"/>
      <c r="H276" s="53">
        <v>73</v>
      </c>
      <c r="I276" s="53"/>
      <c r="J276" s="53"/>
      <c r="K276" s="53">
        <f t="shared" si="16"/>
        <v>73</v>
      </c>
      <c r="M276" s="54">
        <v>42</v>
      </c>
      <c r="N276" s="54">
        <v>99</v>
      </c>
      <c r="O276" s="54">
        <v>73</v>
      </c>
      <c r="P276" s="54">
        <v>89.740000000000009</v>
      </c>
      <c r="Q276" s="54">
        <v>50</v>
      </c>
      <c r="R276" s="54">
        <f t="shared" si="17"/>
        <v>353.74</v>
      </c>
      <c r="T276" s="55">
        <f t="shared" si="15"/>
        <v>42</v>
      </c>
      <c r="U276" s="55">
        <f t="shared" si="15"/>
        <v>99</v>
      </c>
      <c r="V276" s="55">
        <f t="shared" si="15"/>
        <v>0</v>
      </c>
      <c r="W276" s="55">
        <f t="shared" si="14"/>
        <v>89.740000000000009</v>
      </c>
      <c r="X276" s="55">
        <f t="shared" si="14"/>
        <v>50</v>
      </c>
      <c r="Y276" s="55">
        <f t="shared" si="14"/>
        <v>280.74</v>
      </c>
    </row>
    <row r="277" spans="1:25" x14ac:dyDescent="0.25">
      <c r="A277" s="60" t="s">
        <v>654</v>
      </c>
      <c r="B277" s="56" t="s">
        <v>506</v>
      </c>
      <c r="C277" s="52" t="s">
        <v>507</v>
      </c>
      <c r="D277" s="52" t="str">
        <f>IFERROR(INDEX('[2]CP5 to CP6 Track mapping'!$A:$B,MATCH('CP5 Vols Hyp'!$C277,'[2]CP5 to CP6 Track mapping'!$A:$A,0),2),"-")</f>
        <v>-</v>
      </c>
      <c r="E277" s="57" t="s">
        <v>457</v>
      </c>
      <c r="F277" s="53"/>
      <c r="G277" s="53"/>
      <c r="H277" s="53">
        <v>163</v>
      </c>
      <c r="I277" s="53"/>
      <c r="J277" s="53"/>
      <c r="K277" s="53">
        <f t="shared" si="16"/>
        <v>163</v>
      </c>
      <c r="M277" s="54">
        <v>327</v>
      </c>
      <c r="N277" s="54">
        <v>244</v>
      </c>
      <c r="O277" s="54">
        <v>163</v>
      </c>
      <c r="P277" s="54">
        <v>288.82</v>
      </c>
      <c r="Q277" s="54">
        <v>225</v>
      </c>
      <c r="R277" s="54">
        <f t="shared" si="17"/>
        <v>1247.82</v>
      </c>
      <c r="T277" s="55">
        <f t="shared" si="15"/>
        <v>327</v>
      </c>
      <c r="U277" s="55">
        <f t="shared" si="15"/>
        <v>244</v>
      </c>
      <c r="V277" s="55">
        <f t="shared" si="15"/>
        <v>0</v>
      </c>
      <c r="W277" s="55">
        <f t="shared" si="14"/>
        <v>288.82</v>
      </c>
      <c r="X277" s="55">
        <f t="shared" si="14"/>
        <v>225</v>
      </c>
      <c r="Y277" s="55">
        <f t="shared" si="14"/>
        <v>1084.82</v>
      </c>
    </row>
    <row r="278" spans="1:25" x14ac:dyDescent="0.25">
      <c r="A278" s="60" t="s">
        <v>654</v>
      </c>
      <c r="B278" s="56" t="s">
        <v>508</v>
      </c>
      <c r="C278" s="52" t="s">
        <v>509</v>
      </c>
      <c r="D278" s="52" t="str">
        <f>IFERROR(INDEX('[2]CP5 to CP6 Track mapping'!$A:$B,MATCH('CP5 Vols Hyp'!$C278,'[2]CP5 to CP6 Track mapping'!$A:$A,0),2),"-")</f>
        <v>-</v>
      </c>
      <c r="E278" s="57" t="s">
        <v>457</v>
      </c>
      <c r="F278" s="53"/>
      <c r="G278" s="53"/>
      <c r="H278" s="53">
        <v>4</v>
      </c>
      <c r="I278" s="53"/>
      <c r="J278" s="53"/>
      <c r="K278" s="53">
        <f t="shared" si="16"/>
        <v>4</v>
      </c>
      <c r="M278" s="54">
        <v>630</v>
      </c>
      <c r="N278" s="54">
        <v>0</v>
      </c>
      <c r="O278" s="54">
        <v>4</v>
      </c>
      <c r="P278" s="54">
        <v>15</v>
      </c>
      <c r="Q278" s="54" t="s">
        <v>73</v>
      </c>
      <c r="R278" s="54">
        <f t="shared" si="17"/>
        <v>649</v>
      </c>
      <c r="T278" s="55">
        <f t="shared" si="15"/>
        <v>630</v>
      </c>
      <c r="U278" s="55">
        <f t="shared" si="15"/>
        <v>0</v>
      </c>
      <c r="V278" s="55">
        <f t="shared" si="15"/>
        <v>0</v>
      </c>
      <c r="W278" s="55">
        <f t="shared" si="15"/>
        <v>15</v>
      </c>
      <c r="X278" s="55" t="e">
        <f t="shared" si="15"/>
        <v>#VALUE!</v>
      </c>
      <c r="Y278" s="55">
        <f t="shared" si="15"/>
        <v>645</v>
      </c>
    </row>
    <row r="279" spans="1:25" x14ac:dyDescent="0.25">
      <c r="A279" s="60" t="s">
        <v>654</v>
      </c>
      <c r="B279" s="52" t="s">
        <v>510</v>
      </c>
      <c r="C279" s="52" t="s">
        <v>511</v>
      </c>
      <c r="D279" s="52" t="str">
        <f>IFERROR(INDEX('[2]CP5 to CP6 Track mapping'!$A:$B,MATCH('CP5 Vols Hyp'!$C279,'[2]CP5 to CP6 Track mapping'!$A:$A,0),2),"-")</f>
        <v>-</v>
      </c>
      <c r="E279" s="57" t="s">
        <v>457</v>
      </c>
      <c r="F279" s="53"/>
      <c r="G279" s="53"/>
      <c r="H279" s="53">
        <v>893</v>
      </c>
      <c r="I279" s="53"/>
      <c r="J279" s="53"/>
      <c r="K279" s="53">
        <f t="shared" si="16"/>
        <v>893</v>
      </c>
      <c r="M279" s="54">
        <v>3513</v>
      </c>
      <c r="N279" s="54">
        <v>5624.9999999999991</v>
      </c>
      <c r="O279" s="54">
        <v>893</v>
      </c>
      <c r="P279" s="54">
        <v>464</v>
      </c>
      <c r="Q279" s="54">
        <v>745</v>
      </c>
      <c r="R279" s="54">
        <f t="shared" si="17"/>
        <v>11240</v>
      </c>
      <c r="T279" s="55">
        <f t="shared" ref="T279:Y321" si="18">M279-F279</f>
        <v>3513</v>
      </c>
      <c r="U279" s="55">
        <f t="shared" si="18"/>
        <v>5624.9999999999991</v>
      </c>
      <c r="V279" s="55">
        <f t="shared" si="18"/>
        <v>0</v>
      </c>
      <c r="W279" s="55">
        <f t="shared" si="18"/>
        <v>464</v>
      </c>
      <c r="X279" s="55">
        <f t="shared" si="18"/>
        <v>745</v>
      </c>
      <c r="Y279" s="55">
        <f t="shared" si="18"/>
        <v>10347</v>
      </c>
    </row>
    <row r="280" spans="1:25" x14ac:dyDescent="0.25">
      <c r="A280" s="60" t="s">
        <v>654</v>
      </c>
      <c r="B280" s="52" t="s">
        <v>512</v>
      </c>
      <c r="C280" s="52" t="s">
        <v>513</v>
      </c>
      <c r="D280" s="52" t="str">
        <f>IFERROR(INDEX('[2]CP5 to CP6 Track mapping'!$A:$B,MATCH('CP5 Vols Hyp'!$C280,'[2]CP5 to CP6 Track mapping'!$A:$A,0),2),"-")</f>
        <v>-</v>
      </c>
      <c r="E280" s="57" t="s">
        <v>457</v>
      </c>
      <c r="F280" s="53"/>
      <c r="G280" s="53"/>
      <c r="H280" s="53">
        <v>388</v>
      </c>
      <c r="I280" s="53"/>
      <c r="J280" s="53"/>
      <c r="K280" s="53">
        <f t="shared" si="16"/>
        <v>388</v>
      </c>
      <c r="M280" s="54">
        <v>1559</v>
      </c>
      <c r="N280" s="54">
        <v>2017</v>
      </c>
      <c r="O280" s="54">
        <v>388</v>
      </c>
      <c r="P280" s="54">
        <v>1153.6699999999998</v>
      </c>
      <c r="Q280" s="54" t="s">
        <v>73</v>
      </c>
      <c r="R280" s="54">
        <f t="shared" si="17"/>
        <v>5117.67</v>
      </c>
      <c r="T280" s="55">
        <f t="shared" si="18"/>
        <v>1559</v>
      </c>
      <c r="U280" s="55">
        <f t="shared" si="18"/>
        <v>2017</v>
      </c>
      <c r="V280" s="55">
        <f t="shared" si="18"/>
        <v>0</v>
      </c>
      <c r="W280" s="55">
        <f t="shared" si="18"/>
        <v>1153.6699999999998</v>
      </c>
      <c r="X280" s="55" t="e">
        <f t="shared" si="18"/>
        <v>#VALUE!</v>
      </c>
      <c r="Y280" s="55">
        <f t="shared" si="18"/>
        <v>4729.67</v>
      </c>
    </row>
    <row r="281" spans="1:25" x14ac:dyDescent="0.25">
      <c r="A281" s="60" t="s">
        <v>654</v>
      </c>
      <c r="B281" s="49" t="s">
        <v>514</v>
      </c>
      <c r="C281" s="49" t="s">
        <v>515</v>
      </c>
      <c r="D281" s="52" t="str">
        <f>IFERROR(INDEX('[2]CP5 to CP6 Track mapping'!$A:$B,MATCH('CP5 Vols Hyp'!$C281,'[2]CP5 to CP6 Track mapping'!$A:$A,0),2),"-")</f>
        <v>-</v>
      </c>
      <c r="E281" s="57" t="s">
        <v>457</v>
      </c>
      <c r="F281" s="53"/>
      <c r="G281" s="53"/>
      <c r="H281" s="53">
        <v>6109</v>
      </c>
      <c r="I281" s="53"/>
      <c r="J281" s="53"/>
      <c r="K281" s="53">
        <f t="shared" si="16"/>
        <v>6109</v>
      </c>
      <c r="M281" s="54">
        <v>4864</v>
      </c>
      <c r="N281" s="54">
        <v>15517</v>
      </c>
      <c r="O281" s="54">
        <v>6109</v>
      </c>
      <c r="P281" s="54">
        <v>8275.09</v>
      </c>
      <c r="Q281" s="54">
        <v>620</v>
      </c>
      <c r="R281" s="54">
        <f t="shared" si="17"/>
        <v>35385.089999999997</v>
      </c>
      <c r="T281" s="55">
        <f t="shared" si="18"/>
        <v>4864</v>
      </c>
      <c r="U281" s="55">
        <f t="shared" si="18"/>
        <v>15517</v>
      </c>
      <c r="V281" s="55">
        <f t="shared" si="18"/>
        <v>0</v>
      </c>
      <c r="W281" s="55">
        <f t="shared" si="18"/>
        <v>8275.09</v>
      </c>
      <c r="X281" s="55">
        <f t="shared" si="18"/>
        <v>620</v>
      </c>
      <c r="Y281" s="55">
        <f t="shared" si="18"/>
        <v>29276.089999999997</v>
      </c>
    </row>
    <row r="282" spans="1:25" x14ac:dyDescent="0.25">
      <c r="A282" s="60" t="s">
        <v>654</v>
      </c>
      <c r="B282" s="52" t="s">
        <v>516</v>
      </c>
      <c r="C282" s="52" t="s">
        <v>517</v>
      </c>
      <c r="D282" s="52" t="str">
        <f>IFERROR(INDEX('[2]CP5 to CP6 Track mapping'!$A:$B,MATCH('CP5 Vols Hyp'!$C282,'[2]CP5 to CP6 Track mapping'!$A:$A,0),2),"-")</f>
        <v>-</v>
      </c>
      <c r="E282" s="57" t="s">
        <v>457</v>
      </c>
      <c r="F282" s="53"/>
      <c r="G282" s="53"/>
      <c r="H282" s="53">
        <v>7987</v>
      </c>
      <c r="I282" s="53"/>
      <c r="J282" s="53"/>
      <c r="K282" s="53">
        <f t="shared" si="16"/>
        <v>7987</v>
      </c>
      <c r="M282" s="54">
        <v>2652</v>
      </c>
      <c r="N282" s="54">
        <v>10979</v>
      </c>
      <c r="O282" s="54">
        <v>7987</v>
      </c>
      <c r="P282" s="54">
        <v>5229.09</v>
      </c>
      <c r="Q282" s="54">
        <v>102</v>
      </c>
      <c r="R282" s="54">
        <f t="shared" si="17"/>
        <v>26949.09</v>
      </c>
      <c r="T282" s="55">
        <f t="shared" si="18"/>
        <v>2652</v>
      </c>
      <c r="U282" s="55">
        <f t="shared" si="18"/>
        <v>10979</v>
      </c>
      <c r="V282" s="55">
        <f t="shared" si="18"/>
        <v>0</v>
      </c>
      <c r="W282" s="55">
        <f t="shared" si="18"/>
        <v>5229.09</v>
      </c>
      <c r="X282" s="55">
        <f t="shared" si="18"/>
        <v>102</v>
      </c>
      <c r="Y282" s="55">
        <f t="shared" si="18"/>
        <v>18962.09</v>
      </c>
    </row>
    <row r="283" spans="1:25" x14ac:dyDescent="0.25">
      <c r="A283" s="60" t="s">
        <v>654</v>
      </c>
      <c r="B283" s="56" t="s">
        <v>518</v>
      </c>
      <c r="C283" s="52" t="s">
        <v>519</v>
      </c>
      <c r="D283" s="52" t="str">
        <f>IFERROR(INDEX('[2]CP5 to CP6 Track mapping'!$A:$B,MATCH('CP5 Vols Hyp'!$C283,'[2]CP5 to CP6 Track mapping'!$A:$A,0),2),"-")</f>
        <v>-</v>
      </c>
      <c r="E283" s="57" t="s">
        <v>457</v>
      </c>
      <c r="F283" s="53"/>
      <c r="G283" s="53"/>
      <c r="H283" s="53">
        <v>15377</v>
      </c>
      <c r="I283" s="53"/>
      <c r="J283" s="53"/>
      <c r="K283" s="53">
        <f t="shared" si="16"/>
        <v>15377</v>
      </c>
      <c r="M283" s="54">
        <v>12588</v>
      </c>
      <c r="N283" s="54">
        <v>34138</v>
      </c>
      <c r="O283" s="54">
        <v>15377</v>
      </c>
      <c r="P283" s="54">
        <v>15121.850000000002</v>
      </c>
      <c r="Q283" s="54">
        <v>1467</v>
      </c>
      <c r="R283" s="54">
        <f t="shared" si="17"/>
        <v>78691.850000000006</v>
      </c>
      <c r="T283" s="55">
        <f t="shared" si="18"/>
        <v>12588</v>
      </c>
      <c r="U283" s="55">
        <f t="shared" si="18"/>
        <v>34138</v>
      </c>
      <c r="V283" s="55">
        <f t="shared" si="18"/>
        <v>0</v>
      </c>
      <c r="W283" s="55">
        <f t="shared" si="18"/>
        <v>15121.850000000002</v>
      </c>
      <c r="X283" s="55">
        <f t="shared" si="18"/>
        <v>1467</v>
      </c>
      <c r="Y283" s="55">
        <f t="shared" si="18"/>
        <v>63314.850000000006</v>
      </c>
    </row>
    <row r="284" spans="1:25" x14ac:dyDescent="0.25">
      <c r="A284" s="60" t="s">
        <v>654</v>
      </c>
      <c r="B284" s="56" t="s">
        <v>520</v>
      </c>
      <c r="C284" s="52" t="s">
        <v>222</v>
      </c>
      <c r="D284" s="52" t="str">
        <f>IFERROR(INDEX('[2]CP5 to CP6 Track mapping'!$A:$B,MATCH('CP5 Vols Hyp'!$C284,'[2]CP5 to CP6 Track mapping'!$A:$A,0),2),"-")</f>
        <v>-</v>
      </c>
      <c r="E284" s="57" t="s">
        <v>457</v>
      </c>
      <c r="F284" s="53"/>
      <c r="G284" s="53"/>
      <c r="H284" s="53">
        <v>15777</v>
      </c>
      <c r="I284" s="53"/>
      <c r="J284" s="53"/>
      <c r="K284" s="53">
        <f t="shared" si="16"/>
        <v>15777</v>
      </c>
      <c r="M284" s="54">
        <v>13818</v>
      </c>
      <c r="N284" s="54">
        <v>34641</v>
      </c>
      <c r="O284" s="54">
        <v>15777</v>
      </c>
      <c r="P284" s="54">
        <v>15676.100000000002</v>
      </c>
      <c r="Q284" s="54">
        <v>1839</v>
      </c>
      <c r="R284" s="54">
        <f t="shared" si="17"/>
        <v>81751.100000000006</v>
      </c>
      <c r="T284" s="55">
        <f t="shared" si="18"/>
        <v>13818</v>
      </c>
      <c r="U284" s="55">
        <f t="shared" si="18"/>
        <v>34641</v>
      </c>
      <c r="V284" s="55">
        <f t="shared" si="18"/>
        <v>0</v>
      </c>
      <c r="W284" s="55">
        <f t="shared" si="18"/>
        <v>15676.100000000002</v>
      </c>
      <c r="X284" s="55">
        <f t="shared" si="18"/>
        <v>1839</v>
      </c>
      <c r="Y284" s="55">
        <f t="shared" si="18"/>
        <v>65974.100000000006</v>
      </c>
    </row>
    <row r="285" spans="1:25" x14ac:dyDescent="0.25">
      <c r="A285" s="60" t="s">
        <v>654</v>
      </c>
      <c r="B285" s="56" t="s">
        <v>521</v>
      </c>
      <c r="C285" s="52" t="s">
        <v>522</v>
      </c>
      <c r="D285" s="52" t="str">
        <f>IFERROR(INDEX('[2]CP5 to CP6 Track mapping'!$A:$B,MATCH('CP5 Vols Hyp'!$C285,'[2]CP5 to CP6 Track mapping'!$A:$A,0),2),"-")</f>
        <v>-</v>
      </c>
      <c r="E285" s="57" t="s">
        <v>457</v>
      </c>
      <c r="F285" s="53"/>
      <c r="G285" s="53"/>
      <c r="H285" s="53">
        <v>60702.989999999991</v>
      </c>
      <c r="I285" s="53"/>
      <c r="J285" s="53"/>
      <c r="K285" s="53">
        <f t="shared" si="16"/>
        <v>60702.989999999991</v>
      </c>
      <c r="M285" s="54">
        <v>45212</v>
      </c>
      <c r="N285" s="54">
        <v>64825</v>
      </c>
      <c r="O285" s="54">
        <v>60702.989999999991</v>
      </c>
      <c r="P285" s="54">
        <v>49708.619999999995</v>
      </c>
      <c r="Q285" s="54">
        <v>38196</v>
      </c>
      <c r="R285" s="54">
        <f t="shared" si="17"/>
        <v>258644.61</v>
      </c>
      <c r="T285" s="55">
        <f t="shared" si="18"/>
        <v>45212</v>
      </c>
      <c r="U285" s="55">
        <f t="shared" si="18"/>
        <v>64825</v>
      </c>
      <c r="V285" s="55">
        <f t="shared" si="18"/>
        <v>0</v>
      </c>
      <c r="W285" s="55">
        <f t="shared" si="18"/>
        <v>49708.619999999995</v>
      </c>
      <c r="X285" s="55">
        <f t="shared" si="18"/>
        <v>38196</v>
      </c>
      <c r="Y285" s="55">
        <f t="shared" si="18"/>
        <v>197941.62</v>
      </c>
    </row>
    <row r="286" spans="1:25" x14ac:dyDescent="0.25">
      <c r="A286" s="60" t="s">
        <v>654</v>
      </c>
      <c r="B286" s="56" t="s">
        <v>523</v>
      </c>
      <c r="C286" s="52" t="s">
        <v>524</v>
      </c>
      <c r="D286" s="52" t="str">
        <f>IFERROR(INDEX('[2]CP5 to CP6 Track mapping'!$A:$B,MATCH('CP5 Vols Hyp'!$C286,'[2]CP5 to CP6 Track mapping'!$A:$A,0),2),"-")</f>
        <v>-</v>
      </c>
      <c r="E286" s="57" t="s">
        <v>457</v>
      </c>
      <c r="F286" s="53"/>
      <c r="G286" s="53"/>
      <c r="H286" s="53">
        <v>7399</v>
      </c>
      <c r="I286" s="53"/>
      <c r="J286" s="53"/>
      <c r="K286" s="53">
        <f t="shared" si="16"/>
        <v>7399</v>
      </c>
      <c r="M286" s="54">
        <v>0</v>
      </c>
      <c r="N286" s="54">
        <v>0</v>
      </c>
      <c r="O286" s="54">
        <v>7399</v>
      </c>
      <c r="P286" s="54">
        <v>402</v>
      </c>
      <c r="Q286" s="54" t="s">
        <v>73</v>
      </c>
      <c r="R286" s="54">
        <f t="shared" si="17"/>
        <v>7801</v>
      </c>
      <c r="T286" s="55">
        <f t="shared" si="18"/>
        <v>0</v>
      </c>
      <c r="U286" s="55">
        <f t="shared" si="18"/>
        <v>0</v>
      </c>
      <c r="V286" s="55">
        <f t="shared" si="18"/>
        <v>0</v>
      </c>
      <c r="W286" s="55">
        <f t="shared" si="18"/>
        <v>402</v>
      </c>
      <c r="X286" s="55" t="e">
        <f t="shared" si="18"/>
        <v>#VALUE!</v>
      </c>
      <c r="Y286" s="55">
        <f t="shared" si="18"/>
        <v>402</v>
      </c>
    </row>
    <row r="287" spans="1:25" x14ac:dyDescent="0.25">
      <c r="A287" s="60" t="s">
        <v>654</v>
      </c>
      <c r="B287" s="56" t="s">
        <v>525</v>
      </c>
      <c r="C287" s="52" t="s">
        <v>526</v>
      </c>
      <c r="D287" s="52" t="str">
        <f>IFERROR(INDEX('[2]CP5 to CP6 Track mapping'!$A:$B,MATCH('CP5 Vols Hyp'!$C287,'[2]CP5 to CP6 Track mapping'!$A:$A,0),2),"-")</f>
        <v>-</v>
      </c>
      <c r="E287" s="57" t="s">
        <v>457</v>
      </c>
      <c r="F287" s="53"/>
      <c r="G287" s="53"/>
      <c r="H287" s="53">
        <v>0</v>
      </c>
      <c r="I287" s="53"/>
      <c r="J287" s="53"/>
      <c r="K287" s="53">
        <f t="shared" si="16"/>
        <v>0</v>
      </c>
      <c r="M287" s="54">
        <v>202</v>
      </c>
      <c r="N287" s="54">
        <v>0</v>
      </c>
      <c r="O287" s="54">
        <v>0</v>
      </c>
      <c r="P287" s="54">
        <v>0</v>
      </c>
      <c r="Q287" s="54" t="s">
        <v>73</v>
      </c>
      <c r="R287" s="54">
        <f t="shared" si="17"/>
        <v>202</v>
      </c>
      <c r="T287" s="55">
        <f t="shared" si="18"/>
        <v>202</v>
      </c>
      <c r="U287" s="55">
        <f t="shared" si="18"/>
        <v>0</v>
      </c>
      <c r="V287" s="55">
        <f t="shared" si="18"/>
        <v>0</v>
      </c>
      <c r="W287" s="55">
        <f t="shared" si="18"/>
        <v>0</v>
      </c>
      <c r="X287" s="55" t="e">
        <f t="shared" si="18"/>
        <v>#VALUE!</v>
      </c>
      <c r="Y287" s="55">
        <f t="shared" si="18"/>
        <v>202</v>
      </c>
    </row>
    <row r="288" spans="1:25" x14ac:dyDescent="0.25">
      <c r="A288" s="60" t="s">
        <v>654</v>
      </c>
      <c r="B288" s="56" t="s">
        <v>527</v>
      </c>
      <c r="C288" s="52" t="s">
        <v>528</v>
      </c>
      <c r="D288" s="52" t="str">
        <f>IFERROR(INDEX('[2]CP5 to CP6 Track mapping'!$A:$B,MATCH('CP5 Vols Hyp'!$C288,'[2]CP5 to CP6 Track mapping'!$A:$A,0),2),"-")</f>
        <v>-</v>
      </c>
      <c r="E288" s="57" t="s">
        <v>457</v>
      </c>
      <c r="F288" s="53"/>
      <c r="G288" s="53"/>
      <c r="H288" s="53">
        <v>0</v>
      </c>
      <c r="I288" s="53"/>
      <c r="J288" s="53"/>
      <c r="K288" s="53">
        <f t="shared" si="16"/>
        <v>0</v>
      </c>
      <c r="M288" s="54">
        <v>0</v>
      </c>
      <c r="N288" s="54">
        <v>0</v>
      </c>
      <c r="O288" s="54">
        <v>0</v>
      </c>
      <c r="P288" s="54">
        <v>0</v>
      </c>
      <c r="Q288" s="54" t="s">
        <v>73</v>
      </c>
      <c r="R288" s="54">
        <f t="shared" si="17"/>
        <v>0</v>
      </c>
      <c r="T288" s="55">
        <f t="shared" si="18"/>
        <v>0</v>
      </c>
      <c r="U288" s="55">
        <f t="shared" si="18"/>
        <v>0</v>
      </c>
      <c r="V288" s="55">
        <f t="shared" si="18"/>
        <v>0</v>
      </c>
      <c r="W288" s="55">
        <f t="shared" si="18"/>
        <v>0</v>
      </c>
      <c r="X288" s="55" t="e">
        <f t="shared" si="18"/>
        <v>#VALUE!</v>
      </c>
      <c r="Y288" s="55">
        <f t="shared" si="18"/>
        <v>0</v>
      </c>
    </row>
    <row r="289" spans="1:25" x14ac:dyDescent="0.25">
      <c r="A289" s="60" t="s">
        <v>654</v>
      </c>
      <c r="B289" s="56" t="s">
        <v>529</v>
      </c>
      <c r="C289" s="52" t="s">
        <v>530</v>
      </c>
      <c r="D289" s="52" t="str">
        <f>IFERROR(INDEX('[2]CP5 to CP6 Track mapping'!$A:$B,MATCH('CP5 Vols Hyp'!$C289,'[2]CP5 to CP6 Track mapping'!$A:$A,0),2),"-")</f>
        <v>-</v>
      </c>
      <c r="E289" s="57" t="s">
        <v>457</v>
      </c>
      <c r="F289" s="53"/>
      <c r="G289" s="53"/>
      <c r="H289" s="53">
        <v>0</v>
      </c>
      <c r="I289" s="53"/>
      <c r="J289" s="53"/>
      <c r="K289" s="53">
        <f t="shared" si="16"/>
        <v>0</v>
      </c>
      <c r="M289" s="54">
        <v>0</v>
      </c>
      <c r="N289" s="54">
        <v>0</v>
      </c>
      <c r="O289" s="54">
        <v>0</v>
      </c>
      <c r="P289" s="54">
        <v>0</v>
      </c>
      <c r="Q289" s="54" t="s">
        <v>73</v>
      </c>
      <c r="R289" s="54">
        <f t="shared" si="17"/>
        <v>0</v>
      </c>
      <c r="T289" s="55">
        <f t="shared" si="18"/>
        <v>0</v>
      </c>
      <c r="U289" s="55">
        <f t="shared" si="18"/>
        <v>0</v>
      </c>
      <c r="V289" s="55">
        <f t="shared" si="18"/>
        <v>0</v>
      </c>
      <c r="W289" s="55">
        <f t="shared" si="18"/>
        <v>0</v>
      </c>
      <c r="X289" s="55" t="e">
        <f t="shared" si="18"/>
        <v>#VALUE!</v>
      </c>
      <c r="Y289" s="55">
        <f t="shared" si="18"/>
        <v>0</v>
      </c>
    </row>
    <row r="290" spans="1:25" x14ac:dyDescent="0.25">
      <c r="A290" s="60" t="s">
        <v>654</v>
      </c>
      <c r="B290" s="56" t="s">
        <v>531</v>
      </c>
      <c r="C290" s="52" t="s">
        <v>532</v>
      </c>
      <c r="D290" s="52" t="str">
        <f>IFERROR(INDEX('[2]CP5 to CP6 Track mapping'!$A:$B,MATCH('CP5 Vols Hyp'!$C290,'[2]CP5 to CP6 Track mapping'!$A:$A,0),2),"-")</f>
        <v>-</v>
      </c>
      <c r="E290" s="57" t="s">
        <v>457</v>
      </c>
      <c r="F290" s="53"/>
      <c r="G290" s="53"/>
      <c r="H290" s="53">
        <v>0</v>
      </c>
      <c r="I290" s="53"/>
      <c r="J290" s="53"/>
      <c r="K290" s="53">
        <f t="shared" si="16"/>
        <v>0</v>
      </c>
      <c r="M290" s="54">
        <v>0</v>
      </c>
      <c r="N290" s="54">
        <v>0</v>
      </c>
      <c r="O290" s="54">
        <v>0</v>
      </c>
      <c r="P290" s="54">
        <v>0</v>
      </c>
      <c r="Q290" s="54" t="s">
        <v>73</v>
      </c>
      <c r="R290" s="54">
        <f t="shared" si="17"/>
        <v>0</v>
      </c>
      <c r="T290" s="55">
        <f t="shared" si="18"/>
        <v>0</v>
      </c>
      <c r="U290" s="55">
        <f t="shared" si="18"/>
        <v>0</v>
      </c>
      <c r="V290" s="55">
        <f t="shared" si="18"/>
        <v>0</v>
      </c>
      <c r="W290" s="55">
        <f t="shared" si="18"/>
        <v>0</v>
      </c>
      <c r="X290" s="55" t="e">
        <f t="shared" si="18"/>
        <v>#VALUE!</v>
      </c>
      <c r="Y290" s="55">
        <f t="shared" si="18"/>
        <v>0</v>
      </c>
    </row>
    <row r="291" spans="1:25" x14ac:dyDescent="0.25">
      <c r="A291" s="60" t="s">
        <v>654</v>
      </c>
      <c r="B291" s="56" t="s">
        <v>533</v>
      </c>
      <c r="C291" s="52" t="s">
        <v>534</v>
      </c>
      <c r="D291" s="52" t="str">
        <f>IFERROR(INDEX('[2]CP5 to CP6 Track mapping'!$A:$B,MATCH('CP5 Vols Hyp'!$C291,'[2]CP5 to CP6 Track mapping'!$A:$A,0),2),"-")</f>
        <v>-</v>
      </c>
      <c r="E291" s="57" t="s">
        <v>457</v>
      </c>
      <c r="F291" s="53"/>
      <c r="G291" s="53"/>
      <c r="H291" s="53">
        <v>0</v>
      </c>
      <c r="I291" s="53"/>
      <c r="J291" s="53"/>
      <c r="K291" s="53">
        <f t="shared" si="16"/>
        <v>0</v>
      </c>
      <c r="M291" s="54">
        <v>0</v>
      </c>
      <c r="N291" s="54">
        <v>0</v>
      </c>
      <c r="O291" s="54">
        <v>0</v>
      </c>
      <c r="P291" s="54">
        <v>0</v>
      </c>
      <c r="Q291" s="54" t="s">
        <v>73</v>
      </c>
      <c r="R291" s="54">
        <f t="shared" si="17"/>
        <v>0</v>
      </c>
      <c r="T291" s="55">
        <f t="shared" si="18"/>
        <v>0</v>
      </c>
      <c r="U291" s="55">
        <f t="shared" si="18"/>
        <v>0</v>
      </c>
      <c r="V291" s="55">
        <f t="shared" si="18"/>
        <v>0</v>
      </c>
      <c r="W291" s="55">
        <f t="shared" si="18"/>
        <v>0</v>
      </c>
      <c r="X291" s="55" t="e">
        <f t="shared" si="18"/>
        <v>#VALUE!</v>
      </c>
      <c r="Y291" s="55">
        <f t="shared" si="18"/>
        <v>0</v>
      </c>
    </row>
    <row r="292" spans="1:25" x14ac:dyDescent="0.25">
      <c r="A292" s="60" t="s">
        <v>654</v>
      </c>
      <c r="B292" s="56" t="s">
        <v>535</v>
      </c>
      <c r="C292" s="52" t="s">
        <v>536</v>
      </c>
      <c r="D292" s="52" t="str">
        <f>IFERROR(INDEX('[2]CP5 to CP6 Track mapping'!$A:$B,MATCH('CP5 Vols Hyp'!$C292,'[2]CP5 to CP6 Track mapping'!$A:$A,0),2),"-")</f>
        <v>-</v>
      </c>
      <c r="E292" s="57" t="s">
        <v>457</v>
      </c>
      <c r="F292" s="53"/>
      <c r="G292" s="53"/>
      <c r="H292" s="53">
        <v>0</v>
      </c>
      <c r="I292" s="53"/>
      <c r="J292" s="53"/>
      <c r="K292" s="53">
        <f t="shared" si="16"/>
        <v>0</v>
      </c>
      <c r="M292" s="54">
        <v>0</v>
      </c>
      <c r="N292" s="54">
        <v>0</v>
      </c>
      <c r="O292" s="54">
        <v>0</v>
      </c>
      <c r="P292" s="54">
        <v>0</v>
      </c>
      <c r="Q292" s="54" t="s">
        <v>73</v>
      </c>
      <c r="R292" s="54">
        <f t="shared" si="17"/>
        <v>0</v>
      </c>
      <c r="T292" s="55">
        <f t="shared" si="18"/>
        <v>0</v>
      </c>
      <c r="U292" s="55">
        <f t="shared" si="18"/>
        <v>0</v>
      </c>
      <c r="V292" s="55">
        <f t="shared" si="18"/>
        <v>0</v>
      </c>
      <c r="W292" s="55">
        <f t="shared" si="18"/>
        <v>0</v>
      </c>
      <c r="X292" s="55" t="e">
        <f t="shared" si="18"/>
        <v>#VALUE!</v>
      </c>
      <c r="Y292" s="55">
        <f t="shared" si="18"/>
        <v>0</v>
      </c>
    </row>
    <row r="293" spans="1:25" x14ac:dyDescent="0.25">
      <c r="A293" s="60" t="s">
        <v>654</v>
      </c>
      <c r="B293" s="56" t="s">
        <v>537</v>
      </c>
      <c r="C293" s="52" t="s">
        <v>538</v>
      </c>
      <c r="D293" s="52" t="str">
        <f>IFERROR(INDEX('[2]CP5 to CP6 Track mapping'!$A:$B,MATCH('CP5 Vols Hyp'!$C293,'[2]CP5 to CP6 Track mapping'!$A:$A,0),2),"-")</f>
        <v>-</v>
      </c>
      <c r="E293" s="57" t="s">
        <v>457</v>
      </c>
      <c r="F293" s="53"/>
      <c r="G293" s="53"/>
      <c r="H293" s="53">
        <v>30</v>
      </c>
      <c r="I293" s="53"/>
      <c r="J293" s="53"/>
      <c r="K293" s="53">
        <f t="shared" si="16"/>
        <v>30</v>
      </c>
      <c r="M293" s="54">
        <v>14906</v>
      </c>
      <c r="N293" s="54">
        <v>0</v>
      </c>
      <c r="O293" s="54">
        <v>30</v>
      </c>
      <c r="P293" s="54">
        <v>0</v>
      </c>
      <c r="Q293" s="54" t="s">
        <v>73</v>
      </c>
      <c r="R293" s="54">
        <f t="shared" si="17"/>
        <v>14936</v>
      </c>
      <c r="T293" s="55">
        <f t="shared" si="18"/>
        <v>14906</v>
      </c>
      <c r="U293" s="55">
        <f t="shared" si="18"/>
        <v>0</v>
      </c>
      <c r="V293" s="55">
        <f t="shared" si="18"/>
        <v>0</v>
      </c>
      <c r="W293" s="55">
        <f t="shared" si="18"/>
        <v>0</v>
      </c>
      <c r="X293" s="55" t="e">
        <f t="shared" si="18"/>
        <v>#VALUE!</v>
      </c>
      <c r="Y293" s="55">
        <f t="shared" si="18"/>
        <v>14906</v>
      </c>
    </row>
    <row r="294" spans="1:25" x14ac:dyDescent="0.25">
      <c r="A294" s="60" t="s">
        <v>654</v>
      </c>
      <c r="B294" s="56" t="s">
        <v>539</v>
      </c>
      <c r="C294" s="52" t="s">
        <v>236</v>
      </c>
      <c r="D294" s="52" t="str">
        <f>IFERROR(INDEX('[2]CP5 to CP6 Track mapping'!$A:$B,MATCH('CP5 Vols Hyp'!$C294,'[2]CP5 to CP6 Track mapping'!$A:$A,0),2),"-")</f>
        <v>-</v>
      </c>
      <c r="E294" s="57" t="s">
        <v>457</v>
      </c>
      <c r="F294" s="53"/>
      <c r="G294" s="53"/>
      <c r="H294" s="53">
        <v>7429</v>
      </c>
      <c r="I294" s="53"/>
      <c r="J294" s="53"/>
      <c r="K294" s="53">
        <f t="shared" si="16"/>
        <v>7429</v>
      </c>
      <c r="M294" s="54">
        <v>15108</v>
      </c>
      <c r="N294" s="54">
        <v>0</v>
      </c>
      <c r="O294" s="54">
        <v>7429</v>
      </c>
      <c r="P294" s="54">
        <v>402</v>
      </c>
      <c r="Q294" s="54" t="s">
        <v>73</v>
      </c>
      <c r="R294" s="54">
        <f t="shared" si="17"/>
        <v>22939</v>
      </c>
      <c r="T294" s="55">
        <f t="shared" si="18"/>
        <v>15108</v>
      </c>
      <c r="U294" s="55">
        <f t="shared" si="18"/>
        <v>0</v>
      </c>
      <c r="V294" s="55">
        <f t="shared" si="18"/>
        <v>0</v>
      </c>
      <c r="W294" s="55">
        <f t="shared" si="18"/>
        <v>402</v>
      </c>
      <c r="X294" s="55" t="e">
        <f t="shared" si="18"/>
        <v>#VALUE!</v>
      </c>
      <c r="Y294" s="55">
        <f t="shared" si="18"/>
        <v>15510</v>
      </c>
    </row>
    <row r="295" spans="1:25" x14ac:dyDescent="0.25">
      <c r="A295" s="60" t="s">
        <v>654</v>
      </c>
      <c r="B295" s="56" t="s">
        <v>540</v>
      </c>
      <c r="C295" s="52" t="s">
        <v>541</v>
      </c>
      <c r="D295" s="52" t="str">
        <f>IFERROR(INDEX('[2]CP5 to CP6 Track mapping'!$A:$B,MATCH('CP5 Vols Hyp'!$C295,'[2]CP5 to CP6 Track mapping'!$A:$A,0),2),"-")</f>
        <v>-</v>
      </c>
      <c r="E295" s="57" t="s">
        <v>457</v>
      </c>
      <c r="F295" s="53"/>
      <c r="G295" s="53"/>
      <c r="H295" s="53">
        <v>8109.32</v>
      </c>
      <c r="I295" s="53"/>
      <c r="J295" s="53"/>
      <c r="K295" s="53">
        <f t="shared" si="16"/>
        <v>8109.32</v>
      </c>
      <c r="M295" s="54">
        <v>25</v>
      </c>
      <c r="N295" s="54">
        <v>4011.0000000000005</v>
      </c>
      <c r="O295" s="54">
        <v>8109.32</v>
      </c>
      <c r="P295" s="54">
        <v>275</v>
      </c>
      <c r="Q295" s="54">
        <v>1079</v>
      </c>
      <c r="R295" s="54">
        <f t="shared" si="17"/>
        <v>13499.32</v>
      </c>
      <c r="T295" s="55">
        <f t="shared" si="18"/>
        <v>25</v>
      </c>
      <c r="U295" s="55">
        <f t="shared" si="18"/>
        <v>4011.0000000000005</v>
      </c>
      <c r="V295" s="55">
        <f t="shared" si="18"/>
        <v>0</v>
      </c>
      <c r="W295" s="55">
        <f t="shared" si="18"/>
        <v>275</v>
      </c>
      <c r="X295" s="55">
        <f t="shared" si="18"/>
        <v>1079</v>
      </c>
      <c r="Y295" s="55">
        <f t="shared" si="18"/>
        <v>5390</v>
      </c>
    </row>
    <row r="296" spans="1:25" x14ac:dyDescent="0.25">
      <c r="A296" s="60" t="s">
        <v>654</v>
      </c>
      <c r="B296" s="56" t="s">
        <v>542</v>
      </c>
      <c r="C296" s="52" t="s">
        <v>543</v>
      </c>
      <c r="D296" s="52" t="str">
        <f>IFERROR(INDEX('[2]CP5 to CP6 Track mapping'!$A:$B,MATCH('CP5 Vols Hyp'!$C296,'[2]CP5 to CP6 Track mapping'!$A:$A,0),2),"-")</f>
        <v>-</v>
      </c>
      <c r="E296" s="57" t="s">
        <v>457</v>
      </c>
      <c r="F296" s="53"/>
      <c r="G296" s="53"/>
      <c r="H296" s="53">
        <v>12445.5</v>
      </c>
      <c r="I296" s="53"/>
      <c r="J296" s="53"/>
      <c r="K296" s="53">
        <f t="shared" si="16"/>
        <v>12445.5</v>
      </c>
      <c r="M296" s="54">
        <v>11498</v>
      </c>
      <c r="N296" s="54">
        <v>1177.98</v>
      </c>
      <c r="O296" s="54">
        <v>12445.5</v>
      </c>
      <c r="P296" s="54">
        <v>2520.13</v>
      </c>
      <c r="Q296" s="54">
        <v>12820</v>
      </c>
      <c r="R296" s="54">
        <f t="shared" si="17"/>
        <v>40461.61</v>
      </c>
      <c r="T296" s="55">
        <f t="shared" si="18"/>
        <v>11498</v>
      </c>
      <c r="U296" s="55">
        <f t="shared" si="18"/>
        <v>1177.98</v>
      </c>
      <c r="V296" s="55">
        <f t="shared" si="18"/>
        <v>0</v>
      </c>
      <c r="W296" s="55">
        <f t="shared" si="18"/>
        <v>2520.13</v>
      </c>
      <c r="X296" s="55">
        <f t="shared" si="18"/>
        <v>12820</v>
      </c>
      <c r="Y296" s="55">
        <f t="shared" si="18"/>
        <v>28016.11</v>
      </c>
    </row>
    <row r="297" spans="1:25" x14ac:dyDescent="0.25">
      <c r="A297" s="60" t="s">
        <v>654</v>
      </c>
      <c r="B297" s="56" t="s">
        <v>544</v>
      </c>
      <c r="C297" s="52" t="s">
        <v>545</v>
      </c>
      <c r="D297" s="52" t="str">
        <f>IFERROR(INDEX('[2]CP5 to CP6 Track mapping'!$A:$B,MATCH('CP5 Vols Hyp'!$C297,'[2]CP5 to CP6 Track mapping'!$A:$A,0),2),"-")</f>
        <v>-</v>
      </c>
      <c r="E297" s="57" t="s">
        <v>457</v>
      </c>
      <c r="F297" s="53"/>
      <c r="G297" s="53"/>
      <c r="H297" s="53">
        <v>5181</v>
      </c>
      <c r="I297" s="53"/>
      <c r="J297" s="53"/>
      <c r="K297" s="53">
        <f t="shared" si="16"/>
        <v>5181</v>
      </c>
      <c r="M297" s="54">
        <v>1447</v>
      </c>
      <c r="N297" s="54">
        <v>854.5</v>
      </c>
      <c r="O297" s="54">
        <v>5181</v>
      </c>
      <c r="P297" s="54">
        <v>118</v>
      </c>
      <c r="Q297" s="54" t="s">
        <v>73</v>
      </c>
      <c r="R297" s="54">
        <f t="shared" si="17"/>
        <v>7600.5</v>
      </c>
      <c r="T297" s="55">
        <f t="shared" si="18"/>
        <v>1447</v>
      </c>
      <c r="U297" s="55">
        <f t="shared" si="18"/>
        <v>854.5</v>
      </c>
      <c r="V297" s="55">
        <f t="shared" si="18"/>
        <v>0</v>
      </c>
      <c r="W297" s="55">
        <f t="shared" si="18"/>
        <v>118</v>
      </c>
      <c r="X297" s="55" t="e">
        <f t="shared" si="18"/>
        <v>#VALUE!</v>
      </c>
      <c r="Y297" s="55">
        <f t="shared" si="18"/>
        <v>2419.5</v>
      </c>
    </row>
    <row r="298" spans="1:25" x14ac:dyDescent="0.25">
      <c r="A298" s="60" t="s">
        <v>654</v>
      </c>
      <c r="B298" s="56" t="s">
        <v>546</v>
      </c>
      <c r="C298" s="52" t="s">
        <v>547</v>
      </c>
      <c r="D298" s="52" t="str">
        <f>IFERROR(INDEX('[2]CP5 to CP6 Track mapping'!$A:$B,MATCH('CP5 Vols Hyp'!$C298,'[2]CP5 to CP6 Track mapping'!$A:$A,0),2),"-")</f>
        <v>-</v>
      </c>
      <c r="E298" s="57" t="s">
        <v>457</v>
      </c>
      <c r="F298" s="53"/>
      <c r="G298" s="53"/>
      <c r="H298" s="53">
        <v>0</v>
      </c>
      <c r="I298" s="53"/>
      <c r="J298" s="53"/>
      <c r="K298" s="53">
        <f t="shared" si="16"/>
        <v>0</v>
      </c>
      <c r="M298" s="54">
        <v>0</v>
      </c>
      <c r="N298" s="54">
        <v>11800</v>
      </c>
      <c r="O298" s="54">
        <v>0</v>
      </c>
      <c r="P298" s="54">
        <v>10837</v>
      </c>
      <c r="Q298" s="54" t="s">
        <v>73</v>
      </c>
      <c r="R298" s="54">
        <f t="shared" si="17"/>
        <v>22637</v>
      </c>
      <c r="T298" s="55">
        <f t="shared" si="18"/>
        <v>0</v>
      </c>
      <c r="U298" s="55">
        <f t="shared" si="18"/>
        <v>11800</v>
      </c>
      <c r="V298" s="55">
        <f t="shared" si="18"/>
        <v>0</v>
      </c>
      <c r="W298" s="55">
        <f t="shared" si="18"/>
        <v>10837</v>
      </c>
      <c r="X298" s="55" t="e">
        <f t="shared" si="18"/>
        <v>#VALUE!</v>
      </c>
      <c r="Y298" s="55">
        <f t="shared" si="18"/>
        <v>22637</v>
      </c>
    </row>
    <row r="299" spans="1:25" x14ac:dyDescent="0.25">
      <c r="A299" s="60" t="s">
        <v>654</v>
      </c>
      <c r="B299" s="56" t="s">
        <v>548</v>
      </c>
      <c r="C299" s="52" t="s">
        <v>549</v>
      </c>
      <c r="D299" s="52" t="str">
        <f>IFERROR(INDEX('[2]CP5 to CP6 Track mapping'!$A:$B,MATCH('CP5 Vols Hyp'!$C299,'[2]CP5 to CP6 Track mapping'!$A:$A,0),2),"-")</f>
        <v>-</v>
      </c>
      <c r="E299" s="57" t="s">
        <v>457</v>
      </c>
      <c r="F299" s="53"/>
      <c r="G299" s="53"/>
      <c r="H299" s="53">
        <v>135</v>
      </c>
      <c r="I299" s="53"/>
      <c r="J299" s="53"/>
      <c r="K299" s="53">
        <f t="shared" si="16"/>
        <v>135</v>
      </c>
      <c r="M299" s="54">
        <v>112</v>
      </c>
      <c r="N299" s="54">
        <v>339.73</v>
      </c>
      <c r="O299" s="54">
        <v>135</v>
      </c>
      <c r="P299" s="54">
        <v>180</v>
      </c>
      <c r="Q299" s="54">
        <v>75</v>
      </c>
      <c r="R299" s="54">
        <f t="shared" si="17"/>
        <v>841.73</v>
      </c>
      <c r="T299" s="55">
        <f t="shared" si="18"/>
        <v>112</v>
      </c>
      <c r="U299" s="55">
        <f t="shared" si="18"/>
        <v>339.73</v>
      </c>
      <c r="V299" s="55">
        <f t="shared" si="18"/>
        <v>0</v>
      </c>
      <c r="W299" s="55">
        <f t="shared" si="18"/>
        <v>180</v>
      </c>
      <c r="X299" s="55">
        <f t="shared" si="18"/>
        <v>75</v>
      </c>
      <c r="Y299" s="55">
        <f t="shared" si="18"/>
        <v>706.73</v>
      </c>
    </row>
    <row r="300" spans="1:25" x14ac:dyDescent="0.25">
      <c r="A300" s="60" t="s">
        <v>654</v>
      </c>
      <c r="B300" s="56" t="s">
        <v>550</v>
      </c>
      <c r="C300" s="52" t="s">
        <v>551</v>
      </c>
      <c r="D300" s="52" t="str">
        <f>IFERROR(INDEX('[2]CP5 to CP6 Track mapping'!$A:$B,MATCH('CP5 Vols Hyp'!$C300,'[2]CP5 to CP6 Track mapping'!$A:$A,0),2),"-")</f>
        <v>-</v>
      </c>
      <c r="E300" s="57" t="s">
        <v>457</v>
      </c>
      <c r="F300" s="53"/>
      <c r="G300" s="53"/>
      <c r="H300" s="53">
        <v>0</v>
      </c>
      <c r="I300" s="53"/>
      <c r="J300" s="53"/>
      <c r="K300" s="53">
        <f t="shared" si="16"/>
        <v>0</v>
      </c>
      <c r="M300" s="54">
        <v>900</v>
      </c>
      <c r="N300" s="54">
        <v>60</v>
      </c>
      <c r="O300" s="54">
        <v>0</v>
      </c>
      <c r="P300" s="54">
        <v>172.72000000000003</v>
      </c>
      <c r="Q300" s="54" t="s">
        <v>73</v>
      </c>
      <c r="R300" s="54">
        <f t="shared" si="17"/>
        <v>1132.72</v>
      </c>
      <c r="T300" s="55">
        <f t="shared" si="18"/>
        <v>900</v>
      </c>
      <c r="U300" s="55">
        <f t="shared" si="18"/>
        <v>60</v>
      </c>
      <c r="V300" s="55">
        <f t="shared" si="18"/>
        <v>0</v>
      </c>
      <c r="W300" s="55">
        <f t="shared" si="18"/>
        <v>172.72000000000003</v>
      </c>
      <c r="X300" s="55" t="e">
        <f t="shared" si="18"/>
        <v>#VALUE!</v>
      </c>
      <c r="Y300" s="55">
        <f t="shared" si="18"/>
        <v>1132.72</v>
      </c>
    </row>
    <row r="301" spans="1:25" x14ac:dyDescent="0.25">
      <c r="A301" s="60" t="s">
        <v>654</v>
      </c>
      <c r="B301" s="56" t="s">
        <v>552</v>
      </c>
      <c r="C301" s="52" t="s">
        <v>553</v>
      </c>
      <c r="D301" s="52" t="str">
        <f>IFERROR(INDEX('[2]CP5 to CP6 Track mapping'!$A:$B,MATCH('CP5 Vols Hyp'!$C301,'[2]CP5 to CP6 Track mapping'!$A:$A,0),2),"-")</f>
        <v>-</v>
      </c>
      <c r="E301" s="57" t="s">
        <v>457</v>
      </c>
      <c r="F301" s="53"/>
      <c r="G301" s="53"/>
      <c r="H301" s="53">
        <v>0</v>
      </c>
      <c r="I301" s="53"/>
      <c r="J301" s="53"/>
      <c r="K301" s="53">
        <f t="shared" si="16"/>
        <v>0</v>
      </c>
      <c r="M301" s="54">
        <v>4</v>
      </c>
      <c r="N301" s="54">
        <v>0</v>
      </c>
      <c r="O301" s="54">
        <v>0</v>
      </c>
      <c r="P301" s="54">
        <v>0</v>
      </c>
      <c r="Q301" s="54" t="s">
        <v>73</v>
      </c>
      <c r="R301" s="54">
        <f t="shared" si="17"/>
        <v>4</v>
      </c>
      <c r="T301" s="55">
        <f t="shared" si="18"/>
        <v>4</v>
      </c>
      <c r="U301" s="55">
        <f t="shared" si="18"/>
        <v>0</v>
      </c>
      <c r="V301" s="55">
        <f t="shared" si="18"/>
        <v>0</v>
      </c>
      <c r="W301" s="55">
        <f t="shared" si="18"/>
        <v>0</v>
      </c>
      <c r="X301" s="55" t="e">
        <f t="shared" si="18"/>
        <v>#VALUE!</v>
      </c>
      <c r="Y301" s="55">
        <f t="shared" si="18"/>
        <v>4</v>
      </c>
    </row>
    <row r="302" spans="1:25" x14ac:dyDescent="0.25">
      <c r="A302" s="60" t="s">
        <v>654</v>
      </c>
      <c r="B302" s="56" t="s">
        <v>554</v>
      </c>
      <c r="C302" s="52" t="s">
        <v>555</v>
      </c>
      <c r="D302" s="52" t="str">
        <f>IFERROR(INDEX('[2]CP5 to CP6 Track mapping'!$A:$B,MATCH('CP5 Vols Hyp'!$C302,'[2]CP5 to CP6 Track mapping'!$A:$A,0),2),"-")</f>
        <v>-</v>
      </c>
      <c r="E302" s="57" t="s">
        <v>457</v>
      </c>
      <c r="F302" s="53"/>
      <c r="G302" s="53"/>
      <c r="H302" s="53">
        <v>55066.12</v>
      </c>
      <c r="I302" s="53"/>
      <c r="J302" s="53"/>
      <c r="K302" s="53">
        <f t="shared" si="16"/>
        <v>55066.12</v>
      </c>
      <c r="M302" s="54">
        <v>15213.921</v>
      </c>
      <c r="N302" s="54">
        <v>123985.42</v>
      </c>
      <c r="O302" s="54">
        <v>55066.12</v>
      </c>
      <c r="P302" s="54">
        <v>34590.74</v>
      </c>
      <c r="Q302" s="54">
        <v>3806</v>
      </c>
      <c r="R302" s="54">
        <f t="shared" si="17"/>
        <v>232662.20099999997</v>
      </c>
      <c r="T302" s="55">
        <f t="shared" si="18"/>
        <v>15213.921</v>
      </c>
      <c r="U302" s="55">
        <f t="shared" si="18"/>
        <v>123985.42</v>
      </c>
      <c r="V302" s="55">
        <f t="shared" si="18"/>
        <v>0</v>
      </c>
      <c r="W302" s="55">
        <f t="shared" si="18"/>
        <v>34590.74</v>
      </c>
      <c r="X302" s="55">
        <f t="shared" si="18"/>
        <v>3806</v>
      </c>
      <c r="Y302" s="55">
        <f t="shared" si="18"/>
        <v>177596.08099999998</v>
      </c>
    </row>
    <row r="303" spans="1:25" x14ac:dyDescent="0.25">
      <c r="A303" s="60" t="s">
        <v>654</v>
      </c>
      <c r="B303" s="56" t="s">
        <v>556</v>
      </c>
      <c r="C303" s="52" t="s">
        <v>249</v>
      </c>
      <c r="D303" s="52" t="str">
        <f>IFERROR(INDEX('[2]CP5 to CP6 Track mapping'!$A:$B,MATCH('CP5 Vols Hyp'!$C303,'[2]CP5 to CP6 Track mapping'!$A:$A,0),2),"-")</f>
        <v>-</v>
      </c>
      <c r="E303" s="57" t="s">
        <v>457</v>
      </c>
      <c r="F303" s="53"/>
      <c r="G303" s="53"/>
      <c r="H303" s="53">
        <v>80936.939999999988</v>
      </c>
      <c r="I303" s="53"/>
      <c r="J303" s="53"/>
      <c r="K303" s="53">
        <f t="shared" si="16"/>
        <v>80936.939999999988</v>
      </c>
      <c r="M303" s="54">
        <v>29199.921000000002</v>
      </c>
      <c r="N303" s="54">
        <v>142228.63</v>
      </c>
      <c r="O303" s="54">
        <v>80936.939999999988</v>
      </c>
      <c r="P303" s="54">
        <v>48693.59</v>
      </c>
      <c r="Q303" s="54">
        <v>17779.999999999996</v>
      </c>
      <c r="R303" s="54">
        <f t="shared" si="17"/>
        <v>318839.08100000001</v>
      </c>
      <c r="T303" s="55">
        <f t="shared" si="18"/>
        <v>29199.921000000002</v>
      </c>
      <c r="U303" s="55">
        <f t="shared" si="18"/>
        <v>142228.63</v>
      </c>
      <c r="V303" s="55">
        <f t="shared" si="18"/>
        <v>0</v>
      </c>
      <c r="W303" s="55">
        <f t="shared" si="18"/>
        <v>48693.59</v>
      </c>
      <c r="X303" s="55">
        <f t="shared" si="18"/>
        <v>17779.999999999996</v>
      </c>
      <c r="Y303" s="55">
        <f t="shared" si="18"/>
        <v>237902.141</v>
      </c>
    </row>
    <row r="304" spans="1:25" x14ac:dyDescent="0.25">
      <c r="A304" s="60" t="s">
        <v>654</v>
      </c>
      <c r="B304" s="56" t="s">
        <v>557</v>
      </c>
      <c r="C304" s="52" t="s">
        <v>558</v>
      </c>
      <c r="D304" s="52" t="str">
        <f>IFERROR(INDEX('[2]CP5 to CP6 Track mapping'!$A:$B,MATCH('CP5 Vols Hyp'!$C304,'[2]CP5 to CP6 Track mapping'!$A:$A,0),2),"-")</f>
        <v>-</v>
      </c>
      <c r="E304" s="57" t="s">
        <v>457</v>
      </c>
      <c r="F304" s="53"/>
      <c r="G304" s="53"/>
      <c r="H304" s="53">
        <v>0</v>
      </c>
      <c r="I304" s="53"/>
      <c r="J304" s="53"/>
      <c r="K304" s="53">
        <f t="shared" si="16"/>
        <v>0</v>
      </c>
      <c r="M304" s="54">
        <v>0</v>
      </c>
      <c r="N304" s="54">
        <v>0</v>
      </c>
      <c r="O304" s="54">
        <v>0</v>
      </c>
      <c r="P304" s="54">
        <v>0</v>
      </c>
      <c r="Q304" s="54" t="s">
        <v>73</v>
      </c>
      <c r="R304" s="54">
        <f t="shared" si="17"/>
        <v>0</v>
      </c>
      <c r="T304" s="55">
        <f t="shared" si="18"/>
        <v>0</v>
      </c>
      <c r="U304" s="55">
        <f t="shared" si="18"/>
        <v>0</v>
      </c>
      <c r="V304" s="55">
        <f t="shared" si="18"/>
        <v>0</v>
      </c>
      <c r="W304" s="55">
        <f t="shared" si="18"/>
        <v>0</v>
      </c>
      <c r="X304" s="55" t="e">
        <f t="shared" si="18"/>
        <v>#VALUE!</v>
      </c>
      <c r="Y304" s="55">
        <f t="shared" si="18"/>
        <v>0</v>
      </c>
    </row>
    <row r="305" spans="1:25" x14ac:dyDescent="0.25">
      <c r="A305" s="60" t="s">
        <v>654</v>
      </c>
      <c r="B305" s="56" t="s">
        <v>559</v>
      </c>
      <c r="C305" s="52" t="s">
        <v>560</v>
      </c>
      <c r="D305" s="52" t="str">
        <f>IFERROR(INDEX('[2]CP5 to CP6 Track mapping'!$A:$B,MATCH('CP5 Vols Hyp'!$C305,'[2]CP5 to CP6 Track mapping'!$A:$A,0),2),"-")</f>
        <v>-</v>
      </c>
      <c r="E305" s="57" t="s">
        <v>457</v>
      </c>
      <c r="F305" s="53"/>
      <c r="G305" s="53"/>
      <c r="H305" s="53">
        <v>0</v>
      </c>
      <c r="I305" s="53"/>
      <c r="J305" s="53"/>
      <c r="K305" s="53">
        <f t="shared" si="16"/>
        <v>0</v>
      </c>
      <c r="M305" s="54">
        <v>0</v>
      </c>
      <c r="N305" s="54">
        <v>0</v>
      </c>
      <c r="O305" s="54">
        <v>0</v>
      </c>
      <c r="P305" s="54">
        <v>0</v>
      </c>
      <c r="Q305" s="54" t="s">
        <v>73</v>
      </c>
      <c r="R305" s="54">
        <f t="shared" si="17"/>
        <v>0</v>
      </c>
      <c r="T305" s="55">
        <f t="shared" si="18"/>
        <v>0</v>
      </c>
      <c r="U305" s="55">
        <f t="shared" si="18"/>
        <v>0</v>
      </c>
      <c r="V305" s="55">
        <f t="shared" si="18"/>
        <v>0</v>
      </c>
      <c r="W305" s="55">
        <f t="shared" si="18"/>
        <v>0</v>
      </c>
      <c r="X305" s="55" t="e">
        <f t="shared" si="18"/>
        <v>#VALUE!</v>
      </c>
      <c r="Y305" s="55">
        <f t="shared" si="18"/>
        <v>0</v>
      </c>
    </row>
    <row r="306" spans="1:25" x14ac:dyDescent="0.25">
      <c r="A306" s="60" t="s">
        <v>654</v>
      </c>
      <c r="B306" s="56" t="s">
        <v>561</v>
      </c>
      <c r="C306" s="52" t="s">
        <v>562</v>
      </c>
      <c r="D306" s="52" t="str">
        <f>IFERROR(INDEX('[2]CP5 to CP6 Track mapping'!$A:$B,MATCH('CP5 Vols Hyp'!$C306,'[2]CP5 to CP6 Track mapping'!$A:$A,0),2),"-")</f>
        <v>-</v>
      </c>
      <c r="E306" s="57" t="s">
        <v>457</v>
      </c>
      <c r="F306" s="53"/>
      <c r="G306" s="53"/>
      <c r="H306" s="53">
        <v>0</v>
      </c>
      <c r="I306" s="53"/>
      <c r="J306" s="53"/>
      <c r="K306" s="53">
        <f t="shared" si="16"/>
        <v>0</v>
      </c>
      <c r="M306" s="54">
        <v>2</v>
      </c>
      <c r="N306" s="54">
        <v>0</v>
      </c>
      <c r="O306" s="54">
        <v>0</v>
      </c>
      <c r="P306" s="54">
        <v>0</v>
      </c>
      <c r="Q306" s="54" t="s">
        <v>73</v>
      </c>
      <c r="R306" s="54">
        <f t="shared" si="17"/>
        <v>2</v>
      </c>
      <c r="T306" s="55">
        <f t="shared" si="18"/>
        <v>2</v>
      </c>
      <c r="U306" s="55">
        <f t="shared" si="18"/>
        <v>0</v>
      </c>
      <c r="V306" s="55">
        <f t="shared" si="18"/>
        <v>0</v>
      </c>
      <c r="W306" s="55">
        <f t="shared" si="18"/>
        <v>0</v>
      </c>
      <c r="X306" s="55" t="e">
        <f t="shared" si="18"/>
        <v>#VALUE!</v>
      </c>
      <c r="Y306" s="55">
        <f t="shared" si="18"/>
        <v>2</v>
      </c>
    </row>
    <row r="307" spans="1:25" x14ac:dyDescent="0.25">
      <c r="A307" s="60" t="s">
        <v>654</v>
      </c>
      <c r="B307" s="56" t="s">
        <v>563</v>
      </c>
      <c r="C307" s="52" t="s">
        <v>564</v>
      </c>
      <c r="D307" s="52" t="str">
        <f>IFERROR(INDEX('[2]CP5 to CP6 Track mapping'!$A:$B,MATCH('CP5 Vols Hyp'!$C307,'[2]CP5 to CP6 Track mapping'!$A:$A,0),2),"-")</f>
        <v>-</v>
      </c>
      <c r="E307" s="57" t="s">
        <v>457</v>
      </c>
      <c r="F307" s="53"/>
      <c r="G307" s="53"/>
      <c r="H307" s="53">
        <v>0</v>
      </c>
      <c r="I307" s="53"/>
      <c r="J307" s="53"/>
      <c r="K307" s="53">
        <f t="shared" si="16"/>
        <v>0</v>
      </c>
      <c r="M307" s="54">
        <v>0</v>
      </c>
      <c r="N307" s="54">
        <v>6.85</v>
      </c>
      <c r="O307" s="54">
        <v>0</v>
      </c>
      <c r="P307" s="54">
        <v>0.28000000000000014</v>
      </c>
      <c r="Q307" s="54">
        <v>1</v>
      </c>
      <c r="R307" s="54">
        <f t="shared" si="17"/>
        <v>8.129999999999999</v>
      </c>
      <c r="T307" s="55">
        <f t="shared" si="18"/>
        <v>0</v>
      </c>
      <c r="U307" s="55">
        <f t="shared" si="18"/>
        <v>6.85</v>
      </c>
      <c r="V307" s="55">
        <f t="shared" si="18"/>
        <v>0</v>
      </c>
      <c r="W307" s="55">
        <f t="shared" si="18"/>
        <v>0.28000000000000014</v>
      </c>
      <c r="X307" s="55">
        <f t="shared" si="18"/>
        <v>1</v>
      </c>
      <c r="Y307" s="55">
        <f t="shared" si="18"/>
        <v>8.129999999999999</v>
      </c>
    </row>
    <row r="308" spans="1:25" x14ac:dyDescent="0.25">
      <c r="A308" s="60" t="s">
        <v>654</v>
      </c>
      <c r="B308" s="56" t="s">
        <v>565</v>
      </c>
      <c r="C308" s="52" t="s">
        <v>566</v>
      </c>
      <c r="D308" s="52" t="str">
        <f>IFERROR(INDEX('[2]CP5 to CP6 Track mapping'!$A:$B,MATCH('CP5 Vols Hyp'!$C308,'[2]CP5 to CP6 Track mapping'!$A:$A,0),2),"-")</f>
        <v>-</v>
      </c>
      <c r="E308" s="57" t="s">
        <v>457</v>
      </c>
      <c r="F308" s="53"/>
      <c r="G308" s="53"/>
      <c r="H308" s="53">
        <v>13349</v>
      </c>
      <c r="I308" s="53"/>
      <c r="J308" s="53"/>
      <c r="K308" s="53">
        <f t="shared" si="16"/>
        <v>13349</v>
      </c>
      <c r="M308" s="54">
        <v>8056.8685999999998</v>
      </c>
      <c r="N308" s="54">
        <v>19350</v>
      </c>
      <c r="O308" s="54">
        <v>13349</v>
      </c>
      <c r="P308" s="54">
        <v>0</v>
      </c>
      <c r="Q308" s="54">
        <v>2</v>
      </c>
      <c r="R308" s="54">
        <f t="shared" si="17"/>
        <v>40757.868600000002</v>
      </c>
      <c r="T308" s="55">
        <f t="shared" si="18"/>
        <v>8056.8685999999998</v>
      </c>
      <c r="U308" s="55">
        <f t="shared" si="18"/>
        <v>19350</v>
      </c>
      <c r="V308" s="55">
        <f t="shared" si="18"/>
        <v>0</v>
      </c>
      <c r="W308" s="55">
        <f t="shared" si="18"/>
        <v>0</v>
      </c>
      <c r="X308" s="55">
        <f t="shared" si="18"/>
        <v>2</v>
      </c>
      <c r="Y308" s="55">
        <f t="shared" si="18"/>
        <v>27408.868600000002</v>
      </c>
    </row>
    <row r="309" spans="1:25" x14ac:dyDescent="0.25">
      <c r="A309" s="60" t="s">
        <v>654</v>
      </c>
      <c r="B309" s="56" t="s">
        <v>567</v>
      </c>
      <c r="C309" s="52" t="s">
        <v>568</v>
      </c>
      <c r="D309" s="52" t="str">
        <f>IFERROR(INDEX('[2]CP5 to CP6 Track mapping'!$A:$B,MATCH('CP5 Vols Hyp'!$C309,'[2]CP5 to CP6 Track mapping'!$A:$A,0),2),"-")</f>
        <v>-</v>
      </c>
      <c r="E309" s="57" t="s">
        <v>457</v>
      </c>
      <c r="F309" s="53"/>
      <c r="G309" s="53"/>
      <c r="H309" s="53">
        <v>10</v>
      </c>
      <c r="I309" s="53"/>
      <c r="J309" s="53"/>
      <c r="K309" s="53">
        <f t="shared" si="16"/>
        <v>10</v>
      </c>
      <c r="M309" s="54">
        <v>0</v>
      </c>
      <c r="N309" s="54">
        <v>0</v>
      </c>
      <c r="O309" s="54">
        <v>10</v>
      </c>
      <c r="P309" s="54">
        <v>11</v>
      </c>
      <c r="Q309" s="54" t="s">
        <v>73</v>
      </c>
      <c r="R309" s="54">
        <f t="shared" si="17"/>
        <v>21</v>
      </c>
      <c r="T309" s="55">
        <f t="shared" si="18"/>
        <v>0</v>
      </c>
      <c r="U309" s="55">
        <f t="shared" si="18"/>
        <v>0</v>
      </c>
      <c r="V309" s="55">
        <f t="shared" si="18"/>
        <v>0</v>
      </c>
      <c r="W309" s="55">
        <f t="shared" si="18"/>
        <v>11</v>
      </c>
      <c r="X309" s="55" t="e">
        <f t="shared" si="18"/>
        <v>#VALUE!</v>
      </c>
      <c r="Y309" s="55">
        <f t="shared" si="18"/>
        <v>11</v>
      </c>
    </row>
    <row r="310" spans="1:25" x14ac:dyDescent="0.25">
      <c r="A310" s="60" t="s">
        <v>654</v>
      </c>
      <c r="B310" s="56" t="s">
        <v>569</v>
      </c>
      <c r="C310" s="52" t="s">
        <v>570</v>
      </c>
      <c r="D310" s="52" t="str">
        <f>IFERROR(INDEX('[2]CP5 to CP6 Track mapping'!$A:$B,MATCH('CP5 Vols Hyp'!$C310,'[2]CP5 to CP6 Track mapping'!$A:$A,0),2),"-")</f>
        <v>-</v>
      </c>
      <c r="E310" s="57" t="s">
        <v>457</v>
      </c>
      <c r="F310" s="53"/>
      <c r="G310" s="53"/>
      <c r="H310" s="53">
        <v>13359</v>
      </c>
      <c r="I310" s="53"/>
      <c r="J310" s="53"/>
      <c r="K310" s="53">
        <f t="shared" si="16"/>
        <v>13359</v>
      </c>
      <c r="M310" s="54">
        <v>8058.8685999999998</v>
      </c>
      <c r="N310" s="54">
        <v>19356.850000000002</v>
      </c>
      <c r="O310" s="54">
        <v>13359</v>
      </c>
      <c r="P310" s="54">
        <v>11.28</v>
      </c>
      <c r="Q310" s="54">
        <v>3</v>
      </c>
      <c r="R310" s="54">
        <f t="shared" si="17"/>
        <v>40788.998599999999</v>
      </c>
      <c r="T310" s="55">
        <f t="shared" si="18"/>
        <v>8058.8685999999998</v>
      </c>
      <c r="U310" s="55">
        <f t="shared" si="18"/>
        <v>19356.850000000002</v>
      </c>
      <c r="V310" s="55">
        <f t="shared" si="18"/>
        <v>0</v>
      </c>
      <c r="W310" s="55">
        <f t="shared" si="18"/>
        <v>11.28</v>
      </c>
      <c r="X310" s="55">
        <f t="shared" si="18"/>
        <v>3</v>
      </c>
      <c r="Y310" s="55">
        <f t="shared" si="18"/>
        <v>27429.998599999999</v>
      </c>
    </row>
    <row r="311" spans="1:25" x14ac:dyDescent="0.25">
      <c r="A311" s="60" t="s">
        <v>654</v>
      </c>
      <c r="B311" s="56" t="s">
        <v>571</v>
      </c>
      <c r="C311" s="52" t="s">
        <v>572</v>
      </c>
      <c r="D311" s="52" t="str">
        <f>IFERROR(INDEX('[2]CP5 to CP6 Track mapping'!$A:$B,MATCH('CP5 Vols Hyp'!$C311,'[2]CP5 to CP6 Track mapping'!$A:$A,0),2),"-")</f>
        <v>-</v>
      </c>
      <c r="E311" s="57" t="s">
        <v>457</v>
      </c>
      <c r="F311" s="53"/>
      <c r="G311" s="53"/>
      <c r="H311" s="53">
        <v>2911.7799999999997</v>
      </c>
      <c r="I311" s="53"/>
      <c r="J311" s="53"/>
      <c r="K311" s="53">
        <f t="shared" si="16"/>
        <v>2911.7799999999997</v>
      </c>
      <c r="M311" s="54">
        <v>160</v>
      </c>
      <c r="N311" s="54">
        <v>3134.8</v>
      </c>
      <c r="O311" s="54">
        <v>2911.7799999999997</v>
      </c>
      <c r="P311" s="54">
        <v>1924.6000000000001</v>
      </c>
      <c r="Q311" s="54">
        <v>1915</v>
      </c>
      <c r="R311" s="54">
        <f t="shared" si="17"/>
        <v>10046.18</v>
      </c>
      <c r="T311" s="55">
        <f t="shared" si="18"/>
        <v>160</v>
      </c>
      <c r="U311" s="55">
        <f t="shared" si="18"/>
        <v>3134.8</v>
      </c>
      <c r="V311" s="55">
        <f t="shared" si="18"/>
        <v>0</v>
      </c>
      <c r="W311" s="55">
        <f t="shared" si="18"/>
        <v>1924.6000000000001</v>
      </c>
      <c r="X311" s="55">
        <f t="shared" si="18"/>
        <v>1915</v>
      </c>
      <c r="Y311" s="55">
        <f t="shared" si="18"/>
        <v>7134.4000000000005</v>
      </c>
    </row>
    <row r="312" spans="1:25" x14ac:dyDescent="0.25">
      <c r="A312" s="60" t="s">
        <v>654</v>
      </c>
      <c r="B312" s="56" t="s">
        <v>573</v>
      </c>
      <c r="C312" s="52" t="s">
        <v>574</v>
      </c>
      <c r="D312" s="52" t="str">
        <f>IFERROR(INDEX('[2]CP5 to CP6 Track mapping'!$A:$B,MATCH('CP5 Vols Hyp'!$C312,'[2]CP5 to CP6 Track mapping'!$A:$A,0),2),"-")</f>
        <v>-</v>
      </c>
      <c r="E312" s="57" t="s">
        <v>457</v>
      </c>
      <c r="F312" s="53"/>
      <c r="G312" s="53"/>
      <c r="H312" s="53">
        <v>1889.6100000000001</v>
      </c>
      <c r="I312" s="53"/>
      <c r="J312" s="53"/>
      <c r="K312" s="53">
        <f t="shared" si="16"/>
        <v>1889.6100000000001</v>
      </c>
      <c r="M312" s="54">
        <v>4561.2179999999998</v>
      </c>
      <c r="N312" s="54">
        <v>711</v>
      </c>
      <c r="O312" s="54">
        <v>1889.6100000000001</v>
      </c>
      <c r="P312" s="54">
        <v>22</v>
      </c>
      <c r="Q312" s="54" t="s">
        <v>73</v>
      </c>
      <c r="R312" s="54">
        <f t="shared" si="17"/>
        <v>7183.8279999999995</v>
      </c>
      <c r="T312" s="55">
        <f t="shared" si="18"/>
        <v>4561.2179999999998</v>
      </c>
      <c r="U312" s="55">
        <f t="shared" si="18"/>
        <v>711</v>
      </c>
      <c r="V312" s="55">
        <f t="shared" si="18"/>
        <v>0</v>
      </c>
      <c r="W312" s="55">
        <f t="shared" si="18"/>
        <v>22</v>
      </c>
      <c r="X312" s="55" t="e">
        <f t="shared" si="18"/>
        <v>#VALUE!</v>
      </c>
      <c r="Y312" s="55">
        <f t="shared" si="18"/>
        <v>5294.2179999999989</v>
      </c>
    </row>
    <row r="313" spans="1:25" x14ac:dyDescent="0.25">
      <c r="A313" s="60" t="s">
        <v>654</v>
      </c>
      <c r="B313" s="56" t="s">
        <v>575</v>
      </c>
      <c r="C313" s="52" t="s">
        <v>576</v>
      </c>
      <c r="D313" s="52" t="str">
        <f>IFERROR(INDEX('[2]CP5 to CP6 Track mapping'!$A:$B,MATCH('CP5 Vols Hyp'!$C313,'[2]CP5 to CP6 Track mapping'!$A:$A,0),2),"-")</f>
        <v>-</v>
      </c>
      <c r="E313" s="57" t="s">
        <v>457</v>
      </c>
      <c r="F313" s="53"/>
      <c r="G313" s="53"/>
      <c r="H313" s="53">
        <v>4801.3899999999994</v>
      </c>
      <c r="I313" s="53"/>
      <c r="J313" s="53"/>
      <c r="K313" s="53">
        <f t="shared" si="16"/>
        <v>4801.3899999999994</v>
      </c>
      <c r="M313" s="54">
        <v>4721.2179999999998</v>
      </c>
      <c r="N313" s="54">
        <v>3845.8</v>
      </c>
      <c r="O313" s="54">
        <v>4801.3899999999994</v>
      </c>
      <c r="P313" s="54">
        <v>1946.6000000000001</v>
      </c>
      <c r="Q313" s="54">
        <v>1915</v>
      </c>
      <c r="R313" s="54">
        <f t="shared" si="17"/>
        <v>17230.008000000002</v>
      </c>
      <c r="T313" s="55">
        <f t="shared" si="18"/>
        <v>4721.2179999999998</v>
      </c>
      <c r="U313" s="55">
        <f t="shared" si="18"/>
        <v>3845.8</v>
      </c>
      <c r="V313" s="55">
        <f t="shared" si="18"/>
        <v>0</v>
      </c>
      <c r="W313" s="55">
        <f t="shared" si="18"/>
        <v>1946.6000000000001</v>
      </c>
      <c r="X313" s="55">
        <f t="shared" si="18"/>
        <v>1915</v>
      </c>
      <c r="Y313" s="55">
        <f t="shared" si="18"/>
        <v>12428.618000000002</v>
      </c>
    </row>
    <row r="314" spans="1:25" x14ac:dyDescent="0.25">
      <c r="A314" s="60" t="s">
        <v>654</v>
      </c>
      <c r="B314" s="56" t="s">
        <v>577</v>
      </c>
      <c r="C314" s="52" t="s">
        <v>578</v>
      </c>
      <c r="D314" s="52" t="str">
        <f>IFERROR(INDEX('[2]CP5 to CP6 Track mapping'!$A:$B,MATCH('CP5 Vols Hyp'!$C314,'[2]CP5 to CP6 Track mapping'!$A:$A,0),2),"-")</f>
        <v>-</v>
      </c>
      <c r="E314" s="57" t="s">
        <v>457</v>
      </c>
      <c r="F314" s="53"/>
      <c r="G314" s="53"/>
      <c r="H314" s="53">
        <v>3655</v>
      </c>
      <c r="I314" s="53"/>
      <c r="J314" s="53"/>
      <c r="K314" s="53">
        <f t="shared" si="16"/>
        <v>3655</v>
      </c>
      <c r="M314" s="54">
        <v>1067</v>
      </c>
      <c r="N314" s="54">
        <v>1615</v>
      </c>
      <c r="O314" s="54">
        <v>3655</v>
      </c>
      <c r="P314" s="54">
        <v>5310</v>
      </c>
      <c r="Q314" s="54">
        <v>557</v>
      </c>
      <c r="R314" s="54">
        <f t="shared" si="17"/>
        <v>12204</v>
      </c>
      <c r="T314" s="55">
        <f t="shared" si="18"/>
        <v>1067</v>
      </c>
      <c r="U314" s="55">
        <f t="shared" si="18"/>
        <v>1615</v>
      </c>
      <c r="V314" s="55">
        <f t="shared" si="18"/>
        <v>0</v>
      </c>
      <c r="W314" s="55">
        <f t="shared" si="18"/>
        <v>5310</v>
      </c>
      <c r="X314" s="55">
        <f t="shared" si="18"/>
        <v>557</v>
      </c>
      <c r="Y314" s="55">
        <f t="shared" si="18"/>
        <v>8549</v>
      </c>
    </row>
    <row r="315" spans="1:25" x14ac:dyDescent="0.25">
      <c r="A315" s="60" t="s">
        <v>654</v>
      </c>
      <c r="B315" s="56" t="s">
        <v>579</v>
      </c>
      <c r="C315" s="52" t="s">
        <v>580</v>
      </c>
      <c r="D315" s="52" t="str">
        <f>IFERROR(INDEX('[2]CP5 to CP6 Track mapping'!$A:$B,MATCH('CP5 Vols Hyp'!$C315,'[2]CP5 to CP6 Track mapping'!$A:$A,0),2),"-")</f>
        <v>-</v>
      </c>
      <c r="E315" s="57" t="s">
        <v>457</v>
      </c>
      <c r="F315" s="53"/>
      <c r="G315" s="53"/>
      <c r="H315" s="53">
        <v>2179</v>
      </c>
      <c r="I315" s="53"/>
      <c r="J315" s="53"/>
      <c r="K315" s="53">
        <f t="shared" si="16"/>
        <v>2179</v>
      </c>
      <c r="M315" s="54">
        <v>122</v>
      </c>
      <c r="N315" s="54">
        <v>556</v>
      </c>
      <c r="O315" s="54">
        <v>2179</v>
      </c>
      <c r="P315" s="54">
        <v>5243</v>
      </c>
      <c r="Q315" s="54" t="s">
        <v>73</v>
      </c>
      <c r="R315" s="54">
        <f t="shared" si="17"/>
        <v>8100</v>
      </c>
      <c r="T315" s="55">
        <f t="shared" si="18"/>
        <v>122</v>
      </c>
      <c r="U315" s="55">
        <f t="shared" si="18"/>
        <v>556</v>
      </c>
      <c r="V315" s="55">
        <f t="shared" si="18"/>
        <v>0</v>
      </c>
      <c r="W315" s="55">
        <f t="shared" si="18"/>
        <v>5243</v>
      </c>
      <c r="X315" s="55" t="e">
        <f t="shared" si="18"/>
        <v>#VALUE!</v>
      </c>
      <c r="Y315" s="55">
        <f t="shared" si="18"/>
        <v>5921</v>
      </c>
    </row>
    <row r="316" spans="1:25" x14ac:dyDescent="0.25">
      <c r="A316" s="60" t="s">
        <v>654</v>
      </c>
      <c r="B316" s="56" t="s">
        <v>581</v>
      </c>
      <c r="C316" s="52" t="s">
        <v>582</v>
      </c>
      <c r="D316" s="52" t="str">
        <f>IFERROR(INDEX('[2]CP5 to CP6 Track mapping'!$A:$B,MATCH('CP5 Vols Hyp'!$C316,'[2]CP5 to CP6 Track mapping'!$A:$A,0),2),"-")</f>
        <v>-</v>
      </c>
      <c r="E316" s="57" t="s">
        <v>457</v>
      </c>
      <c r="F316" s="53"/>
      <c r="G316" s="53"/>
      <c r="H316" s="53">
        <v>5834</v>
      </c>
      <c r="I316" s="53"/>
      <c r="J316" s="53"/>
      <c r="K316" s="53">
        <f t="shared" si="16"/>
        <v>5834</v>
      </c>
      <c r="M316" s="54">
        <v>1189</v>
      </c>
      <c r="N316" s="54">
        <v>2171</v>
      </c>
      <c r="O316" s="54">
        <v>5834</v>
      </c>
      <c r="P316" s="54">
        <v>10553</v>
      </c>
      <c r="Q316" s="54">
        <v>557</v>
      </c>
      <c r="R316" s="54">
        <f t="shared" si="17"/>
        <v>20304</v>
      </c>
      <c r="T316" s="55">
        <f t="shared" si="18"/>
        <v>1189</v>
      </c>
      <c r="U316" s="55">
        <f t="shared" si="18"/>
        <v>2171</v>
      </c>
      <c r="V316" s="55">
        <f t="shared" si="18"/>
        <v>0</v>
      </c>
      <c r="W316" s="55">
        <f t="shared" si="18"/>
        <v>10553</v>
      </c>
      <c r="X316" s="55">
        <f t="shared" si="18"/>
        <v>557</v>
      </c>
      <c r="Y316" s="55">
        <f t="shared" si="18"/>
        <v>14470</v>
      </c>
    </row>
    <row r="317" spans="1:25" x14ac:dyDescent="0.25">
      <c r="A317" s="60" t="s">
        <v>654</v>
      </c>
      <c r="B317" s="56" t="s">
        <v>583</v>
      </c>
      <c r="C317" s="52" t="s">
        <v>278</v>
      </c>
      <c r="D317" s="52" t="str">
        <f>IFERROR(INDEX('[2]CP5 to CP6 Track mapping'!$A:$B,MATCH('CP5 Vols Hyp'!$C317,'[2]CP5 to CP6 Track mapping'!$A:$A,0),2),"-")</f>
        <v>-</v>
      </c>
      <c r="E317" s="57" t="s">
        <v>457</v>
      </c>
      <c r="F317" s="53"/>
      <c r="G317" s="53"/>
      <c r="H317" s="53">
        <v>112360.33000000002</v>
      </c>
      <c r="I317" s="53"/>
      <c r="J317" s="53"/>
      <c r="K317" s="53">
        <f t="shared" si="16"/>
        <v>112360.33000000002</v>
      </c>
      <c r="M317" s="54">
        <v>58277.007599999997</v>
      </c>
      <c r="N317" s="54">
        <v>167602.28</v>
      </c>
      <c r="O317" s="54">
        <v>112360.33000000002</v>
      </c>
      <c r="P317" s="54">
        <v>61606.47</v>
      </c>
      <c r="Q317" s="54">
        <v>20254.999999999996</v>
      </c>
      <c r="R317" s="54">
        <f t="shared" si="17"/>
        <v>420101.08759999997</v>
      </c>
      <c r="T317" s="55">
        <f t="shared" si="18"/>
        <v>58277.007599999997</v>
      </c>
      <c r="U317" s="55">
        <f t="shared" si="18"/>
        <v>167602.28</v>
      </c>
      <c r="V317" s="55">
        <f t="shared" si="18"/>
        <v>0</v>
      </c>
      <c r="W317" s="55">
        <f t="shared" si="18"/>
        <v>61606.47</v>
      </c>
      <c r="X317" s="55">
        <f t="shared" si="18"/>
        <v>20254.999999999996</v>
      </c>
      <c r="Y317" s="55">
        <f t="shared" si="18"/>
        <v>307740.75759999995</v>
      </c>
    </row>
    <row r="318" spans="1:25" x14ac:dyDescent="0.25">
      <c r="A318" s="60" t="s">
        <v>654</v>
      </c>
      <c r="B318" s="56" t="s">
        <v>584</v>
      </c>
      <c r="C318" s="52" t="s">
        <v>585</v>
      </c>
      <c r="D318" s="52" t="str">
        <f>IFERROR(INDEX('[2]CP5 to CP6 Track mapping'!$A:$B,MATCH('CP5 Vols Hyp'!$C318,'[2]CP5 to CP6 Track mapping'!$A:$A,0),2),"-")</f>
        <v>-</v>
      </c>
      <c r="E318" s="57" t="s">
        <v>457</v>
      </c>
      <c r="F318" s="53"/>
      <c r="G318" s="53"/>
      <c r="H318" s="53">
        <v>0</v>
      </c>
      <c r="I318" s="53"/>
      <c r="J318" s="53"/>
      <c r="K318" s="53">
        <f t="shared" si="16"/>
        <v>0</v>
      </c>
      <c r="M318" s="54">
        <v>0</v>
      </c>
      <c r="N318" s="54">
        <v>0</v>
      </c>
      <c r="O318" s="54">
        <v>0</v>
      </c>
      <c r="P318" s="54">
        <v>0</v>
      </c>
      <c r="Q318" s="54" t="s">
        <v>73</v>
      </c>
      <c r="R318" s="54">
        <f t="shared" si="17"/>
        <v>0</v>
      </c>
      <c r="T318" s="55">
        <f t="shared" si="18"/>
        <v>0</v>
      </c>
      <c r="U318" s="55">
        <f t="shared" si="18"/>
        <v>0</v>
      </c>
      <c r="V318" s="55">
        <f t="shared" si="18"/>
        <v>0</v>
      </c>
      <c r="W318" s="55">
        <f t="shared" si="18"/>
        <v>0</v>
      </c>
      <c r="X318" s="55" t="e">
        <f t="shared" si="18"/>
        <v>#VALUE!</v>
      </c>
      <c r="Y318" s="55">
        <f t="shared" si="18"/>
        <v>0</v>
      </c>
    </row>
    <row r="319" spans="1:25" x14ac:dyDescent="0.25">
      <c r="A319" s="60" t="s">
        <v>654</v>
      </c>
      <c r="B319" s="56" t="s">
        <v>586</v>
      </c>
      <c r="C319" s="52" t="s">
        <v>587</v>
      </c>
      <c r="D319" s="52" t="str">
        <f>IFERROR(INDEX('[2]CP5 to CP6 Track mapping'!$A:$B,MATCH('CP5 Vols Hyp'!$C319,'[2]CP5 to CP6 Track mapping'!$A:$A,0),2),"-")</f>
        <v>-</v>
      </c>
      <c r="E319" s="57" t="s">
        <v>457</v>
      </c>
      <c r="F319" s="53"/>
      <c r="G319" s="53"/>
      <c r="H319" s="53">
        <v>0</v>
      </c>
      <c r="I319" s="53"/>
      <c r="J319" s="53"/>
      <c r="K319" s="53">
        <f t="shared" si="16"/>
        <v>0</v>
      </c>
      <c r="M319" s="54">
        <v>0</v>
      </c>
      <c r="N319" s="54">
        <v>0</v>
      </c>
      <c r="O319" s="54">
        <v>0</v>
      </c>
      <c r="P319" s="54">
        <v>0</v>
      </c>
      <c r="Q319" s="54" t="s">
        <v>73</v>
      </c>
      <c r="R319" s="54">
        <f t="shared" si="17"/>
        <v>0</v>
      </c>
      <c r="T319" s="55">
        <f t="shared" si="18"/>
        <v>0</v>
      </c>
      <c r="U319" s="55">
        <f t="shared" si="18"/>
        <v>0</v>
      </c>
      <c r="V319" s="55">
        <f t="shared" si="18"/>
        <v>0</v>
      </c>
      <c r="W319" s="55">
        <f t="shared" si="18"/>
        <v>0</v>
      </c>
      <c r="X319" s="55" t="e">
        <f t="shared" si="18"/>
        <v>#VALUE!</v>
      </c>
      <c r="Y319" s="55">
        <f t="shared" si="18"/>
        <v>0</v>
      </c>
    </row>
    <row r="320" spans="1:25" x14ac:dyDescent="0.25">
      <c r="A320" s="60" t="s">
        <v>654</v>
      </c>
      <c r="B320" s="56" t="s">
        <v>588</v>
      </c>
      <c r="C320" s="52" t="s">
        <v>589</v>
      </c>
      <c r="D320" s="52" t="str">
        <f>IFERROR(INDEX('[2]CP5 to CP6 Track mapping'!$A:$B,MATCH('CP5 Vols Hyp'!$C320,'[2]CP5 to CP6 Track mapping'!$A:$A,0),2),"-")</f>
        <v>-</v>
      </c>
      <c r="E320" s="57" t="s">
        <v>457</v>
      </c>
      <c r="F320" s="53"/>
      <c r="G320" s="53"/>
      <c r="H320" s="53">
        <v>0</v>
      </c>
      <c r="I320" s="53"/>
      <c r="J320" s="53"/>
      <c r="K320" s="53">
        <f t="shared" si="16"/>
        <v>0</v>
      </c>
      <c r="M320" s="54">
        <v>0</v>
      </c>
      <c r="N320" s="54">
        <v>0</v>
      </c>
      <c r="O320" s="54">
        <v>0</v>
      </c>
      <c r="P320" s="54">
        <v>0</v>
      </c>
      <c r="Q320" s="54">
        <v>24</v>
      </c>
      <c r="R320" s="54">
        <f t="shared" si="17"/>
        <v>24</v>
      </c>
      <c r="T320" s="55">
        <f t="shared" si="18"/>
        <v>0</v>
      </c>
      <c r="U320" s="55">
        <f t="shared" si="18"/>
        <v>0</v>
      </c>
      <c r="V320" s="55">
        <f t="shared" si="18"/>
        <v>0</v>
      </c>
      <c r="W320" s="55">
        <f t="shared" si="18"/>
        <v>0</v>
      </c>
      <c r="X320" s="55">
        <f t="shared" si="18"/>
        <v>24</v>
      </c>
      <c r="Y320" s="55">
        <f t="shared" si="18"/>
        <v>24</v>
      </c>
    </row>
    <row r="321" spans="1:25" x14ac:dyDescent="0.25">
      <c r="A321" s="60" t="s">
        <v>654</v>
      </c>
      <c r="B321" s="56" t="s">
        <v>590</v>
      </c>
      <c r="C321" s="52" t="s">
        <v>591</v>
      </c>
      <c r="D321" s="52" t="str">
        <f>IFERROR(INDEX('[2]CP5 to CP6 Track mapping'!$A:$B,MATCH('CP5 Vols Hyp'!$C321,'[2]CP5 to CP6 Track mapping'!$A:$A,0),2),"-")</f>
        <v>-</v>
      </c>
      <c r="E321" s="57" t="s">
        <v>457</v>
      </c>
      <c r="F321" s="53"/>
      <c r="G321" s="53"/>
      <c r="H321" s="53">
        <v>3</v>
      </c>
      <c r="I321" s="53"/>
      <c r="J321" s="53"/>
      <c r="K321" s="53">
        <f t="shared" si="16"/>
        <v>3</v>
      </c>
      <c r="M321" s="54">
        <v>3</v>
      </c>
      <c r="N321" s="54">
        <v>0</v>
      </c>
      <c r="O321" s="54">
        <v>3</v>
      </c>
      <c r="P321" s="54">
        <v>0</v>
      </c>
      <c r="Q321" s="54">
        <v>8</v>
      </c>
      <c r="R321" s="54">
        <f t="shared" si="17"/>
        <v>14</v>
      </c>
      <c r="T321" s="55">
        <f t="shared" si="18"/>
        <v>3</v>
      </c>
      <c r="U321" s="55">
        <f t="shared" si="18"/>
        <v>0</v>
      </c>
      <c r="V321" s="55">
        <f t="shared" si="18"/>
        <v>0</v>
      </c>
      <c r="W321" s="55">
        <f t="shared" ref="W321:Y384" si="19">P321-I321</f>
        <v>0</v>
      </c>
      <c r="X321" s="55">
        <f t="shared" si="19"/>
        <v>8</v>
      </c>
      <c r="Y321" s="55">
        <f t="shared" si="19"/>
        <v>11</v>
      </c>
    </row>
    <row r="322" spans="1:25" x14ac:dyDescent="0.25">
      <c r="A322" s="60" t="s">
        <v>654</v>
      </c>
      <c r="B322" s="56" t="s">
        <v>592</v>
      </c>
      <c r="C322" s="52" t="s">
        <v>593</v>
      </c>
      <c r="D322" s="52" t="str">
        <f>IFERROR(INDEX('[2]CP5 to CP6 Track mapping'!$A:$B,MATCH('CP5 Vols Hyp'!$C322,'[2]CP5 to CP6 Track mapping'!$A:$A,0),2),"-")</f>
        <v>-</v>
      </c>
      <c r="E322" s="57" t="s">
        <v>457</v>
      </c>
      <c r="F322" s="53"/>
      <c r="G322" s="53"/>
      <c r="H322" s="53">
        <v>98</v>
      </c>
      <c r="I322" s="53"/>
      <c r="J322" s="53"/>
      <c r="K322" s="53">
        <f t="shared" si="16"/>
        <v>98</v>
      </c>
      <c r="M322" s="54">
        <v>8</v>
      </c>
      <c r="N322" s="54">
        <v>0</v>
      </c>
      <c r="O322" s="54">
        <v>98</v>
      </c>
      <c r="P322" s="54">
        <v>0</v>
      </c>
      <c r="Q322" s="54" t="s">
        <v>73</v>
      </c>
      <c r="R322" s="54">
        <f t="shared" si="17"/>
        <v>106</v>
      </c>
      <c r="T322" s="55">
        <f t="shared" ref="T322:Y385" si="20">M322-F322</f>
        <v>8</v>
      </c>
      <c r="U322" s="55">
        <f t="shared" si="20"/>
        <v>0</v>
      </c>
      <c r="V322" s="55">
        <f t="shared" si="20"/>
        <v>0</v>
      </c>
      <c r="W322" s="55">
        <f t="shared" si="19"/>
        <v>0</v>
      </c>
      <c r="X322" s="55" t="e">
        <f t="shared" si="19"/>
        <v>#VALUE!</v>
      </c>
      <c r="Y322" s="55">
        <f t="shared" si="19"/>
        <v>8</v>
      </c>
    </row>
    <row r="323" spans="1:25" x14ac:dyDescent="0.25">
      <c r="A323" s="60" t="s">
        <v>654</v>
      </c>
      <c r="B323" s="56" t="s">
        <v>594</v>
      </c>
      <c r="C323" s="52" t="s">
        <v>595</v>
      </c>
      <c r="D323" s="52" t="str">
        <f>IFERROR(INDEX('[2]CP5 to CP6 Track mapping'!$A:$B,MATCH('CP5 Vols Hyp'!$C323,'[2]CP5 to CP6 Track mapping'!$A:$A,0),2),"-")</f>
        <v>-</v>
      </c>
      <c r="E323" s="57" t="s">
        <v>457</v>
      </c>
      <c r="F323" s="53"/>
      <c r="G323" s="53"/>
      <c r="H323" s="53">
        <v>101</v>
      </c>
      <c r="I323" s="53"/>
      <c r="J323" s="53"/>
      <c r="K323" s="53">
        <f t="shared" si="16"/>
        <v>101</v>
      </c>
      <c r="M323" s="54">
        <v>11</v>
      </c>
      <c r="N323" s="54">
        <v>0</v>
      </c>
      <c r="O323" s="54">
        <v>101</v>
      </c>
      <c r="P323" s="54">
        <v>0</v>
      </c>
      <c r="Q323" s="54">
        <v>32</v>
      </c>
      <c r="R323" s="54">
        <f t="shared" si="17"/>
        <v>144</v>
      </c>
      <c r="T323" s="55">
        <f t="shared" si="20"/>
        <v>11</v>
      </c>
      <c r="U323" s="55">
        <f t="shared" si="20"/>
        <v>0</v>
      </c>
      <c r="V323" s="55">
        <f t="shared" si="20"/>
        <v>0</v>
      </c>
      <c r="W323" s="55">
        <f t="shared" si="19"/>
        <v>0</v>
      </c>
      <c r="X323" s="55">
        <f t="shared" si="19"/>
        <v>32</v>
      </c>
      <c r="Y323" s="55">
        <f t="shared" si="19"/>
        <v>43</v>
      </c>
    </row>
    <row r="324" spans="1:25" x14ac:dyDescent="0.25">
      <c r="A324" s="60" t="s">
        <v>654</v>
      </c>
      <c r="B324" s="56" t="s">
        <v>596</v>
      </c>
      <c r="C324" s="52" t="s">
        <v>597</v>
      </c>
      <c r="D324" s="52" t="str">
        <f>IFERROR(INDEX('[2]CP5 to CP6 Track mapping'!$A:$B,MATCH('CP5 Vols Hyp'!$C324,'[2]CP5 to CP6 Track mapping'!$A:$A,0),2),"-")</f>
        <v>-</v>
      </c>
      <c r="E324" s="57" t="s">
        <v>457</v>
      </c>
      <c r="F324" s="53"/>
      <c r="G324" s="53"/>
      <c r="H324" s="53">
        <v>0</v>
      </c>
      <c r="I324" s="53"/>
      <c r="J324" s="53"/>
      <c r="K324" s="53">
        <f t="shared" si="16"/>
        <v>0</v>
      </c>
      <c r="M324" s="54">
        <v>0</v>
      </c>
      <c r="N324" s="54">
        <v>0</v>
      </c>
      <c r="O324" s="54">
        <v>0</v>
      </c>
      <c r="P324" s="54">
        <v>0</v>
      </c>
      <c r="Q324" s="54" t="s">
        <v>73</v>
      </c>
      <c r="R324" s="54">
        <f t="shared" si="17"/>
        <v>0</v>
      </c>
      <c r="T324" s="55">
        <f t="shared" si="20"/>
        <v>0</v>
      </c>
      <c r="U324" s="55">
        <f t="shared" si="20"/>
        <v>0</v>
      </c>
      <c r="V324" s="55">
        <f t="shared" si="20"/>
        <v>0</v>
      </c>
      <c r="W324" s="55">
        <f t="shared" si="19"/>
        <v>0</v>
      </c>
      <c r="X324" s="55" t="e">
        <f t="shared" si="19"/>
        <v>#VALUE!</v>
      </c>
      <c r="Y324" s="55">
        <f t="shared" si="19"/>
        <v>0</v>
      </c>
    </row>
    <row r="325" spans="1:25" x14ac:dyDescent="0.25">
      <c r="A325" s="60" t="s">
        <v>654</v>
      </c>
      <c r="B325" s="56" t="s">
        <v>598</v>
      </c>
      <c r="C325" s="52" t="s">
        <v>599</v>
      </c>
      <c r="D325" s="52" t="str">
        <f>IFERROR(INDEX('[2]CP5 to CP6 Track mapping'!$A:$B,MATCH('CP5 Vols Hyp'!$C325,'[2]CP5 to CP6 Track mapping'!$A:$A,0),2),"-")</f>
        <v>-</v>
      </c>
      <c r="E325" s="57" t="s">
        <v>457</v>
      </c>
      <c r="F325" s="53"/>
      <c r="G325" s="53"/>
      <c r="H325" s="53">
        <v>0</v>
      </c>
      <c r="I325" s="53"/>
      <c r="J325" s="53"/>
      <c r="K325" s="53">
        <f t="shared" si="16"/>
        <v>0</v>
      </c>
      <c r="M325" s="54">
        <v>0</v>
      </c>
      <c r="N325" s="54">
        <v>0</v>
      </c>
      <c r="O325" s="54">
        <v>0</v>
      </c>
      <c r="P325" s="54">
        <v>0</v>
      </c>
      <c r="Q325" s="54" t="s">
        <v>73</v>
      </c>
      <c r="R325" s="54">
        <f t="shared" si="17"/>
        <v>0</v>
      </c>
      <c r="T325" s="55">
        <f t="shared" si="20"/>
        <v>0</v>
      </c>
      <c r="U325" s="55">
        <f t="shared" si="20"/>
        <v>0</v>
      </c>
      <c r="V325" s="55">
        <f t="shared" si="20"/>
        <v>0</v>
      </c>
      <c r="W325" s="55">
        <f t="shared" si="19"/>
        <v>0</v>
      </c>
      <c r="X325" s="55" t="e">
        <f t="shared" si="19"/>
        <v>#VALUE!</v>
      </c>
      <c r="Y325" s="55">
        <f t="shared" si="19"/>
        <v>0</v>
      </c>
    </row>
    <row r="326" spans="1:25" x14ac:dyDescent="0.25">
      <c r="A326" s="60" t="s">
        <v>654</v>
      </c>
      <c r="B326" s="56" t="s">
        <v>600</v>
      </c>
      <c r="C326" s="52" t="s">
        <v>601</v>
      </c>
      <c r="D326" s="52" t="str">
        <f>IFERROR(INDEX('[2]CP5 to CP6 Track mapping'!$A:$B,MATCH('CP5 Vols Hyp'!$C326,'[2]CP5 to CP6 Track mapping'!$A:$A,0),2),"-")</f>
        <v>-</v>
      </c>
      <c r="E326" s="57" t="s">
        <v>457</v>
      </c>
      <c r="F326" s="53"/>
      <c r="G326" s="53"/>
      <c r="H326" s="53">
        <v>0</v>
      </c>
      <c r="I326" s="53"/>
      <c r="J326" s="53"/>
      <c r="K326" s="53">
        <f t="shared" si="16"/>
        <v>0</v>
      </c>
      <c r="M326" s="54">
        <v>0</v>
      </c>
      <c r="N326" s="54">
        <v>0</v>
      </c>
      <c r="O326" s="54">
        <v>0</v>
      </c>
      <c r="P326" s="54">
        <v>0</v>
      </c>
      <c r="Q326" s="54" t="s">
        <v>73</v>
      </c>
      <c r="R326" s="54">
        <f t="shared" si="17"/>
        <v>0</v>
      </c>
      <c r="T326" s="55">
        <f t="shared" si="20"/>
        <v>0</v>
      </c>
      <c r="U326" s="55">
        <f t="shared" si="20"/>
        <v>0</v>
      </c>
      <c r="V326" s="55">
        <f t="shared" si="20"/>
        <v>0</v>
      </c>
      <c r="W326" s="55">
        <f t="shared" si="19"/>
        <v>0</v>
      </c>
      <c r="X326" s="55" t="e">
        <f t="shared" si="19"/>
        <v>#VALUE!</v>
      </c>
      <c r="Y326" s="55">
        <f t="shared" si="19"/>
        <v>0</v>
      </c>
    </row>
    <row r="327" spans="1:25" x14ac:dyDescent="0.25">
      <c r="A327" s="60" t="s">
        <v>654</v>
      </c>
      <c r="B327" s="56" t="s">
        <v>602</v>
      </c>
      <c r="C327" s="52" t="s">
        <v>603</v>
      </c>
      <c r="D327" s="52" t="str">
        <f>IFERROR(INDEX('[2]CP5 to CP6 Track mapping'!$A:$B,MATCH('CP5 Vols Hyp'!$C327,'[2]CP5 to CP6 Track mapping'!$A:$A,0),2),"-")</f>
        <v>-</v>
      </c>
      <c r="E327" s="57" t="s">
        <v>457</v>
      </c>
      <c r="F327" s="53"/>
      <c r="G327" s="53"/>
      <c r="H327" s="53">
        <v>0</v>
      </c>
      <c r="I327" s="53"/>
      <c r="J327" s="53"/>
      <c r="K327" s="53">
        <f t="shared" si="16"/>
        <v>0</v>
      </c>
      <c r="M327" s="54">
        <v>0</v>
      </c>
      <c r="N327" s="54">
        <v>0</v>
      </c>
      <c r="O327" s="54">
        <v>0</v>
      </c>
      <c r="P327" s="54">
        <v>0</v>
      </c>
      <c r="Q327" s="54" t="s">
        <v>73</v>
      </c>
      <c r="R327" s="54">
        <f t="shared" si="17"/>
        <v>0</v>
      </c>
      <c r="T327" s="55">
        <f t="shared" si="20"/>
        <v>0</v>
      </c>
      <c r="U327" s="55">
        <f t="shared" si="20"/>
        <v>0</v>
      </c>
      <c r="V327" s="55">
        <f t="shared" si="20"/>
        <v>0</v>
      </c>
      <c r="W327" s="55">
        <f t="shared" si="19"/>
        <v>0</v>
      </c>
      <c r="X327" s="55" t="e">
        <f t="shared" si="19"/>
        <v>#VALUE!</v>
      </c>
      <c r="Y327" s="55">
        <f t="shared" si="19"/>
        <v>0</v>
      </c>
    </row>
    <row r="328" spans="1:25" x14ac:dyDescent="0.25">
      <c r="A328" s="60" t="s">
        <v>654</v>
      </c>
      <c r="B328" s="56" t="s">
        <v>604</v>
      </c>
      <c r="C328" s="52" t="s">
        <v>605</v>
      </c>
      <c r="D328" s="52" t="str">
        <f>IFERROR(INDEX('[2]CP5 to CP6 Track mapping'!$A:$B,MATCH('CP5 Vols Hyp'!$C328,'[2]CP5 to CP6 Track mapping'!$A:$A,0),2),"-")</f>
        <v>-</v>
      </c>
      <c r="E328" s="57" t="s">
        <v>457</v>
      </c>
      <c r="F328" s="53"/>
      <c r="G328" s="53"/>
      <c r="H328" s="53">
        <v>0</v>
      </c>
      <c r="I328" s="53"/>
      <c r="J328" s="53"/>
      <c r="K328" s="53">
        <f t="shared" si="16"/>
        <v>0</v>
      </c>
      <c r="M328" s="54">
        <v>0</v>
      </c>
      <c r="N328" s="54">
        <v>0</v>
      </c>
      <c r="O328" s="54">
        <v>0</v>
      </c>
      <c r="P328" s="54">
        <v>8</v>
      </c>
      <c r="Q328" s="54" t="s">
        <v>73</v>
      </c>
      <c r="R328" s="54">
        <f t="shared" si="17"/>
        <v>8</v>
      </c>
      <c r="T328" s="55">
        <f t="shared" si="20"/>
        <v>0</v>
      </c>
      <c r="U328" s="55">
        <f t="shared" si="20"/>
        <v>0</v>
      </c>
      <c r="V328" s="55">
        <f t="shared" si="20"/>
        <v>0</v>
      </c>
      <c r="W328" s="55">
        <f t="shared" si="19"/>
        <v>8</v>
      </c>
      <c r="X328" s="55" t="e">
        <f t="shared" si="19"/>
        <v>#VALUE!</v>
      </c>
      <c r="Y328" s="55">
        <f t="shared" si="19"/>
        <v>8</v>
      </c>
    </row>
    <row r="329" spans="1:25" x14ac:dyDescent="0.25">
      <c r="A329" s="60" t="s">
        <v>654</v>
      </c>
      <c r="B329" s="56" t="s">
        <v>606</v>
      </c>
      <c r="C329" s="52" t="s">
        <v>607</v>
      </c>
      <c r="D329" s="52" t="str">
        <f>IFERROR(INDEX('[2]CP5 to CP6 Track mapping'!$A:$B,MATCH('CP5 Vols Hyp'!$C329,'[2]CP5 to CP6 Track mapping'!$A:$A,0),2),"-")</f>
        <v>-</v>
      </c>
      <c r="E329" s="57" t="s">
        <v>457</v>
      </c>
      <c r="F329" s="53"/>
      <c r="G329" s="53"/>
      <c r="H329" s="53">
        <v>0</v>
      </c>
      <c r="I329" s="53"/>
      <c r="J329" s="53"/>
      <c r="K329" s="53">
        <f t="shared" si="16"/>
        <v>0</v>
      </c>
      <c r="M329" s="54">
        <v>0</v>
      </c>
      <c r="N329" s="54">
        <v>0</v>
      </c>
      <c r="O329" s="54">
        <v>0</v>
      </c>
      <c r="P329" s="54">
        <v>0</v>
      </c>
      <c r="Q329" s="54" t="s">
        <v>73</v>
      </c>
      <c r="R329" s="54">
        <f t="shared" si="17"/>
        <v>0</v>
      </c>
      <c r="T329" s="55">
        <f t="shared" si="20"/>
        <v>0</v>
      </c>
      <c r="U329" s="55">
        <f t="shared" si="20"/>
        <v>0</v>
      </c>
      <c r="V329" s="55">
        <f t="shared" si="20"/>
        <v>0</v>
      </c>
      <c r="W329" s="55">
        <f t="shared" si="19"/>
        <v>0</v>
      </c>
      <c r="X329" s="55" t="e">
        <f t="shared" si="19"/>
        <v>#VALUE!</v>
      </c>
      <c r="Y329" s="55">
        <f t="shared" si="19"/>
        <v>0</v>
      </c>
    </row>
    <row r="330" spans="1:25" x14ac:dyDescent="0.25">
      <c r="A330" s="60" t="s">
        <v>654</v>
      </c>
      <c r="B330" s="56" t="s">
        <v>608</v>
      </c>
      <c r="C330" s="52" t="s">
        <v>609</v>
      </c>
      <c r="D330" s="52" t="str">
        <f>IFERROR(INDEX('[2]CP5 to CP6 Track mapping'!$A:$B,MATCH('CP5 Vols Hyp'!$C330,'[2]CP5 to CP6 Track mapping'!$A:$A,0),2),"-")</f>
        <v>-</v>
      </c>
      <c r="E330" s="57" t="s">
        <v>457</v>
      </c>
      <c r="F330" s="53"/>
      <c r="G330" s="53"/>
      <c r="H330" s="53">
        <v>0</v>
      </c>
      <c r="I330" s="53"/>
      <c r="J330" s="53"/>
      <c r="K330" s="53">
        <f t="shared" ref="K330:K393" si="21">SUM(F330:J330)</f>
        <v>0</v>
      </c>
      <c r="M330" s="54">
        <v>0</v>
      </c>
      <c r="N330" s="54">
        <v>0</v>
      </c>
      <c r="O330" s="54">
        <v>0</v>
      </c>
      <c r="P330" s="54">
        <v>4.29</v>
      </c>
      <c r="Q330" s="54" t="s">
        <v>73</v>
      </c>
      <c r="R330" s="54">
        <f t="shared" ref="R330:R393" si="22">SUM(M330:Q330)</f>
        <v>4.29</v>
      </c>
      <c r="T330" s="55">
        <f t="shared" si="20"/>
        <v>0</v>
      </c>
      <c r="U330" s="55">
        <f t="shared" si="20"/>
        <v>0</v>
      </c>
      <c r="V330" s="55">
        <f t="shared" si="20"/>
        <v>0</v>
      </c>
      <c r="W330" s="55">
        <f t="shared" si="19"/>
        <v>4.29</v>
      </c>
      <c r="X330" s="55" t="e">
        <f t="shared" si="19"/>
        <v>#VALUE!</v>
      </c>
      <c r="Y330" s="55">
        <f t="shared" si="19"/>
        <v>4.29</v>
      </c>
    </row>
    <row r="331" spans="1:25" x14ac:dyDescent="0.25">
      <c r="A331" s="60" t="s">
        <v>654</v>
      </c>
      <c r="B331" s="56" t="s">
        <v>610</v>
      </c>
      <c r="C331" s="52" t="s">
        <v>611</v>
      </c>
      <c r="D331" s="52" t="str">
        <f>IFERROR(INDEX('[2]CP5 to CP6 Track mapping'!$A:$B,MATCH('CP5 Vols Hyp'!$C331,'[2]CP5 to CP6 Track mapping'!$A:$A,0),2),"-")</f>
        <v>-</v>
      </c>
      <c r="E331" s="57" t="s">
        <v>457</v>
      </c>
      <c r="F331" s="53"/>
      <c r="G331" s="53"/>
      <c r="H331" s="53">
        <v>0</v>
      </c>
      <c r="I331" s="53"/>
      <c r="J331" s="53"/>
      <c r="K331" s="53">
        <f t="shared" si="21"/>
        <v>0</v>
      </c>
      <c r="M331" s="54">
        <v>0</v>
      </c>
      <c r="N331" s="54">
        <v>0</v>
      </c>
      <c r="O331" s="54">
        <v>0</v>
      </c>
      <c r="P331" s="54">
        <v>0</v>
      </c>
      <c r="Q331" s="54" t="s">
        <v>73</v>
      </c>
      <c r="R331" s="54">
        <f t="shared" si="22"/>
        <v>0</v>
      </c>
      <c r="T331" s="55">
        <f t="shared" si="20"/>
        <v>0</v>
      </c>
      <c r="U331" s="55">
        <f t="shared" si="20"/>
        <v>0</v>
      </c>
      <c r="V331" s="55">
        <f t="shared" si="20"/>
        <v>0</v>
      </c>
      <c r="W331" s="55">
        <f t="shared" si="19"/>
        <v>0</v>
      </c>
      <c r="X331" s="55" t="e">
        <f t="shared" si="19"/>
        <v>#VALUE!</v>
      </c>
      <c r="Y331" s="55">
        <f t="shared" si="19"/>
        <v>0</v>
      </c>
    </row>
    <row r="332" spans="1:25" x14ac:dyDescent="0.25">
      <c r="A332" s="60" t="s">
        <v>654</v>
      </c>
      <c r="B332" s="56" t="s">
        <v>612</v>
      </c>
      <c r="C332" s="52" t="s">
        <v>613</v>
      </c>
      <c r="D332" s="52" t="str">
        <f>IFERROR(INDEX('[2]CP5 to CP6 Track mapping'!$A:$B,MATCH('CP5 Vols Hyp'!$C332,'[2]CP5 to CP6 Track mapping'!$A:$A,0),2),"-")</f>
        <v>-</v>
      </c>
      <c r="E332" s="57" t="s">
        <v>457</v>
      </c>
      <c r="F332" s="53"/>
      <c r="G332" s="53"/>
      <c r="H332" s="53">
        <v>0</v>
      </c>
      <c r="I332" s="53"/>
      <c r="J332" s="53"/>
      <c r="K332" s="53">
        <f t="shared" si="21"/>
        <v>0</v>
      </c>
      <c r="M332" s="54">
        <v>0</v>
      </c>
      <c r="N332" s="54">
        <v>0</v>
      </c>
      <c r="O332" s="54">
        <v>0</v>
      </c>
      <c r="P332" s="54">
        <v>0</v>
      </c>
      <c r="Q332" s="54" t="s">
        <v>73</v>
      </c>
      <c r="R332" s="54">
        <f t="shared" si="22"/>
        <v>0</v>
      </c>
      <c r="T332" s="55">
        <f t="shared" si="20"/>
        <v>0</v>
      </c>
      <c r="U332" s="55">
        <f t="shared" si="20"/>
        <v>0</v>
      </c>
      <c r="V332" s="55">
        <f t="shared" si="20"/>
        <v>0</v>
      </c>
      <c r="W332" s="55">
        <f t="shared" si="19"/>
        <v>0</v>
      </c>
      <c r="X332" s="55" t="e">
        <f t="shared" si="19"/>
        <v>#VALUE!</v>
      </c>
      <c r="Y332" s="55">
        <f t="shared" si="19"/>
        <v>0</v>
      </c>
    </row>
    <row r="333" spans="1:25" x14ac:dyDescent="0.25">
      <c r="A333" s="60" t="s">
        <v>654</v>
      </c>
      <c r="B333" s="56" t="s">
        <v>614</v>
      </c>
      <c r="C333" s="52" t="s">
        <v>615</v>
      </c>
      <c r="D333" s="52" t="str">
        <f>IFERROR(INDEX('[2]CP5 to CP6 Track mapping'!$A:$B,MATCH('CP5 Vols Hyp'!$C333,'[2]CP5 to CP6 Track mapping'!$A:$A,0),2),"-")</f>
        <v>-</v>
      </c>
      <c r="E333" s="57" t="s">
        <v>457</v>
      </c>
      <c r="F333" s="53"/>
      <c r="G333" s="53"/>
      <c r="H333" s="53">
        <v>0</v>
      </c>
      <c r="I333" s="53"/>
      <c r="J333" s="53"/>
      <c r="K333" s="53">
        <f t="shared" si="21"/>
        <v>0</v>
      </c>
      <c r="M333" s="54">
        <v>2.62</v>
      </c>
      <c r="N333" s="54">
        <v>0.5</v>
      </c>
      <c r="O333" s="54">
        <v>0</v>
      </c>
      <c r="P333" s="54">
        <v>0</v>
      </c>
      <c r="Q333" s="54" t="s">
        <v>73</v>
      </c>
      <c r="R333" s="54">
        <f t="shared" si="22"/>
        <v>3.12</v>
      </c>
      <c r="T333" s="55">
        <f t="shared" si="20"/>
        <v>2.62</v>
      </c>
      <c r="U333" s="55">
        <f t="shared" si="20"/>
        <v>0.5</v>
      </c>
      <c r="V333" s="55">
        <f t="shared" si="20"/>
        <v>0</v>
      </c>
      <c r="W333" s="55">
        <f t="shared" si="19"/>
        <v>0</v>
      </c>
      <c r="X333" s="55" t="e">
        <f t="shared" si="19"/>
        <v>#VALUE!</v>
      </c>
      <c r="Y333" s="55">
        <f t="shared" si="19"/>
        <v>3.12</v>
      </c>
    </row>
    <row r="334" spans="1:25" x14ac:dyDescent="0.25">
      <c r="A334" s="60" t="s">
        <v>654</v>
      </c>
      <c r="B334" s="56" t="s">
        <v>616</v>
      </c>
      <c r="C334" s="52" t="s">
        <v>617</v>
      </c>
      <c r="D334" s="52" t="str">
        <f>IFERROR(INDEX('[2]CP5 to CP6 Track mapping'!$A:$B,MATCH('CP5 Vols Hyp'!$C334,'[2]CP5 to CP6 Track mapping'!$A:$A,0),2),"-")</f>
        <v>-</v>
      </c>
      <c r="E334" s="57" t="s">
        <v>457</v>
      </c>
      <c r="F334" s="53"/>
      <c r="G334" s="53"/>
      <c r="H334" s="53">
        <v>0</v>
      </c>
      <c r="I334" s="53"/>
      <c r="J334" s="53"/>
      <c r="K334" s="53">
        <f t="shared" si="21"/>
        <v>0</v>
      </c>
      <c r="M334" s="54">
        <v>0</v>
      </c>
      <c r="N334" s="54">
        <v>0</v>
      </c>
      <c r="O334" s="54">
        <v>0</v>
      </c>
      <c r="P334" s="54">
        <v>0</v>
      </c>
      <c r="Q334" s="54" t="s">
        <v>73</v>
      </c>
      <c r="R334" s="54">
        <f t="shared" si="22"/>
        <v>0</v>
      </c>
      <c r="T334" s="55">
        <f t="shared" si="20"/>
        <v>0</v>
      </c>
      <c r="U334" s="55">
        <f t="shared" si="20"/>
        <v>0</v>
      </c>
      <c r="V334" s="55">
        <f t="shared" si="20"/>
        <v>0</v>
      </c>
      <c r="W334" s="55">
        <f t="shared" si="19"/>
        <v>0</v>
      </c>
      <c r="X334" s="55" t="e">
        <f t="shared" si="19"/>
        <v>#VALUE!</v>
      </c>
      <c r="Y334" s="55">
        <f t="shared" si="19"/>
        <v>0</v>
      </c>
    </row>
    <row r="335" spans="1:25" x14ac:dyDescent="0.25">
      <c r="A335" s="60" t="s">
        <v>654</v>
      </c>
      <c r="B335" s="56" t="s">
        <v>618</v>
      </c>
      <c r="C335" s="52" t="s">
        <v>619</v>
      </c>
      <c r="D335" s="52" t="str">
        <f>IFERROR(INDEX('[2]CP5 to CP6 Track mapping'!$A:$B,MATCH('CP5 Vols Hyp'!$C335,'[2]CP5 to CP6 Track mapping'!$A:$A,0),2),"-")</f>
        <v>-</v>
      </c>
      <c r="E335" s="57" t="s">
        <v>457</v>
      </c>
      <c r="F335" s="53"/>
      <c r="G335" s="53"/>
      <c r="H335" s="53">
        <v>22</v>
      </c>
      <c r="I335" s="53"/>
      <c r="J335" s="53"/>
      <c r="K335" s="53">
        <f t="shared" si="21"/>
        <v>22</v>
      </c>
      <c r="M335" s="54">
        <v>70</v>
      </c>
      <c r="N335" s="54">
        <v>50</v>
      </c>
      <c r="O335" s="54">
        <v>22</v>
      </c>
      <c r="P335" s="54">
        <v>23</v>
      </c>
      <c r="Q335" s="54" t="s">
        <v>73</v>
      </c>
      <c r="R335" s="54">
        <f t="shared" si="22"/>
        <v>165</v>
      </c>
      <c r="T335" s="55">
        <f t="shared" si="20"/>
        <v>70</v>
      </c>
      <c r="U335" s="55">
        <f t="shared" si="20"/>
        <v>50</v>
      </c>
      <c r="V335" s="55">
        <f t="shared" si="20"/>
        <v>0</v>
      </c>
      <c r="W335" s="55">
        <f t="shared" si="19"/>
        <v>23</v>
      </c>
      <c r="X335" s="55" t="e">
        <f t="shared" si="19"/>
        <v>#VALUE!</v>
      </c>
      <c r="Y335" s="55">
        <f t="shared" si="19"/>
        <v>143</v>
      </c>
    </row>
    <row r="336" spans="1:25" x14ac:dyDescent="0.25">
      <c r="A336" s="60" t="s">
        <v>654</v>
      </c>
      <c r="B336" s="56" t="s">
        <v>620</v>
      </c>
      <c r="C336" s="52" t="s">
        <v>621</v>
      </c>
      <c r="D336" s="52" t="str">
        <f>IFERROR(INDEX('[2]CP5 to CP6 Track mapping'!$A:$B,MATCH('CP5 Vols Hyp'!$C336,'[2]CP5 to CP6 Track mapping'!$A:$A,0),2),"-")</f>
        <v>-</v>
      </c>
      <c r="E336" s="57" t="s">
        <v>457</v>
      </c>
      <c r="F336" s="53"/>
      <c r="G336" s="53"/>
      <c r="H336" s="53">
        <v>22</v>
      </c>
      <c r="I336" s="53"/>
      <c r="J336" s="53"/>
      <c r="K336" s="53">
        <f t="shared" si="21"/>
        <v>22</v>
      </c>
      <c r="M336" s="54">
        <v>72.62</v>
      </c>
      <c r="N336" s="54">
        <v>50.500000000000007</v>
      </c>
      <c r="O336" s="54">
        <v>22</v>
      </c>
      <c r="P336" s="54">
        <v>35.29</v>
      </c>
      <c r="Q336" s="54" t="s">
        <v>73</v>
      </c>
      <c r="R336" s="54">
        <f t="shared" si="22"/>
        <v>180.41</v>
      </c>
      <c r="T336" s="55">
        <f t="shared" si="20"/>
        <v>72.62</v>
      </c>
      <c r="U336" s="55">
        <f t="shared" si="20"/>
        <v>50.500000000000007</v>
      </c>
      <c r="V336" s="55">
        <f t="shared" si="20"/>
        <v>0</v>
      </c>
      <c r="W336" s="55">
        <f t="shared" si="19"/>
        <v>35.29</v>
      </c>
      <c r="X336" s="55" t="e">
        <f t="shared" si="19"/>
        <v>#VALUE!</v>
      </c>
      <c r="Y336" s="55">
        <f t="shared" si="19"/>
        <v>158.41</v>
      </c>
    </row>
    <row r="337" spans="1:25" x14ac:dyDescent="0.25">
      <c r="A337" s="60" t="s">
        <v>654</v>
      </c>
      <c r="B337" s="56" t="s">
        <v>622</v>
      </c>
      <c r="C337" s="52" t="s">
        <v>623</v>
      </c>
      <c r="D337" s="52" t="str">
        <f>IFERROR(INDEX('[2]CP5 to CP6 Track mapping'!$A:$B,MATCH('CP5 Vols Hyp'!$C337,'[2]CP5 to CP6 Track mapping'!$A:$A,0),2),"-")</f>
        <v>-</v>
      </c>
      <c r="E337" s="57" t="s">
        <v>457</v>
      </c>
      <c r="F337" s="53"/>
      <c r="G337" s="53"/>
      <c r="H337" s="53">
        <v>0</v>
      </c>
      <c r="I337" s="53"/>
      <c r="J337" s="53"/>
      <c r="K337" s="53">
        <f t="shared" si="21"/>
        <v>0</v>
      </c>
      <c r="M337" s="54">
        <v>0</v>
      </c>
      <c r="N337" s="54">
        <v>0</v>
      </c>
      <c r="O337" s="54">
        <v>0</v>
      </c>
      <c r="P337" s="54">
        <v>0</v>
      </c>
      <c r="Q337" s="54" t="s">
        <v>73</v>
      </c>
      <c r="R337" s="54">
        <f t="shared" si="22"/>
        <v>0</v>
      </c>
      <c r="T337" s="55">
        <f t="shared" si="20"/>
        <v>0</v>
      </c>
      <c r="U337" s="55">
        <f t="shared" si="20"/>
        <v>0</v>
      </c>
      <c r="V337" s="55">
        <f t="shared" si="20"/>
        <v>0</v>
      </c>
      <c r="W337" s="55">
        <f t="shared" si="19"/>
        <v>0</v>
      </c>
      <c r="X337" s="55" t="e">
        <f t="shared" si="19"/>
        <v>#VALUE!</v>
      </c>
      <c r="Y337" s="55">
        <f t="shared" si="19"/>
        <v>0</v>
      </c>
    </row>
    <row r="338" spans="1:25" x14ac:dyDescent="0.25">
      <c r="A338" s="60" t="s">
        <v>654</v>
      </c>
      <c r="B338" s="56" t="s">
        <v>624</v>
      </c>
      <c r="C338" s="52" t="s">
        <v>625</v>
      </c>
      <c r="D338" s="52" t="str">
        <f>IFERROR(INDEX('[2]CP5 to CP6 Track mapping'!$A:$B,MATCH('CP5 Vols Hyp'!$C338,'[2]CP5 to CP6 Track mapping'!$A:$A,0),2),"-")</f>
        <v>-</v>
      </c>
      <c r="E338" s="57" t="s">
        <v>457</v>
      </c>
      <c r="F338" s="53"/>
      <c r="G338" s="53"/>
      <c r="H338" s="53">
        <v>0</v>
      </c>
      <c r="I338" s="53"/>
      <c r="J338" s="53"/>
      <c r="K338" s="53">
        <f t="shared" si="21"/>
        <v>0</v>
      </c>
      <c r="M338" s="54">
        <v>17</v>
      </c>
      <c r="N338" s="54">
        <v>6</v>
      </c>
      <c r="O338" s="54">
        <v>0</v>
      </c>
      <c r="P338" s="54">
        <v>5</v>
      </c>
      <c r="Q338" s="54">
        <v>7</v>
      </c>
      <c r="R338" s="54">
        <f t="shared" si="22"/>
        <v>35</v>
      </c>
      <c r="T338" s="55">
        <f t="shared" si="20"/>
        <v>17</v>
      </c>
      <c r="U338" s="55">
        <f t="shared" si="20"/>
        <v>6</v>
      </c>
      <c r="V338" s="55">
        <f t="shared" si="20"/>
        <v>0</v>
      </c>
      <c r="W338" s="55">
        <f t="shared" si="19"/>
        <v>5</v>
      </c>
      <c r="X338" s="55">
        <f t="shared" si="19"/>
        <v>7</v>
      </c>
      <c r="Y338" s="55">
        <f t="shared" si="19"/>
        <v>35</v>
      </c>
    </row>
    <row r="339" spans="1:25" x14ac:dyDescent="0.25">
      <c r="A339" s="60" t="s">
        <v>654</v>
      </c>
      <c r="B339" s="56" t="s">
        <v>626</v>
      </c>
      <c r="C339" s="52" t="s">
        <v>627</v>
      </c>
      <c r="D339" s="52" t="str">
        <f>IFERROR(INDEX('[2]CP5 to CP6 Track mapping'!$A:$B,MATCH('CP5 Vols Hyp'!$C339,'[2]CP5 to CP6 Track mapping'!$A:$A,0),2),"-")</f>
        <v>-</v>
      </c>
      <c r="E339" s="57" t="s">
        <v>457</v>
      </c>
      <c r="F339" s="53"/>
      <c r="G339" s="53"/>
      <c r="H339" s="53">
        <v>0</v>
      </c>
      <c r="I339" s="53"/>
      <c r="J339" s="53"/>
      <c r="K339" s="53">
        <f t="shared" si="21"/>
        <v>0</v>
      </c>
      <c r="M339" s="54">
        <v>0</v>
      </c>
      <c r="N339" s="54">
        <v>0</v>
      </c>
      <c r="O339" s="54">
        <v>0</v>
      </c>
      <c r="P339" s="54">
        <v>9</v>
      </c>
      <c r="Q339" s="54" t="s">
        <v>73</v>
      </c>
      <c r="R339" s="54">
        <f t="shared" si="22"/>
        <v>9</v>
      </c>
      <c r="T339" s="55">
        <f t="shared" si="20"/>
        <v>0</v>
      </c>
      <c r="U339" s="55">
        <f t="shared" si="20"/>
        <v>0</v>
      </c>
      <c r="V339" s="55">
        <f t="shared" si="20"/>
        <v>0</v>
      </c>
      <c r="W339" s="55">
        <f t="shared" si="19"/>
        <v>9</v>
      </c>
      <c r="X339" s="55" t="e">
        <f t="shared" si="19"/>
        <v>#VALUE!</v>
      </c>
      <c r="Y339" s="55">
        <f t="shared" si="19"/>
        <v>9</v>
      </c>
    </row>
    <row r="340" spans="1:25" x14ac:dyDescent="0.25">
      <c r="A340" s="60" t="s">
        <v>654</v>
      </c>
      <c r="B340" s="56" t="s">
        <v>628</v>
      </c>
      <c r="C340" s="52" t="s">
        <v>629</v>
      </c>
      <c r="D340" s="52" t="str">
        <f>IFERROR(INDEX('[2]CP5 to CP6 Track mapping'!$A:$B,MATCH('CP5 Vols Hyp'!$C340,'[2]CP5 to CP6 Track mapping'!$A:$A,0),2),"-")</f>
        <v>-</v>
      </c>
      <c r="E340" s="57" t="s">
        <v>457</v>
      </c>
      <c r="F340" s="53"/>
      <c r="G340" s="53"/>
      <c r="H340" s="53">
        <v>0</v>
      </c>
      <c r="I340" s="53"/>
      <c r="J340" s="53"/>
      <c r="K340" s="53">
        <f t="shared" si="21"/>
        <v>0</v>
      </c>
      <c r="M340" s="54">
        <v>0</v>
      </c>
      <c r="N340" s="54">
        <v>0</v>
      </c>
      <c r="O340" s="54">
        <v>0</v>
      </c>
      <c r="P340" s="54">
        <v>0</v>
      </c>
      <c r="Q340" s="54" t="s">
        <v>73</v>
      </c>
      <c r="R340" s="54">
        <f t="shared" si="22"/>
        <v>0</v>
      </c>
      <c r="T340" s="55">
        <f t="shared" si="20"/>
        <v>0</v>
      </c>
      <c r="U340" s="55">
        <f t="shared" si="20"/>
        <v>0</v>
      </c>
      <c r="V340" s="55">
        <f t="shared" si="20"/>
        <v>0</v>
      </c>
      <c r="W340" s="55">
        <f t="shared" si="19"/>
        <v>0</v>
      </c>
      <c r="X340" s="55" t="e">
        <f t="shared" si="19"/>
        <v>#VALUE!</v>
      </c>
      <c r="Y340" s="55">
        <f t="shared" si="19"/>
        <v>0</v>
      </c>
    </row>
    <row r="341" spans="1:25" x14ac:dyDescent="0.25">
      <c r="A341" s="60" t="s">
        <v>654</v>
      </c>
      <c r="B341" s="56" t="s">
        <v>630</v>
      </c>
      <c r="C341" s="52" t="s">
        <v>631</v>
      </c>
      <c r="D341" s="52" t="str">
        <f>IFERROR(INDEX('[2]CP5 to CP6 Track mapping'!$A:$B,MATCH('CP5 Vols Hyp'!$C341,'[2]CP5 to CP6 Track mapping'!$A:$A,0),2),"-")</f>
        <v>-</v>
      </c>
      <c r="E341" s="57" t="s">
        <v>457</v>
      </c>
      <c r="F341" s="53"/>
      <c r="G341" s="53"/>
      <c r="H341" s="53">
        <v>0</v>
      </c>
      <c r="I341" s="53"/>
      <c r="J341" s="53"/>
      <c r="K341" s="53">
        <f t="shared" si="21"/>
        <v>0</v>
      </c>
      <c r="M341" s="54">
        <v>0</v>
      </c>
      <c r="N341" s="54">
        <v>0</v>
      </c>
      <c r="O341" s="54">
        <v>0</v>
      </c>
      <c r="P341" s="54">
        <v>60</v>
      </c>
      <c r="Q341" s="54">
        <v>14</v>
      </c>
      <c r="R341" s="54">
        <f t="shared" si="22"/>
        <v>74</v>
      </c>
      <c r="T341" s="55">
        <f t="shared" si="20"/>
        <v>0</v>
      </c>
      <c r="U341" s="55">
        <f t="shared" si="20"/>
        <v>0</v>
      </c>
      <c r="V341" s="55">
        <f t="shared" si="20"/>
        <v>0</v>
      </c>
      <c r="W341" s="55">
        <f t="shared" si="19"/>
        <v>60</v>
      </c>
      <c r="X341" s="55">
        <f t="shared" si="19"/>
        <v>14</v>
      </c>
      <c r="Y341" s="55">
        <f t="shared" si="19"/>
        <v>74</v>
      </c>
    </row>
    <row r="342" spans="1:25" x14ac:dyDescent="0.25">
      <c r="A342" s="60" t="s">
        <v>654</v>
      </c>
      <c r="B342" s="56" t="s">
        <v>632</v>
      </c>
      <c r="C342" s="52" t="s">
        <v>633</v>
      </c>
      <c r="D342" s="52" t="str">
        <f>IFERROR(INDEX('[2]CP5 to CP6 Track mapping'!$A:$B,MATCH('CP5 Vols Hyp'!$C342,'[2]CP5 to CP6 Track mapping'!$A:$A,0),2),"-")</f>
        <v>-</v>
      </c>
      <c r="E342" s="57" t="s">
        <v>457</v>
      </c>
      <c r="F342" s="53"/>
      <c r="G342" s="53"/>
      <c r="H342" s="53">
        <v>0</v>
      </c>
      <c r="I342" s="53"/>
      <c r="J342" s="53"/>
      <c r="K342" s="53">
        <f t="shared" si="21"/>
        <v>0</v>
      </c>
      <c r="M342" s="54">
        <v>17</v>
      </c>
      <c r="N342" s="54">
        <v>6</v>
      </c>
      <c r="O342" s="54">
        <v>0</v>
      </c>
      <c r="P342" s="54">
        <v>74</v>
      </c>
      <c r="Q342" s="54">
        <v>21</v>
      </c>
      <c r="R342" s="54">
        <f t="shared" si="22"/>
        <v>118</v>
      </c>
      <c r="T342" s="55">
        <f t="shared" si="20"/>
        <v>17</v>
      </c>
      <c r="U342" s="55">
        <f t="shared" si="20"/>
        <v>6</v>
      </c>
      <c r="V342" s="55">
        <f t="shared" si="20"/>
        <v>0</v>
      </c>
      <c r="W342" s="55">
        <f t="shared" si="19"/>
        <v>74</v>
      </c>
      <c r="X342" s="55">
        <f t="shared" si="19"/>
        <v>21</v>
      </c>
      <c r="Y342" s="55">
        <f t="shared" si="19"/>
        <v>118</v>
      </c>
    </row>
    <row r="343" spans="1:25" x14ac:dyDescent="0.25">
      <c r="A343" s="60" t="s">
        <v>654</v>
      </c>
      <c r="B343" s="56" t="s">
        <v>634</v>
      </c>
      <c r="C343" s="52" t="s">
        <v>635</v>
      </c>
      <c r="D343" s="52" t="str">
        <f>IFERROR(INDEX('[2]CP5 to CP6 Track mapping'!$A:$B,MATCH('CP5 Vols Hyp'!$C343,'[2]CP5 to CP6 Track mapping'!$A:$A,0),2),"-")</f>
        <v>-</v>
      </c>
      <c r="E343" s="57" t="s">
        <v>457</v>
      </c>
      <c r="F343" s="53"/>
      <c r="G343" s="53"/>
      <c r="H343" s="53">
        <v>57</v>
      </c>
      <c r="I343" s="53"/>
      <c r="J343" s="53"/>
      <c r="K343" s="53">
        <f t="shared" si="21"/>
        <v>57</v>
      </c>
      <c r="M343" s="54">
        <v>0</v>
      </c>
      <c r="N343" s="54">
        <v>113</v>
      </c>
      <c r="O343" s="54">
        <v>57</v>
      </c>
      <c r="P343" s="54">
        <v>69</v>
      </c>
      <c r="Q343" s="54" t="s">
        <v>73</v>
      </c>
      <c r="R343" s="54">
        <f t="shared" si="22"/>
        <v>239</v>
      </c>
      <c r="T343" s="55">
        <f t="shared" si="20"/>
        <v>0</v>
      </c>
      <c r="U343" s="55">
        <f t="shared" si="20"/>
        <v>113</v>
      </c>
      <c r="V343" s="55">
        <f t="shared" si="20"/>
        <v>0</v>
      </c>
      <c r="W343" s="55">
        <f t="shared" si="19"/>
        <v>69</v>
      </c>
      <c r="X343" s="55" t="e">
        <f t="shared" si="19"/>
        <v>#VALUE!</v>
      </c>
      <c r="Y343" s="55">
        <f t="shared" si="19"/>
        <v>182</v>
      </c>
    </row>
    <row r="344" spans="1:25" x14ac:dyDescent="0.25">
      <c r="A344" s="60" t="s">
        <v>654</v>
      </c>
      <c r="B344" s="56" t="s">
        <v>636</v>
      </c>
      <c r="C344" s="52" t="s">
        <v>325</v>
      </c>
      <c r="D344" s="52" t="str">
        <f>IFERROR(INDEX('[2]CP5 to CP6 Track mapping'!$A:$B,MATCH('CP5 Vols Hyp'!$C344,'[2]CP5 to CP6 Track mapping'!$A:$A,0),2),"-")</f>
        <v>-</v>
      </c>
      <c r="E344" s="57" t="s">
        <v>457</v>
      </c>
      <c r="F344" s="53"/>
      <c r="G344" s="53"/>
      <c r="H344" s="53">
        <v>0</v>
      </c>
      <c r="I344" s="53"/>
      <c r="J344" s="53"/>
      <c r="K344" s="53">
        <f t="shared" si="21"/>
        <v>0</v>
      </c>
      <c r="M344" s="54">
        <v>0</v>
      </c>
      <c r="N344" s="54">
        <v>0</v>
      </c>
      <c r="O344" s="54">
        <v>0</v>
      </c>
      <c r="P344" s="54">
        <v>10.900000000000002</v>
      </c>
      <c r="Q344" s="54">
        <v>72.66</v>
      </c>
      <c r="R344" s="54">
        <f t="shared" si="22"/>
        <v>83.56</v>
      </c>
      <c r="T344" s="55">
        <f t="shared" si="20"/>
        <v>0</v>
      </c>
      <c r="U344" s="55">
        <f t="shared" si="20"/>
        <v>0</v>
      </c>
      <c r="V344" s="55">
        <f t="shared" si="20"/>
        <v>0</v>
      </c>
      <c r="W344" s="55">
        <f t="shared" si="19"/>
        <v>10.900000000000002</v>
      </c>
      <c r="X344" s="55">
        <f t="shared" si="19"/>
        <v>72.66</v>
      </c>
      <c r="Y344" s="55">
        <f t="shared" si="19"/>
        <v>83.56</v>
      </c>
    </row>
    <row r="345" spans="1:25" x14ac:dyDescent="0.25">
      <c r="A345" s="60" t="s">
        <v>654</v>
      </c>
      <c r="B345" s="56" t="s">
        <v>637</v>
      </c>
      <c r="C345" s="52" t="s">
        <v>638</v>
      </c>
      <c r="D345" s="52" t="str">
        <f>IFERROR(INDEX('[2]CP5 to CP6 Track mapping'!$A:$B,MATCH('CP5 Vols Hyp'!$C345,'[2]CP5 to CP6 Track mapping'!$A:$A,0),2),"-")</f>
        <v>-</v>
      </c>
      <c r="E345" s="57" t="s">
        <v>457</v>
      </c>
      <c r="F345" s="53"/>
      <c r="G345" s="53"/>
      <c r="H345" s="53">
        <v>5</v>
      </c>
      <c r="I345" s="53"/>
      <c r="J345" s="53"/>
      <c r="K345" s="53">
        <f t="shared" si="21"/>
        <v>5</v>
      </c>
      <c r="M345" s="54">
        <v>2</v>
      </c>
      <c r="N345" s="54">
        <v>15</v>
      </c>
      <c r="O345" s="54">
        <v>5</v>
      </c>
      <c r="P345" s="54">
        <v>-2.4999999999999996</v>
      </c>
      <c r="Q345" s="54">
        <v>1.3</v>
      </c>
      <c r="R345" s="54">
        <f t="shared" si="22"/>
        <v>20.8</v>
      </c>
      <c r="T345" s="55">
        <f t="shared" si="20"/>
        <v>2</v>
      </c>
      <c r="U345" s="55">
        <f t="shared" si="20"/>
        <v>15</v>
      </c>
      <c r="V345" s="55">
        <f t="shared" si="20"/>
        <v>0</v>
      </c>
      <c r="W345" s="55">
        <f t="shared" si="19"/>
        <v>-2.4999999999999996</v>
      </c>
      <c r="X345" s="55">
        <f t="shared" si="19"/>
        <v>1.3</v>
      </c>
      <c r="Y345" s="55">
        <f t="shared" si="19"/>
        <v>15.8</v>
      </c>
    </row>
    <row r="346" spans="1:25" x14ac:dyDescent="0.25">
      <c r="A346" s="60" t="s">
        <v>654</v>
      </c>
      <c r="B346" s="56" t="s">
        <v>639</v>
      </c>
      <c r="C346" s="52" t="s">
        <v>640</v>
      </c>
      <c r="D346" s="52" t="str">
        <f>IFERROR(INDEX('[2]CP5 to CP6 Track mapping'!$A:$B,MATCH('CP5 Vols Hyp'!$C346,'[2]CP5 to CP6 Track mapping'!$A:$A,0),2),"-")</f>
        <v>-</v>
      </c>
      <c r="E346" s="57" t="s">
        <v>457</v>
      </c>
      <c r="F346" s="53"/>
      <c r="G346" s="53"/>
      <c r="H346" s="53">
        <v>62</v>
      </c>
      <c r="I346" s="53"/>
      <c r="J346" s="53"/>
      <c r="K346" s="53">
        <f t="shared" si="21"/>
        <v>62</v>
      </c>
      <c r="M346" s="54">
        <v>2</v>
      </c>
      <c r="N346" s="54">
        <v>128</v>
      </c>
      <c r="O346" s="54">
        <v>62</v>
      </c>
      <c r="P346" s="54">
        <v>77.399999999999991</v>
      </c>
      <c r="Q346" s="54">
        <v>73.960000000000008</v>
      </c>
      <c r="R346" s="54">
        <f t="shared" si="22"/>
        <v>343.36</v>
      </c>
      <c r="T346" s="55">
        <f t="shared" si="20"/>
        <v>2</v>
      </c>
      <c r="U346" s="55">
        <f t="shared" si="20"/>
        <v>128</v>
      </c>
      <c r="V346" s="55">
        <f t="shared" si="20"/>
        <v>0</v>
      </c>
      <c r="W346" s="55">
        <f t="shared" si="19"/>
        <v>77.399999999999991</v>
      </c>
      <c r="X346" s="55">
        <f t="shared" si="19"/>
        <v>73.960000000000008</v>
      </c>
      <c r="Y346" s="55">
        <f t="shared" si="19"/>
        <v>281.36</v>
      </c>
    </row>
    <row r="347" spans="1:25" x14ac:dyDescent="0.25">
      <c r="A347" s="60" t="s">
        <v>654</v>
      </c>
      <c r="B347" s="56" t="s">
        <v>641</v>
      </c>
      <c r="C347" s="52" t="s">
        <v>642</v>
      </c>
      <c r="D347" s="52" t="str">
        <f>IFERROR(INDEX('[2]CP5 to CP6 Track mapping'!$A:$B,MATCH('CP5 Vols Hyp'!$C347,'[2]CP5 to CP6 Track mapping'!$A:$A,0),2),"-")</f>
        <v>-</v>
      </c>
      <c r="E347" s="57" t="s">
        <v>457</v>
      </c>
      <c r="F347" s="53"/>
      <c r="G347" s="53"/>
      <c r="H347" s="53">
        <v>185</v>
      </c>
      <c r="I347" s="53"/>
      <c r="J347" s="53"/>
      <c r="K347" s="53">
        <f t="shared" si="21"/>
        <v>185</v>
      </c>
      <c r="M347" s="54">
        <v>102.62</v>
      </c>
      <c r="N347" s="54">
        <v>184.49999999999997</v>
      </c>
      <c r="O347" s="54">
        <v>185</v>
      </c>
      <c r="P347" s="54">
        <v>186.69</v>
      </c>
      <c r="Q347" s="54">
        <v>126.96000000000001</v>
      </c>
      <c r="R347" s="54">
        <f t="shared" si="22"/>
        <v>785.77</v>
      </c>
      <c r="T347" s="55">
        <f t="shared" si="20"/>
        <v>102.62</v>
      </c>
      <c r="U347" s="55">
        <f t="shared" si="20"/>
        <v>184.49999999999997</v>
      </c>
      <c r="V347" s="55">
        <f t="shared" si="20"/>
        <v>0</v>
      </c>
      <c r="W347" s="55">
        <f t="shared" si="19"/>
        <v>186.69</v>
      </c>
      <c r="X347" s="55">
        <f t="shared" si="19"/>
        <v>126.96000000000001</v>
      </c>
      <c r="Y347" s="55">
        <f t="shared" si="19"/>
        <v>600.77</v>
      </c>
    </row>
    <row r="348" spans="1:25" x14ac:dyDescent="0.25">
      <c r="A348" s="60" t="s">
        <v>654</v>
      </c>
      <c r="B348" s="56" t="s">
        <v>643</v>
      </c>
      <c r="C348" s="52" t="s">
        <v>399</v>
      </c>
      <c r="D348" s="52" t="str">
        <f>IFERROR(INDEX('[2]CP5 to CP6 Track mapping'!$A:$B,MATCH('CP5 Vols Hyp'!$C348,'[2]CP5 to CP6 Track mapping'!$A:$A,0),2),"-")</f>
        <v>-</v>
      </c>
      <c r="E348" s="57" t="s">
        <v>457</v>
      </c>
      <c r="F348" s="53"/>
      <c r="G348" s="53"/>
      <c r="H348" s="53">
        <v>0</v>
      </c>
      <c r="I348" s="53"/>
      <c r="J348" s="53"/>
      <c r="K348" s="53">
        <f t="shared" si="21"/>
        <v>0</v>
      </c>
      <c r="M348" s="54">
        <v>0</v>
      </c>
      <c r="N348" s="54">
        <v>30</v>
      </c>
      <c r="O348" s="54">
        <v>0</v>
      </c>
      <c r="P348" s="54">
        <v>0</v>
      </c>
      <c r="Q348" s="54">
        <v>906</v>
      </c>
      <c r="R348" s="54">
        <f t="shared" si="22"/>
        <v>936</v>
      </c>
      <c r="T348" s="55">
        <f t="shared" si="20"/>
        <v>0</v>
      </c>
      <c r="U348" s="55">
        <f t="shared" si="20"/>
        <v>30</v>
      </c>
      <c r="V348" s="55">
        <f t="shared" si="20"/>
        <v>0</v>
      </c>
      <c r="W348" s="55">
        <f t="shared" si="19"/>
        <v>0</v>
      </c>
      <c r="X348" s="55">
        <f t="shared" si="19"/>
        <v>906</v>
      </c>
      <c r="Y348" s="55">
        <f t="shared" si="19"/>
        <v>936</v>
      </c>
    </row>
    <row r="349" spans="1:25" x14ac:dyDescent="0.25">
      <c r="A349" s="60" t="s">
        <v>654</v>
      </c>
      <c r="B349" s="56" t="s">
        <v>644</v>
      </c>
      <c r="C349" s="52" t="s">
        <v>645</v>
      </c>
      <c r="D349" s="52" t="str">
        <f>IFERROR(INDEX('[2]CP5 to CP6 Track mapping'!$A:$B,MATCH('CP5 Vols Hyp'!$C349,'[2]CP5 to CP6 Track mapping'!$A:$A,0),2),"-")</f>
        <v>-</v>
      </c>
      <c r="E349" s="57" t="s">
        <v>457</v>
      </c>
      <c r="F349" s="53"/>
      <c r="G349" s="53"/>
      <c r="H349" s="53">
        <v>8</v>
      </c>
      <c r="I349" s="53"/>
      <c r="J349" s="53"/>
      <c r="K349" s="53">
        <f t="shared" si="21"/>
        <v>8</v>
      </c>
      <c r="M349" s="54">
        <v>0</v>
      </c>
      <c r="N349" s="54">
        <v>0</v>
      </c>
      <c r="O349" s="54">
        <v>8</v>
      </c>
      <c r="P349" s="54">
        <v>0</v>
      </c>
      <c r="Q349" s="54">
        <v>3</v>
      </c>
      <c r="R349" s="54">
        <f t="shared" si="22"/>
        <v>11</v>
      </c>
      <c r="T349" s="55">
        <f t="shared" si="20"/>
        <v>0</v>
      </c>
      <c r="U349" s="55">
        <f t="shared" si="20"/>
        <v>0</v>
      </c>
      <c r="V349" s="55">
        <f t="shared" si="20"/>
        <v>0</v>
      </c>
      <c r="W349" s="55">
        <f t="shared" si="19"/>
        <v>0</v>
      </c>
      <c r="X349" s="55">
        <f t="shared" si="19"/>
        <v>3</v>
      </c>
      <c r="Y349" s="55">
        <f t="shared" si="19"/>
        <v>3</v>
      </c>
    </row>
    <row r="350" spans="1:25" x14ac:dyDescent="0.25">
      <c r="A350" s="60" t="s">
        <v>654</v>
      </c>
      <c r="B350" s="56" t="s">
        <v>646</v>
      </c>
      <c r="C350" s="52" t="s">
        <v>647</v>
      </c>
      <c r="D350" s="52" t="str">
        <f>IFERROR(INDEX('[2]CP5 to CP6 Track mapping'!$A:$B,MATCH('CP5 Vols Hyp'!$C350,'[2]CP5 to CP6 Track mapping'!$A:$A,0),2),"-")</f>
        <v>-</v>
      </c>
      <c r="E350" s="57" t="s">
        <v>457</v>
      </c>
      <c r="F350" s="53"/>
      <c r="G350" s="53"/>
      <c r="H350" s="53">
        <v>122</v>
      </c>
      <c r="I350" s="53"/>
      <c r="J350" s="53"/>
      <c r="K350" s="53">
        <f t="shared" si="21"/>
        <v>122</v>
      </c>
      <c r="M350" s="54">
        <v>151</v>
      </c>
      <c r="N350" s="54">
        <v>150</v>
      </c>
      <c r="O350" s="54">
        <v>122</v>
      </c>
      <c r="P350" s="54">
        <v>1570</v>
      </c>
      <c r="Q350" s="54">
        <v>72</v>
      </c>
      <c r="R350" s="54">
        <f t="shared" si="22"/>
        <v>2065</v>
      </c>
      <c r="T350" s="55">
        <f t="shared" si="20"/>
        <v>151</v>
      </c>
      <c r="U350" s="55">
        <f t="shared" si="20"/>
        <v>150</v>
      </c>
      <c r="V350" s="55">
        <f t="shared" si="20"/>
        <v>0</v>
      </c>
      <c r="W350" s="55">
        <f t="shared" si="19"/>
        <v>1570</v>
      </c>
      <c r="X350" s="55">
        <f t="shared" si="19"/>
        <v>72</v>
      </c>
      <c r="Y350" s="55">
        <f t="shared" si="19"/>
        <v>1943</v>
      </c>
    </row>
    <row r="351" spans="1:25" x14ac:dyDescent="0.25">
      <c r="A351" s="60" t="s">
        <v>654</v>
      </c>
      <c r="B351" s="56" t="s">
        <v>648</v>
      </c>
      <c r="C351" s="52" t="s">
        <v>414</v>
      </c>
      <c r="D351" s="52" t="str">
        <f>IFERROR(INDEX('[2]CP5 to CP6 Track mapping'!$A:$B,MATCH('CP5 Vols Hyp'!$C351,'[2]CP5 to CP6 Track mapping'!$A:$A,0),2),"-")</f>
        <v>-</v>
      </c>
      <c r="E351" s="57" t="s">
        <v>457</v>
      </c>
      <c r="F351" s="53"/>
      <c r="G351" s="53"/>
      <c r="H351" s="53">
        <v>130</v>
      </c>
      <c r="I351" s="53"/>
      <c r="J351" s="53"/>
      <c r="K351" s="53">
        <f t="shared" si="21"/>
        <v>130</v>
      </c>
      <c r="M351" s="54">
        <v>151</v>
      </c>
      <c r="N351" s="54">
        <v>180</v>
      </c>
      <c r="O351" s="54">
        <v>130</v>
      </c>
      <c r="P351" s="54">
        <v>1570</v>
      </c>
      <c r="Q351" s="54">
        <v>981</v>
      </c>
      <c r="R351" s="54">
        <f t="shared" si="22"/>
        <v>3012</v>
      </c>
      <c r="T351" s="55">
        <f t="shared" si="20"/>
        <v>151</v>
      </c>
      <c r="U351" s="55">
        <f t="shared" si="20"/>
        <v>180</v>
      </c>
      <c r="V351" s="55">
        <f t="shared" si="20"/>
        <v>0</v>
      </c>
      <c r="W351" s="55">
        <f t="shared" si="19"/>
        <v>1570</v>
      </c>
      <c r="X351" s="55">
        <f t="shared" si="19"/>
        <v>981</v>
      </c>
      <c r="Y351" s="55">
        <f t="shared" si="19"/>
        <v>2882</v>
      </c>
    </row>
    <row r="352" spans="1:25" x14ac:dyDescent="0.25">
      <c r="A352" s="60" t="s">
        <v>654</v>
      </c>
      <c r="B352" s="56" t="s">
        <v>649</v>
      </c>
      <c r="C352" s="52" t="s">
        <v>650</v>
      </c>
      <c r="D352" s="52" t="str">
        <f>IFERROR(INDEX('[2]CP5 to CP6 Track mapping'!$A:$B,MATCH('CP5 Vols Hyp'!$C352,'[2]CP5 to CP6 Track mapping'!$A:$A,0),2),"-")</f>
        <v>-</v>
      </c>
      <c r="E352" s="57" t="s">
        <v>457</v>
      </c>
      <c r="F352" s="53"/>
      <c r="G352" s="53"/>
      <c r="H352" s="53">
        <v>0</v>
      </c>
      <c r="I352" s="53"/>
      <c r="J352" s="53"/>
      <c r="K352" s="53">
        <f t="shared" si="21"/>
        <v>0</v>
      </c>
      <c r="M352" s="54">
        <v>0</v>
      </c>
      <c r="N352" s="54">
        <v>0</v>
      </c>
      <c r="O352" s="54">
        <v>0</v>
      </c>
      <c r="P352" s="54">
        <v>0</v>
      </c>
      <c r="Q352" s="54" t="s">
        <v>73</v>
      </c>
      <c r="R352" s="54">
        <f t="shared" si="22"/>
        <v>0</v>
      </c>
      <c r="T352" s="55">
        <f t="shared" si="20"/>
        <v>0</v>
      </c>
      <c r="U352" s="55">
        <f t="shared" si="20"/>
        <v>0</v>
      </c>
      <c r="V352" s="55">
        <f t="shared" si="20"/>
        <v>0</v>
      </c>
      <c r="W352" s="55">
        <f t="shared" si="19"/>
        <v>0</v>
      </c>
      <c r="X352" s="55" t="e">
        <f t="shared" si="19"/>
        <v>#VALUE!</v>
      </c>
      <c r="Y352" s="55">
        <f t="shared" si="19"/>
        <v>0</v>
      </c>
    </row>
    <row r="353" spans="1:25" x14ac:dyDescent="0.25">
      <c r="A353" s="60" t="s">
        <v>654</v>
      </c>
      <c r="B353" s="56" t="s">
        <v>651</v>
      </c>
      <c r="C353" s="52" t="s">
        <v>652</v>
      </c>
      <c r="D353" s="52" t="str">
        <f>IFERROR(INDEX('[2]CP5 to CP6 Track mapping'!$A:$B,MATCH('CP5 Vols Hyp'!$C353,'[2]CP5 to CP6 Track mapping'!$A:$A,0),2),"-")</f>
        <v>-</v>
      </c>
      <c r="E353" s="57" t="s">
        <v>457</v>
      </c>
      <c r="F353" s="53"/>
      <c r="G353" s="53"/>
      <c r="H353" s="53">
        <v>186316.58825199999</v>
      </c>
      <c r="I353" s="53"/>
      <c r="J353" s="53"/>
      <c r="K353" s="53">
        <f t="shared" si="21"/>
        <v>186316.58825199999</v>
      </c>
      <c r="M353" s="54">
        <v>104378.67553919999</v>
      </c>
      <c r="N353" s="54">
        <v>246187.51877839997</v>
      </c>
      <c r="O353" s="54">
        <v>186316.58825199999</v>
      </c>
      <c r="P353" s="54">
        <v>118383.8458968</v>
      </c>
      <c r="Q353" s="54">
        <v>64387.923574399996</v>
      </c>
      <c r="R353" s="54">
        <f t="shared" si="22"/>
        <v>719654.5520408001</v>
      </c>
      <c r="T353" s="55">
        <f t="shared" si="20"/>
        <v>104378.67553919999</v>
      </c>
      <c r="U353" s="55">
        <f t="shared" si="20"/>
        <v>246187.51877839997</v>
      </c>
      <c r="V353" s="55">
        <f t="shared" si="20"/>
        <v>0</v>
      </c>
      <c r="W353" s="55">
        <f t="shared" si="19"/>
        <v>118383.8458968</v>
      </c>
      <c r="X353" s="55">
        <f t="shared" si="19"/>
        <v>64387.923574399996</v>
      </c>
      <c r="Y353" s="55">
        <f t="shared" si="19"/>
        <v>533337.96378880017</v>
      </c>
    </row>
    <row r="354" spans="1:25" x14ac:dyDescent="0.25">
      <c r="A354" s="60" t="s">
        <v>655</v>
      </c>
      <c r="B354" s="56" t="s">
        <v>449</v>
      </c>
      <c r="C354" s="52" t="s">
        <v>450</v>
      </c>
      <c r="D354" s="52" t="str">
        <f>IFERROR(INDEX('[2]CP5 to CP6 Track mapping'!$A:$B,MATCH('CP5 Vols Hyp'!$C354,'[2]CP5 to CP6 Track mapping'!$A:$A,0),2),"-")</f>
        <v>-</v>
      </c>
      <c r="E354" s="57" t="s">
        <v>451</v>
      </c>
      <c r="F354" s="53"/>
      <c r="G354" s="53"/>
      <c r="H354" s="53">
        <v>0</v>
      </c>
      <c r="I354" s="53"/>
      <c r="J354" s="53"/>
      <c r="K354" s="53">
        <f t="shared" si="21"/>
        <v>0</v>
      </c>
      <c r="M354" s="54">
        <v>0</v>
      </c>
      <c r="N354" s="54">
        <v>0</v>
      </c>
      <c r="O354" s="54">
        <v>0</v>
      </c>
      <c r="P354" s="54">
        <v>0</v>
      </c>
      <c r="Q354" s="54" t="s">
        <v>73</v>
      </c>
      <c r="R354" s="54">
        <f t="shared" si="22"/>
        <v>0</v>
      </c>
      <c r="T354" s="55">
        <f t="shared" si="20"/>
        <v>0</v>
      </c>
      <c r="U354" s="55">
        <f t="shared" si="20"/>
        <v>0</v>
      </c>
      <c r="V354" s="55">
        <f t="shared" si="20"/>
        <v>0</v>
      </c>
      <c r="W354" s="55">
        <f t="shared" si="19"/>
        <v>0</v>
      </c>
      <c r="X354" s="55" t="e">
        <f t="shared" si="19"/>
        <v>#VALUE!</v>
      </c>
      <c r="Y354" s="55">
        <f t="shared" si="19"/>
        <v>0</v>
      </c>
    </row>
    <row r="355" spans="1:25" x14ac:dyDescent="0.25">
      <c r="A355" s="60" t="s">
        <v>655</v>
      </c>
      <c r="B355" s="56" t="s">
        <v>449</v>
      </c>
      <c r="C355" s="52" t="s">
        <v>450</v>
      </c>
      <c r="D355" s="52" t="str">
        <f>IFERROR(INDEX('[2]CP5 to CP6 Track mapping'!$A:$B,MATCH('CP5 Vols Hyp'!$C355,'[2]CP5 to CP6 Track mapping'!$A:$A,0),2),"-")</f>
        <v>-</v>
      </c>
      <c r="E355" s="57" t="s">
        <v>452</v>
      </c>
      <c r="F355" s="53"/>
      <c r="G355" s="53"/>
      <c r="H355" s="53">
        <v>9.350654399999998</v>
      </c>
      <c r="I355" s="53"/>
      <c r="J355" s="53"/>
      <c r="K355" s="53">
        <f t="shared" si="21"/>
        <v>9.350654399999998</v>
      </c>
      <c r="M355" s="54">
        <v>20.0041528</v>
      </c>
      <c r="N355" s="54">
        <v>11.181283199999998</v>
      </c>
      <c r="O355" s="54">
        <v>9.350654399999998</v>
      </c>
      <c r="P355" s="54">
        <v>6.5663063999999993</v>
      </c>
      <c r="Q355" s="54">
        <v>8.7361776000000013</v>
      </c>
      <c r="R355" s="54">
        <f t="shared" si="22"/>
        <v>55.838574399999999</v>
      </c>
      <c r="T355" s="55">
        <f t="shared" si="20"/>
        <v>20.0041528</v>
      </c>
      <c r="U355" s="55">
        <f t="shared" si="20"/>
        <v>11.181283199999998</v>
      </c>
      <c r="V355" s="55">
        <f t="shared" si="20"/>
        <v>0</v>
      </c>
      <c r="W355" s="55">
        <f t="shared" si="19"/>
        <v>6.5663063999999993</v>
      </c>
      <c r="X355" s="55">
        <f t="shared" si="19"/>
        <v>8.7361776000000013</v>
      </c>
      <c r="Y355" s="55">
        <f t="shared" si="19"/>
        <v>46.487920000000003</v>
      </c>
    </row>
    <row r="356" spans="1:25" x14ac:dyDescent="0.25">
      <c r="A356" s="60" t="s">
        <v>655</v>
      </c>
      <c r="B356" s="56" t="s">
        <v>449</v>
      </c>
      <c r="C356" s="52" t="s">
        <v>450</v>
      </c>
      <c r="D356" s="52" t="str">
        <f>IFERROR(INDEX('[2]CP5 to CP6 Track mapping'!$A:$B,MATCH('CP5 Vols Hyp'!$C356,'[2]CP5 to CP6 Track mapping'!$A:$A,0),2),"-")</f>
        <v>-</v>
      </c>
      <c r="E356" s="57" t="s">
        <v>453</v>
      </c>
      <c r="F356" s="53"/>
      <c r="G356" s="53"/>
      <c r="H356" s="53">
        <v>22.412504799999997</v>
      </c>
      <c r="I356" s="53"/>
      <c r="J356" s="53"/>
      <c r="K356" s="53">
        <f t="shared" si="21"/>
        <v>22.412504799999997</v>
      </c>
      <c r="M356" s="54">
        <v>23.097723999999999</v>
      </c>
      <c r="N356" s="54">
        <v>5.2962047999999999</v>
      </c>
      <c r="O356" s="54">
        <v>22.412504799999997</v>
      </c>
      <c r="P356" s="54">
        <v>6.7899303999999994</v>
      </c>
      <c r="Q356" s="54">
        <v>-1.7519503999999984</v>
      </c>
      <c r="R356" s="54">
        <f t="shared" si="22"/>
        <v>55.844413599999996</v>
      </c>
      <c r="T356" s="55">
        <f t="shared" si="20"/>
        <v>23.097723999999999</v>
      </c>
      <c r="U356" s="55">
        <f t="shared" si="20"/>
        <v>5.2962047999999999</v>
      </c>
      <c r="V356" s="55">
        <f t="shared" si="20"/>
        <v>0</v>
      </c>
      <c r="W356" s="55">
        <f t="shared" si="19"/>
        <v>6.7899303999999994</v>
      </c>
      <c r="X356" s="55">
        <f t="shared" si="19"/>
        <v>-1.7519503999999984</v>
      </c>
      <c r="Y356" s="55">
        <f t="shared" si="19"/>
        <v>33.431908800000002</v>
      </c>
    </row>
    <row r="357" spans="1:25" x14ac:dyDescent="0.25">
      <c r="A357" s="60" t="s">
        <v>655</v>
      </c>
      <c r="B357" s="56" t="s">
        <v>449</v>
      </c>
      <c r="C357" s="52" t="s">
        <v>450</v>
      </c>
      <c r="D357" s="52" t="str">
        <f>IFERROR(INDEX('[2]CP5 to CP6 Track mapping'!$A:$B,MATCH('CP5 Vols Hyp'!$C357,'[2]CP5 to CP6 Track mapping'!$A:$A,0),2),"-")</f>
        <v>-</v>
      </c>
      <c r="E357" s="57" t="s">
        <v>454</v>
      </c>
      <c r="F357" s="53"/>
      <c r="G357" s="53"/>
      <c r="H357" s="53">
        <v>12.515392800000001</v>
      </c>
      <c r="I357" s="53"/>
      <c r="J357" s="53"/>
      <c r="K357" s="53">
        <f t="shared" si="21"/>
        <v>12.515392800000001</v>
      </c>
      <c r="M357" s="54">
        <v>22.843129599999997</v>
      </c>
      <c r="N357" s="54">
        <v>4.4092368000000004</v>
      </c>
      <c r="O357" s="54">
        <v>12.515392800000001</v>
      </c>
      <c r="P357" s="54">
        <v>1.5069311999999999</v>
      </c>
      <c r="Q357" s="54">
        <v>-0.41788079999999983</v>
      </c>
      <c r="R357" s="54">
        <f t="shared" si="22"/>
        <v>40.856809599999998</v>
      </c>
      <c r="T357" s="55">
        <f t="shared" si="20"/>
        <v>22.843129599999997</v>
      </c>
      <c r="U357" s="55">
        <f t="shared" si="20"/>
        <v>4.4092368000000004</v>
      </c>
      <c r="V357" s="55">
        <f t="shared" si="20"/>
        <v>0</v>
      </c>
      <c r="W357" s="55">
        <f t="shared" si="19"/>
        <v>1.5069311999999999</v>
      </c>
      <c r="X357" s="55">
        <f t="shared" si="19"/>
        <v>-0.41788079999999983</v>
      </c>
      <c r="Y357" s="55">
        <f t="shared" si="19"/>
        <v>28.341416799999998</v>
      </c>
    </row>
    <row r="358" spans="1:25" x14ac:dyDescent="0.25">
      <c r="A358" s="60" t="s">
        <v>655</v>
      </c>
      <c r="B358" s="56" t="s">
        <v>449</v>
      </c>
      <c r="C358" s="52" t="s">
        <v>450</v>
      </c>
      <c r="D358" s="52" t="str">
        <f>IFERROR(INDEX('[2]CP5 to CP6 Track mapping'!$A:$B,MATCH('CP5 Vols Hyp'!$C358,'[2]CP5 to CP6 Track mapping'!$A:$A,0),2),"-")</f>
        <v>-</v>
      </c>
      <c r="E358" s="57" t="s">
        <v>455</v>
      </c>
      <c r="F358" s="53"/>
      <c r="G358" s="53"/>
      <c r="H358" s="53">
        <v>2.3938992000000003</v>
      </c>
      <c r="I358" s="53"/>
      <c r="J358" s="53"/>
      <c r="K358" s="53">
        <f t="shared" si="21"/>
        <v>2.3938992000000003</v>
      </c>
      <c r="M358" s="54">
        <v>4.2532376000000003</v>
      </c>
      <c r="N358" s="54">
        <v>1.0277856000000001</v>
      </c>
      <c r="O358" s="54">
        <v>2.3938992000000003</v>
      </c>
      <c r="P358" s="54">
        <v>2.5886664000000001</v>
      </c>
      <c r="Q358" s="54">
        <v>0.67025519999999994</v>
      </c>
      <c r="R358" s="54">
        <f t="shared" si="22"/>
        <v>10.933844000000001</v>
      </c>
      <c r="T358" s="55">
        <f t="shared" si="20"/>
        <v>4.2532376000000003</v>
      </c>
      <c r="U358" s="55">
        <f t="shared" si="20"/>
        <v>1.0277856000000001</v>
      </c>
      <c r="V358" s="55">
        <f t="shared" si="20"/>
        <v>0</v>
      </c>
      <c r="W358" s="55">
        <f t="shared" si="19"/>
        <v>2.5886664000000001</v>
      </c>
      <c r="X358" s="55">
        <f t="shared" si="19"/>
        <v>0.67025519999999994</v>
      </c>
      <c r="Y358" s="55">
        <f t="shared" si="19"/>
        <v>8.5399448000000007</v>
      </c>
    </row>
    <row r="359" spans="1:25" x14ac:dyDescent="0.25">
      <c r="A359" s="60" t="s">
        <v>655</v>
      </c>
      <c r="B359" s="56" t="s">
        <v>449</v>
      </c>
      <c r="C359" s="52" t="s">
        <v>450</v>
      </c>
      <c r="D359" s="52" t="str">
        <f>IFERROR(INDEX('[2]CP5 to CP6 Track mapping'!$A:$B,MATCH('CP5 Vols Hyp'!$C359,'[2]CP5 to CP6 Track mapping'!$A:$A,0),2),"-")</f>
        <v>-</v>
      </c>
      <c r="E359" s="57" t="s">
        <v>456</v>
      </c>
      <c r="F359" s="53"/>
      <c r="G359" s="53"/>
      <c r="H359" s="53">
        <v>73.36</v>
      </c>
      <c r="I359" s="53"/>
      <c r="J359" s="53"/>
      <c r="K359" s="53">
        <f t="shared" si="21"/>
        <v>73.36</v>
      </c>
      <c r="M359" s="54">
        <v>0</v>
      </c>
      <c r="N359" s="54">
        <v>82.15</v>
      </c>
      <c r="O359" s="54">
        <v>73.36</v>
      </c>
      <c r="P359" s="54">
        <v>83.614999999999995</v>
      </c>
      <c r="Q359" s="54">
        <v>88.47</v>
      </c>
      <c r="R359" s="54">
        <f t="shared" si="22"/>
        <v>327.59500000000003</v>
      </c>
      <c r="T359" s="55">
        <f t="shared" si="20"/>
        <v>0</v>
      </c>
      <c r="U359" s="55">
        <f t="shared" si="20"/>
        <v>82.15</v>
      </c>
      <c r="V359" s="55">
        <f t="shared" si="20"/>
        <v>0</v>
      </c>
      <c r="W359" s="55">
        <f t="shared" si="19"/>
        <v>83.614999999999995</v>
      </c>
      <c r="X359" s="55">
        <f t="shared" si="19"/>
        <v>88.47</v>
      </c>
      <c r="Y359" s="55">
        <f t="shared" si="19"/>
        <v>254.23500000000001</v>
      </c>
    </row>
    <row r="360" spans="1:25" x14ac:dyDescent="0.25">
      <c r="A360" s="60" t="s">
        <v>655</v>
      </c>
      <c r="B360" s="56" t="s">
        <v>449</v>
      </c>
      <c r="C360" s="52" t="s">
        <v>450</v>
      </c>
      <c r="D360" s="52" t="str">
        <f>IFERROR(INDEX('[2]CP5 to CP6 Track mapping'!$A:$B,MATCH('CP5 Vols Hyp'!$C360,'[2]CP5 to CP6 Track mapping'!$A:$A,0),2),"-")</f>
        <v>-</v>
      </c>
      <c r="E360" s="57" t="s">
        <v>457</v>
      </c>
      <c r="F360" s="53"/>
      <c r="G360" s="53"/>
      <c r="H360" s="53">
        <v>120.03245120000001</v>
      </c>
      <c r="I360" s="53"/>
      <c r="J360" s="53"/>
      <c r="K360" s="53">
        <f t="shared" si="21"/>
        <v>120.03245120000001</v>
      </c>
      <c r="M360" s="54">
        <v>70.198243999999988</v>
      </c>
      <c r="N360" s="54">
        <v>104.06451039999999</v>
      </c>
      <c r="O360" s="54">
        <v>120.03245120000001</v>
      </c>
      <c r="P360" s="54">
        <v>101.06683439999999</v>
      </c>
      <c r="Q360" s="54">
        <v>95.706601599999999</v>
      </c>
      <c r="R360" s="54">
        <f t="shared" si="22"/>
        <v>491.06864159999998</v>
      </c>
      <c r="T360" s="55">
        <f t="shared" si="20"/>
        <v>70.198243999999988</v>
      </c>
      <c r="U360" s="55">
        <f t="shared" si="20"/>
        <v>104.06451039999999</v>
      </c>
      <c r="V360" s="55">
        <f t="shared" si="20"/>
        <v>0</v>
      </c>
      <c r="W360" s="55">
        <f t="shared" si="19"/>
        <v>101.06683439999999</v>
      </c>
      <c r="X360" s="55">
        <f t="shared" si="19"/>
        <v>95.706601599999999</v>
      </c>
      <c r="Y360" s="55">
        <f t="shared" si="19"/>
        <v>371.03619039999995</v>
      </c>
    </row>
    <row r="361" spans="1:25" x14ac:dyDescent="0.25">
      <c r="A361" s="60" t="s">
        <v>655</v>
      </c>
      <c r="B361" s="56" t="s">
        <v>458</v>
      </c>
      <c r="C361" s="52" t="s">
        <v>459</v>
      </c>
      <c r="D361" s="52" t="str">
        <f>IFERROR(INDEX('[2]CP5 to CP6 Track mapping'!$A:$B,MATCH('CP5 Vols Hyp'!$C361,'[2]CP5 to CP6 Track mapping'!$A:$A,0),2),"-")</f>
        <v>-</v>
      </c>
      <c r="E361" s="57" t="s">
        <v>451</v>
      </c>
      <c r="F361" s="53"/>
      <c r="G361" s="53"/>
      <c r="H361" s="53">
        <v>0</v>
      </c>
      <c r="I361" s="53"/>
      <c r="J361" s="53"/>
      <c r="K361" s="53">
        <f t="shared" si="21"/>
        <v>0</v>
      </c>
      <c r="M361" s="54">
        <v>0</v>
      </c>
      <c r="N361" s="54">
        <v>0</v>
      </c>
      <c r="O361" s="54">
        <v>0</v>
      </c>
      <c r="P361" s="54">
        <v>0</v>
      </c>
      <c r="Q361" s="54" t="s">
        <v>73</v>
      </c>
      <c r="R361" s="54">
        <f t="shared" si="22"/>
        <v>0</v>
      </c>
      <c r="T361" s="55">
        <f t="shared" si="20"/>
        <v>0</v>
      </c>
      <c r="U361" s="55">
        <f t="shared" si="20"/>
        <v>0</v>
      </c>
      <c r="V361" s="55">
        <f t="shared" si="20"/>
        <v>0</v>
      </c>
      <c r="W361" s="55">
        <f t="shared" si="19"/>
        <v>0</v>
      </c>
      <c r="X361" s="55" t="e">
        <f t="shared" si="19"/>
        <v>#VALUE!</v>
      </c>
      <c r="Y361" s="55">
        <f t="shared" si="19"/>
        <v>0</v>
      </c>
    </row>
    <row r="362" spans="1:25" x14ac:dyDescent="0.25">
      <c r="A362" s="60" t="s">
        <v>655</v>
      </c>
      <c r="B362" s="56" t="s">
        <v>458</v>
      </c>
      <c r="C362" s="52" t="s">
        <v>459</v>
      </c>
      <c r="D362" s="52" t="str">
        <f>IFERROR(INDEX('[2]CP5 to CP6 Track mapping'!$A:$B,MATCH('CP5 Vols Hyp'!$C362,'[2]CP5 to CP6 Track mapping'!$A:$A,0),2),"-")</f>
        <v>-</v>
      </c>
      <c r="E362" s="57" t="s">
        <v>452</v>
      </c>
      <c r="F362" s="53"/>
      <c r="G362" s="53"/>
      <c r="H362" s="53">
        <v>3</v>
      </c>
      <c r="I362" s="53"/>
      <c r="J362" s="53"/>
      <c r="K362" s="53">
        <f t="shared" si="21"/>
        <v>3</v>
      </c>
      <c r="M362" s="54">
        <v>52.419709600000004</v>
      </c>
      <c r="N362" s="54">
        <v>31</v>
      </c>
      <c r="O362" s="54">
        <v>3</v>
      </c>
      <c r="P362" s="54">
        <v>6</v>
      </c>
      <c r="Q362" s="54" t="s">
        <v>73</v>
      </c>
      <c r="R362" s="54">
        <f t="shared" si="22"/>
        <v>92.419709600000004</v>
      </c>
      <c r="T362" s="55">
        <f t="shared" si="20"/>
        <v>52.419709600000004</v>
      </c>
      <c r="U362" s="55">
        <f t="shared" si="20"/>
        <v>31</v>
      </c>
      <c r="V362" s="55">
        <f t="shared" si="20"/>
        <v>0</v>
      </c>
      <c r="W362" s="55">
        <f t="shared" si="19"/>
        <v>6</v>
      </c>
      <c r="X362" s="55" t="e">
        <f t="shared" si="19"/>
        <v>#VALUE!</v>
      </c>
      <c r="Y362" s="55">
        <f t="shared" si="19"/>
        <v>89.419709600000004</v>
      </c>
    </row>
    <row r="363" spans="1:25" x14ac:dyDescent="0.25">
      <c r="A363" s="60" t="s">
        <v>655</v>
      </c>
      <c r="B363" s="56" t="s">
        <v>458</v>
      </c>
      <c r="C363" s="52" t="s">
        <v>459</v>
      </c>
      <c r="D363" s="52" t="str">
        <f>IFERROR(INDEX('[2]CP5 to CP6 Track mapping'!$A:$B,MATCH('CP5 Vols Hyp'!$C363,'[2]CP5 to CP6 Track mapping'!$A:$A,0),2),"-")</f>
        <v>-</v>
      </c>
      <c r="E363" s="57" t="s">
        <v>453</v>
      </c>
      <c r="F363" s="53"/>
      <c r="G363" s="53"/>
      <c r="H363" s="53">
        <v>23</v>
      </c>
      <c r="I363" s="53"/>
      <c r="J363" s="53"/>
      <c r="K363" s="53">
        <f t="shared" si="21"/>
        <v>23</v>
      </c>
      <c r="M363" s="54">
        <v>50</v>
      </c>
      <c r="N363" s="54">
        <v>24</v>
      </c>
      <c r="O363" s="54">
        <v>23</v>
      </c>
      <c r="P363" s="54">
        <v>13</v>
      </c>
      <c r="Q363" s="54">
        <v>17</v>
      </c>
      <c r="R363" s="54">
        <f t="shared" si="22"/>
        <v>127</v>
      </c>
      <c r="T363" s="55">
        <f t="shared" si="20"/>
        <v>50</v>
      </c>
      <c r="U363" s="55">
        <f t="shared" si="20"/>
        <v>24</v>
      </c>
      <c r="V363" s="55">
        <f t="shared" si="20"/>
        <v>0</v>
      </c>
      <c r="W363" s="55">
        <f t="shared" si="19"/>
        <v>13</v>
      </c>
      <c r="X363" s="55">
        <f t="shared" si="19"/>
        <v>17</v>
      </c>
      <c r="Y363" s="55">
        <f t="shared" si="19"/>
        <v>104</v>
      </c>
    </row>
    <row r="364" spans="1:25" x14ac:dyDescent="0.25">
      <c r="A364" s="60" t="s">
        <v>655</v>
      </c>
      <c r="B364" s="56" t="s">
        <v>458</v>
      </c>
      <c r="C364" s="52" t="s">
        <v>459</v>
      </c>
      <c r="D364" s="52" t="str">
        <f>IFERROR(INDEX('[2]CP5 to CP6 Track mapping'!$A:$B,MATCH('CP5 Vols Hyp'!$C364,'[2]CP5 to CP6 Track mapping'!$A:$A,0),2),"-")</f>
        <v>-</v>
      </c>
      <c r="E364" s="57" t="s">
        <v>454</v>
      </c>
      <c r="F364" s="53"/>
      <c r="G364" s="53"/>
      <c r="H364" s="53">
        <v>0</v>
      </c>
      <c r="I364" s="53"/>
      <c r="J364" s="53"/>
      <c r="K364" s="53">
        <f t="shared" si="21"/>
        <v>0</v>
      </c>
      <c r="M364" s="54">
        <v>13</v>
      </c>
      <c r="N364" s="54">
        <v>0</v>
      </c>
      <c r="O364" s="54">
        <v>0</v>
      </c>
      <c r="P364" s="54">
        <v>0</v>
      </c>
      <c r="Q364" s="54">
        <v>20</v>
      </c>
      <c r="R364" s="54">
        <f t="shared" si="22"/>
        <v>33</v>
      </c>
      <c r="T364" s="55">
        <f t="shared" si="20"/>
        <v>13</v>
      </c>
      <c r="U364" s="55">
        <f t="shared" si="20"/>
        <v>0</v>
      </c>
      <c r="V364" s="55">
        <f t="shared" si="20"/>
        <v>0</v>
      </c>
      <c r="W364" s="55">
        <f t="shared" si="19"/>
        <v>0</v>
      </c>
      <c r="X364" s="55">
        <f t="shared" si="19"/>
        <v>20</v>
      </c>
      <c r="Y364" s="55">
        <f t="shared" si="19"/>
        <v>33</v>
      </c>
    </row>
    <row r="365" spans="1:25" x14ac:dyDescent="0.25">
      <c r="A365" s="60" t="s">
        <v>655</v>
      </c>
      <c r="B365" s="56" t="s">
        <v>458</v>
      </c>
      <c r="C365" s="52" t="s">
        <v>459</v>
      </c>
      <c r="D365" s="52" t="str">
        <f>IFERROR(INDEX('[2]CP5 to CP6 Track mapping'!$A:$B,MATCH('CP5 Vols Hyp'!$C365,'[2]CP5 to CP6 Track mapping'!$A:$A,0),2),"-")</f>
        <v>-</v>
      </c>
      <c r="E365" s="57" t="s">
        <v>455</v>
      </c>
      <c r="F365" s="53"/>
      <c r="G365" s="53"/>
      <c r="H365" s="53">
        <v>0</v>
      </c>
      <c r="I365" s="53"/>
      <c r="J365" s="53"/>
      <c r="K365" s="53">
        <f t="shared" si="21"/>
        <v>0</v>
      </c>
      <c r="M365" s="54">
        <v>7</v>
      </c>
      <c r="N365" s="54">
        <v>0</v>
      </c>
      <c r="O365" s="54">
        <v>0</v>
      </c>
      <c r="P365" s="54">
        <v>0</v>
      </c>
      <c r="Q365" s="54" t="s">
        <v>73</v>
      </c>
      <c r="R365" s="54">
        <f t="shared" si="22"/>
        <v>7</v>
      </c>
      <c r="T365" s="55">
        <f t="shared" si="20"/>
        <v>7</v>
      </c>
      <c r="U365" s="55">
        <f t="shared" si="20"/>
        <v>0</v>
      </c>
      <c r="V365" s="55">
        <f t="shared" si="20"/>
        <v>0</v>
      </c>
      <c r="W365" s="55">
        <f t="shared" si="19"/>
        <v>0</v>
      </c>
      <c r="X365" s="55" t="e">
        <f t="shared" si="19"/>
        <v>#VALUE!</v>
      </c>
      <c r="Y365" s="55">
        <f t="shared" si="19"/>
        <v>7</v>
      </c>
    </row>
    <row r="366" spans="1:25" x14ac:dyDescent="0.25">
      <c r="A366" s="60" t="s">
        <v>655</v>
      </c>
      <c r="B366" s="56" t="s">
        <v>458</v>
      </c>
      <c r="C366" s="52" t="s">
        <v>459</v>
      </c>
      <c r="D366" s="52" t="str">
        <f>IFERROR(INDEX('[2]CP5 to CP6 Track mapping'!$A:$B,MATCH('CP5 Vols Hyp'!$C366,'[2]CP5 to CP6 Track mapping'!$A:$A,0),2),"-")</f>
        <v>-</v>
      </c>
      <c r="E366" s="57" t="s">
        <v>456</v>
      </c>
      <c r="F366" s="53"/>
      <c r="G366" s="53"/>
      <c r="H366" s="53">
        <v>108</v>
      </c>
      <c r="I366" s="53"/>
      <c r="J366" s="53"/>
      <c r="K366" s="53">
        <f t="shared" si="21"/>
        <v>108</v>
      </c>
      <c r="M366" s="54">
        <v>0</v>
      </c>
      <c r="N366" s="54">
        <v>127</v>
      </c>
      <c r="O366" s="54">
        <v>108</v>
      </c>
      <c r="P366" s="54">
        <v>104</v>
      </c>
      <c r="Q366" s="54">
        <v>137</v>
      </c>
      <c r="R366" s="54">
        <f t="shared" si="22"/>
        <v>476</v>
      </c>
      <c r="T366" s="55">
        <f t="shared" si="20"/>
        <v>0</v>
      </c>
      <c r="U366" s="55">
        <f t="shared" si="20"/>
        <v>127</v>
      </c>
      <c r="V366" s="55">
        <f t="shared" si="20"/>
        <v>0</v>
      </c>
      <c r="W366" s="55">
        <f t="shared" si="19"/>
        <v>104</v>
      </c>
      <c r="X366" s="55">
        <f t="shared" si="19"/>
        <v>137</v>
      </c>
      <c r="Y366" s="55">
        <f t="shared" si="19"/>
        <v>368</v>
      </c>
    </row>
    <row r="367" spans="1:25" x14ac:dyDescent="0.25">
      <c r="A367" s="60" t="s">
        <v>655</v>
      </c>
      <c r="B367" s="56" t="s">
        <v>458</v>
      </c>
      <c r="C367" s="52" t="s">
        <v>459</v>
      </c>
      <c r="D367" s="52" t="str">
        <f>IFERROR(INDEX('[2]CP5 to CP6 Track mapping'!$A:$B,MATCH('CP5 Vols Hyp'!$C367,'[2]CP5 to CP6 Track mapping'!$A:$A,0),2),"-")</f>
        <v>-</v>
      </c>
      <c r="E367" s="57" t="s">
        <v>457</v>
      </c>
      <c r="F367" s="53"/>
      <c r="G367" s="53"/>
      <c r="H367" s="53">
        <v>134</v>
      </c>
      <c r="I367" s="53"/>
      <c r="J367" s="53"/>
      <c r="K367" s="53">
        <f t="shared" si="21"/>
        <v>134</v>
      </c>
      <c r="M367" s="54">
        <v>122.4197096</v>
      </c>
      <c r="N367" s="54">
        <v>182</v>
      </c>
      <c r="O367" s="54">
        <v>134</v>
      </c>
      <c r="P367" s="54">
        <v>123</v>
      </c>
      <c r="Q367" s="54">
        <v>174</v>
      </c>
      <c r="R367" s="54">
        <f t="shared" si="22"/>
        <v>735.41970960000003</v>
      </c>
      <c r="T367" s="55">
        <f t="shared" si="20"/>
        <v>122.4197096</v>
      </c>
      <c r="U367" s="55">
        <f t="shared" si="20"/>
        <v>182</v>
      </c>
      <c r="V367" s="55">
        <f t="shared" si="20"/>
        <v>0</v>
      </c>
      <c r="W367" s="55">
        <f t="shared" si="19"/>
        <v>123</v>
      </c>
      <c r="X367" s="55">
        <f t="shared" si="19"/>
        <v>174</v>
      </c>
      <c r="Y367" s="55">
        <f t="shared" si="19"/>
        <v>601.41970960000003</v>
      </c>
    </row>
    <row r="368" spans="1:25" x14ac:dyDescent="0.25">
      <c r="A368" s="60" t="s">
        <v>655</v>
      </c>
      <c r="B368" s="56" t="s">
        <v>460</v>
      </c>
      <c r="C368" s="52" t="s">
        <v>461</v>
      </c>
      <c r="D368" s="52" t="str">
        <f>IFERROR(INDEX('[2]CP5 to CP6 Track mapping'!$A:$B,MATCH('CP5 Vols Hyp'!$C368,'[2]CP5 to CP6 Track mapping'!$A:$A,0),2),"-")</f>
        <v>-</v>
      </c>
      <c r="E368" s="57" t="s">
        <v>457</v>
      </c>
      <c r="F368" s="53"/>
      <c r="G368" s="53"/>
      <c r="H368" s="53">
        <v>323.86</v>
      </c>
      <c r="I368" s="53"/>
      <c r="J368" s="53"/>
      <c r="K368" s="53">
        <f t="shared" si="21"/>
        <v>323.86</v>
      </c>
      <c r="M368" s="54">
        <v>150.30000000000001</v>
      </c>
      <c r="N368" s="54">
        <v>302.62</v>
      </c>
      <c r="O368" s="54">
        <v>323.86</v>
      </c>
      <c r="P368" s="54">
        <v>267.86</v>
      </c>
      <c r="Q368" s="54">
        <v>191.9</v>
      </c>
      <c r="R368" s="54">
        <f t="shared" si="22"/>
        <v>1236.54</v>
      </c>
      <c r="T368" s="55">
        <f t="shared" si="20"/>
        <v>150.30000000000001</v>
      </c>
      <c r="U368" s="55">
        <f t="shared" si="20"/>
        <v>302.62</v>
      </c>
      <c r="V368" s="55">
        <f t="shared" si="20"/>
        <v>0</v>
      </c>
      <c r="W368" s="55">
        <f t="shared" si="19"/>
        <v>267.86</v>
      </c>
      <c r="X368" s="55">
        <f t="shared" si="19"/>
        <v>191.9</v>
      </c>
      <c r="Y368" s="55">
        <f t="shared" si="19"/>
        <v>912.68</v>
      </c>
    </row>
    <row r="369" spans="1:25" x14ac:dyDescent="0.25">
      <c r="A369" s="60" t="s">
        <v>655</v>
      </c>
      <c r="B369" s="52" t="s">
        <v>462</v>
      </c>
      <c r="C369" s="52" t="s">
        <v>463</v>
      </c>
      <c r="D369" s="52" t="str">
        <f>IFERROR(INDEX('[2]CP5 to CP6 Track mapping'!$A:$B,MATCH('CP5 Vols Hyp'!$C369,'[2]CP5 to CP6 Track mapping'!$A:$A,0),2),"-")</f>
        <v>-</v>
      </c>
      <c r="E369" s="57" t="s">
        <v>457</v>
      </c>
      <c r="F369" s="53"/>
      <c r="G369" s="53"/>
      <c r="H369" s="53">
        <v>1339</v>
      </c>
      <c r="I369" s="53"/>
      <c r="J369" s="53"/>
      <c r="K369" s="53">
        <f t="shared" si="21"/>
        <v>1339</v>
      </c>
      <c r="M369" s="54">
        <v>109</v>
      </c>
      <c r="N369" s="54">
        <v>2057</v>
      </c>
      <c r="O369" s="54">
        <v>1339</v>
      </c>
      <c r="P369" s="54">
        <v>1491</v>
      </c>
      <c r="Q369" s="54">
        <v>700</v>
      </c>
      <c r="R369" s="54">
        <f t="shared" si="22"/>
        <v>5696</v>
      </c>
      <c r="T369" s="55">
        <f t="shared" si="20"/>
        <v>109</v>
      </c>
      <c r="U369" s="55">
        <f t="shared" si="20"/>
        <v>2057</v>
      </c>
      <c r="V369" s="55">
        <f t="shared" si="20"/>
        <v>0</v>
      </c>
      <c r="W369" s="55">
        <f t="shared" si="19"/>
        <v>1491</v>
      </c>
      <c r="X369" s="55">
        <f t="shared" si="19"/>
        <v>700</v>
      </c>
      <c r="Y369" s="55">
        <f t="shared" si="19"/>
        <v>4357</v>
      </c>
    </row>
    <row r="370" spans="1:25" x14ac:dyDescent="0.25">
      <c r="A370" s="60" t="s">
        <v>655</v>
      </c>
      <c r="B370" s="52" t="s">
        <v>464</v>
      </c>
      <c r="C370" s="52" t="s">
        <v>465</v>
      </c>
      <c r="D370" s="52" t="str">
        <f>IFERROR(INDEX('[2]CP5 to CP6 Track mapping'!$A:$B,MATCH('CP5 Vols Hyp'!$C370,'[2]CP5 to CP6 Track mapping'!$A:$A,0),2),"-")</f>
        <v>-</v>
      </c>
      <c r="E370" s="57" t="s">
        <v>457</v>
      </c>
      <c r="F370" s="53"/>
      <c r="G370" s="53"/>
      <c r="H370" s="53">
        <v>11951</v>
      </c>
      <c r="I370" s="53"/>
      <c r="J370" s="53"/>
      <c r="K370" s="53">
        <f t="shared" si="21"/>
        <v>11951</v>
      </c>
      <c r="M370" s="54">
        <v>0</v>
      </c>
      <c r="N370" s="54">
        <v>4483</v>
      </c>
      <c r="O370" s="54">
        <v>11951</v>
      </c>
      <c r="P370" s="54">
        <v>5647</v>
      </c>
      <c r="Q370" s="54">
        <v>400</v>
      </c>
      <c r="R370" s="54">
        <f t="shared" si="22"/>
        <v>22481</v>
      </c>
      <c r="T370" s="55">
        <f t="shared" si="20"/>
        <v>0</v>
      </c>
      <c r="U370" s="55">
        <f t="shared" si="20"/>
        <v>4483</v>
      </c>
      <c r="V370" s="55">
        <f t="shared" si="20"/>
        <v>0</v>
      </c>
      <c r="W370" s="55">
        <f t="shared" si="19"/>
        <v>5647</v>
      </c>
      <c r="X370" s="55">
        <f t="shared" si="19"/>
        <v>400</v>
      </c>
      <c r="Y370" s="55">
        <f t="shared" si="19"/>
        <v>10530</v>
      </c>
    </row>
    <row r="371" spans="1:25" x14ac:dyDescent="0.25">
      <c r="A371" s="60" t="s">
        <v>655</v>
      </c>
      <c r="B371" s="52" t="s">
        <v>466</v>
      </c>
      <c r="C371" s="52" t="s">
        <v>467</v>
      </c>
      <c r="D371" s="52" t="str">
        <f>IFERROR(INDEX('[2]CP5 to CP6 Track mapping'!$A:$B,MATCH('CP5 Vols Hyp'!$C371,'[2]CP5 to CP6 Track mapping'!$A:$A,0),2),"-")</f>
        <v>-</v>
      </c>
      <c r="E371" s="57" t="s">
        <v>457</v>
      </c>
      <c r="F371" s="53"/>
      <c r="G371" s="53"/>
      <c r="H371" s="53">
        <v>0</v>
      </c>
      <c r="I371" s="53"/>
      <c r="J371" s="53"/>
      <c r="K371" s="53">
        <f t="shared" si="21"/>
        <v>0</v>
      </c>
      <c r="M371" s="54">
        <v>90</v>
      </c>
      <c r="N371" s="54">
        <v>10</v>
      </c>
      <c r="O371" s="54">
        <v>0</v>
      </c>
      <c r="P371" s="54">
        <v>1330.5</v>
      </c>
      <c r="Q371" s="54">
        <v>240</v>
      </c>
      <c r="R371" s="54">
        <f t="shared" si="22"/>
        <v>1670.5</v>
      </c>
      <c r="T371" s="55">
        <f t="shared" si="20"/>
        <v>90</v>
      </c>
      <c r="U371" s="55">
        <f t="shared" si="20"/>
        <v>10</v>
      </c>
      <c r="V371" s="55">
        <f t="shared" si="20"/>
        <v>0</v>
      </c>
      <c r="W371" s="55">
        <f t="shared" si="19"/>
        <v>1330.5</v>
      </c>
      <c r="X371" s="55">
        <f t="shared" si="19"/>
        <v>240</v>
      </c>
      <c r="Y371" s="55">
        <f t="shared" si="19"/>
        <v>1670.5</v>
      </c>
    </row>
    <row r="372" spans="1:25" x14ac:dyDescent="0.25">
      <c r="A372" s="60" t="s">
        <v>655</v>
      </c>
      <c r="B372" s="56" t="s">
        <v>468</v>
      </c>
      <c r="C372" s="52" t="s">
        <v>469</v>
      </c>
      <c r="D372" s="52" t="str">
        <f>IFERROR(INDEX('[2]CP5 to CP6 Track mapping'!$A:$B,MATCH('CP5 Vols Hyp'!$C372,'[2]CP5 to CP6 Track mapping'!$A:$A,0),2),"-")</f>
        <v>-</v>
      </c>
      <c r="E372" s="57" t="s">
        <v>457</v>
      </c>
      <c r="F372" s="53"/>
      <c r="G372" s="53"/>
      <c r="H372" s="53">
        <v>13290</v>
      </c>
      <c r="I372" s="53"/>
      <c r="J372" s="53"/>
      <c r="K372" s="53">
        <f t="shared" si="21"/>
        <v>13290</v>
      </c>
      <c r="M372" s="54">
        <v>199</v>
      </c>
      <c r="N372" s="54">
        <v>6550</v>
      </c>
      <c r="O372" s="54">
        <v>13290</v>
      </c>
      <c r="P372" s="54">
        <v>8468.5</v>
      </c>
      <c r="Q372" s="54">
        <v>1340</v>
      </c>
      <c r="R372" s="54">
        <f t="shared" si="22"/>
        <v>29847.5</v>
      </c>
      <c r="T372" s="55">
        <f t="shared" si="20"/>
        <v>199</v>
      </c>
      <c r="U372" s="55">
        <f t="shared" si="20"/>
        <v>6550</v>
      </c>
      <c r="V372" s="55">
        <f t="shared" si="20"/>
        <v>0</v>
      </c>
      <c r="W372" s="55">
        <f t="shared" si="19"/>
        <v>8468.5</v>
      </c>
      <c r="X372" s="55">
        <f t="shared" si="19"/>
        <v>1340</v>
      </c>
      <c r="Y372" s="55">
        <f t="shared" si="19"/>
        <v>16557.5</v>
      </c>
    </row>
    <row r="373" spans="1:25" x14ac:dyDescent="0.25">
      <c r="A373" s="60" t="s">
        <v>655</v>
      </c>
      <c r="B373" s="56" t="s">
        <v>470</v>
      </c>
      <c r="C373" s="52" t="s">
        <v>72</v>
      </c>
      <c r="D373" s="52" t="str">
        <f>IFERROR(INDEX('[2]CP5 to CP6 Track mapping'!$A:$B,MATCH('CP5 Vols Hyp'!$C373,'[2]CP5 to CP6 Track mapping'!$A:$A,0),2),"-")</f>
        <v>-</v>
      </c>
      <c r="E373" s="57" t="s">
        <v>457</v>
      </c>
      <c r="F373" s="53"/>
      <c r="G373" s="53"/>
      <c r="H373" s="53">
        <v>13867.892451199999</v>
      </c>
      <c r="I373" s="53"/>
      <c r="J373" s="53"/>
      <c r="K373" s="53">
        <f t="shared" si="21"/>
        <v>13867.892451199999</v>
      </c>
      <c r="M373" s="54">
        <v>541.91795360000003</v>
      </c>
      <c r="N373" s="54">
        <v>7138.6845104000004</v>
      </c>
      <c r="O373" s="54">
        <v>13867.892451199999</v>
      </c>
      <c r="P373" s="54">
        <v>8960.4268343999993</v>
      </c>
      <c r="Q373" s="54">
        <v>1801.6066016</v>
      </c>
      <c r="R373" s="54">
        <f t="shared" si="22"/>
        <v>32310.528351199999</v>
      </c>
      <c r="T373" s="55">
        <f t="shared" si="20"/>
        <v>541.91795360000003</v>
      </c>
      <c r="U373" s="55">
        <f t="shared" si="20"/>
        <v>7138.6845104000004</v>
      </c>
      <c r="V373" s="55">
        <f t="shared" si="20"/>
        <v>0</v>
      </c>
      <c r="W373" s="55">
        <f t="shared" si="19"/>
        <v>8960.4268343999993</v>
      </c>
      <c r="X373" s="55">
        <f t="shared" si="19"/>
        <v>1801.6066016</v>
      </c>
      <c r="Y373" s="55">
        <f t="shared" si="19"/>
        <v>18442.635900000001</v>
      </c>
    </row>
    <row r="374" spans="1:25" x14ac:dyDescent="0.25">
      <c r="A374" s="60" t="s">
        <v>655</v>
      </c>
      <c r="B374" s="56" t="s">
        <v>471</v>
      </c>
      <c r="C374" s="52" t="s">
        <v>472</v>
      </c>
      <c r="D374" s="52" t="str">
        <f>IFERROR(INDEX('[2]CP5 to CP6 Track mapping'!$A:$B,MATCH('CP5 Vols Hyp'!$C374,'[2]CP5 to CP6 Track mapping'!$A:$A,0),2),"-")</f>
        <v>-</v>
      </c>
      <c r="E374" s="57" t="s">
        <v>457</v>
      </c>
      <c r="F374" s="53"/>
      <c r="G374" s="53"/>
      <c r="H374" s="53">
        <v>82.32</v>
      </c>
      <c r="I374" s="53"/>
      <c r="J374" s="53"/>
      <c r="K374" s="53">
        <f t="shared" si="21"/>
        <v>82.32</v>
      </c>
      <c r="M374" s="54">
        <v>69.58</v>
      </c>
      <c r="N374" s="54">
        <v>241.07999999999998</v>
      </c>
      <c r="O374" s="54">
        <v>82.32</v>
      </c>
      <c r="P374" s="54">
        <v>0.98</v>
      </c>
      <c r="Q374" s="54">
        <v>120.53999999999999</v>
      </c>
      <c r="R374" s="54">
        <f t="shared" si="22"/>
        <v>514.5</v>
      </c>
      <c r="T374" s="55">
        <f t="shared" si="20"/>
        <v>69.58</v>
      </c>
      <c r="U374" s="55">
        <f t="shared" si="20"/>
        <v>241.07999999999998</v>
      </c>
      <c r="V374" s="55">
        <f t="shared" si="20"/>
        <v>0</v>
      </c>
      <c r="W374" s="55">
        <f t="shared" si="19"/>
        <v>0.98</v>
      </c>
      <c r="X374" s="55">
        <f t="shared" si="19"/>
        <v>120.53999999999999</v>
      </c>
      <c r="Y374" s="55">
        <f t="shared" si="19"/>
        <v>432.18</v>
      </c>
    </row>
    <row r="375" spans="1:25" x14ac:dyDescent="0.25">
      <c r="A375" s="60" t="s">
        <v>655</v>
      </c>
      <c r="B375" s="56" t="s">
        <v>473</v>
      </c>
      <c r="C375" s="52" t="s">
        <v>474</v>
      </c>
      <c r="D375" s="52" t="str">
        <f>IFERROR(INDEX('[2]CP5 to CP6 Track mapping'!$A:$B,MATCH('CP5 Vols Hyp'!$C375,'[2]CP5 to CP6 Track mapping'!$A:$A,0),2),"-")</f>
        <v>-</v>
      </c>
      <c r="E375" s="57" t="s">
        <v>457</v>
      </c>
      <c r="F375" s="53"/>
      <c r="G375" s="53"/>
      <c r="H375" s="53">
        <v>0</v>
      </c>
      <c r="I375" s="53"/>
      <c r="J375" s="53"/>
      <c r="K375" s="53">
        <f t="shared" si="21"/>
        <v>0</v>
      </c>
      <c r="M375" s="54">
        <v>0</v>
      </c>
      <c r="N375" s="54">
        <v>0</v>
      </c>
      <c r="O375" s="54">
        <v>0</v>
      </c>
      <c r="P375" s="54">
        <v>0</v>
      </c>
      <c r="Q375" s="54" t="s">
        <v>73</v>
      </c>
      <c r="R375" s="54">
        <f t="shared" si="22"/>
        <v>0</v>
      </c>
      <c r="T375" s="55">
        <f t="shared" si="20"/>
        <v>0</v>
      </c>
      <c r="U375" s="55">
        <f t="shared" si="20"/>
        <v>0</v>
      </c>
      <c r="V375" s="55">
        <f t="shared" si="20"/>
        <v>0</v>
      </c>
      <c r="W375" s="55">
        <f t="shared" si="19"/>
        <v>0</v>
      </c>
      <c r="X375" s="55" t="e">
        <f t="shared" si="19"/>
        <v>#VALUE!</v>
      </c>
      <c r="Y375" s="55">
        <f t="shared" si="19"/>
        <v>0</v>
      </c>
    </row>
    <row r="376" spans="1:25" x14ac:dyDescent="0.25">
      <c r="A376" s="60" t="s">
        <v>655</v>
      </c>
      <c r="B376" s="56" t="s">
        <v>475</v>
      </c>
      <c r="C376" s="52" t="s">
        <v>476</v>
      </c>
      <c r="D376" s="52" t="str">
        <f>IFERROR(INDEX('[2]CP5 to CP6 Track mapping'!$A:$B,MATCH('CP5 Vols Hyp'!$C376,'[2]CP5 to CP6 Track mapping'!$A:$A,0),2),"-")</f>
        <v>-</v>
      </c>
      <c r="E376" s="57" t="s">
        <v>457</v>
      </c>
      <c r="F376" s="53"/>
      <c r="G376" s="53"/>
      <c r="H376" s="53">
        <v>0</v>
      </c>
      <c r="I376" s="53"/>
      <c r="J376" s="53"/>
      <c r="K376" s="53">
        <f t="shared" si="21"/>
        <v>0</v>
      </c>
      <c r="M376" s="54">
        <v>0</v>
      </c>
      <c r="N376" s="54">
        <v>0</v>
      </c>
      <c r="O376" s="54">
        <v>0</v>
      </c>
      <c r="P376" s="54">
        <v>0</v>
      </c>
      <c r="Q376" s="54" t="s">
        <v>73</v>
      </c>
      <c r="R376" s="54">
        <f t="shared" si="22"/>
        <v>0</v>
      </c>
      <c r="T376" s="55">
        <f t="shared" si="20"/>
        <v>0</v>
      </c>
      <c r="U376" s="55">
        <f t="shared" si="20"/>
        <v>0</v>
      </c>
      <c r="V376" s="55">
        <f t="shared" si="20"/>
        <v>0</v>
      </c>
      <c r="W376" s="55">
        <f t="shared" si="19"/>
        <v>0</v>
      </c>
      <c r="X376" s="55" t="e">
        <f t="shared" si="19"/>
        <v>#VALUE!</v>
      </c>
      <c r="Y376" s="55">
        <f t="shared" si="19"/>
        <v>0</v>
      </c>
    </row>
    <row r="377" spans="1:25" x14ac:dyDescent="0.25">
      <c r="A377" s="60" t="s">
        <v>655</v>
      </c>
      <c r="B377" s="56" t="s">
        <v>477</v>
      </c>
      <c r="C377" s="52" t="s">
        <v>478</v>
      </c>
      <c r="D377" s="52" t="str">
        <f>IFERROR(INDEX('[2]CP5 to CP6 Track mapping'!$A:$B,MATCH('CP5 Vols Hyp'!$C377,'[2]CP5 to CP6 Track mapping'!$A:$A,0),2),"-")</f>
        <v>-</v>
      </c>
      <c r="E377" s="57" t="s">
        <v>457</v>
      </c>
      <c r="F377" s="53"/>
      <c r="G377" s="53"/>
      <c r="H377" s="53">
        <v>0</v>
      </c>
      <c r="I377" s="53"/>
      <c r="J377" s="53"/>
      <c r="K377" s="53">
        <f t="shared" si="21"/>
        <v>0</v>
      </c>
      <c r="M377" s="54">
        <v>0.72</v>
      </c>
      <c r="N377" s="54">
        <v>20.369999999999997</v>
      </c>
      <c r="O377" s="54">
        <v>0</v>
      </c>
      <c r="P377" s="54">
        <v>0</v>
      </c>
      <c r="Q377" s="54">
        <v>42.629999999999995</v>
      </c>
      <c r="R377" s="54">
        <f t="shared" si="22"/>
        <v>63.719999999999992</v>
      </c>
      <c r="T377" s="55">
        <f t="shared" si="20"/>
        <v>0.72</v>
      </c>
      <c r="U377" s="55">
        <f t="shared" si="20"/>
        <v>20.369999999999997</v>
      </c>
      <c r="V377" s="55">
        <f t="shared" si="20"/>
        <v>0</v>
      </c>
      <c r="W377" s="55">
        <f t="shared" si="19"/>
        <v>0</v>
      </c>
      <c r="X377" s="55">
        <f t="shared" si="19"/>
        <v>42.629999999999995</v>
      </c>
      <c r="Y377" s="55">
        <f t="shared" si="19"/>
        <v>63.719999999999992</v>
      </c>
    </row>
    <row r="378" spans="1:25" x14ac:dyDescent="0.25">
      <c r="A378" s="60" t="s">
        <v>655</v>
      </c>
      <c r="B378" s="56" t="s">
        <v>479</v>
      </c>
      <c r="C378" s="52" t="s">
        <v>480</v>
      </c>
      <c r="D378" s="52" t="str">
        <f>IFERROR(INDEX('[2]CP5 to CP6 Track mapping'!$A:$B,MATCH('CP5 Vols Hyp'!$C378,'[2]CP5 to CP6 Track mapping'!$A:$A,0),2),"-")</f>
        <v>-</v>
      </c>
      <c r="E378" s="57" t="s">
        <v>457</v>
      </c>
      <c r="F378" s="53"/>
      <c r="G378" s="53"/>
      <c r="H378" s="53">
        <v>10.775</v>
      </c>
      <c r="I378" s="53"/>
      <c r="J378" s="53"/>
      <c r="K378" s="53">
        <f t="shared" si="21"/>
        <v>10.775</v>
      </c>
      <c r="M378" s="54">
        <v>0</v>
      </c>
      <c r="N378" s="54">
        <v>14.275</v>
      </c>
      <c r="O378" s="54">
        <v>10.775</v>
      </c>
      <c r="P378" s="54">
        <v>0.91199999999999992</v>
      </c>
      <c r="Q378" s="54">
        <v>3.7250000000000005</v>
      </c>
      <c r="R378" s="54">
        <f t="shared" si="22"/>
        <v>29.687000000000001</v>
      </c>
      <c r="T378" s="55">
        <f t="shared" si="20"/>
        <v>0</v>
      </c>
      <c r="U378" s="55">
        <f t="shared" si="20"/>
        <v>14.275</v>
      </c>
      <c r="V378" s="55">
        <f t="shared" si="20"/>
        <v>0</v>
      </c>
      <c r="W378" s="55">
        <f t="shared" si="19"/>
        <v>0.91199999999999992</v>
      </c>
      <c r="X378" s="55">
        <f t="shared" si="19"/>
        <v>3.7250000000000005</v>
      </c>
      <c r="Y378" s="55">
        <f t="shared" si="19"/>
        <v>18.911999999999999</v>
      </c>
    </row>
    <row r="379" spans="1:25" x14ac:dyDescent="0.25">
      <c r="A379" s="60" t="s">
        <v>655</v>
      </c>
      <c r="B379" s="56" t="s">
        <v>481</v>
      </c>
      <c r="C379" s="52" t="s">
        <v>482</v>
      </c>
      <c r="D379" s="52" t="str">
        <f>IFERROR(INDEX('[2]CP5 to CP6 Track mapping'!$A:$B,MATCH('CP5 Vols Hyp'!$C379,'[2]CP5 to CP6 Track mapping'!$A:$A,0),2),"-")</f>
        <v>-</v>
      </c>
      <c r="E379" s="57" t="s">
        <v>457</v>
      </c>
      <c r="F379" s="53"/>
      <c r="G379" s="53"/>
      <c r="H379" s="53">
        <v>0</v>
      </c>
      <c r="I379" s="53"/>
      <c r="J379" s="53"/>
      <c r="K379" s="53">
        <f t="shared" si="21"/>
        <v>0</v>
      </c>
      <c r="M379" s="54">
        <v>10</v>
      </c>
      <c r="N379" s="54">
        <v>7</v>
      </c>
      <c r="O379" s="54">
        <v>0</v>
      </c>
      <c r="P379" s="54">
        <v>0</v>
      </c>
      <c r="Q379" s="54">
        <v>9</v>
      </c>
      <c r="R379" s="54">
        <f t="shared" si="22"/>
        <v>26</v>
      </c>
      <c r="T379" s="55">
        <f t="shared" si="20"/>
        <v>10</v>
      </c>
      <c r="U379" s="55">
        <f t="shared" si="20"/>
        <v>7</v>
      </c>
      <c r="V379" s="55">
        <f t="shared" si="20"/>
        <v>0</v>
      </c>
      <c r="W379" s="55">
        <f t="shared" si="19"/>
        <v>0</v>
      </c>
      <c r="X379" s="55">
        <f t="shared" si="19"/>
        <v>9</v>
      </c>
      <c r="Y379" s="55">
        <f t="shared" si="19"/>
        <v>26</v>
      </c>
    </row>
    <row r="380" spans="1:25" x14ac:dyDescent="0.25">
      <c r="A380" s="60" t="s">
        <v>655</v>
      </c>
      <c r="B380" s="56" t="s">
        <v>483</v>
      </c>
      <c r="C380" s="52" t="s">
        <v>484</v>
      </c>
      <c r="D380" s="52" t="str">
        <f>IFERROR(INDEX('[2]CP5 to CP6 Track mapping'!$A:$B,MATCH('CP5 Vols Hyp'!$C380,'[2]CP5 to CP6 Track mapping'!$A:$A,0),2),"-")</f>
        <v>-</v>
      </c>
      <c r="E380" s="57" t="s">
        <v>457</v>
      </c>
      <c r="F380" s="53"/>
      <c r="G380" s="53"/>
      <c r="H380" s="53">
        <v>93.094999999999999</v>
      </c>
      <c r="I380" s="53"/>
      <c r="J380" s="53"/>
      <c r="K380" s="53">
        <f t="shared" si="21"/>
        <v>93.094999999999999</v>
      </c>
      <c r="M380" s="54">
        <v>80.3</v>
      </c>
      <c r="N380" s="54">
        <v>282.72500000000002</v>
      </c>
      <c r="O380" s="54">
        <v>93.094999999999999</v>
      </c>
      <c r="P380" s="54">
        <v>1.8920000000000003</v>
      </c>
      <c r="Q380" s="54">
        <v>175.89499999999998</v>
      </c>
      <c r="R380" s="54">
        <f t="shared" si="22"/>
        <v>633.90699999999993</v>
      </c>
      <c r="T380" s="55">
        <f t="shared" si="20"/>
        <v>80.3</v>
      </c>
      <c r="U380" s="55">
        <f t="shared" si="20"/>
        <v>282.72500000000002</v>
      </c>
      <c r="V380" s="55">
        <f t="shared" si="20"/>
        <v>0</v>
      </c>
      <c r="W380" s="55">
        <f t="shared" si="19"/>
        <v>1.8920000000000003</v>
      </c>
      <c r="X380" s="55">
        <f t="shared" si="19"/>
        <v>175.89499999999998</v>
      </c>
      <c r="Y380" s="55">
        <f t="shared" si="19"/>
        <v>540.8119999999999</v>
      </c>
    </row>
    <row r="381" spans="1:25" x14ac:dyDescent="0.25">
      <c r="A381" s="60" t="s">
        <v>655</v>
      </c>
      <c r="B381" s="56" t="s">
        <v>485</v>
      </c>
      <c r="C381" s="52" t="s">
        <v>486</v>
      </c>
      <c r="D381" s="52" t="str">
        <f>IFERROR(INDEX('[2]CP5 to CP6 Track mapping'!$A:$B,MATCH('CP5 Vols Hyp'!$C381,'[2]CP5 to CP6 Track mapping'!$A:$A,0),2),"-")</f>
        <v>-</v>
      </c>
      <c r="E381" s="57" t="s">
        <v>457</v>
      </c>
      <c r="F381" s="53"/>
      <c r="G381" s="53"/>
      <c r="H381" s="53">
        <v>8440</v>
      </c>
      <c r="I381" s="53"/>
      <c r="J381" s="53"/>
      <c r="K381" s="53">
        <f t="shared" si="21"/>
        <v>8440</v>
      </c>
      <c r="M381" s="54">
        <v>2340</v>
      </c>
      <c r="N381" s="54">
        <v>6462</v>
      </c>
      <c r="O381" s="54">
        <v>8440</v>
      </c>
      <c r="P381" s="54">
        <v>7986</v>
      </c>
      <c r="Q381" s="54">
        <v>791</v>
      </c>
      <c r="R381" s="54">
        <f t="shared" si="22"/>
        <v>26019</v>
      </c>
      <c r="T381" s="55">
        <f t="shared" si="20"/>
        <v>2340</v>
      </c>
      <c r="U381" s="55">
        <f t="shared" si="20"/>
        <v>6462</v>
      </c>
      <c r="V381" s="55">
        <f t="shared" si="20"/>
        <v>0</v>
      </c>
      <c r="W381" s="55">
        <f t="shared" si="19"/>
        <v>7986</v>
      </c>
      <c r="X381" s="55">
        <f t="shared" si="19"/>
        <v>791</v>
      </c>
      <c r="Y381" s="55">
        <f t="shared" si="19"/>
        <v>17579</v>
      </c>
    </row>
    <row r="382" spans="1:25" x14ac:dyDescent="0.25">
      <c r="A382" s="60" t="s">
        <v>655</v>
      </c>
      <c r="B382" s="56" t="s">
        <v>487</v>
      </c>
      <c r="C382" s="52" t="s">
        <v>488</v>
      </c>
      <c r="D382" s="52" t="str">
        <f>IFERROR(INDEX('[2]CP5 to CP6 Track mapping'!$A:$B,MATCH('CP5 Vols Hyp'!$C382,'[2]CP5 to CP6 Track mapping'!$A:$A,0),2),"-")</f>
        <v>-</v>
      </c>
      <c r="E382" s="57" t="s">
        <v>457</v>
      </c>
      <c r="F382" s="53"/>
      <c r="G382" s="53"/>
      <c r="H382" s="53">
        <v>2644</v>
      </c>
      <c r="I382" s="53"/>
      <c r="J382" s="53"/>
      <c r="K382" s="53">
        <f t="shared" si="21"/>
        <v>2644</v>
      </c>
      <c r="M382" s="54">
        <v>1197</v>
      </c>
      <c r="N382" s="54">
        <v>1946</v>
      </c>
      <c r="O382" s="54">
        <v>2644</v>
      </c>
      <c r="P382" s="54">
        <v>5093</v>
      </c>
      <c r="Q382" s="54">
        <v>833</v>
      </c>
      <c r="R382" s="54">
        <f t="shared" si="22"/>
        <v>11713</v>
      </c>
      <c r="T382" s="55">
        <f t="shared" si="20"/>
        <v>1197</v>
      </c>
      <c r="U382" s="55">
        <f t="shared" si="20"/>
        <v>1946</v>
      </c>
      <c r="V382" s="55">
        <f t="shared" si="20"/>
        <v>0</v>
      </c>
      <c r="W382" s="55">
        <f t="shared" si="19"/>
        <v>5093</v>
      </c>
      <c r="X382" s="55">
        <f t="shared" si="19"/>
        <v>833</v>
      </c>
      <c r="Y382" s="55">
        <f t="shared" si="19"/>
        <v>9069</v>
      </c>
    </row>
    <row r="383" spans="1:25" x14ac:dyDescent="0.25">
      <c r="A383" s="60" t="s">
        <v>655</v>
      </c>
      <c r="B383" s="56" t="s">
        <v>489</v>
      </c>
      <c r="C383" s="52" t="s">
        <v>490</v>
      </c>
      <c r="D383" s="52" t="str">
        <f>IFERROR(INDEX('[2]CP5 to CP6 Track mapping'!$A:$B,MATCH('CP5 Vols Hyp'!$C383,'[2]CP5 to CP6 Track mapping'!$A:$A,0),2),"-")</f>
        <v>-</v>
      </c>
      <c r="E383" s="57" t="s">
        <v>457</v>
      </c>
      <c r="F383" s="53"/>
      <c r="G383" s="53"/>
      <c r="H383" s="53">
        <v>0</v>
      </c>
      <c r="I383" s="53"/>
      <c r="J383" s="53"/>
      <c r="K383" s="53">
        <f t="shared" si="21"/>
        <v>0</v>
      </c>
      <c r="M383" s="54">
        <v>0</v>
      </c>
      <c r="N383" s="54">
        <v>0</v>
      </c>
      <c r="O383" s="54">
        <v>0</v>
      </c>
      <c r="P383" s="54">
        <v>0</v>
      </c>
      <c r="Q383" s="54" t="s">
        <v>73</v>
      </c>
      <c r="R383" s="54">
        <f t="shared" si="22"/>
        <v>0</v>
      </c>
      <c r="T383" s="55">
        <f t="shared" si="20"/>
        <v>0</v>
      </c>
      <c r="U383" s="55">
        <f t="shared" si="20"/>
        <v>0</v>
      </c>
      <c r="V383" s="55">
        <f t="shared" si="20"/>
        <v>0</v>
      </c>
      <c r="W383" s="55">
        <f t="shared" si="19"/>
        <v>0</v>
      </c>
      <c r="X383" s="55" t="e">
        <f t="shared" si="19"/>
        <v>#VALUE!</v>
      </c>
      <c r="Y383" s="55">
        <f t="shared" si="19"/>
        <v>0</v>
      </c>
    </row>
    <row r="384" spans="1:25" x14ac:dyDescent="0.25">
      <c r="A384" s="60" t="s">
        <v>655</v>
      </c>
      <c r="B384" s="56" t="s">
        <v>491</v>
      </c>
      <c r="C384" s="52" t="s">
        <v>492</v>
      </c>
      <c r="D384" s="52" t="str">
        <f>IFERROR(INDEX('[2]CP5 to CP6 Track mapping'!$A:$B,MATCH('CP5 Vols Hyp'!$C384,'[2]CP5 to CP6 Track mapping'!$A:$A,0),2),"-")</f>
        <v>-</v>
      </c>
      <c r="E384" s="57" t="s">
        <v>457</v>
      </c>
      <c r="F384" s="53"/>
      <c r="G384" s="53"/>
      <c r="H384" s="53">
        <v>535.5</v>
      </c>
      <c r="I384" s="53"/>
      <c r="J384" s="53"/>
      <c r="K384" s="53">
        <f t="shared" si="21"/>
        <v>535.5</v>
      </c>
      <c r="M384" s="54">
        <v>0</v>
      </c>
      <c r="N384" s="54">
        <v>1740</v>
      </c>
      <c r="O384" s="54">
        <v>535.5</v>
      </c>
      <c r="P384" s="54">
        <v>520</v>
      </c>
      <c r="Q384" s="54">
        <v>392</v>
      </c>
      <c r="R384" s="54">
        <f t="shared" si="22"/>
        <v>3187.5</v>
      </c>
      <c r="T384" s="55">
        <f t="shared" si="20"/>
        <v>0</v>
      </c>
      <c r="U384" s="55">
        <f t="shared" si="20"/>
        <v>1740</v>
      </c>
      <c r="V384" s="55">
        <f t="shared" si="20"/>
        <v>0</v>
      </c>
      <c r="W384" s="55">
        <f t="shared" si="19"/>
        <v>520</v>
      </c>
      <c r="X384" s="55">
        <f t="shared" si="19"/>
        <v>392</v>
      </c>
      <c r="Y384" s="55">
        <f t="shared" si="19"/>
        <v>2652</v>
      </c>
    </row>
    <row r="385" spans="1:25" x14ac:dyDescent="0.25">
      <c r="A385" s="60" t="s">
        <v>655</v>
      </c>
      <c r="B385" s="56" t="s">
        <v>493</v>
      </c>
      <c r="C385" s="52" t="s">
        <v>494</v>
      </c>
      <c r="D385" s="52" t="str">
        <f>IFERROR(INDEX('[2]CP5 to CP6 Track mapping'!$A:$B,MATCH('CP5 Vols Hyp'!$C385,'[2]CP5 to CP6 Track mapping'!$A:$A,0),2),"-")</f>
        <v>-</v>
      </c>
      <c r="E385" s="57" t="s">
        <v>457</v>
      </c>
      <c r="F385" s="53"/>
      <c r="G385" s="53"/>
      <c r="H385" s="53">
        <v>692</v>
      </c>
      <c r="I385" s="53"/>
      <c r="J385" s="53"/>
      <c r="K385" s="53">
        <f t="shared" si="21"/>
        <v>692</v>
      </c>
      <c r="M385" s="54">
        <v>57</v>
      </c>
      <c r="N385" s="54">
        <v>616</v>
      </c>
      <c r="O385" s="54">
        <v>692</v>
      </c>
      <c r="P385" s="54">
        <v>0</v>
      </c>
      <c r="Q385" s="54" t="s">
        <v>73</v>
      </c>
      <c r="R385" s="54">
        <f t="shared" si="22"/>
        <v>1365</v>
      </c>
      <c r="T385" s="55">
        <f t="shared" si="20"/>
        <v>57</v>
      </c>
      <c r="U385" s="55">
        <f t="shared" si="20"/>
        <v>616</v>
      </c>
      <c r="V385" s="55">
        <f t="shared" si="20"/>
        <v>0</v>
      </c>
      <c r="W385" s="55">
        <f t="shared" si="20"/>
        <v>0</v>
      </c>
      <c r="X385" s="55" t="e">
        <f t="shared" si="20"/>
        <v>#VALUE!</v>
      </c>
      <c r="Y385" s="55">
        <f t="shared" si="20"/>
        <v>673</v>
      </c>
    </row>
    <row r="386" spans="1:25" x14ac:dyDescent="0.25">
      <c r="A386" s="60" t="s">
        <v>655</v>
      </c>
      <c r="B386" s="56" t="s">
        <v>495</v>
      </c>
      <c r="C386" s="52" t="s">
        <v>496</v>
      </c>
      <c r="D386" s="52" t="str">
        <f>IFERROR(INDEX('[2]CP5 to CP6 Track mapping'!$A:$B,MATCH('CP5 Vols Hyp'!$C386,'[2]CP5 to CP6 Track mapping'!$A:$A,0),2),"-")</f>
        <v>-</v>
      </c>
      <c r="E386" s="57" t="s">
        <v>457</v>
      </c>
      <c r="F386" s="53"/>
      <c r="G386" s="53"/>
      <c r="H386" s="53">
        <v>857.4</v>
      </c>
      <c r="I386" s="53"/>
      <c r="J386" s="53"/>
      <c r="K386" s="53">
        <f t="shared" si="21"/>
        <v>857.4</v>
      </c>
      <c r="M386" s="54">
        <v>134</v>
      </c>
      <c r="N386" s="54">
        <v>69</v>
      </c>
      <c r="O386" s="54">
        <v>857.4</v>
      </c>
      <c r="P386" s="54">
        <v>728</v>
      </c>
      <c r="Q386" s="54">
        <v>600</v>
      </c>
      <c r="R386" s="54">
        <f t="shared" si="22"/>
        <v>2388.4</v>
      </c>
      <c r="T386" s="55">
        <f t="shared" ref="T386:Y428" si="23">M386-F386</f>
        <v>134</v>
      </c>
      <c r="U386" s="55">
        <f t="shared" si="23"/>
        <v>69</v>
      </c>
      <c r="V386" s="55">
        <f t="shared" si="23"/>
        <v>0</v>
      </c>
      <c r="W386" s="55">
        <f t="shared" si="23"/>
        <v>728</v>
      </c>
      <c r="X386" s="55">
        <f t="shared" si="23"/>
        <v>600</v>
      </c>
      <c r="Y386" s="55">
        <f t="shared" si="23"/>
        <v>1531</v>
      </c>
    </row>
    <row r="387" spans="1:25" x14ac:dyDescent="0.25">
      <c r="A387" s="60" t="s">
        <v>655</v>
      </c>
      <c r="B387" s="56" t="s">
        <v>497</v>
      </c>
      <c r="C387" s="52" t="s">
        <v>498</v>
      </c>
      <c r="D387" s="52" t="str">
        <f>IFERROR(INDEX('[2]CP5 to CP6 Track mapping'!$A:$B,MATCH('CP5 Vols Hyp'!$C387,'[2]CP5 to CP6 Track mapping'!$A:$A,0),2),"-")</f>
        <v>-</v>
      </c>
      <c r="E387" s="57" t="s">
        <v>457</v>
      </c>
      <c r="F387" s="53"/>
      <c r="G387" s="53"/>
      <c r="H387" s="53">
        <v>1550</v>
      </c>
      <c r="I387" s="53"/>
      <c r="J387" s="53"/>
      <c r="K387" s="53">
        <f t="shared" si="21"/>
        <v>1550</v>
      </c>
      <c r="M387" s="54">
        <v>50</v>
      </c>
      <c r="N387" s="54">
        <v>30</v>
      </c>
      <c r="O387" s="54">
        <v>1550</v>
      </c>
      <c r="P387" s="54">
        <v>0</v>
      </c>
      <c r="Q387" s="54" t="s">
        <v>73</v>
      </c>
      <c r="R387" s="54">
        <f t="shared" si="22"/>
        <v>1630</v>
      </c>
      <c r="T387" s="55">
        <f t="shared" si="23"/>
        <v>50</v>
      </c>
      <c r="U387" s="55">
        <f t="shared" si="23"/>
        <v>30</v>
      </c>
      <c r="V387" s="55">
        <f t="shared" si="23"/>
        <v>0</v>
      </c>
      <c r="W387" s="55">
        <f t="shared" si="23"/>
        <v>0</v>
      </c>
      <c r="X387" s="55" t="e">
        <f t="shared" si="23"/>
        <v>#VALUE!</v>
      </c>
      <c r="Y387" s="55">
        <f t="shared" si="23"/>
        <v>80</v>
      </c>
    </row>
    <row r="388" spans="1:25" x14ac:dyDescent="0.25">
      <c r="A388" s="60" t="s">
        <v>655</v>
      </c>
      <c r="B388" s="56" t="s">
        <v>499</v>
      </c>
      <c r="C388" s="52" t="s">
        <v>500</v>
      </c>
      <c r="D388" s="52" t="str">
        <f>IFERROR(INDEX('[2]CP5 to CP6 Track mapping'!$A:$B,MATCH('CP5 Vols Hyp'!$C388,'[2]CP5 to CP6 Track mapping'!$A:$A,0),2),"-")</f>
        <v>-</v>
      </c>
      <c r="E388" s="57" t="s">
        <v>457</v>
      </c>
      <c r="F388" s="53"/>
      <c r="G388" s="53"/>
      <c r="H388" s="53">
        <v>238</v>
      </c>
      <c r="I388" s="53"/>
      <c r="J388" s="53"/>
      <c r="K388" s="53">
        <f t="shared" si="21"/>
        <v>238</v>
      </c>
      <c r="M388" s="54">
        <v>1000</v>
      </c>
      <c r="N388" s="54">
        <v>700</v>
      </c>
      <c r="O388" s="54">
        <v>238</v>
      </c>
      <c r="P388" s="54">
        <v>0</v>
      </c>
      <c r="Q388" s="54" t="s">
        <v>73</v>
      </c>
      <c r="R388" s="54">
        <f t="shared" si="22"/>
        <v>1938</v>
      </c>
      <c r="T388" s="55">
        <f t="shared" si="23"/>
        <v>1000</v>
      </c>
      <c r="U388" s="55">
        <f t="shared" si="23"/>
        <v>700</v>
      </c>
      <c r="V388" s="55">
        <f t="shared" si="23"/>
        <v>0</v>
      </c>
      <c r="W388" s="55">
        <f t="shared" si="23"/>
        <v>0</v>
      </c>
      <c r="X388" s="55" t="e">
        <f t="shared" si="23"/>
        <v>#VALUE!</v>
      </c>
      <c r="Y388" s="55">
        <f t="shared" si="23"/>
        <v>1700</v>
      </c>
    </row>
    <row r="389" spans="1:25" x14ac:dyDescent="0.25">
      <c r="A389" s="60" t="s">
        <v>655</v>
      </c>
      <c r="B389" s="56" t="s">
        <v>501</v>
      </c>
      <c r="C389" s="52" t="s">
        <v>196</v>
      </c>
      <c r="D389" s="52" t="str">
        <f>IFERROR(INDEX('[2]CP5 to CP6 Track mapping'!$A:$B,MATCH('CP5 Vols Hyp'!$C389,'[2]CP5 to CP6 Track mapping'!$A:$A,0),2),"-")</f>
        <v>-</v>
      </c>
      <c r="E389" s="57" t="s">
        <v>457</v>
      </c>
      <c r="F389" s="53"/>
      <c r="G389" s="53"/>
      <c r="H389" s="53">
        <v>14956.9</v>
      </c>
      <c r="I389" s="53"/>
      <c r="J389" s="53"/>
      <c r="K389" s="53">
        <f t="shared" si="21"/>
        <v>14956.9</v>
      </c>
      <c r="M389" s="54">
        <v>4778</v>
      </c>
      <c r="N389" s="54">
        <v>11563</v>
      </c>
      <c r="O389" s="54">
        <v>14956.9</v>
      </c>
      <c r="P389" s="54">
        <v>14327</v>
      </c>
      <c r="Q389" s="54">
        <v>2616</v>
      </c>
      <c r="R389" s="54">
        <f t="shared" si="22"/>
        <v>48240.9</v>
      </c>
      <c r="T389" s="55">
        <f t="shared" si="23"/>
        <v>4778</v>
      </c>
      <c r="U389" s="55">
        <f t="shared" si="23"/>
        <v>11563</v>
      </c>
      <c r="V389" s="55">
        <f t="shared" si="23"/>
        <v>0</v>
      </c>
      <c r="W389" s="55">
        <f t="shared" si="23"/>
        <v>14327</v>
      </c>
      <c r="X389" s="55">
        <f t="shared" si="23"/>
        <v>2616</v>
      </c>
      <c r="Y389" s="55">
        <f t="shared" si="23"/>
        <v>33284</v>
      </c>
    </row>
    <row r="390" spans="1:25" x14ac:dyDescent="0.25">
      <c r="A390" s="60" t="s">
        <v>655</v>
      </c>
      <c r="B390" s="56" t="s">
        <v>502</v>
      </c>
      <c r="C390" s="52" t="s">
        <v>503</v>
      </c>
      <c r="D390" s="52" t="str">
        <f>IFERROR(INDEX('[2]CP5 to CP6 Track mapping'!$A:$B,MATCH('CP5 Vols Hyp'!$C390,'[2]CP5 to CP6 Track mapping'!$A:$A,0),2),"-")</f>
        <v>-</v>
      </c>
      <c r="E390" s="57" t="s">
        <v>457</v>
      </c>
      <c r="F390" s="53"/>
      <c r="G390" s="53"/>
      <c r="H390" s="53">
        <v>50</v>
      </c>
      <c r="I390" s="53"/>
      <c r="J390" s="53"/>
      <c r="K390" s="53">
        <f t="shared" si="21"/>
        <v>50</v>
      </c>
      <c r="M390" s="54">
        <v>32</v>
      </c>
      <c r="N390" s="54">
        <v>38</v>
      </c>
      <c r="O390" s="54">
        <v>50</v>
      </c>
      <c r="P390" s="54">
        <v>28</v>
      </c>
      <c r="Q390" s="54">
        <v>5</v>
      </c>
      <c r="R390" s="54">
        <f t="shared" si="22"/>
        <v>153</v>
      </c>
      <c r="T390" s="55">
        <f t="shared" si="23"/>
        <v>32</v>
      </c>
      <c r="U390" s="55">
        <f t="shared" si="23"/>
        <v>38</v>
      </c>
      <c r="V390" s="55">
        <f t="shared" si="23"/>
        <v>0</v>
      </c>
      <c r="W390" s="55">
        <f t="shared" si="23"/>
        <v>28</v>
      </c>
      <c r="X390" s="55">
        <f t="shared" si="23"/>
        <v>5</v>
      </c>
      <c r="Y390" s="55">
        <f t="shared" si="23"/>
        <v>103</v>
      </c>
    </row>
    <row r="391" spans="1:25" x14ac:dyDescent="0.25">
      <c r="A391" s="60" t="s">
        <v>655</v>
      </c>
      <c r="B391" s="56" t="s">
        <v>504</v>
      </c>
      <c r="C391" s="52" t="s">
        <v>505</v>
      </c>
      <c r="D391" s="52" t="str">
        <f>IFERROR(INDEX('[2]CP5 to CP6 Track mapping'!$A:$B,MATCH('CP5 Vols Hyp'!$C391,'[2]CP5 to CP6 Track mapping'!$A:$A,0),2),"-")</f>
        <v>-</v>
      </c>
      <c r="E391" s="57" t="s">
        <v>457</v>
      </c>
      <c r="F391" s="53"/>
      <c r="G391" s="53"/>
      <c r="H391" s="53">
        <v>87</v>
      </c>
      <c r="I391" s="53"/>
      <c r="J391" s="53"/>
      <c r="K391" s="53">
        <f t="shared" si="21"/>
        <v>87</v>
      </c>
      <c r="M391" s="54">
        <v>29</v>
      </c>
      <c r="N391" s="54">
        <v>156</v>
      </c>
      <c r="O391" s="54">
        <v>87</v>
      </c>
      <c r="P391" s="54">
        <v>47</v>
      </c>
      <c r="Q391" s="54">
        <v>9</v>
      </c>
      <c r="R391" s="54">
        <f t="shared" si="22"/>
        <v>328</v>
      </c>
      <c r="T391" s="55">
        <f t="shared" si="23"/>
        <v>29</v>
      </c>
      <c r="U391" s="55">
        <f t="shared" si="23"/>
        <v>156</v>
      </c>
      <c r="V391" s="55">
        <f t="shared" si="23"/>
        <v>0</v>
      </c>
      <c r="W391" s="55">
        <f t="shared" si="23"/>
        <v>47</v>
      </c>
      <c r="X391" s="55">
        <f t="shared" si="23"/>
        <v>9</v>
      </c>
      <c r="Y391" s="55">
        <f t="shared" si="23"/>
        <v>241</v>
      </c>
    </row>
    <row r="392" spans="1:25" x14ac:dyDescent="0.25">
      <c r="A392" s="60" t="s">
        <v>655</v>
      </c>
      <c r="B392" s="56" t="s">
        <v>506</v>
      </c>
      <c r="C392" s="52" t="s">
        <v>507</v>
      </c>
      <c r="D392" s="52" t="str">
        <f>IFERROR(INDEX('[2]CP5 to CP6 Track mapping'!$A:$B,MATCH('CP5 Vols Hyp'!$C392,'[2]CP5 to CP6 Track mapping'!$A:$A,0),2),"-")</f>
        <v>-</v>
      </c>
      <c r="E392" s="57" t="s">
        <v>457</v>
      </c>
      <c r="F392" s="53"/>
      <c r="G392" s="53"/>
      <c r="H392" s="53">
        <v>107</v>
      </c>
      <c r="I392" s="53"/>
      <c r="J392" s="53"/>
      <c r="K392" s="53">
        <f t="shared" si="21"/>
        <v>107</v>
      </c>
      <c r="M392" s="54">
        <v>39</v>
      </c>
      <c r="N392" s="54">
        <v>201</v>
      </c>
      <c r="O392" s="54">
        <v>107</v>
      </c>
      <c r="P392" s="54">
        <v>33</v>
      </c>
      <c r="Q392" s="54">
        <v>36</v>
      </c>
      <c r="R392" s="54">
        <f t="shared" si="22"/>
        <v>416</v>
      </c>
      <c r="T392" s="55">
        <f t="shared" si="23"/>
        <v>39</v>
      </c>
      <c r="U392" s="55">
        <f t="shared" si="23"/>
        <v>201</v>
      </c>
      <c r="V392" s="55">
        <f t="shared" si="23"/>
        <v>0</v>
      </c>
      <c r="W392" s="55">
        <f t="shared" si="23"/>
        <v>33</v>
      </c>
      <c r="X392" s="55">
        <f t="shared" si="23"/>
        <v>36</v>
      </c>
      <c r="Y392" s="55">
        <f t="shared" si="23"/>
        <v>309</v>
      </c>
    </row>
    <row r="393" spans="1:25" x14ac:dyDescent="0.25">
      <c r="A393" s="60" t="s">
        <v>655</v>
      </c>
      <c r="B393" s="56" t="s">
        <v>508</v>
      </c>
      <c r="C393" s="52" t="s">
        <v>509</v>
      </c>
      <c r="D393" s="52" t="str">
        <f>IFERROR(INDEX('[2]CP5 to CP6 Track mapping'!$A:$B,MATCH('CP5 Vols Hyp'!$C393,'[2]CP5 to CP6 Track mapping'!$A:$A,0),2),"-")</f>
        <v>-</v>
      </c>
      <c r="E393" s="57" t="s">
        <v>457</v>
      </c>
      <c r="F393" s="53"/>
      <c r="G393" s="53"/>
      <c r="H393" s="53">
        <v>0</v>
      </c>
      <c r="I393" s="53"/>
      <c r="J393" s="53"/>
      <c r="K393" s="53">
        <f t="shared" si="21"/>
        <v>0</v>
      </c>
      <c r="M393" s="54">
        <v>0</v>
      </c>
      <c r="N393" s="54">
        <v>2</v>
      </c>
      <c r="O393" s="54">
        <v>0</v>
      </c>
      <c r="P393" s="54">
        <v>0</v>
      </c>
      <c r="Q393" s="54" t="s">
        <v>73</v>
      </c>
      <c r="R393" s="54">
        <f t="shared" si="22"/>
        <v>2</v>
      </c>
      <c r="T393" s="55">
        <f t="shared" si="23"/>
        <v>0</v>
      </c>
      <c r="U393" s="55">
        <f t="shared" si="23"/>
        <v>2</v>
      </c>
      <c r="V393" s="55">
        <f t="shared" si="23"/>
        <v>0</v>
      </c>
      <c r="W393" s="55">
        <f t="shared" si="23"/>
        <v>0</v>
      </c>
      <c r="X393" s="55" t="e">
        <f t="shared" si="23"/>
        <v>#VALUE!</v>
      </c>
      <c r="Y393" s="55">
        <f t="shared" si="23"/>
        <v>2</v>
      </c>
    </row>
    <row r="394" spans="1:25" x14ac:dyDescent="0.25">
      <c r="A394" s="60" t="s">
        <v>655</v>
      </c>
      <c r="B394" s="52" t="s">
        <v>510</v>
      </c>
      <c r="C394" s="52" t="s">
        <v>511</v>
      </c>
      <c r="D394" s="52" t="str">
        <f>IFERROR(INDEX('[2]CP5 to CP6 Track mapping'!$A:$B,MATCH('CP5 Vols Hyp'!$C394,'[2]CP5 to CP6 Track mapping'!$A:$A,0),2),"-")</f>
        <v>-</v>
      </c>
      <c r="E394" s="57" t="s">
        <v>457</v>
      </c>
      <c r="F394" s="53"/>
      <c r="G394" s="53"/>
      <c r="H394" s="53">
        <v>264</v>
      </c>
      <c r="I394" s="53"/>
      <c r="J394" s="53"/>
      <c r="K394" s="53">
        <f t="shared" ref="K394:K457" si="24">SUM(F394:J394)</f>
        <v>264</v>
      </c>
      <c r="M394" s="54">
        <v>678</v>
      </c>
      <c r="N394" s="54">
        <v>3289</v>
      </c>
      <c r="O394" s="54">
        <v>264</v>
      </c>
      <c r="P394" s="54">
        <v>582</v>
      </c>
      <c r="Q394" s="54">
        <v>962</v>
      </c>
      <c r="R394" s="54">
        <f t="shared" ref="R394:R457" si="25">SUM(M394:Q394)</f>
        <v>5775</v>
      </c>
      <c r="T394" s="55">
        <f t="shared" si="23"/>
        <v>678</v>
      </c>
      <c r="U394" s="55">
        <f t="shared" si="23"/>
        <v>3289</v>
      </c>
      <c r="V394" s="55">
        <f t="shared" si="23"/>
        <v>0</v>
      </c>
      <c r="W394" s="55">
        <f t="shared" si="23"/>
        <v>582</v>
      </c>
      <c r="X394" s="55">
        <f t="shared" si="23"/>
        <v>962</v>
      </c>
      <c r="Y394" s="55">
        <f t="shared" si="23"/>
        <v>5511</v>
      </c>
    </row>
    <row r="395" spans="1:25" x14ac:dyDescent="0.25">
      <c r="A395" s="60" t="s">
        <v>655</v>
      </c>
      <c r="B395" s="52" t="s">
        <v>512</v>
      </c>
      <c r="C395" s="52" t="s">
        <v>513</v>
      </c>
      <c r="D395" s="52" t="str">
        <f>IFERROR(INDEX('[2]CP5 to CP6 Track mapping'!$A:$B,MATCH('CP5 Vols Hyp'!$C395,'[2]CP5 to CP6 Track mapping'!$A:$A,0),2),"-")</f>
        <v>-</v>
      </c>
      <c r="E395" s="57" t="s">
        <v>457</v>
      </c>
      <c r="F395" s="53"/>
      <c r="G395" s="53"/>
      <c r="H395" s="53">
        <v>11261</v>
      </c>
      <c r="I395" s="53"/>
      <c r="J395" s="53"/>
      <c r="K395" s="53">
        <f t="shared" si="24"/>
        <v>11261</v>
      </c>
      <c r="M395" s="54">
        <v>2253</v>
      </c>
      <c r="N395" s="54">
        <v>3587</v>
      </c>
      <c r="O395" s="54">
        <v>11261</v>
      </c>
      <c r="P395" s="54">
        <v>5420</v>
      </c>
      <c r="Q395" s="54">
        <v>662</v>
      </c>
      <c r="R395" s="54">
        <f t="shared" si="25"/>
        <v>23183</v>
      </c>
      <c r="T395" s="55">
        <f t="shared" si="23"/>
        <v>2253</v>
      </c>
      <c r="U395" s="55">
        <f t="shared" si="23"/>
        <v>3587</v>
      </c>
      <c r="V395" s="55">
        <f t="shared" si="23"/>
        <v>0</v>
      </c>
      <c r="W395" s="55">
        <f t="shared" si="23"/>
        <v>5420</v>
      </c>
      <c r="X395" s="55">
        <f t="shared" si="23"/>
        <v>662</v>
      </c>
      <c r="Y395" s="55">
        <f t="shared" si="23"/>
        <v>11922</v>
      </c>
    </row>
    <row r="396" spans="1:25" x14ac:dyDescent="0.25">
      <c r="A396" s="60" t="s">
        <v>655</v>
      </c>
      <c r="B396" s="49" t="s">
        <v>514</v>
      </c>
      <c r="C396" s="49" t="s">
        <v>515</v>
      </c>
      <c r="D396" s="52" t="str">
        <f>IFERROR(INDEX('[2]CP5 to CP6 Track mapping'!$A:$B,MATCH('CP5 Vols Hyp'!$C396,'[2]CP5 to CP6 Track mapping'!$A:$A,0),2),"-")</f>
        <v>-</v>
      </c>
      <c r="E396" s="57" t="s">
        <v>457</v>
      </c>
      <c r="F396" s="53"/>
      <c r="G396" s="53"/>
      <c r="H396" s="53">
        <v>3148</v>
      </c>
      <c r="I396" s="53"/>
      <c r="J396" s="53"/>
      <c r="K396" s="53">
        <f t="shared" si="24"/>
        <v>3148</v>
      </c>
      <c r="M396" s="54">
        <v>1314</v>
      </c>
      <c r="N396" s="54">
        <v>9962</v>
      </c>
      <c r="O396" s="54">
        <v>3148</v>
      </c>
      <c r="P396" s="54">
        <v>0</v>
      </c>
      <c r="Q396" s="54" t="s">
        <v>73</v>
      </c>
      <c r="R396" s="54">
        <f t="shared" si="25"/>
        <v>14424</v>
      </c>
      <c r="T396" s="55">
        <f t="shared" si="23"/>
        <v>1314</v>
      </c>
      <c r="U396" s="55">
        <f t="shared" si="23"/>
        <v>9962</v>
      </c>
      <c r="V396" s="55">
        <f t="shared" si="23"/>
        <v>0</v>
      </c>
      <c r="W396" s="55">
        <f t="shared" si="23"/>
        <v>0</v>
      </c>
      <c r="X396" s="55" t="e">
        <f t="shared" si="23"/>
        <v>#VALUE!</v>
      </c>
      <c r="Y396" s="55">
        <f t="shared" si="23"/>
        <v>11276</v>
      </c>
    </row>
    <row r="397" spans="1:25" x14ac:dyDescent="0.25">
      <c r="A397" s="60" t="s">
        <v>655</v>
      </c>
      <c r="B397" s="52" t="s">
        <v>516</v>
      </c>
      <c r="C397" s="52" t="s">
        <v>517</v>
      </c>
      <c r="D397" s="52" t="str">
        <f>IFERROR(INDEX('[2]CP5 to CP6 Track mapping'!$A:$B,MATCH('CP5 Vols Hyp'!$C397,'[2]CP5 to CP6 Track mapping'!$A:$A,0),2),"-")</f>
        <v>-</v>
      </c>
      <c r="E397" s="57" t="s">
        <v>457</v>
      </c>
      <c r="F397" s="53"/>
      <c r="G397" s="53"/>
      <c r="H397" s="53">
        <v>757</v>
      </c>
      <c r="I397" s="53"/>
      <c r="J397" s="53"/>
      <c r="K397" s="53">
        <f t="shared" si="24"/>
        <v>757</v>
      </c>
      <c r="M397" s="54">
        <v>1778</v>
      </c>
      <c r="N397" s="54">
        <v>210</v>
      </c>
      <c r="O397" s="54">
        <v>757</v>
      </c>
      <c r="P397" s="54">
        <v>100</v>
      </c>
      <c r="Q397" s="54">
        <v>101</v>
      </c>
      <c r="R397" s="54">
        <f t="shared" si="25"/>
        <v>2946</v>
      </c>
      <c r="T397" s="55">
        <f t="shared" si="23"/>
        <v>1778</v>
      </c>
      <c r="U397" s="55">
        <f t="shared" si="23"/>
        <v>210</v>
      </c>
      <c r="V397" s="55">
        <f t="shared" si="23"/>
        <v>0</v>
      </c>
      <c r="W397" s="55">
        <f t="shared" si="23"/>
        <v>100</v>
      </c>
      <c r="X397" s="55">
        <f t="shared" si="23"/>
        <v>101</v>
      </c>
      <c r="Y397" s="55">
        <f t="shared" si="23"/>
        <v>2189</v>
      </c>
    </row>
    <row r="398" spans="1:25" x14ac:dyDescent="0.25">
      <c r="A398" s="60" t="s">
        <v>655</v>
      </c>
      <c r="B398" s="56" t="s">
        <v>518</v>
      </c>
      <c r="C398" s="52" t="s">
        <v>519</v>
      </c>
      <c r="D398" s="52" t="str">
        <f>IFERROR(INDEX('[2]CP5 to CP6 Track mapping'!$A:$B,MATCH('CP5 Vols Hyp'!$C398,'[2]CP5 to CP6 Track mapping'!$A:$A,0),2),"-")</f>
        <v>-</v>
      </c>
      <c r="E398" s="57" t="s">
        <v>457</v>
      </c>
      <c r="F398" s="53"/>
      <c r="G398" s="53"/>
      <c r="H398" s="53">
        <v>15430</v>
      </c>
      <c r="I398" s="53"/>
      <c r="J398" s="53"/>
      <c r="K398" s="53">
        <f t="shared" si="24"/>
        <v>15430</v>
      </c>
      <c r="M398" s="54">
        <v>6023</v>
      </c>
      <c r="N398" s="54">
        <v>17048</v>
      </c>
      <c r="O398" s="54">
        <v>15430</v>
      </c>
      <c r="P398" s="54">
        <v>6102</v>
      </c>
      <c r="Q398" s="54">
        <v>1725</v>
      </c>
      <c r="R398" s="54">
        <f t="shared" si="25"/>
        <v>46328</v>
      </c>
      <c r="T398" s="55">
        <f t="shared" si="23"/>
        <v>6023</v>
      </c>
      <c r="U398" s="55">
        <f t="shared" si="23"/>
        <v>17048</v>
      </c>
      <c r="V398" s="55">
        <f t="shared" si="23"/>
        <v>0</v>
      </c>
      <c r="W398" s="55">
        <f t="shared" si="23"/>
        <v>6102</v>
      </c>
      <c r="X398" s="55">
        <f t="shared" si="23"/>
        <v>1725</v>
      </c>
      <c r="Y398" s="55">
        <f t="shared" si="23"/>
        <v>30898</v>
      </c>
    </row>
    <row r="399" spans="1:25" x14ac:dyDescent="0.25">
      <c r="A399" s="60" t="s">
        <v>655</v>
      </c>
      <c r="B399" s="56" t="s">
        <v>520</v>
      </c>
      <c r="C399" s="52" t="s">
        <v>222</v>
      </c>
      <c r="D399" s="52" t="str">
        <f>IFERROR(INDEX('[2]CP5 to CP6 Track mapping'!$A:$B,MATCH('CP5 Vols Hyp'!$C399,'[2]CP5 to CP6 Track mapping'!$A:$A,0),2),"-")</f>
        <v>-</v>
      </c>
      <c r="E399" s="57" t="s">
        <v>457</v>
      </c>
      <c r="F399" s="53"/>
      <c r="G399" s="53"/>
      <c r="H399" s="53">
        <v>15674</v>
      </c>
      <c r="I399" s="53"/>
      <c r="J399" s="53"/>
      <c r="K399" s="53">
        <f t="shared" si="24"/>
        <v>15674</v>
      </c>
      <c r="M399" s="54">
        <v>6123</v>
      </c>
      <c r="N399" s="54">
        <v>17445</v>
      </c>
      <c r="O399" s="54">
        <v>15674</v>
      </c>
      <c r="P399" s="54">
        <v>6210</v>
      </c>
      <c r="Q399" s="54">
        <v>1775</v>
      </c>
      <c r="R399" s="54">
        <f t="shared" si="25"/>
        <v>47227</v>
      </c>
      <c r="T399" s="55">
        <f t="shared" si="23"/>
        <v>6123</v>
      </c>
      <c r="U399" s="55">
        <f t="shared" si="23"/>
        <v>17445</v>
      </c>
      <c r="V399" s="55">
        <f t="shared" si="23"/>
        <v>0</v>
      </c>
      <c r="W399" s="55">
        <f t="shared" si="23"/>
        <v>6210</v>
      </c>
      <c r="X399" s="55">
        <f t="shared" si="23"/>
        <v>1775</v>
      </c>
      <c r="Y399" s="55">
        <f t="shared" si="23"/>
        <v>31553</v>
      </c>
    </row>
    <row r="400" spans="1:25" x14ac:dyDescent="0.25">
      <c r="A400" s="60" t="s">
        <v>655</v>
      </c>
      <c r="B400" s="56" t="s">
        <v>521</v>
      </c>
      <c r="C400" s="52" t="s">
        <v>522</v>
      </c>
      <c r="D400" s="52" t="str">
        <f>IFERROR(INDEX('[2]CP5 to CP6 Track mapping'!$A:$B,MATCH('CP5 Vols Hyp'!$C400,'[2]CP5 to CP6 Track mapping'!$A:$A,0),2),"-")</f>
        <v>-</v>
      </c>
      <c r="E400" s="57" t="s">
        <v>457</v>
      </c>
      <c r="F400" s="53"/>
      <c r="G400" s="53"/>
      <c r="H400" s="53">
        <v>30630.9</v>
      </c>
      <c r="I400" s="53"/>
      <c r="J400" s="53"/>
      <c r="K400" s="53">
        <f t="shared" si="24"/>
        <v>30630.9</v>
      </c>
      <c r="M400" s="54">
        <v>10901</v>
      </c>
      <c r="N400" s="54">
        <v>29008</v>
      </c>
      <c r="O400" s="54">
        <v>30630.9</v>
      </c>
      <c r="P400" s="54">
        <v>20537</v>
      </c>
      <c r="Q400" s="54">
        <v>4391</v>
      </c>
      <c r="R400" s="54">
        <f t="shared" si="25"/>
        <v>95467.9</v>
      </c>
      <c r="T400" s="55">
        <f t="shared" si="23"/>
        <v>10901</v>
      </c>
      <c r="U400" s="55">
        <f t="shared" si="23"/>
        <v>29008</v>
      </c>
      <c r="V400" s="55">
        <f t="shared" si="23"/>
        <v>0</v>
      </c>
      <c r="W400" s="55">
        <f t="shared" si="23"/>
        <v>20537</v>
      </c>
      <c r="X400" s="55">
        <f t="shared" si="23"/>
        <v>4391</v>
      </c>
      <c r="Y400" s="55">
        <f t="shared" si="23"/>
        <v>64836.999999999993</v>
      </c>
    </row>
    <row r="401" spans="1:25" x14ac:dyDescent="0.25">
      <c r="A401" s="60" t="s">
        <v>655</v>
      </c>
      <c r="B401" s="56" t="s">
        <v>523</v>
      </c>
      <c r="C401" s="52" t="s">
        <v>524</v>
      </c>
      <c r="D401" s="52" t="str">
        <f>IFERROR(INDEX('[2]CP5 to CP6 Track mapping'!$A:$B,MATCH('CP5 Vols Hyp'!$C401,'[2]CP5 to CP6 Track mapping'!$A:$A,0),2),"-")</f>
        <v>-</v>
      </c>
      <c r="E401" s="57" t="s">
        <v>457</v>
      </c>
      <c r="F401" s="53"/>
      <c r="G401" s="53"/>
      <c r="H401" s="53">
        <v>730</v>
      </c>
      <c r="I401" s="53"/>
      <c r="J401" s="53"/>
      <c r="K401" s="53">
        <f t="shared" si="24"/>
        <v>730</v>
      </c>
      <c r="M401" s="54">
        <v>6308</v>
      </c>
      <c r="N401" s="54">
        <v>7</v>
      </c>
      <c r="O401" s="54">
        <v>730</v>
      </c>
      <c r="P401" s="54">
        <v>0</v>
      </c>
      <c r="Q401" s="54" t="s">
        <v>73</v>
      </c>
      <c r="R401" s="54">
        <f t="shared" si="25"/>
        <v>7045</v>
      </c>
      <c r="T401" s="55">
        <f t="shared" si="23"/>
        <v>6308</v>
      </c>
      <c r="U401" s="55">
        <f t="shared" si="23"/>
        <v>7</v>
      </c>
      <c r="V401" s="55">
        <f t="shared" si="23"/>
        <v>0</v>
      </c>
      <c r="W401" s="55">
        <f t="shared" si="23"/>
        <v>0</v>
      </c>
      <c r="X401" s="55" t="e">
        <f t="shared" si="23"/>
        <v>#VALUE!</v>
      </c>
      <c r="Y401" s="55">
        <f t="shared" si="23"/>
        <v>6315</v>
      </c>
    </row>
    <row r="402" spans="1:25" x14ac:dyDescent="0.25">
      <c r="A402" s="60" t="s">
        <v>655</v>
      </c>
      <c r="B402" s="56" t="s">
        <v>525</v>
      </c>
      <c r="C402" s="52" t="s">
        <v>526</v>
      </c>
      <c r="D402" s="52" t="str">
        <f>IFERROR(INDEX('[2]CP5 to CP6 Track mapping'!$A:$B,MATCH('CP5 Vols Hyp'!$C402,'[2]CP5 to CP6 Track mapping'!$A:$A,0),2),"-")</f>
        <v>-</v>
      </c>
      <c r="E402" s="57" t="s">
        <v>457</v>
      </c>
      <c r="F402" s="53"/>
      <c r="G402" s="53"/>
      <c r="H402" s="53">
        <v>0</v>
      </c>
      <c r="I402" s="53"/>
      <c r="J402" s="53"/>
      <c r="K402" s="53">
        <f t="shared" si="24"/>
        <v>0</v>
      </c>
      <c r="M402" s="54">
        <v>0</v>
      </c>
      <c r="N402" s="54">
        <v>0</v>
      </c>
      <c r="O402" s="54">
        <v>0</v>
      </c>
      <c r="P402" s="54">
        <v>0</v>
      </c>
      <c r="Q402" s="54" t="s">
        <v>73</v>
      </c>
      <c r="R402" s="54">
        <f t="shared" si="25"/>
        <v>0</v>
      </c>
      <c r="T402" s="55">
        <f t="shared" si="23"/>
        <v>0</v>
      </c>
      <c r="U402" s="55">
        <f t="shared" si="23"/>
        <v>0</v>
      </c>
      <c r="V402" s="55">
        <f t="shared" si="23"/>
        <v>0</v>
      </c>
      <c r="W402" s="55">
        <f t="shared" si="23"/>
        <v>0</v>
      </c>
      <c r="X402" s="55" t="e">
        <f t="shared" si="23"/>
        <v>#VALUE!</v>
      </c>
      <c r="Y402" s="55">
        <f t="shared" si="23"/>
        <v>0</v>
      </c>
    </row>
    <row r="403" spans="1:25" x14ac:dyDescent="0.25">
      <c r="A403" s="60" t="s">
        <v>655</v>
      </c>
      <c r="B403" s="56" t="s">
        <v>527</v>
      </c>
      <c r="C403" s="52" t="s">
        <v>528</v>
      </c>
      <c r="D403" s="52" t="str">
        <f>IFERROR(INDEX('[2]CP5 to CP6 Track mapping'!$A:$B,MATCH('CP5 Vols Hyp'!$C403,'[2]CP5 to CP6 Track mapping'!$A:$A,0),2),"-")</f>
        <v>-</v>
      </c>
      <c r="E403" s="57" t="s">
        <v>457</v>
      </c>
      <c r="F403" s="53"/>
      <c r="G403" s="53"/>
      <c r="H403" s="53">
        <v>1581</v>
      </c>
      <c r="I403" s="53"/>
      <c r="J403" s="53"/>
      <c r="K403" s="53">
        <f t="shared" si="24"/>
        <v>1581</v>
      </c>
      <c r="M403" s="54">
        <v>0</v>
      </c>
      <c r="N403" s="54">
        <v>527</v>
      </c>
      <c r="O403" s="54">
        <v>1581</v>
      </c>
      <c r="P403" s="54">
        <v>0</v>
      </c>
      <c r="Q403" s="54" t="s">
        <v>73</v>
      </c>
      <c r="R403" s="54">
        <f t="shared" si="25"/>
        <v>2108</v>
      </c>
      <c r="T403" s="55">
        <f t="shared" si="23"/>
        <v>0</v>
      </c>
      <c r="U403" s="55">
        <f t="shared" si="23"/>
        <v>527</v>
      </c>
      <c r="V403" s="55">
        <f t="shared" si="23"/>
        <v>0</v>
      </c>
      <c r="W403" s="55">
        <f t="shared" si="23"/>
        <v>0</v>
      </c>
      <c r="X403" s="55" t="e">
        <f t="shared" si="23"/>
        <v>#VALUE!</v>
      </c>
      <c r="Y403" s="55">
        <f t="shared" si="23"/>
        <v>527</v>
      </c>
    </row>
    <row r="404" spans="1:25" x14ac:dyDescent="0.25">
      <c r="A404" s="60" t="s">
        <v>655</v>
      </c>
      <c r="B404" s="56" t="s">
        <v>529</v>
      </c>
      <c r="C404" s="52" t="s">
        <v>530</v>
      </c>
      <c r="D404" s="52" t="str">
        <f>IFERROR(INDEX('[2]CP5 to CP6 Track mapping'!$A:$B,MATCH('CP5 Vols Hyp'!$C404,'[2]CP5 to CP6 Track mapping'!$A:$A,0),2),"-")</f>
        <v>-</v>
      </c>
      <c r="E404" s="57" t="s">
        <v>457</v>
      </c>
      <c r="F404" s="53"/>
      <c r="G404" s="53"/>
      <c r="H404" s="53">
        <v>3656</v>
      </c>
      <c r="I404" s="53"/>
      <c r="J404" s="53"/>
      <c r="K404" s="53">
        <f t="shared" si="24"/>
        <v>3656</v>
      </c>
      <c r="M404" s="54">
        <v>0</v>
      </c>
      <c r="N404" s="54">
        <v>2184</v>
      </c>
      <c r="O404" s="54">
        <v>3656</v>
      </c>
      <c r="P404" s="54">
        <v>2895.9899999999993</v>
      </c>
      <c r="Q404" s="54">
        <v>1746.73</v>
      </c>
      <c r="R404" s="54">
        <f t="shared" si="25"/>
        <v>10482.719999999999</v>
      </c>
      <c r="T404" s="55">
        <f t="shared" si="23"/>
        <v>0</v>
      </c>
      <c r="U404" s="55">
        <f t="shared" si="23"/>
        <v>2184</v>
      </c>
      <c r="V404" s="55">
        <f t="shared" si="23"/>
        <v>0</v>
      </c>
      <c r="W404" s="55">
        <f t="shared" si="23"/>
        <v>2895.9899999999993</v>
      </c>
      <c r="X404" s="55">
        <f t="shared" si="23"/>
        <v>1746.73</v>
      </c>
      <c r="Y404" s="55">
        <f t="shared" si="23"/>
        <v>6826.7199999999993</v>
      </c>
    </row>
    <row r="405" spans="1:25" x14ac:dyDescent="0.25">
      <c r="A405" s="60" t="s">
        <v>655</v>
      </c>
      <c r="B405" s="56" t="s">
        <v>531</v>
      </c>
      <c r="C405" s="52" t="s">
        <v>532</v>
      </c>
      <c r="D405" s="52" t="str">
        <f>IFERROR(INDEX('[2]CP5 to CP6 Track mapping'!$A:$B,MATCH('CP5 Vols Hyp'!$C405,'[2]CP5 to CP6 Track mapping'!$A:$A,0),2),"-")</f>
        <v>-</v>
      </c>
      <c r="E405" s="57" t="s">
        <v>457</v>
      </c>
      <c r="F405" s="53"/>
      <c r="G405" s="53"/>
      <c r="H405" s="53">
        <v>0</v>
      </c>
      <c r="I405" s="53"/>
      <c r="J405" s="53"/>
      <c r="K405" s="53">
        <f t="shared" si="24"/>
        <v>0</v>
      </c>
      <c r="M405" s="54">
        <v>0</v>
      </c>
      <c r="N405" s="54">
        <v>0</v>
      </c>
      <c r="O405" s="54">
        <v>0</v>
      </c>
      <c r="P405" s="54">
        <v>0</v>
      </c>
      <c r="Q405" s="54" t="s">
        <v>73</v>
      </c>
      <c r="R405" s="54">
        <f t="shared" si="25"/>
        <v>0</v>
      </c>
      <c r="T405" s="55">
        <f t="shared" si="23"/>
        <v>0</v>
      </c>
      <c r="U405" s="55">
        <f t="shared" si="23"/>
        <v>0</v>
      </c>
      <c r="V405" s="55">
        <f t="shared" si="23"/>
        <v>0</v>
      </c>
      <c r="W405" s="55">
        <f t="shared" si="23"/>
        <v>0</v>
      </c>
      <c r="X405" s="55" t="e">
        <f t="shared" si="23"/>
        <v>#VALUE!</v>
      </c>
      <c r="Y405" s="55">
        <f t="shared" si="23"/>
        <v>0</v>
      </c>
    </row>
    <row r="406" spans="1:25" x14ac:dyDescent="0.25">
      <c r="A406" s="60" t="s">
        <v>655</v>
      </c>
      <c r="B406" s="56" t="s">
        <v>533</v>
      </c>
      <c r="C406" s="52" t="s">
        <v>534</v>
      </c>
      <c r="D406" s="52" t="str">
        <f>IFERROR(INDEX('[2]CP5 to CP6 Track mapping'!$A:$B,MATCH('CP5 Vols Hyp'!$C406,'[2]CP5 to CP6 Track mapping'!$A:$A,0),2),"-")</f>
        <v>-</v>
      </c>
      <c r="E406" s="57" t="s">
        <v>457</v>
      </c>
      <c r="F406" s="53"/>
      <c r="G406" s="53"/>
      <c r="H406" s="53">
        <v>0</v>
      </c>
      <c r="I406" s="53"/>
      <c r="J406" s="53"/>
      <c r="K406" s="53">
        <f t="shared" si="24"/>
        <v>0</v>
      </c>
      <c r="M406" s="54">
        <v>0</v>
      </c>
      <c r="N406" s="54">
        <v>0</v>
      </c>
      <c r="O406" s="54">
        <v>0</v>
      </c>
      <c r="P406" s="54">
        <v>0</v>
      </c>
      <c r="Q406" s="54" t="s">
        <v>73</v>
      </c>
      <c r="R406" s="54">
        <f t="shared" si="25"/>
        <v>0</v>
      </c>
      <c r="T406" s="55">
        <f t="shared" si="23"/>
        <v>0</v>
      </c>
      <c r="U406" s="55">
        <f t="shared" si="23"/>
        <v>0</v>
      </c>
      <c r="V406" s="55">
        <f t="shared" si="23"/>
        <v>0</v>
      </c>
      <c r="W406" s="55">
        <f t="shared" si="23"/>
        <v>0</v>
      </c>
      <c r="X406" s="55" t="e">
        <f t="shared" si="23"/>
        <v>#VALUE!</v>
      </c>
      <c r="Y406" s="55">
        <f t="shared" si="23"/>
        <v>0</v>
      </c>
    </row>
    <row r="407" spans="1:25" x14ac:dyDescent="0.25">
      <c r="A407" s="60" t="s">
        <v>655</v>
      </c>
      <c r="B407" s="56" t="s">
        <v>535</v>
      </c>
      <c r="C407" s="52" t="s">
        <v>536</v>
      </c>
      <c r="D407" s="52" t="str">
        <f>IFERROR(INDEX('[2]CP5 to CP6 Track mapping'!$A:$B,MATCH('CP5 Vols Hyp'!$C407,'[2]CP5 to CP6 Track mapping'!$A:$A,0),2),"-")</f>
        <v>-</v>
      </c>
      <c r="E407" s="57" t="s">
        <v>457</v>
      </c>
      <c r="F407" s="53"/>
      <c r="G407" s="53"/>
      <c r="H407" s="53">
        <v>0</v>
      </c>
      <c r="I407" s="53"/>
      <c r="J407" s="53"/>
      <c r="K407" s="53">
        <f t="shared" si="24"/>
        <v>0</v>
      </c>
      <c r="M407" s="54">
        <v>3</v>
      </c>
      <c r="N407" s="54">
        <v>0</v>
      </c>
      <c r="O407" s="54">
        <v>0</v>
      </c>
      <c r="P407" s="54">
        <v>0</v>
      </c>
      <c r="Q407" s="54" t="s">
        <v>73</v>
      </c>
      <c r="R407" s="54">
        <f t="shared" si="25"/>
        <v>3</v>
      </c>
      <c r="T407" s="55">
        <f t="shared" si="23"/>
        <v>3</v>
      </c>
      <c r="U407" s="55">
        <f t="shared" si="23"/>
        <v>0</v>
      </c>
      <c r="V407" s="55">
        <f t="shared" si="23"/>
        <v>0</v>
      </c>
      <c r="W407" s="55">
        <f t="shared" si="23"/>
        <v>0</v>
      </c>
      <c r="X407" s="55" t="e">
        <f t="shared" si="23"/>
        <v>#VALUE!</v>
      </c>
      <c r="Y407" s="55">
        <f t="shared" si="23"/>
        <v>3</v>
      </c>
    </row>
    <row r="408" spans="1:25" x14ac:dyDescent="0.25">
      <c r="A408" s="60" t="s">
        <v>655</v>
      </c>
      <c r="B408" s="56" t="s">
        <v>537</v>
      </c>
      <c r="C408" s="52" t="s">
        <v>538</v>
      </c>
      <c r="D408" s="52" t="str">
        <f>IFERROR(INDEX('[2]CP5 to CP6 Track mapping'!$A:$B,MATCH('CP5 Vols Hyp'!$C408,'[2]CP5 to CP6 Track mapping'!$A:$A,0),2),"-")</f>
        <v>-</v>
      </c>
      <c r="E408" s="57" t="s">
        <v>457</v>
      </c>
      <c r="F408" s="53"/>
      <c r="G408" s="53"/>
      <c r="H408" s="53">
        <v>2108</v>
      </c>
      <c r="I408" s="53"/>
      <c r="J408" s="53"/>
      <c r="K408" s="53">
        <f t="shared" si="24"/>
        <v>2108</v>
      </c>
      <c r="M408" s="54">
        <v>0</v>
      </c>
      <c r="N408" s="54">
        <v>5455</v>
      </c>
      <c r="O408" s="54">
        <v>2108</v>
      </c>
      <c r="P408" s="54">
        <v>2009</v>
      </c>
      <c r="Q408" s="54" t="s">
        <v>73</v>
      </c>
      <c r="R408" s="54">
        <f t="shared" si="25"/>
        <v>9572</v>
      </c>
      <c r="T408" s="55">
        <f t="shared" si="23"/>
        <v>0</v>
      </c>
      <c r="U408" s="55">
        <f t="shared" si="23"/>
        <v>5455</v>
      </c>
      <c r="V408" s="55">
        <f t="shared" si="23"/>
        <v>0</v>
      </c>
      <c r="W408" s="55">
        <f t="shared" si="23"/>
        <v>2009</v>
      </c>
      <c r="X408" s="55" t="e">
        <f t="shared" si="23"/>
        <v>#VALUE!</v>
      </c>
      <c r="Y408" s="55">
        <f t="shared" si="23"/>
        <v>7464</v>
      </c>
    </row>
    <row r="409" spans="1:25" x14ac:dyDescent="0.25">
      <c r="A409" s="60" t="s">
        <v>655</v>
      </c>
      <c r="B409" s="56" t="s">
        <v>539</v>
      </c>
      <c r="C409" s="52" t="s">
        <v>236</v>
      </c>
      <c r="D409" s="52" t="str">
        <f>IFERROR(INDEX('[2]CP5 to CP6 Track mapping'!$A:$B,MATCH('CP5 Vols Hyp'!$C409,'[2]CP5 to CP6 Track mapping'!$A:$A,0),2),"-")</f>
        <v>-</v>
      </c>
      <c r="E409" s="57" t="s">
        <v>457</v>
      </c>
      <c r="F409" s="53"/>
      <c r="G409" s="53"/>
      <c r="H409" s="53">
        <v>8075</v>
      </c>
      <c r="I409" s="53"/>
      <c r="J409" s="53"/>
      <c r="K409" s="53">
        <f t="shared" si="24"/>
        <v>8075</v>
      </c>
      <c r="M409" s="54">
        <v>6311</v>
      </c>
      <c r="N409" s="54">
        <v>8173</v>
      </c>
      <c r="O409" s="54">
        <v>8075</v>
      </c>
      <c r="P409" s="54">
        <v>4904.9900000000016</v>
      </c>
      <c r="Q409" s="54">
        <v>1746.73</v>
      </c>
      <c r="R409" s="54">
        <f t="shared" si="25"/>
        <v>29210.720000000001</v>
      </c>
      <c r="T409" s="55">
        <f t="shared" si="23"/>
        <v>6311</v>
      </c>
      <c r="U409" s="55">
        <f t="shared" si="23"/>
        <v>8173</v>
      </c>
      <c r="V409" s="55">
        <f t="shared" si="23"/>
        <v>0</v>
      </c>
      <c r="W409" s="55">
        <f t="shared" si="23"/>
        <v>4904.9900000000016</v>
      </c>
      <c r="X409" s="55">
        <f t="shared" si="23"/>
        <v>1746.73</v>
      </c>
      <c r="Y409" s="55">
        <f t="shared" si="23"/>
        <v>21135.72</v>
      </c>
    </row>
    <row r="410" spans="1:25" x14ac:dyDescent="0.25">
      <c r="A410" s="60" t="s">
        <v>655</v>
      </c>
      <c r="B410" s="56" t="s">
        <v>540</v>
      </c>
      <c r="C410" s="52" t="s">
        <v>541</v>
      </c>
      <c r="D410" s="52" t="str">
        <f>IFERROR(INDEX('[2]CP5 to CP6 Track mapping'!$A:$B,MATCH('CP5 Vols Hyp'!$C410,'[2]CP5 to CP6 Track mapping'!$A:$A,0),2),"-")</f>
        <v>-</v>
      </c>
      <c r="E410" s="57" t="s">
        <v>457</v>
      </c>
      <c r="F410" s="53"/>
      <c r="G410" s="53"/>
      <c r="H410" s="53">
        <v>216</v>
      </c>
      <c r="I410" s="53"/>
      <c r="J410" s="53"/>
      <c r="K410" s="53">
        <f t="shared" si="24"/>
        <v>216</v>
      </c>
      <c r="M410" s="54">
        <v>7855</v>
      </c>
      <c r="N410" s="54">
        <v>912</v>
      </c>
      <c r="O410" s="54">
        <v>216</v>
      </c>
      <c r="P410" s="54">
        <v>475</v>
      </c>
      <c r="Q410" s="54" t="s">
        <v>73</v>
      </c>
      <c r="R410" s="54">
        <f t="shared" si="25"/>
        <v>9458</v>
      </c>
      <c r="T410" s="55">
        <f t="shared" si="23"/>
        <v>7855</v>
      </c>
      <c r="U410" s="55">
        <f t="shared" si="23"/>
        <v>912</v>
      </c>
      <c r="V410" s="55">
        <f t="shared" si="23"/>
        <v>0</v>
      </c>
      <c r="W410" s="55">
        <f t="shared" si="23"/>
        <v>475</v>
      </c>
      <c r="X410" s="55" t="e">
        <f t="shared" si="23"/>
        <v>#VALUE!</v>
      </c>
      <c r="Y410" s="55">
        <f t="shared" si="23"/>
        <v>9242</v>
      </c>
    </row>
    <row r="411" spans="1:25" x14ac:dyDescent="0.25">
      <c r="A411" s="60" t="s">
        <v>655</v>
      </c>
      <c r="B411" s="56" t="s">
        <v>542</v>
      </c>
      <c r="C411" s="52" t="s">
        <v>543</v>
      </c>
      <c r="D411" s="52" t="str">
        <f>IFERROR(INDEX('[2]CP5 to CP6 Track mapping'!$A:$B,MATCH('CP5 Vols Hyp'!$C411,'[2]CP5 to CP6 Track mapping'!$A:$A,0),2),"-")</f>
        <v>-</v>
      </c>
      <c r="E411" s="57" t="s">
        <v>457</v>
      </c>
      <c r="F411" s="53"/>
      <c r="G411" s="53"/>
      <c r="H411" s="53">
        <v>7372.2</v>
      </c>
      <c r="I411" s="53"/>
      <c r="J411" s="53"/>
      <c r="K411" s="53">
        <f t="shared" si="24"/>
        <v>7372.2</v>
      </c>
      <c r="M411" s="54">
        <v>21539</v>
      </c>
      <c r="N411" s="54">
        <v>13852</v>
      </c>
      <c r="O411" s="54">
        <v>7372.2</v>
      </c>
      <c r="P411" s="54">
        <v>1515</v>
      </c>
      <c r="Q411" s="54">
        <v>916</v>
      </c>
      <c r="R411" s="54">
        <f t="shared" si="25"/>
        <v>45194.2</v>
      </c>
      <c r="T411" s="55">
        <f t="shared" si="23"/>
        <v>21539</v>
      </c>
      <c r="U411" s="55">
        <f t="shared" si="23"/>
        <v>13852</v>
      </c>
      <c r="V411" s="55">
        <f t="shared" si="23"/>
        <v>0</v>
      </c>
      <c r="W411" s="55">
        <f t="shared" si="23"/>
        <v>1515</v>
      </c>
      <c r="X411" s="55">
        <f t="shared" si="23"/>
        <v>916</v>
      </c>
      <c r="Y411" s="55">
        <f t="shared" si="23"/>
        <v>37822</v>
      </c>
    </row>
    <row r="412" spans="1:25" x14ac:dyDescent="0.25">
      <c r="A412" s="60" t="s">
        <v>655</v>
      </c>
      <c r="B412" s="56" t="s">
        <v>544</v>
      </c>
      <c r="C412" s="52" t="s">
        <v>545</v>
      </c>
      <c r="D412" s="52" t="str">
        <f>IFERROR(INDEX('[2]CP5 to CP6 Track mapping'!$A:$B,MATCH('CP5 Vols Hyp'!$C412,'[2]CP5 to CP6 Track mapping'!$A:$A,0),2),"-")</f>
        <v>-</v>
      </c>
      <c r="E412" s="57" t="s">
        <v>457</v>
      </c>
      <c r="F412" s="53"/>
      <c r="G412" s="53"/>
      <c r="H412" s="53">
        <v>9282</v>
      </c>
      <c r="I412" s="53"/>
      <c r="J412" s="53"/>
      <c r="K412" s="53">
        <f t="shared" si="24"/>
        <v>9282</v>
      </c>
      <c r="M412" s="54">
        <v>828</v>
      </c>
      <c r="N412" s="54">
        <v>3523</v>
      </c>
      <c r="O412" s="54">
        <v>9282</v>
      </c>
      <c r="P412" s="54">
        <v>1828</v>
      </c>
      <c r="Q412" s="54" t="s">
        <v>73</v>
      </c>
      <c r="R412" s="54">
        <f t="shared" si="25"/>
        <v>15461</v>
      </c>
      <c r="T412" s="55">
        <f t="shared" si="23"/>
        <v>828</v>
      </c>
      <c r="U412" s="55">
        <f t="shared" si="23"/>
        <v>3523</v>
      </c>
      <c r="V412" s="55">
        <f t="shared" si="23"/>
        <v>0</v>
      </c>
      <c r="W412" s="55">
        <f t="shared" si="23"/>
        <v>1828</v>
      </c>
      <c r="X412" s="55" t="e">
        <f t="shared" si="23"/>
        <v>#VALUE!</v>
      </c>
      <c r="Y412" s="55">
        <f t="shared" si="23"/>
        <v>6179</v>
      </c>
    </row>
    <row r="413" spans="1:25" x14ac:dyDescent="0.25">
      <c r="A413" s="60" t="s">
        <v>655</v>
      </c>
      <c r="B413" s="56" t="s">
        <v>546</v>
      </c>
      <c r="C413" s="52" t="s">
        <v>547</v>
      </c>
      <c r="D413" s="52" t="str">
        <f>IFERROR(INDEX('[2]CP5 to CP6 Track mapping'!$A:$B,MATCH('CP5 Vols Hyp'!$C413,'[2]CP5 to CP6 Track mapping'!$A:$A,0),2),"-")</f>
        <v>-</v>
      </c>
      <c r="E413" s="57" t="s">
        <v>457</v>
      </c>
      <c r="F413" s="53"/>
      <c r="G413" s="53"/>
      <c r="H413" s="53">
        <v>0</v>
      </c>
      <c r="I413" s="53"/>
      <c r="J413" s="53"/>
      <c r="K413" s="53">
        <f t="shared" si="24"/>
        <v>0</v>
      </c>
      <c r="M413" s="54">
        <v>0</v>
      </c>
      <c r="N413" s="54">
        <v>0</v>
      </c>
      <c r="O413" s="54">
        <v>0</v>
      </c>
      <c r="P413" s="54">
        <v>0</v>
      </c>
      <c r="Q413" s="54" t="s">
        <v>73</v>
      </c>
      <c r="R413" s="54">
        <f t="shared" si="25"/>
        <v>0</v>
      </c>
      <c r="T413" s="55">
        <f t="shared" si="23"/>
        <v>0</v>
      </c>
      <c r="U413" s="55">
        <f t="shared" si="23"/>
        <v>0</v>
      </c>
      <c r="V413" s="55">
        <f t="shared" si="23"/>
        <v>0</v>
      </c>
      <c r="W413" s="55">
        <f t="shared" si="23"/>
        <v>0</v>
      </c>
      <c r="X413" s="55" t="e">
        <f t="shared" si="23"/>
        <v>#VALUE!</v>
      </c>
      <c r="Y413" s="55">
        <f t="shared" si="23"/>
        <v>0</v>
      </c>
    </row>
    <row r="414" spans="1:25" x14ac:dyDescent="0.25">
      <c r="A414" s="60" t="s">
        <v>655</v>
      </c>
      <c r="B414" s="56" t="s">
        <v>548</v>
      </c>
      <c r="C414" s="52" t="s">
        <v>549</v>
      </c>
      <c r="D414" s="52" t="str">
        <f>IFERROR(INDEX('[2]CP5 to CP6 Track mapping'!$A:$B,MATCH('CP5 Vols Hyp'!$C414,'[2]CP5 to CP6 Track mapping'!$A:$A,0),2),"-")</f>
        <v>-</v>
      </c>
      <c r="E414" s="57" t="s">
        <v>457</v>
      </c>
      <c r="F414" s="53"/>
      <c r="G414" s="53"/>
      <c r="H414" s="53">
        <v>1201</v>
      </c>
      <c r="I414" s="53"/>
      <c r="J414" s="53"/>
      <c r="K414" s="53">
        <f t="shared" si="24"/>
        <v>1201</v>
      </c>
      <c r="M414" s="54">
        <v>943</v>
      </c>
      <c r="N414" s="54">
        <v>3439</v>
      </c>
      <c r="O414" s="54">
        <v>1201</v>
      </c>
      <c r="P414" s="54">
        <v>1165</v>
      </c>
      <c r="Q414" s="54" t="s">
        <v>73</v>
      </c>
      <c r="R414" s="54">
        <f t="shared" si="25"/>
        <v>6748</v>
      </c>
      <c r="T414" s="55">
        <f t="shared" si="23"/>
        <v>943</v>
      </c>
      <c r="U414" s="55">
        <f t="shared" si="23"/>
        <v>3439</v>
      </c>
      <c r="V414" s="55">
        <f t="shared" si="23"/>
        <v>0</v>
      </c>
      <c r="W414" s="55">
        <f t="shared" si="23"/>
        <v>1165</v>
      </c>
      <c r="X414" s="55" t="e">
        <f t="shared" si="23"/>
        <v>#VALUE!</v>
      </c>
      <c r="Y414" s="55">
        <f t="shared" si="23"/>
        <v>5547</v>
      </c>
    </row>
    <row r="415" spans="1:25" x14ac:dyDescent="0.25">
      <c r="A415" s="60" t="s">
        <v>655</v>
      </c>
      <c r="B415" s="56" t="s">
        <v>550</v>
      </c>
      <c r="C415" s="52" t="s">
        <v>551</v>
      </c>
      <c r="D415" s="52" t="str">
        <f>IFERROR(INDEX('[2]CP5 to CP6 Track mapping'!$A:$B,MATCH('CP5 Vols Hyp'!$C415,'[2]CP5 to CP6 Track mapping'!$A:$A,0),2),"-")</f>
        <v>-</v>
      </c>
      <c r="E415" s="57" t="s">
        <v>457</v>
      </c>
      <c r="F415" s="53"/>
      <c r="G415" s="53"/>
      <c r="H415" s="53">
        <v>0</v>
      </c>
      <c r="I415" s="53"/>
      <c r="J415" s="53"/>
      <c r="K415" s="53">
        <f t="shared" si="24"/>
        <v>0</v>
      </c>
      <c r="M415" s="54">
        <v>210</v>
      </c>
      <c r="N415" s="54">
        <v>3120</v>
      </c>
      <c r="O415" s="54">
        <v>0</v>
      </c>
      <c r="P415" s="54">
        <v>0</v>
      </c>
      <c r="Q415" s="54" t="s">
        <v>73</v>
      </c>
      <c r="R415" s="54">
        <f t="shared" si="25"/>
        <v>3330</v>
      </c>
      <c r="T415" s="55">
        <f t="shared" si="23"/>
        <v>210</v>
      </c>
      <c r="U415" s="55">
        <f t="shared" si="23"/>
        <v>3120</v>
      </c>
      <c r="V415" s="55">
        <f t="shared" si="23"/>
        <v>0</v>
      </c>
      <c r="W415" s="55">
        <f t="shared" si="23"/>
        <v>0</v>
      </c>
      <c r="X415" s="55" t="e">
        <f t="shared" si="23"/>
        <v>#VALUE!</v>
      </c>
      <c r="Y415" s="55">
        <f t="shared" si="23"/>
        <v>3330</v>
      </c>
    </row>
    <row r="416" spans="1:25" x14ac:dyDescent="0.25">
      <c r="A416" s="60" t="s">
        <v>655</v>
      </c>
      <c r="B416" s="56" t="s">
        <v>552</v>
      </c>
      <c r="C416" s="52" t="s">
        <v>553</v>
      </c>
      <c r="D416" s="52" t="str">
        <f>IFERROR(INDEX('[2]CP5 to CP6 Track mapping'!$A:$B,MATCH('CP5 Vols Hyp'!$C416,'[2]CP5 to CP6 Track mapping'!$A:$A,0),2),"-")</f>
        <v>-</v>
      </c>
      <c r="E416" s="57" t="s">
        <v>457</v>
      </c>
      <c r="F416" s="53"/>
      <c r="G416" s="53"/>
      <c r="H416" s="53">
        <v>0</v>
      </c>
      <c r="I416" s="53"/>
      <c r="J416" s="53"/>
      <c r="K416" s="53">
        <f t="shared" si="24"/>
        <v>0</v>
      </c>
      <c r="M416" s="54">
        <v>0</v>
      </c>
      <c r="N416" s="54">
        <v>0</v>
      </c>
      <c r="O416" s="54">
        <v>0</v>
      </c>
      <c r="P416" s="54">
        <v>4</v>
      </c>
      <c r="Q416" s="54" t="s">
        <v>73</v>
      </c>
      <c r="R416" s="54">
        <f t="shared" si="25"/>
        <v>4</v>
      </c>
      <c r="T416" s="55">
        <f t="shared" si="23"/>
        <v>0</v>
      </c>
      <c r="U416" s="55">
        <f t="shared" si="23"/>
        <v>0</v>
      </c>
      <c r="V416" s="55">
        <f t="shared" si="23"/>
        <v>0</v>
      </c>
      <c r="W416" s="55">
        <f t="shared" si="23"/>
        <v>4</v>
      </c>
      <c r="X416" s="55" t="e">
        <f t="shared" si="23"/>
        <v>#VALUE!</v>
      </c>
      <c r="Y416" s="55">
        <f t="shared" si="23"/>
        <v>4</v>
      </c>
    </row>
    <row r="417" spans="1:25" x14ac:dyDescent="0.25">
      <c r="A417" s="60" t="s">
        <v>655</v>
      </c>
      <c r="B417" s="56" t="s">
        <v>554</v>
      </c>
      <c r="C417" s="52" t="s">
        <v>555</v>
      </c>
      <c r="D417" s="52" t="str">
        <f>IFERROR(INDEX('[2]CP5 to CP6 Track mapping'!$A:$B,MATCH('CP5 Vols Hyp'!$C417,'[2]CP5 to CP6 Track mapping'!$A:$A,0),2),"-")</f>
        <v>-</v>
      </c>
      <c r="E417" s="57" t="s">
        <v>457</v>
      </c>
      <c r="F417" s="53"/>
      <c r="G417" s="53"/>
      <c r="H417" s="53">
        <v>1560</v>
      </c>
      <c r="I417" s="53"/>
      <c r="J417" s="53"/>
      <c r="K417" s="53">
        <f t="shared" si="24"/>
        <v>1560</v>
      </c>
      <c r="M417" s="54">
        <v>3540</v>
      </c>
      <c r="N417" s="54">
        <v>57167</v>
      </c>
      <c r="O417" s="54">
        <v>1560</v>
      </c>
      <c r="P417" s="54">
        <v>1</v>
      </c>
      <c r="Q417" s="54" t="s">
        <v>73</v>
      </c>
      <c r="R417" s="54">
        <f t="shared" si="25"/>
        <v>62268</v>
      </c>
      <c r="T417" s="55">
        <f t="shared" si="23"/>
        <v>3540</v>
      </c>
      <c r="U417" s="55">
        <f t="shared" si="23"/>
        <v>57167</v>
      </c>
      <c r="V417" s="55">
        <f t="shared" si="23"/>
        <v>0</v>
      </c>
      <c r="W417" s="55">
        <f t="shared" si="23"/>
        <v>1</v>
      </c>
      <c r="X417" s="55" t="e">
        <f t="shared" si="23"/>
        <v>#VALUE!</v>
      </c>
      <c r="Y417" s="55">
        <f t="shared" si="23"/>
        <v>60708</v>
      </c>
    </row>
    <row r="418" spans="1:25" x14ac:dyDescent="0.25">
      <c r="A418" s="60" t="s">
        <v>655</v>
      </c>
      <c r="B418" s="56" t="s">
        <v>556</v>
      </c>
      <c r="C418" s="52" t="s">
        <v>249</v>
      </c>
      <c r="D418" s="52" t="str">
        <f>IFERROR(INDEX('[2]CP5 to CP6 Track mapping'!$A:$B,MATCH('CP5 Vols Hyp'!$C418,'[2]CP5 to CP6 Track mapping'!$A:$A,0),2),"-")</f>
        <v>-</v>
      </c>
      <c r="E418" s="57" t="s">
        <v>457</v>
      </c>
      <c r="F418" s="53"/>
      <c r="G418" s="53"/>
      <c r="H418" s="53">
        <v>19631.2</v>
      </c>
      <c r="I418" s="53"/>
      <c r="J418" s="53"/>
      <c r="K418" s="53">
        <f t="shared" si="24"/>
        <v>19631.2</v>
      </c>
      <c r="M418" s="54">
        <v>34915</v>
      </c>
      <c r="N418" s="54">
        <v>82013</v>
      </c>
      <c r="O418" s="54">
        <v>19631.2</v>
      </c>
      <c r="P418" s="54">
        <v>4988</v>
      </c>
      <c r="Q418" s="54">
        <v>916</v>
      </c>
      <c r="R418" s="54">
        <f t="shared" si="25"/>
        <v>142463.20000000001</v>
      </c>
      <c r="T418" s="55">
        <f t="shared" si="23"/>
        <v>34915</v>
      </c>
      <c r="U418" s="55">
        <f t="shared" si="23"/>
        <v>82013</v>
      </c>
      <c r="V418" s="55">
        <f t="shared" si="23"/>
        <v>0</v>
      </c>
      <c r="W418" s="55">
        <f t="shared" si="23"/>
        <v>4988</v>
      </c>
      <c r="X418" s="55">
        <f t="shared" si="23"/>
        <v>916</v>
      </c>
      <c r="Y418" s="55">
        <f t="shared" si="23"/>
        <v>122832.00000000001</v>
      </c>
    </row>
    <row r="419" spans="1:25" x14ac:dyDescent="0.25">
      <c r="A419" s="60" t="s">
        <v>655</v>
      </c>
      <c r="B419" s="56" t="s">
        <v>557</v>
      </c>
      <c r="C419" s="52" t="s">
        <v>558</v>
      </c>
      <c r="D419" s="52" t="str">
        <f>IFERROR(INDEX('[2]CP5 to CP6 Track mapping'!$A:$B,MATCH('CP5 Vols Hyp'!$C419,'[2]CP5 to CP6 Track mapping'!$A:$A,0),2),"-")</f>
        <v>-</v>
      </c>
      <c r="E419" s="57" t="s">
        <v>457</v>
      </c>
      <c r="F419" s="53"/>
      <c r="G419" s="53"/>
      <c r="H419" s="53">
        <v>0</v>
      </c>
      <c r="I419" s="53"/>
      <c r="J419" s="53"/>
      <c r="K419" s="53">
        <f t="shared" si="24"/>
        <v>0</v>
      </c>
      <c r="M419" s="54">
        <v>0</v>
      </c>
      <c r="N419" s="54">
        <v>0</v>
      </c>
      <c r="O419" s="54">
        <v>0</v>
      </c>
      <c r="P419" s="54">
        <v>0</v>
      </c>
      <c r="Q419" s="54" t="s">
        <v>73</v>
      </c>
      <c r="R419" s="54">
        <f t="shared" si="25"/>
        <v>0</v>
      </c>
      <c r="T419" s="55">
        <f t="shared" si="23"/>
        <v>0</v>
      </c>
      <c r="U419" s="55">
        <f t="shared" si="23"/>
        <v>0</v>
      </c>
      <c r="V419" s="55">
        <f t="shared" si="23"/>
        <v>0</v>
      </c>
      <c r="W419" s="55">
        <f t="shared" si="23"/>
        <v>0</v>
      </c>
      <c r="X419" s="55" t="e">
        <f t="shared" si="23"/>
        <v>#VALUE!</v>
      </c>
      <c r="Y419" s="55">
        <f t="shared" si="23"/>
        <v>0</v>
      </c>
    </row>
    <row r="420" spans="1:25" x14ac:dyDescent="0.25">
      <c r="A420" s="60" t="s">
        <v>655</v>
      </c>
      <c r="B420" s="56" t="s">
        <v>559</v>
      </c>
      <c r="C420" s="52" t="s">
        <v>560</v>
      </c>
      <c r="D420" s="52" t="str">
        <f>IFERROR(INDEX('[2]CP5 to CP6 Track mapping'!$A:$B,MATCH('CP5 Vols Hyp'!$C420,'[2]CP5 to CP6 Track mapping'!$A:$A,0),2),"-")</f>
        <v>-</v>
      </c>
      <c r="E420" s="57" t="s">
        <v>457</v>
      </c>
      <c r="F420" s="53"/>
      <c r="G420" s="53"/>
      <c r="H420" s="53">
        <v>0</v>
      </c>
      <c r="I420" s="53"/>
      <c r="J420" s="53"/>
      <c r="K420" s="53">
        <f t="shared" si="24"/>
        <v>0</v>
      </c>
      <c r="M420" s="54">
        <v>0</v>
      </c>
      <c r="N420" s="54">
        <v>0</v>
      </c>
      <c r="O420" s="54">
        <v>0</v>
      </c>
      <c r="P420" s="54">
        <v>0</v>
      </c>
      <c r="Q420" s="54" t="s">
        <v>73</v>
      </c>
      <c r="R420" s="54">
        <f t="shared" si="25"/>
        <v>0</v>
      </c>
      <c r="T420" s="55">
        <f t="shared" si="23"/>
        <v>0</v>
      </c>
      <c r="U420" s="55">
        <f t="shared" si="23"/>
        <v>0</v>
      </c>
      <c r="V420" s="55">
        <f t="shared" si="23"/>
        <v>0</v>
      </c>
      <c r="W420" s="55">
        <f t="shared" si="23"/>
        <v>0</v>
      </c>
      <c r="X420" s="55" t="e">
        <f t="shared" si="23"/>
        <v>#VALUE!</v>
      </c>
      <c r="Y420" s="55">
        <f t="shared" si="23"/>
        <v>0</v>
      </c>
    </row>
    <row r="421" spans="1:25" x14ac:dyDescent="0.25">
      <c r="A421" s="60" t="s">
        <v>655</v>
      </c>
      <c r="B421" s="56" t="s">
        <v>561</v>
      </c>
      <c r="C421" s="52" t="s">
        <v>562</v>
      </c>
      <c r="D421" s="52" t="str">
        <f>IFERROR(INDEX('[2]CP5 to CP6 Track mapping'!$A:$B,MATCH('CP5 Vols Hyp'!$C421,'[2]CP5 to CP6 Track mapping'!$A:$A,0),2),"-")</f>
        <v>-</v>
      </c>
      <c r="E421" s="57" t="s">
        <v>457</v>
      </c>
      <c r="F421" s="53"/>
      <c r="G421" s="53"/>
      <c r="H421" s="53">
        <v>0</v>
      </c>
      <c r="I421" s="53"/>
      <c r="J421" s="53"/>
      <c r="K421" s="53">
        <f t="shared" si="24"/>
        <v>0</v>
      </c>
      <c r="M421" s="54">
        <v>90</v>
      </c>
      <c r="N421" s="54">
        <v>8195</v>
      </c>
      <c r="O421" s="54">
        <v>0</v>
      </c>
      <c r="P421" s="54">
        <v>0</v>
      </c>
      <c r="Q421" s="54" t="s">
        <v>73</v>
      </c>
      <c r="R421" s="54">
        <f t="shared" si="25"/>
        <v>8285</v>
      </c>
      <c r="T421" s="55">
        <f t="shared" si="23"/>
        <v>90</v>
      </c>
      <c r="U421" s="55">
        <f t="shared" si="23"/>
        <v>8195</v>
      </c>
      <c r="V421" s="55">
        <f t="shared" si="23"/>
        <v>0</v>
      </c>
      <c r="W421" s="55">
        <f t="shared" si="23"/>
        <v>0</v>
      </c>
      <c r="X421" s="55" t="e">
        <f t="shared" si="23"/>
        <v>#VALUE!</v>
      </c>
      <c r="Y421" s="55">
        <f t="shared" si="23"/>
        <v>8285</v>
      </c>
    </row>
    <row r="422" spans="1:25" x14ac:dyDescent="0.25">
      <c r="A422" s="60" t="s">
        <v>655</v>
      </c>
      <c r="B422" s="56" t="s">
        <v>563</v>
      </c>
      <c r="C422" s="52" t="s">
        <v>564</v>
      </c>
      <c r="D422" s="52" t="str">
        <f>IFERROR(INDEX('[2]CP5 to CP6 Track mapping'!$A:$B,MATCH('CP5 Vols Hyp'!$C422,'[2]CP5 to CP6 Track mapping'!$A:$A,0),2),"-")</f>
        <v>-</v>
      </c>
      <c r="E422" s="57" t="s">
        <v>457</v>
      </c>
      <c r="F422" s="53"/>
      <c r="G422" s="53"/>
      <c r="H422" s="53">
        <v>9008</v>
      </c>
      <c r="I422" s="53"/>
      <c r="J422" s="53"/>
      <c r="K422" s="53">
        <f t="shared" si="24"/>
        <v>9008</v>
      </c>
      <c r="M422" s="54">
        <v>0</v>
      </c>
      <c r="N422" s="54">
        <v>0</v>
      </c>
      <c r="O422" s="54">
        <v>9008</v>
      </c>
      <c r="P422" s="54">
        <v>0</v>
      </c>
      <c r="Q422" s="54">
        <v>1</v>
      </c>
      <c r="R422" s="54">
        <f t="shared" si="25"/>
        <v>9009</v>
      </c>
      <c r="T422" s="55">
        <f t="shared" si="23"/>
        <v>0</v>
      </c>
      <c r="U422" s="55">
        <f t="shared" si="23"/>
        <v>0</v>
      </c>
      <c r="V422" s="55">
        <f t="shared" si="23"/>
        <v>0</v>
      </c>
      <c r="W422" s="55">
        <f t="shared" si="23"/>
        <v>0</v>
      </c>
      <c r="X422" s="55">
        <f t="shared" si="23"/>
        <v>1</v>
      </c>
      <c r="Y422" s="55">
        <f t="shared" si="23"/>
        <v>1</v>
      </c>
    </row>
    <row r="423" spans="1:25" x14ac:dyDescent="0.25">
      <c r="A423" s="60" t="s">
        <v>655</v>
      </c>
      <c r="B423" s="56" t="s">
        <v>565</v>
      </c>
      <c r="C423" s="52" t="s">
        <v>566</v>
      </c>
      <c r="D423" s="52" t="str">
        <f>IFERROR(INDEX('[2]CP5 to CP6 Track mapping'!$A:$B,MATCH('CP5 Vols Hyp'!$C423,'[2]CP5 to CP6 Track mapping'!$A:$A,0),2),"-")</f>
        <v>-</v>
      </c>
      <c r="E423" s="57" t="s">
        <v>457</v>
      </c>
      <c r="F423" s="53"/>
      <c r="G423" s="53"/>
      <c r="H423" s="53">
        <v>0</v>
      </c>
      <c r="I423" s="53"/>
      <c r="J423" s="53"/>
      <c r="K423" s="53">
        <f t="shared" si="24"/>
        <v>0</v>
      </c>
      <c r="M423" s="54">
        <v>0</v>
      </c>
      <c r="N423" s="54">
        <v>0</v>
      </c>
      <c r="O423" s="54">
        <v>0</v>
      </c>
      <c r="P423" s="54">
        <v>13816</v>
      </c>
      <c r="Q423" s="54" t="s">
        <v>73</v>
      </c>
      <c r="R423" s="54">
        <f t="shared" si="25"/>
        <v>13816</v>
      </c>
      <c r="T423" s="55">
        <f t="shared" si="23"/>
        <v>0</v>
      </c>
      <c r="U423" s="55">
        <f t="shared" si="23"/>
        <v>0</v>
      </c>
      <c r="V423" s="55">
        <f t="shared" si="23"/>
        <v>0</v>
      </c>
      <c r="W423" s="55">
        <f t="shared" si="23"/>
        <v>13816</v>
      </c>
      <c r="X423" s="55" t="e">
        <f t="shared" si="23"/>
        <v>#VALUE!</v>
      </c>
      <c r="Y423" s="55">
        <f t="shared" si="23"/>
        <v>13816</v>
      </c>
    </row>
    <row r="424" spans="1:25" x14ac:dyDescent="0.25">
      <c r="A424" s="60" t="s">
        <v>655</v>
      </c>
      <c r="B424" s="56" t="s">
        <v>567</v>
      </c>
      <c r="C424" s="52" t="s">
        <v>568</v>
      </c>
      <c r="D424" s="52" t="str">
        <f>IFERROR(INDEX('[2]CP5 to CP6 Track mapping'!$A:$B,MATCH('CP5 Vols Hyp'!$C424,'[2]CP5 to CP6 Track mapping'!$A:$A,0),2),"-")</f>
        <v>-</v>
      </c>
      <c r="E424" s="57" t="s">
        <v>457</v>
      </c>
      <c r="F424" s="53"/>
      <c r="G424" s="53"/>
      <c r="H424" s="53">
        <v>0</v>
      </c>
      <c r="I424" s="53"/>
      <c r="J424" s="53"/>
      <c r="K424" s="53">
        <f t="shared" si="24"/>
        <v>0</v>
      </c>
      <c r="M424" s="54">
        <v>0</v>
      </c>
      <c r="N424" s="54">
        <v>0</v>
      </c>
      <c r="O424" s="54">
        <v>0</v>
      </c>
      <c r="P424" s="54">
        <v>0</v>
      </c>
      <c r="Q424" s="54" t="s">
        <v>73</v>
      </c>
      <c r="R424" s="54">
        <f t="shared" si="25"/>
        <v>0</v>
      </c>
      <c r="T424" s="55">
        <f t="shared" si="23"/>
        <v>0</v>
      </c>
      <c r="U424" s="55">
        <f t="shared" si="23"/>
        <v>0</v>
      </c>
      <c r="V424" s="55">
        <f t="shared" si="23"/>
        <v>0</v>
      </c>
      <c r="W424" s="55">
        <f t="shared" si="23"/>
        <v>0</v>
      </c>
      <c r="X424" s="55" t="e">
        <f t="shared" si="23"/>
        <v>#VALUE!</v>
      </c>
      <c r="Y424" s="55">
        <f t="shared" si="23"/>
        <v>0</v>
      </c>
    </row>
    <row r="425" spans="1:25" x14ac:dyDescent="0.25">
      <c r="A425" s="60" t="s">
        <v>655</v>
      </c>
      <c r="B425" s="56" t="s">
        <v>569</v>
      </c>
      <c r="C425" s="52" t="s">
        <v>570</v>
      </c>
      <c r="D425" s="52" t="str">
        <f>IFERROR(INDEX('[2]CP5 to CP6 Track mapping'!$A:$B,MATCH('CP5 Vols Hyp'!$C425,'[2]CP5 to CP6 Track mapping'!$A:$A,0),2),"-")</f>
        <v>-</v>
      </c>
      <c r="E425" s="57" t="s">
        <v>457</v>
      </c>
      <c r="F425" s="53"/>
      <c r="G425" s="53"/>
      <c r="H425" s="53">
        <v>9008</v>
      </c>
      <c r="I425" s="53"/>
      <c r="J425" s="53"/>
      <c r="K425" s="53">
        <f t="shared" si="24"/>
        <v>9008</v>
      </c>
      <c r="M425" s="54">
        <v>90</v>
      </c>
      <c r="N425" s="54">
        <v>8195</v>
      </c>
      <c r="O425" s="54">
        <v>9008</v>
      </c>
      <c r="P425" s="54">
        <v>13816</v>
      </c>
      <c r="Q425" s="54">
        <v>1</v>
      </c>
      <c r="R425" s="54">
        <f t="shared" si="25"/>
        <v>31110</v>
      </c>
      <c r="T425" s="55">
        <f t="shared" si="23"/>
        <v>90</v>
      </c>
      <c r="U425" s="55">
        <f t="shared" si="23"/>
        <v>8195</v>
      </c>
      <c r="V425" s="55">
        <f t="shared" si="23"/>
        <v>0</v>
      </c>
      <c r="W425" s="55">
        <f t="shared" si="23"/>
        <v>13816</v>
      </c>
      <c r="X425" s="55">
        <f t="shared" si="23"/>
        <v>1</v>
      </c>
      <c r="Y425" s="55">
        <f t="shared" si="23"/>
        <v>22102</v>
      </c>
    </row>
    <row r="426" spans="1:25" x14ac:dyDescent="0.25">
      <c r="A426" s="60" t="s">
        <v>655</v>
      </c>
      <c r="B426" s="56" t="s">
        <v>571</v>
      </c>
      <c r="C426" s="52" t="s">
        <v>572</v>
      </c>
      <c r="D426" s="52" t="str">
        <f>IFERROR(INDEX('[2]CP5 to CP6 Track mapping'!$A:$B,MATCH('CP5 Vols Hyp'!$C426,'[2]CP5 to CP6 Track mapping'!$A:$A,0),2),"-")</f>
        <v>-</v>
      </c>
      <c r="E426" s="57" t="s">
        <v>457</v>
      </c>
      <c r="F426" s="53"/>
      <c r="G426" s="53"/>
      <c r="H426" s="53">
        <v>3476.5</v>
      </c>
      <c r="I426" s="53"/>
      <c r="J426" s="53"/>
      <c r="K426" s="53">
        <f t="shared" si="24"/>
        <v>3476.5</v>
      </c>
      <c r="M426" s="54">
        <v>5036</v>
      </c>
      <c r="N426" s="54">
        <v>2456</v>
      </c>
      <c r="O426" s="54">
        <v>3476.5</v>
      </c>
      <c r="P426" s="54">
        <v>226</v>
      </c>
      <c r="Q426" s="54">
        <v>118</v>
      </c>
      <c r="R426" s="54">
        <f t="shared" si="25"/>
        <v>11312.5</v>
      </c>
      <c r="T426" s="55">
        <f t="shared" si="23"/>
        <v>5036</v>
      </c>
      <c r="U426" s="55">
        <f t="shared" si="23"/>
        <v>2456</v>
      </c>
      <c r="V426" s="55">
        <f t="shared" si="23"/>
        <v>0</v>
      </c>
      <c r="W426" s="55">
        <f t="shared" si="23"/>
        <v>226</v>
      </c>
      <c r="X426" s="55">
        <f t="shared" si="23"/>
        <v>118</v>
      </c>
      <c r="Y426" s="55">
        <f t="shared" si="23"/>
        <v>7836</v>
      </c>
    </row>
    <row r="427" spans="1:25" x14ac:dyDescent="0.25">
      <c r="A427" s="60" t="s">
        <v>655</v>
      </c>
      <c r="B427" s="56" t="s">
        <v>573</v>
      </c>
      <c r="C427" s="52" t="s">
        <v>574</v>
      </c>
      <c r="D427" s="52" t="str">
        <f>IFERROR(INDEX('[2]CP5 to CP6 Track mapping'!$A:$B,MATCH('CP5 Vols Hyp'!$C427,'[2]CP5 to CP6 Track mapping'!$A:$A,0),2),"-")</f>
        <v>-</v>
      </c>
      <c r="E427" s="57" t="s">
        <v>457</v>
      </c>
      <c r="F427" s="53"/>
      <c r="G427" s="53"/>
      <c r="H427" s="53">
        <v>1956</v>
      </c>
      <c r="I427" s="53"/>
      <c r="J427" s="53"/>
      <c r="K427" s="53">
        <f t="shared" si="24"/>
        <v>1956</v>
      </c>
      <c r="M427" s="54">
        <v>0</v>
      </c>
      <c r="N427" s="54">
        <v>1710</v>
      </c>
      <c r="O427" s="54">
        <v>1956</v>
      </c>
      <c r="P427" s="54">
        <v>800</v>
      </c>
      <c r="Q427" s="54" t="s">
        <v>73</v>
      </c>
      <c r="R427" s="54">
        <f t="shared" si="25"/>
        <v>4466</v>
      </c>
      <c r="T427" s="55">
        <f t="shared" si="23"/>
        <v>0</v>
      </c>
      <c r="U427" s="55">
        <f t="shared" si="23"/>
        <v>1710</v>
      </c>
      <c r="V427" s="55">
        <f t="shared" si="23"/>
        <v>0</v>
      </c>
      <c r="W427" s="55">
        <f t="shared" si="23"/>
        <v>800</v>
      </c>
      <c r="X427" s="55" t="e">
        <f t="shared" si="23"/>
        <v>#VALUE!</v>
      </c>
      <c r="Y427" s="55">
        <f t="shared" si="23"/>
        <v>2510</v>
      </c>
    </row>
    <row r="428" spans="1:25" x14ac:dyDescent="0.25">
      <c r="A428" s="60" t="s">
        <v>655</v>
      </c>
      <c r="B428" s="56" t="s">
        <v>575</v>
      </c>
      <c r="C428" s="52" t="s">
        <v>576</v>
      </c>
      <c r="D428" s="52" t="str">
        <f>IFERROR(INDEX('[2]CP5 to CP6 Track mapping'!$A:$B,MATCH('CP5 Vols Hyp'!$C428,'[2]CP5 to CP6 Track mapping'!$A:$A,0),2),"-")</f>
        <v>-</v>
      </c>
      <c r="E428" s="57" t="s">
        <v>457</v>
      </c>
      <c r="F428" s="53"/>
      <c r="G428" s="53"/>
      <c r="H428" s="53">
        <v>5432.5</v>
      </c>
      <c r="I428" s="53"/>
      <c r="J428" s="53"/>
      <c r="K428" s="53">
        <f t="shared" si="24"/>
        <v>5432.5</v>
      </c>
      <c r="M428" s="54">
        <v>5036</v>
      </c>
      <c r="N428" s="54">
        <v>4166</v>
      </c>
      <c r="O428" s="54">
        <v>5432.5</v>
      </c>
      <c r="P428" s="54">
        <v>1026</v>
      </c>
      <c r="Q428" s="54">
        <v>118</v>
      </c>
      <c r="R428" s="54">
        <f t="shared" si="25"/>
        <v>15778.5</v>
      </c>
      <c r="T428" s="55">
        <f t="shared" si="23"/>
        <v>5036</v>
      </c>
      <c r="U428" s="55">
        <f t="shared" si="23"/>
        <v>4166</v>
      </c>
      <c r="V428" s="55">
        <f t="shared" si="23"/>
        <v>0</v>
      </c>
      <c r="W428" s="55">
        <f t="shared" ref="W428:Y491" si="26">P428-I428</f>
        <v>1026</v>
      </c>
      <c r="X428" s="55">
        <f t="shared" si="26"/>
        <v>118</v>
      </c>
      <c r="Y428" s="55">
        <f t="shared" si="26"/>
        <v>10346</v>
      </c>
    </row>
    <row r="429" spans="1:25" x14ac:dyDescent="0.25">
      <c r="A429" s="60" t="s">
        <v>655</v>
      </c>
      <c r="B429" s="56" t="s">
        <v>577</v>
      </c>
      <c r="C429" s="52" t="s">
        <v>578</v>
      </c>
      <c r="D429" s="52" t="str">
        <f>IFERROR(INDEX('[2]CP5 to CP6 Track mapping'!$A:$B,MATCH('CP5 Vols Hyp'!$C429,'[2]CP5 to CP6 Track mapping'!$A:$A,0),2),"-")</f>
        <v>-</v>
      </c>
      <c r="E429" s="57" t="s">
        <v>457</v>
      </c>
      <c r="F429" s="53"/>
      <c r="G429" s="53"/>
      <c r="H429" s="53">
        <v>0</v>
      </c>
      <c r="I429" s="53"/>
      <c r="J429" s="53"/>
      <c r="K429" s="53">
        <f t="shared" si="24"/>
        <v>0</v>
      </c>
      <c r="M429" s="54">
        <v>420</v>
      </c>
      <c r="N429" s="54">
        <v>0</v>
      </c>
      <c r="O429" s="54">
        <v>0</v>
      </c>
      <c r="P429" s="54">
        <v>0</v>
      </c>
      <c r="Q429" s="54" t="s">
        <v>73</v>
      </c>
      <c r="R429" s="54">
        <f t="shared" si="25"/>
        <v>420</v>
      </c>
      <c r="T429" s="55">
        <f t="shared" ref="T429:Y492" si="27">M429-F429</f>
        <v>420</v>
      </c>
      <c r="U429" s="55">
        <f t="shared" si="27"/>
        <v>0</v>
      </c>
      <c r="V429" s="55">
        <f t="shared" si="27"/>
        <v>0</v>
      </c>
      <c r="W429" s="55">
        <f t="shared" si="26"/>
        <v>0</v>
      </c>
      <c r="X429" s="55" t="e">
        <f t="shared" si="26"/>
        <v>#VALUE!</v>
      </c>
      <c r="Y429" s="55">
        <f t="shared" si="26"/>
        <v>420</v>
      </c>
    </row>
    <row r="430" spans="1:25" x14ac:dyDescent="0.25">
      <c r="A430" s="60" t="s">
        <v>655</v>
      </c>
      <c r="B430" s="56" t="s">
        <v>579</v>
      </c>
      <c r="C430" s="52" t="s">
        <v>580</v>
      </c>
      <c r="D430" s="52" t="str">
        <f>IFERROR(INDEX('[2]CP5 to CP6 Track mapping'!$A:$B,MATCH('CP5 Vols Hyp'!$C430,'[2]CP5 to CP6 Track mapping'!$A:$A,0),2),"-")</f>
        <v>-</v>
      </c>
      <c r="E430" s="57" t="s">
        <v>457</v>
      </c>
      <c r="F430" s="53"/>
      <c r="G430" s="53"/>
      <c r="H430" s="53">
        <v>0</v>
      </c>
      <c r="I430" s="53"/>
      <c r="J430" s="53"/>
      <c r="K430" s="53">
        <f t="shared" si="24"/>
        <v>0</v>
      </c>
      <c r="M430" s="54">
        <v>0</v>
      </c>
      <c r="N430" s="54">
        <v>0</v>
      </c>
      <c r="O430" s="54">
        <v>0</v>
      </c>
      <c r="P430" s="54">
        <v>0</v>
      </c>
      <c r="Q430" s="54" t="s">
        <v>73</v>
      </c>
      <c r="R430" s="54">
        <f t="shared" si="25"/>
        <v>0</v>
      </c>
      <c r="T430" s="55">
        <f t="shared" si="27"/>
        <v>0</v>
      </c>
      <c r="U430" s="55">
        <f t="shared" si="27"/>
        <v>0</v>
      </c>
      <c r="V430" s="55">
        <f t="shared" si="27"/>
        <v>0</v>
      </c>
      <c r="W430" s="55">
        <f t="shared" si="26"/>
        <v>0</v>
      </c>
      <c r="X430" s="55" t="e">
        <f t="shared" si="26"/>
        <v>#VALUE!</v>
      </c>
      <c r="Y430" s="55">
        <f t="shared" si="26"/>
        <v>0</v>
      </c>
    </row>
    <row r="431" spans="1:25" x14ac:dyDescent="0.25">
      <c r="A431" s="60" t="s">
        <v>655</v>
      </c>
      <c r="B431" s="56" t="s">
        <v>581</v>
      </c>
      <c r="C431" s="52" t="s">
        <v>582</v>
      </c>
      <c r="D431" s="52" t="str">
        <f>IFERROR(INDEX('[2]CP5 to CP6 Track mapping'!$A:$B,MATCH('CP5 Vols Hyp'!$C431,'[2]CP5 to CP6 Track mapping'!$A:$A,0),2),"-")</f>
        <v>-</v>
      </c>
      <c r="E431" s="57" t="s">
        <v>457</v>
      </c>
      <c r="F431" s="53"/>
      <c r="G431" s="53"/>
      <c r="H431" s="53">
        <v>0</v>
      </c>
      <c r="I431" s="53"/>
      <c r="J431" s="53"/>
      <c r="K431" s="53">
        <f t="shared" si="24"/>
        <v>0</v>
      </c>
      <c r="M431" s="54">
        <v>420</v>
      </c>
      <c r="N431" s="54">
        <v>0</v>
      </c>
      <c r="O431" s="54">
        <v>0</v>
      </c>
      <c r="P431" s="54">
        <v>0</v>
      </c>
      <c r="Q431" s="54" t="s">
        <v>73</v>
      </c>
      <c r="R431" s="54">
        <f t="shared" si="25"/>
        <v>420</v>
      </c>
      <c r="T431" s="55">
        <f t="shared" si="27"/>
        <v>420</v>
      </c>
      <c r="U431" s="55">
        <f t="shared" si="27"/>
        <v>0</v>
      </c>
      <c r="V431" s="55">
        <f t="shared" si="27"/>
        <v>0</v>
      </c>
      <c r="W431" s="55">
        <f t="shared" si="26"/>
        <v>0</v>
      </c>
      <c r="X431" s="55" t="e">
        <f t="shared" si="26"/>
        <v>#VALUE!</v>
      </c>
      <c r="Y431" s="55">
        <f t="shared" si="26"/>
        <v>420</v>
      </c>
    </row>
    <row r="432" spans="1:25" x14ac:dyDescent="0.25">
      <c r="A432" s="60" t="s">
        <v>655</v>
      </c>
      <c r="B432" s="56" t="s">
        <v>583</v>
      </c>
      <c r="C432" s="52" t="s">
        <v>278</v>
      </c>
      <c r="D432" s="52" t="str">
        <f>IFERROR(INDEX('[2]CP5 to CP6 Track mapping'!$A:$B,MATCH('CP5 Vols Hyp'!$C432,'[2]CP5 to CP6 Track mapping'!$A:$A,0),2),"-")</f>
        <v>-</v>
      </c>
      <c r="E432" s="57" t="s">
        <v>457</v>
      </c>
      <c r="F432" s="53"/>
      <c r="G432" s="53"/>
      <c r="H432" s="53">
        <v>42146.7</v>
      </c>
      <c r="I432" s="53"/>
      <c r="J432" s="53"/>
      <c r="K432" s="53">
        <f t="shared" si="24"/>
        <v>42146.7</v>
      </c>
      <c r="M432" s="54">
        <v>46772</v>
      </c>
      <c r="N432" s="54">
        <v>102547</v>
      </c>
      <c r="O432" s="54">
        <v>42146.7</v>
      </c>
      <c r="P432" s="54">
        <v>24734.989999999998</v>
      </c>
      <c r="Q432" s="54">
        <v>2781.73</v>
      </c>
      <c r="R432" s="54">
        <f t="shared" si="25"/>
        <v>218982.42</v>
      </c>
      <c r="T432" s="55">
        <f t="shared" si="27"/>
        <v>46772</v>
      </c>
      <c r="U432" s="55">
        <f t="shared" si="27"/>
        <v>102547</v>
      </c>
      <c r="V432" s="55">
        <f t="shared" si="27"/>
        <v>0</v>
      </c>
      <c r="W432" s="55">
        <f t="shared" si="26"/>
        <v>24734.989999999998</v>
      </c>
      <c r="X432" s="55">
        <f t="shared" si="26"/>
        <v>2781.73</v>
      </c>
      <c r="Y432" s="55">
        <f t="shared" si="26"/>
        <v>176835.72000000003</v>
      </c>
    </row>
    <row r="433" spans="1:25" x14ac:dyDescent="0.25">
      <c r="A433" s="60" t="s">
        <v>655</v>
      </c>
      <c r="B433" s="56" t="s">
        <v>584</v>
      </c>
      <c r="C433" s="52" t="s">
        <v>585</v>
      </c>
      <c r="D433" s="52" t="str">
        <f>IFERROR(INDEX('[2]CP5 to CP6 Track mapping'!$A:$B,MATCH('CP5 Vols Hyp'!$C433,'[2]CP5 to CP6 Track mapping'!$A:$A,0),2),"-")</f>
        <v>-</v>
      </c>
      <c r="E433" s="57" t="s">
        <v>457</v>
      </c>
      <c r="F433" s="53"/>
      <c r="G433" s="53"/>
      <c r="H433" s="53">
        <v>0</v>
      </c>
      <c r="I433" s="53"/>
      <c r="J433" s="53"/>
      <c r="K433" s="53">
        <f t="shared" si="24"/>
        <v>0</v>
      </c>
      <c r="M433" s="54">
        <v>0</v>
      </c>
      <c r="N433" s="54">
        <v>0</v>
      </c>
      <c r="O433" s="54">
        <v>0</v>
      </c>
      <c r="P433" s="54">
        <v>0</v>
      </c>
      <c r="Q433" s="54" t="s">
        <v>73</v>
      </c>
      <c r="R433" s="54">
        <f t="shared" si="25"/>
        <v>0</v>
      </c>
      <c r="T433" s="55">
        <f t="shared" si="27"/>
        <v>0</v>
      </c>
      <c r="U433" s="55">
        <f t="shared" si="27"/>
        <v>0</v>
      </c>
      <c r="V433" s="55">
        <f t="shared" si="27"/>
        <v>0</v>
      </c>
      <c r="W433" s="55">
        <f t="shared" si="26"/>
        <v>0</v>
      </c>
      <c r="X433" s="55" t="e">
        <f t="shared" si="26"/>
        <v>#VALUE!</v>
      </c>
      <c r="Y433" s="55">
        <f t="shared" si="26"/>
        <v>0</v>
      </c>
    </row>
    <row r="434" spans="1:25" x14ac:dyDescent="0.25">
      <c r="A434" s="60" t="s">
        <v>655</v>
      </c>
      <c r="B434" s="56" t="s">
        <v>586</v>
      </c>
      <c r="C434" s="52" t="s">
        <v>587</v>
      </c>
      <c r="D434" s="52" t="str">
        <f>IFERROR(INDEX('[2]CP5 to CP6 Track mapping'!$A:$B,MATCH('CP5 Vols Hyp'!$C434,'[2]CP5 to CP6 Track mapping'!$A:$A,0),2),"-")</f>
        <v>-</v>
      </c>
      <c r="E434" s="57" t="s">
        <v>457</v>
      </c>
      <c r="F434" s="53"/>
      <c r="G434" s="53"/>
      <c r="H434" s="53">
        <v>0</v>
      </c>
      <c r="I434" s="53"/>
      <c r="J434" s="53"/>
      <c r="K434" s="53">
        <f t="shared" si="24"/>
        <v>0</v>
      </c>
      <c r="M434" s="54">
        <v>0</v>
      </c>
      <c r="N434" s="54">
        <v>0</v>
      </c>
      <c r="O434" s="54">
        <v>0</v>
      </c>
      <c r="P434" s="54">
        <v>0</v>
      </c>
      <c r="Q434" s="54" t="s">
        <v>73</v>
      </c>
      <c r="R434" s="54">
        <f t="shared" si="25"/>
        <v>0</v>
      </c>
      <c r="T434" s="55">
        <f t="shared" si="27"/>
        <v>0</v>
      </c>
      <c r="U434" s="55">
        <f t="shared" si="27"/>
        <v>0</v>
      </c>
      <c r="V434" s="55">
        <f t="shared" si="27"/>
        <v>0</v>
      </c>
      <c r="W434" s="55">
        <f t="shared" si="26"/>
        <v>0</v>
      </c>
      <c r="X434" s="55" t="e">
        <f t="shared" si="26"/>
        <v>#VALUE!</v>
      </c>
      <c r="Y434" s="55">
        <f t="shared" si="26"/>
        <v>0</v>
      </c>
    </row>
    <row r="435" spans="1:25" x14ac:dyDescent="0.25">
      <c r="A435" s="60" t="s">
        <v>655</v>
      </c>
      <c r="B435" s="56" t="s">
        <v>588</v>
      </c>
      <c r="C435" s="52" t="s">
        <v>589</v>
      </c>
      <c r="D435" s="52" t="str">
        <f>IFERROR(INDEX('[2]CP5 to CP6 Track mapping'!$A:$B,MATCH('CP5 Vols Hyp'!$C435,'[2]CP5 to CP6 Track mapping'!$A:$A,0),2),"-")</f>
        <v>-</v>
      </c>
      <c r="E435" s="57" t="s">
        <v>457</v>
      </c>
      <c r="F435" s="53"/>
      <c r="G435" s="53"/>
      <c r="H435" s="53">
        <v>0</v>
      </c>
      <c r="I435" s="53"/>
      <c r="J435" s="53"/>
      <c r="K435" s="53">
        <f t="shared" si="24"/>
        <v>0</v>
      </c>
      <c r="M435" s="54">
        <v>0</v>
      </c>
      <c r="N435" s="54">
        <v>0</v>
      </c>
      <c r="O435" s="54">
        <v>0</v>
      </c>
      <c r="P435" s="54">
        <v>0</v>
      </c>
      <c r="Q435" s="54" t="s">
        <v>73</v>
      </c>
      <c r="R435" s="54">
        <f t="shared" si="25"/>
        <v>0</v>
      </c>
      <c r="T435" s="55">
        <f t="shared" si="27"/>
        <v>0</v>
      </c>
      <c r="U435" s="55">
        <f t="shared" si="27"/>
        <v>0</v>
      </c>
      <c r="V435" s="55">
        <f t="shared" si="27"/>
        <v>0</v>
      </c>
      <c r="W435" s="55">
        <f t="shared" si="26"/>
        <v>0</v>
      </c>
      <c r="X435" s="55" t="e">
        <f t="shared" si="26"/>
        <v>#VALUE!</v>
      </c>
      <c r="Y435" s="55">
        <f t="shared" si="26"/>
        <v>0</v>
      </c>
    </row>
    <row r="436" spans="1:25" x14ac:dyDescent="0.25">
      <c r="A436" s="60" t="s">
        <v>655</v>
      </c>
      <c r="B436" s="56" t="s">
        <v>590</v>
      </c>
      <c r="C436" s="52" t="s">
        <v>591</v>
      </c>
      <c r="D436" s="52" t="str">
        <f>IFERROR(INDEX('[2]CP5 to CP6 Track mapping'!$A:$B,MATCH('CP5 Vols Hyp'!$C436,'[2]CP5 to CP6 Track mapping'!$A:$A,0),2),"-")</f>
        <v>-</v>
      </c>
      <c r="E436" s="57" t="s">
        <v>457</v>
      </c>
      <c r="F436" s="53"/>
      <c r="G436" s="53"/>
      <c r="H436" s="53">
        <v>0</v>
      </c>
      <c r="I436" s="53"/>
      <c r="J436" s="53"/>
      <c r="K436" s="53">
        <f t="shared" si="24"/>
        <v>0</v>
      </c>
      <c r="M436" s="54">
        <v>0</v>
      </c>
      <c r="N436" s="54">
        <v>0</v>
      </c>
      <c r="O436" s="54">
        <v>0</v>
      </c>
      <c r="P436" s="54">
        <v>0</v>
      </c>
      <c r="Q436" s="54" t="s">
        <v>73</v>
      </c>
      <c r="R436" s="54">
        <f t="shared" si="25"/>
        <v>0</v>
      </c>
      <c r="T436" s="55">
        <f t="shared" si="27"/>
        <v>0</v>
      </c>
      <c r="U436" s="55">
        <f t="shared" si="27"/>
        <v>0</v>
      </c>
      <c r="V436" s="55">
        <f t="shared" si="27"/>
        <v>0</v>
      </c>
      <c r="W436" s="55">
        <f t="shared" si="26"/>
        <v>0</v>
      </c>
      <c r="X436" s="55" t="e">
        <f t="shared" si="26"/>
        <v>#VALUE!</v>
      </c>
      <c r="Y436" s="55">
        <f t="shared" si="26"/>
        <v>0</v>
      </c>
    </row>
    <row r="437" spans="1:25" x14ac:dyDescent="0.25">
      <c r="A437" s="60" t="s">
        <v>655</v>
      </c>
      <c r="B437" s="56" t="s">
        <v>592</v>
      </c>
      <c r="C437" s="52" t="s">
        <v>593</v>
      </c>
      <c r="D437" s="52" t="str">
        <f>IFERROR(INDEX('[2]CP5 to CP6 Track mapping'!$A:$B,MATCH('CP5 Vols Hyp'!$C437,'[2]CP5 to CP6 Track mapping'!$A:$A,0),2),"-")</f>
        <v>-</v>
      </c>
      <c r="E437" s="57" t="s">
        <v>457</v>
      </c>
      <c r="F437" s="53"/>
      <c r="G437" s="53"/>
      <c r="H437" s="53">
        <v>0</v>
      </c>
      <c r="I437" s="53"/>
      <c r="J437" s="53"/>
      <c r="K437" s="53">
        <f t="shared" si="24"/>
        <v>0</v>
      </c>
      <c r="M437" s="54">
        <v>0</v>
      </c>
      <c r="N437" s="54">
        <v>0</v>
      </c>
      <c r="O437" s="54">
        <v>0</v>
      </c>
      <c r="P437" s="54">
        <v>0</v>
      </c>
      <c r="Q437" s="54" t="s">
        <v>73</v>
      </c>
      <c r="R437" s="54">
        <f t="shared" si="25"/>
        <v>0</v>
      </c>
      <c r="T437" s="55">
        <f t="shared" si="27"/>
        <v>0</v>
      </c>
      <c r="U437" s="55">
        <f t="shared" si="27"/>
        <v>0</v>
      </c>
      <c r="V437" s="55">
        <f t="shared" si="27"/>
        <v>0</v>
      </c>
      <c r="W437" s="55">
        <f t="shared" si="26"/>
        <v>0</v>
      </c>
      <c r="X437" s="55" t="e">
        <f t="shared" si="26"/>
        <v>#VALUE!</v>
      </c>
      <c r="Y437" s="55">
        <f t="shared" si="26"/>
        <v>0</v>
      </c>
    </row>
    <row r="438" spans="1:25" x14ac:dyDescent="0.25">
      <c r="A438" s="60" t="s">
        <v>655</v>
      </c>
      <c r="B438" s="56" t="s">
        <v>594</v>
      </c>
      <c r="C438" s="52" t="s">
        <v>595</v>
      </c>
      <c r="D438" s="52" t="str">
        <f>IFERROR(INDEX('[2]CP5 to CP6 Track mapping'!$A:$B,MATCH('CP5 Vols Hyp'!$C438,'[2]CP5 to CP6 Track mapping'!$A:$A,0),2),"-")</f>
        <v>-</v>
      </c>
      <c r="E438" s="57" t="s">
        <v>457</v>
      </c>
      <c r="F438" s="53"/>
      <c r="G438" s="53"/>
      <c r="H438" s="53">
        <v>0</v>
      </c>
      <c r="I438" s="53"/>
      <c r="J438" s="53"/>
      <c r="K438" s="53">
        <f t="shared" si="24"/>
        <v>0</v>
      </c>
      <c r="M438" s="54">
        <v>0</v>
      </c>
      <c r="N438" s="54">
        <v>0</v>
      </c>
      <c r="O438" s="54">
        <v>0</v>
      </c>
      <c r="P438" s="54">
        <v>0</v>
      </c>
      <c r="Q438" s="54" t="s">
        <v>73</v>
      </c>
      <c r="R438" s="54">
        <f t="shared" si="25"/>
        <v>0</v>
      </c>
      <c r="T438" s="55">
        <f t="shared" si="27"/>
        <v>0</v>
      </c>
      <c r="U438" s="55">
        <f t="shared" si="27"/>
        <v>0</v>
      </c>
      <c r="V438" s="55">
        <f t="shared" si="27"/>
        <v>0</v>
      </c>
      <c r="W438" s="55">
        <f t="shared" si="26"/>
        <v>0</v>
      </c>
      <c r="X438" s="55" t="e">
        <f t="shared" si="26"/>
        <v>#VALUE!</v>
      </c>
      <c r="Y438" s="55">
        <f t="shared" si="26"/>
        <v>0</v>
      </c>
    </row>
    <row r="439" spans="1:25" x14ac:dyDescent="0.25">
      <c r="A439" s="60" t="s">
        <v>655</v>
      </c>
      <c r="B439" s="56" t="s">
        <v>596</v>
      </c>
      <c r="C439" s="52" t="s">
        <v>597</v>
      </c>
      <c r="D439" s="52" t="str">
        <f>IFERROR(INDEX('[2]CP5 to CP6 Track mapping'!$A:$B,MATCH('CP5 Vols Hyp'!$C439,'[2]CP5 to CP6 Track mapping'!$A:$A,0),2),"-")</f>
        <v>-</v>
      </c>
      <c r="E439" s="57" t="s">
        <v>457</v>
      </c>
      <c r="F439" s="53"/>
      <c r="G439" s="53"/>
      <c r="H439" s="53">
        <v>3.92</v>
      </c>
      <c r="I439" s="53"/>
      <c r="J439" s="53"/>
      <c r="K439" s="53">
        <f t="shared" si="24"/>
        <v>3.92</v>
      </c>
      <c r="M439" s="54">
        <v>0</v>
      </c>
      <c r="N439" s="54">
        <v>6.9900000000000011</v>
      </c>
      <c r="O439" s="54">
        <v>3.92</v>
      </c>
      <c r="P439" s="54">
        <v>19.75</v>
      </c>
      <c r="Q439" s="54" t="s">
        <v>73</v>
      </c>
      <c r="R439" s="54">
        <f t="shared" si="25"/>
        <v>30.66</v>
      </c>
      <c r="T439" s="55">
        <f t="shared" si="27"/>
        <v>0</v>
      </c>
      <c r="U439" s="55">
        <f t="shared" si="27"/>
        <v>6.9900000000000011</v>
      </c>
      <c r="V439" s="55">
        <f t="shared" si="27"/>
        <v>0</v>
      </c>
      <c r="W439" s="55">
        <f t="shared" si="26"/>
        <v>19.75</v>
      </c>
      <c r="X439" s="55" t="e">
        <f t="shared" si="26"/>
        <v>#VALUE!</v>
      </c>
      <c r="Y439" s="55">
        <f t="shared" si="26"/>
        <v>26.740000000000002</v>
      </c>
    </row>
    <row r="440" spans="1:25" x14ac:dyDescent="0.25">
      <c r="A440" s="60" t="s">
        <v>655</v>
      </c>
      <c r="B440" s="56" t="s">
        <v>598</v>
      </c>
      <c r="C440" s="52" t="s">
        <v>599</v>
      </c>
      <c r="D440" s="52" t="str">
        <f>IFERROR(INDEX('[2]CP5 to CP6 Track mapping'!$A:$B,MATCH('CP5 Vols Hyp'!$C440,'[2]CP5 to CP6 Track mapping'!$A:$A,0),2),"-")</f>
        <v>-</v>
      </c>
      <c r="E440" s="57" t="s">
        <v>457</v>
      </c>
      <c r="F440" s="53"/>
      <c r="G440" s="53"/>
      <c r="H440" s="53">
        <v>14.834</v>
      </c>
      <c r="I440" s="53"/>
      <c r="J440" s="53"/>
      <c r="K440" s="53">
        <f t="shared" si="24"/>
        <v>14.834</v>
      </c>
      <c r="M440" s="54">
        <v>17.28</v>
      </c>
      <c r="N440" s="54">
        <v>27.812999999999995</v>
      </c>
      <c r="O440" s="54">
        <v>14.834</v>
      </c>
      <c r="P440" s="54">
        <v>0.79200000000000004</v>
      </c>
      <c r="Q440" s="54">
        <v>5.6239999999999997</v>
      </c>
      <c r="R440" s="54">
        <f t="shared" si="25"/>
        <v>66.342999999999989</v>
      </c>
      <c r="T440" s="55">
        <f t="shared" si="27"/>
        <v>17.28</v>
      </c>
      <c r="U440" s="55">
        <f t="shared" si="27"/>
        <v>27.812999999999995</v>
      </c>
      <c r="V440" s="55">
        <f t="shared" si="27"/>
        <v>0</v>
      </c>
      <c r="W440" s="55">
        <f t="shared" si="26"/>
        <v>0.79200000000000004</v>
      </c>
      <c r="X440" s="55">
        <f t="shared" si="26"/>
        <v>5.6239999999999997</v>
      </c>
      <c r="Y440" s="55">
        <f t="shared" si="26"/>
        <v>51.508999999999986</v>
      </c>
    </row>
    <row r="441" spans="1:25" x14ac:dyDescent="0.25">
      <c r="A441" s="60" t="s">
        <v>655</v>
      </c>
      <c r="B441" s="56" t="s">
        <v>600</v>
      </c>
      <c r="C441" s="52" t="s">
        <v>601</v>
      </c>
      <c r="D441" s="52" t="str">
        <f>IFERROR(INDEX('[2]CP5 to CP6 Track mapping'!$A:$B,MATCH('CP5 Vols Hyp'!$C441,'[2]CP5 to CP6 Track mapping'!$A:$A,0),2),"-")</f>
        <v>-</v>
      </c>
      <c r="E441" s="57" t="s">
        <v>457</v>
      </c>
      <c r="F441" s="53"/>
      <c r="G441" s="53"/>
      <c r="H441" s="53">
        <v>4</v>
      </c>
      <c r="I441" s="53"/>
      <c r="J441" s="53"/>
      <c r="K441" s="53">
        <f t="shared" si="24"/>
        <v>4</v>
      </c>
      <c r="M441" s="54">
        <v>25</v>
      </c>
      <c r="N441" s="54">
        <v>10</v>
      </c>
      <c r="O441" s="54">
        <v>4</v>
      </c>
      <c r="P441" s="54">
        <v>0</v>
      </c>
      <c r="Q441" s="54">
        <v>4</v>
      </c>
      <c r="R441" s="54">
        <f t="shared" si="25"/>
        <v>43</v>
      </c>
      <c r="T441" s="55">
        <f t="shared" si="27"/>
        <v>25</v>
      </c>
      <c r="U441" s="55">
        <f t="shared" si="27"/>
        <v>10</v>
      </c>
      <c r="V441" s="55">
        <f t="shared" si="27"/>
        <v>0</v>
      </c>
      <c r="W441" s="55">
        <f t="shared" si="26"/>
        <v>0</v>
      </c>
      <c r="X441" s="55">
        <f t="shared" si="26"/>
        <v>4</v>
      </c>
      <c r="Y441" s="55">
        <f t="shared" si="26"/>
        <v>39</v>
      </c>
    </row>
    <row r="442" spans="1:25" x14ac:dyDescent="0.25">
      <c r="A442" s="60" t="s">
        <v>655</v>
      </c>
      <c r="B442" s="56" t="s">
        <v>602</v>
      </c>
      <c r="C442" s="52" t="s">
        <v>603</v>
      </c>
      <c r="D442" s="52" t="str">
        <f>IFERROR(INDEX('[2]CP5 to CP6 Track mapping'!$A:$B,MATCH('CP5 Vols Hyp'!$C442,'[2]CP5 to CP6 Track mapping'!$A:$A,0),2),"-")</f>
        <v>-</v>
      </c>
      <c r="E442" s="57" t="s">
        <v>457</v>
      </c>
      <c r="F442" s="53"/>
      <c r="G442" s="53"/>
      <c r="H442" s="53">
        <v>22.754000000000005</v>
      </c>
      <c r="I442" s="53"/>
      <c r="J442" s="53"/>
      <c r="K442" s="53">
        <f t="shared" si="24"/>
        <v>22.754000000000005</v>
      </c>
      <c r="M442" s="54">
        <v>42.28</v>
      </c>
      <c r="N442" s="54">
        <v>44.802999999999997</v>
      </c>
      <c r="O442" s="54">
        <v>22.754000000000005</v>
      </c>
      <c r="P442" s="54">
        <v>20.542000000000002</v>
      </c>
      <c r="Q442" s="54">
        <v>9.6239999999999988</v>
      </c>
      <c r="R442" s="54">
        <f t="shared" si="25"/>
        <v>140.00300000000001</v>
      </c>
      <c r="T442" s="55">
        <f t="shared" si="27"/>
        <v>42.28</v>
      </c>
      <c r="U442" s="55">
        <f t="shared" si="27"/>
        <v>44.802999999999997</v>
      </c>
      <c r="V442" s="55">
        <f t="shared" si="27"/>
        <v>0</v>
      </c>
      <c r="W442" s="55">
        <f t="shared" si="26"/>
        <v>20.542000000000002</v>
      </c>
      <c r="X442" s="55">
        <f t="shared" si="26"/>
        <v>9.6239999999999988</v>
      </c>
      <c r="Y442" s="55">
        <f t="shared" si="26"/>
        <v>117.24900000000001</v>
      </c>
    </row>
    <row r="443" spans="1:25" x14ac:dyDescent="0.25">
      <c r="A443" s="60" t="s">
        <v>655</v>
      </c>
      <c r="B443" s="56" t="s">
        <v>604</v>
      </c>
      <c r="C443" s="52" t="s">
        <v>605</v>
      </c>
      <c r="D443" s="52" t="str">
        <f>IFERROR(INDEX('[2]CP5 to CP6 Track mapping'!$A:$B,MATCH('CP5 Vols Hyp'!$C443,'[2]CP5 to CP6 Track mapping'!$A:$A,0),2),"-")</f>
        <v>-</v>
      </c>
      <c r="E443" s="57" t="s">
        <v>457</v>
      </c>
      <c r="F443" s="53"/>
      <c r="G443" s="53"/>
      <c r="H443" s="53">
        <v>9</v>
      </c>
      <c r="I443" s="53"/>
      <c r="J443" s="53"/>
      <c r="K443" s="53">
        <f t="shared" si="24"/>
        <v>9</v>
      </c>
      <c r="M443" s="54">
        <v>0</v>
      </c>
      <c r="N443" s="54">
        <v>3</v>
      </c>
      <c r="O443" s="54">
        <v>9</v>
      </c>
      <c r="P443" s="54">
        <v>3</v>
      </c>
      <c r="Q443" s="54">
        <v>5</v>
      </c>
      <c r="R443" s="54">
        <f t="shared" si="25"/>
        <v>20</v>
      </c>
      <c r="T443" s="55">
        <f t="shared" si="27"/>
        <v>0</v>
      </c>
      <c r="U443" s="55">
        <f t="shared" si="27"/>
        <v>3</v>
      </c>
      <c r="V443" s="55">
        <f t="shared" si="27"/>
        <v>0</v>
      </c>
      <c r="W443" s="55">
        <f t="shared" si="26"/>
        <v>3</v>
      </c>
      <c r="X443" s="55">
        <f t="shared" si="26"/>
        <v>5</v>
      </c>
      <c r="Y443" s="55">
        <f t="shared" si="26"/>
        <v>11</v>
      </c>
    </row>
    <row r="444" spans="1:25" x14ac:dyDescent="0.25">
      <c r="A444" s="60" t="s">
        <v>655</v>
      </c>
      <c r="B444" s="56" t="s">
        <v>606</v>
      </c>
      <c r="C444" s="52" t="s">
        <v>607</v>
      </c>
      <c r="D444" s="52" t="str">
        <f>IFERROR(INDEX('[2]CP5 to CP6 Track mapping'!$A:$B,MATCH('CP5 Vols Hyp'!$C444,'[2]CP5 to CP6 Track mapping'!$A:$A,0),2),"-")</f>
        <v>-</v>
      </c>
      <c r="E444" s="57" t="s">
        <v>457</v>
      </c>
      <c r="F444" s="53"/>
      <c r="G444" s="53"/>
      <c r="H444" s="53">
        <v>8</v>
      </c>
      <c r="I444" s="53"/>
      <c r="J444" s="53"/>
      <c r="K444" s="53">
        <f t="shared" si="24"/>
        <v>8</v>
      </c>
      <c r="M444" s="54">
        <v>5</v>
      </c>
      <c r="N444" s="54">
        <v>7</v>
      </c>
      <c r="O444" s="54">
        <v>8</v>
      </c>
      <c r="P444" s="54">
        <v>3</v>
      </c>
      <c r="Q444" s="54" t="s">
        <v>73</v>
      </c>
      <c r="R444" s="54">
        <f t="shared" si="25"/>
        <v>23</v>
      </c>
      <c r="T444" s="55">
        <f t="shared" si="27"/>
        <v>5</v>
      </c>
      <c r="U444" s="55">
        <f t="shared" si="27"/>
        <v>7</v>
      </c>
      <c r="V444" s="55">
        <f t="shared" si="27"/>
        <v>0</v>
      </c>
      <c r="W444" s="55">
        <f t="shared" si="26"/>
        <v>3</v>
      </c>
      <c r="X444" s="55" t="e">
        <f t="shared" si="26"/>
        <v>#VALUE!</v>
      </c>
      <c r="Y444" s="55">
        <f t="shared" si="26"/>
        <v>15</v>
      </c>
    </row>
    <row r="445" spans="1:25" x14ac:dyDescent="0.25">
      <c r="A445" s="60" t="s">
        <v>655</v>
      </c>
      <c r="B445" s="56" t="s">
        <v>608</v>
      </c>
      <c r="C445" s="52" t="s">
        <v>609</v>
      </c>
      <c r="D445" s="52" t="str">
        <f>IFERROR(INDEX('[2]CP5 to CP6 Track mapping'!$A:$B,MATCH('CP5 Vols Hyp'!$C445,'[2]CP5 to CP6 Track mapping'!$A:$A,0),2),"-")</f>
        <v>-</v>
      </c>
      <c r="E445" s="57" t="s">
        <v>457</v>
      </c>
      <c r="F445" s="53"/>
      <c r="G445" s="53"/>
      <c r="H445" s="53">
        <v>7.12</v>
      </c>
      <c r="I445" s="53"/>
      <c r="J445" s="53"/>
      <c r="K445" s="53">
        <f t="shared" si="24"/>
        <v>7.12</v>
      </c>
      <c r="M445" s="54">
        <v>2.39</v>
      </c>
      <c r="N445" s="54">
        <v>18.91</v>
      </c>
      <c r="O445" s="54">
        <v>7.12</v>
      </c>
      <c r="P445" s="54">
        <v>0</v>
      </c>
      <c r="Q445" s="54" t="s">
        <v>73</v>
      </c>
      <c r="R445" s="54">
        <f t="shared" si="25"/>
        <v>28.42</v>
      </c>
      <c r="T445" s="55">
        <f t="shared" si="27"/>
        <v>2.39</v>
      </c>
      <c r="U445" s="55">
        <f t="shared" si="27"/>
        <v>18.91</v>
      </c>
      <c r="V445" s="55">
        <f t="shared" si="27"/>
        <v>0</v>
      </c>
      <c r="W445" s="55">
        <f t="shared" si="26"/>
        <v>0</v>
      </c>
      <c r="X445" s="55" t="e">
        <f t="shared" si="26"/>
        <v>#VALUE!</v>
      </c>
      <c r="Y445" s="55">
        <f t="shared" si="26"/>
        <v>21.3</v>
      </c>
    </row>
    <row r="446" spans="1:25" x14ac:dyDescent="0.25">
      <c r="A446" s="60" t="s">
        <v>655</v>
      </c>
      <c r="B446" s="56" t="s">
        <v>610</v>
      </c>
      <c r="C446" s="52" t="s">
        <v>611</v>
      </c>
      <c r="D446" s="52" t="str">
        <f>IFERROR(INDEX('[2]CP5 to CP6 Track mapping'!$A:$B,MATCH('CP5 Vols Hyp'!$C446,'[2]CP5 to CP6 Track mapping'!$A:$A,0),2),"-")</f>
        <v>-</v>
      </c>
      <c r="E446" s="57" t="s">
        <v>457</v>
      </c>
      <c r="F446" s="53"/>
      <c r="G446" s="53"/>
      <c r="H446" s="53">
        <v>37</v>
      </c>
      <c r="I446" s="53"/>
      <c r="J446" s="53"/>
      <c r="K446" s="53">
        <f t="shared" si="24"/>
        <v>37</v>
      </c>
      <c r="M446" s="54">
        <v>65</v>
      </c>
      <c r="N446" s="54">
        <v>48</v>
      </c>
      <c r="O446" s="54">
        <v>37</v>
      </c>
      <c r="P446" s="54">
        <v>1</v>
      </c>
      <c r="Q446" s="54" t="s">
        <v>73</v>
      </c>
      <c r="R446" s="54">
        <f t="shared" si="25"/>
        <v>151</v>
      </c>
      <c r="T446" s="55">
        <f t="shared" si="27"/>
        <v>65</v>
      </c>
      <c r="U446" s="55">
        <f t="shared" si="27"/>
        <v>48</v>
      </c>
      <c r="V446" s="55">
        <f t="shared" si="27"/>
        <v>0</v>
      </c>
      <c r="W446" s="55">
        <f t="shared" si="26"/>
        <v>1</v>
      </c>
      <c r="X446" s="55" t="e">
        <f t="shared" si="26"/>
        <v>#VALUE!</v>
      </c>
      <c r="Y446" s="55">
        <f t="shared" si="26"/>
        <v>114</v>
      </c>
    </row>
    <row r="447" spans="1:25" x14ac:dyDescent="0.25">
      <c r="A447" s="60" t="s">
        <v>655</v>
      </c>
      <c r="B447" s="56" t="s">
        <v>612</v>
      </c>
      <c r="C447" s="52" t="s">
        <v>613</v>
      </c>
      <c r="D447" s="52" t="str">
        <f>IFERROR(INDEX('[2]CP5 to CP6 Track mapping'!$A:$B,MATCH('CP5 Vols Hyp'!$C447,'[2]CP5 to CP6 Track mapping'!$A:$A,0),2),"-")</f>
        <v>-</v>
      </c>
      <c r="E447" s="57" t="s">
        <v>457</v>
      </c>
      <c r="F447" s="53"/>
      <c r="G447" s="53"/>
      <c r="H447" s="53">
        <v>0</v>
      </c>
      <c r="I447" s="53"/>
      <c r="J447" s="53"/>
      <c r="K447" s="53">
        <f t="shared" si="24"/>
        <v>0</v>
      </c>
      <c r="M447" s="54">
        <v>0</v>
      </c>
      <c r="N447" s="54">
        <v>0</v>
      </c>
      <c r="O447" s="54">
        <v>0</v>
      </c>
      <c r="P447" s="54">
        <v>0</v>
      </c>
      <c r="Q447" s="54" t="s">
        <v>73</v>
      </c>
      <c r="R447" s="54">
        <f t="shared" si="25"/>
        <v>0</v>
      </c>
      <c r="T447" s="55">
        <f t="shared" si="27"/>
        <v>0</v>
      </c>
      <c r="U447" s="55">
        <f t="shared" si="27"/>
        <v>0</v>
      </c>
      <c r="V447" s="55">
        <f t="shared" si="27"/>
        <v>0</v>
      </c>
      <c r="W447" s="55">
        <f t="shared" si="26"/>
        <v>0</v>
      </c>
      <c r="X447" s="55" t="e">
        <f t="shared" si="26"/>
        <v>#VALUE!</v>
      </c>
      <c r="Y447" s="55">
        <f t="shared" si="26"/>
        <v>0</v>
      </c>
    </row>
    <row r="448" spans="1:25" x14ac:dyDescent="0.25">
      <c r="A448" s="60" t="s">
        <v>655</v>
      </c>
      <c r="B448" s="56" t="s">
        <v>614</v>
      </c>
      <c r="C448" s="52" t="s">
        <v>615</v>
      </c>
      <c r="D448" s="52" t="str">
        <f>IFERROR(INDEX('[2]CP5 to CP6 Track mapping'!$A:$B,MATCH('CP5 Vols Hyp'!$C448,'[2]CP5 to CP6 Track mapping'!$A:$A,0),2),"-")</f>
        <v>-</v>
      </c>
      <c r="E448" s="57" t="s">
        <v>457</v>
      </c>
      <c r="F448" s="53"/>
      <c r="G448" s="53"/>
      <c r="H448" s="53">
        <v>10.74</v>
      </c>
      <c r="I448" s="53"/>
      <c r="J448" s="53"/>
      <c r="K448" s="53">
        <f t="shared" si="24"/>
        <v>10.74</v>
      </c>
      <c r="M448" s="54">
        <v>6.53</v>
      </c>
      <c r="N448" s="54">
        <v>11.369999999999997</v>
      </c>
      <c r="O448" s="54">
        <v>10.74</v>
      </c>
      <c r="P448" s="54">
        <v>23.8</v>
      </c>
      <c r="Q448" s="54">
        <v>3.3000000000000003</v>
      </c>
      <c r="R448" s="54">
        <f t="shared" si="25"/>
        <v>55.739999999999995</v>
      </c>
      <c r="T448" s="55">
        <f t="shared" si="27"/>
        <v>6.53</v>
      </c>
      <c r="U448" s="55">
        <f t="shared" si="27"/>
        <v>11.369999999999997</v>
      </c>
      <c r="V448" s="55">
        <f t="shared" si="27"/>
        <v>0</v>
      </c>
      <c r="W448" s="55">
        <f t="shared" si="26"/>
        <v>23.8</v>
      </c>
      <c r="X448" s="55">
        <f t="shared" si="26"/>
        <v>3.3000000000000003</v>
      </c>
      <c r="Y448" s="55">
        <f t="shared" si="26"/>
        <v>44.999999999999993</v>
      </c>
    </row>
    <row r="449" spans="1:25" x14ac:dyDescent="0.25">
      <c r="A449" s="60" t="s">
        <v>655</v>
      </c>
      <c r="B449" s="56" t="s">
        <v>616</v>
      </c>
      <c r="C449" s="52" t="s">
        <v>617</v>
      </c>
      <c r="D449" s="52" t="str">
        <f>IFERROR(INDEX('[2]CP5 to CP6 Track mapping'!$A:$B,MATCH('CP5 Vols Hyp'!$C449,'[2]CP5 to CP6 Track mapping'!$A:$A,0),2),"-")</f>
        <v>-</v>
      </c>
      <c r="E449" s="57" t="s">
        <v>457</v>
      </c>
      <c r="F449" s="53"/>
      <c r="G449" s="53"/>
      <c r="H449" s="53">
        <v>0</v>
      </c>
      <c r="I449" s="53"/>
      <c r="J449" s="53"/>
      <c r="K449" s="53">
        <f t="shared" si="24"/>
        <v>0</v>
      </c>
      <c r="M449" s="54">
        <v>4</v>
      </c>
      <c r="N449" s="54">
        <v>1</v>
      </c>
      <c r="O449" s="54">
        <v>0</v>
      </c>
      <c r="P449" s="54">
        <v>1</v>
      </c>
      <c r="Q449" s="54" t="s">
        <v>73</v>
      </c>
      <c r="R449" s="54">
        <f t="shared" si="25"/>
        <v>6</v>
      </c>
      <c r="T449" s="55">
        <f t="shared" si="27"/>
        <v>4</v>
      </c>
      <c r="U449" s="55">
        <f t="shared" si="27"/>
        <v>1</v>
      </c>
      <c r="V449" s="55">
        <f t="shared" si="27"/>
        <v>0</v>
      </c>
      <c r="W449" s="55">
        <f t="shared" si="26"/>
        <v>1</v>
      </c>
      <c r="X449" s="55" t="e">
        <f t="shared" si="26"/>
        <v>#VALUE!</v>
      </c>
      <c r="Y449" s="55">
        <f t="shared" si="26"/>
        <v>6</v>
      </c>
    </row>
    <row r="450" spans="1:25" x14ac:dyDescent="0.25">
      <c r="A450" s="60" t="s">
        <v>655</v>
      </c>
      <c r="B450" s="56" t="s">
        <v>618</v>
      </c>
      <c r="C450" s="52" t="s">
        <v>619</v>
      </c>
      <c r="D450" s="52" t="str">
        <f>IFERROR(INDEX('[2]CP5 to CP6 Track mapping'!$A:$B,MATCH('CP5 Vols Hyp'!$C450,'[2]CP5 to CP6 Track mapping'!$A:$A,0),2),"-")</f>
        <v>-</v>
      </c>
      <c r="E450" s="57" t="s">
        <v>457</v>
      </c>
      <c r="F450" s="53"/>
      <c r="G450" s="53"/>
      <c r="H450" s="53">
        <v>0</v>
      </c>
      <c r="I450" s="53"/>
      <c r="J450" s="53"/>
      <c r="K450" s="53">
        <f t="shared" si="24"/>
        <v>0</v>
      </c>
      <c r="M450" s="54">
        <v>0</v>
      </c>
      <c r="N450" s="54">
        <v>0</v>
      </c>
      <c r="O450" s="54">
        <v>0</v>
      </c>
      <c r="P450" s="54">
        <v>21</v>
      </c>
      <c r="Q450" s="54">
        <v>174</v>
      </c>
      <c r="R450" s="54">
        <f t="shared" si="25"/>
        <v>195</v>
      </c>
      <c r="T450" s="55">
        <f t="shared" si="27"/>
        <v>0</v>
      </c>
      <c r="U450" s="55">
        <f t="shared" si="27"/>
        <v>0</v>
      </c>
      <c r="V450" s="55">
        <f t="shared" si="27"/>
        <v>0</v>
      </c>
      <c r="W450" s="55">
        <f t="shared" si="26"/>
        <v>21</v>
      </c>
      <c r="X450" s="55">
        <f t="shared" si="26"/>
        <v>174</v>
      </c>
      <c r="Y450" s="55">
        <f t="shared" si="26"/>
        <v>195</v>
      </c>
    </row>
    <row r="451" spans="1:25" x14ac:dyDescent="0.25">
      <c r="A451" s="60" t="s">
        <v>655</v>
      </c>
      <c r="B451" s="56" t="s">
        <v>620</v>
      </c>
      <c r="C451" s="52" t="s">
        <v>621</v>
      </c>
      <c r="D451" s="52" t="str">
        <f>IFERROR(INDEX('[2]CP5 to CP6 Track mapping'!$A:$B,MATCH('CP5 Vols Hyp'!$C451,'[2]CP5 to CP6 Track mapping'!$A:$A,0),2),"-")</f>
        <v>-</v>
      </c>
      <c r="E451" s="57" t="s">
        <v>457</v>
      </c>
      <c r="F451" s="53"/>
      <c r="G451" s="53"/>
      <c r="H451" s="53">
        <v>71.86</v>
      </c>
      <c r="I451" s="53"/>
      <c r="J451" s="53"/>
      <c r="K451" s="53">
        <f t="shared" si="24"/>
        <v>71.86</v>
      </c>
      <c r="M451" s="54">
        <v>82.92</v>
      </c>
      <c r="N451" s="54">
        <v>89.280000000000015</v>
      </c>
      <c r="O451" s="54">
        <v>71.86</v>
      </c>
      <c r="P451" s="54">
        <v>52.8</v>
      </c>
      <c r="Q451" s="54">
        <v>182.29999999999998</v>
      </c>
      <c r="R451" s="54">
        <f t="shared" si="25"/>
        <v>479.15999999999997</v>
      </c>
      <c r="T451" s="55">
        <f t="shared" si="27"/>
        <v>82.92</v>
      </c>
      <c r="U451" s="55">
        <f t="shared" si="27"/>
        <v>89.280000000000015</v>
      </c>
      <c r="V451" s="55">
        <f t="shared" si="27"/>
        <v>0</v>
      </c>
      <c r="W451" s="55">
        <f t="shared" si="26"/>
        <v>52.8</v>
      </c>
      <c r="X451" s="55">
        <f t="shared" si="26"/>
        <v>182.29999999999998</v>
      </c>
      <c r="Y451" s="55">
        <f t="shared" si="26"/>
        <v>407.29999999999995</v>
      </c>
    </row>
    <row r="452" spans="1:25" x14ac:dyDescent="0.25">
      <c r="A452" s="60" t="s">
        <v>655</v>
      </c>
      <c r="B452" s="56" t="s">
        <v>622</v>
      </c>
      <c r="C452" s="52" t="s">
        <v>623</v>
      </c>
      <c r="D452" s="52" t="str">
        <f>IFERROR(INDEX('[2]CP5 to CP6 Track mapping'!$A:$B,MATCH('CP5 Vols Hyp'!$C452,'[2]CP5 to CP6 Track mapping'!$A:$A,0),2),"-")</f>
        <v>-</v>
      </c>
      <c r="E452" s="57" t="s">
        <v>457</v>
      </c>
      <c r="F452" s="53"/>
      <c r="G452" s="53"/>
      <c r="H452" s="53">
        <v>0</v>
      </c>
      <c r="I452" s="53"/>
      <c r="J452" s="53"/>
      <c r="K452" s="53">
        <f t="shared" si="24"/>
        <v>0</v>
      </c>
      <c r="M452" s="54">
        <v>0</v>
      </c>
      <c r="N452" s="54">
        <v>0</v>
      </c>
      <c r="O452" s="54">
        <v>0</v>
      </c>
      <c r="P452" s="54">
        <v>0</v>
      </c>
      <c r="Q452" s="54" t="s">
        <v>73</v>
      </c>
      <c r="R452" s="54">
        <f t="shared" si="25"/>
        <v>0</v>
      </c>
      <c r="T452" s="55">
        <f t="shared" si="27"/>
        <v>0</v>
      </c>
      <c r="U452" s="55">
        <f t="shared" si="27"/>
        <v>0</v>
      </c>
      <c r="V452" s="55">
        <f t="shared" si="27"/>
        <v>0</v>
      </c>
      <c r="W452" s="55">
        <f t="shared" si="26"/>
        <v>0</v>
      </c>
      <c r="X452" s="55" t="e">
        <f t="shared" si="26"/>
        <v>#VALUE!</v>
      </c>
      <c r="Y452" s="55">
        <f t="shared" si="26"/>
        <v>0</v>
      </c>
    </row>
    <row r="453" spans="1:25" x14ac:dyDescent="0.25">
      <c r="A453" s="60" t="s">
        <v>655</v>
      </c>
      <c r="B453" s="56" t="s">
        <v>624</v>
      </c>
      <c r="C453" s="52" t="s">
        <v>625</v>
      </c>
      <c r="D453" s="52" t="str">
        <f>IFERROR(INDEX('[2]CP5 to CP6 Track mapping'!$A:$B,MATCH('CP5 Vols Hyp'!$C453,'[2]CP5 to CP6 Track mapping'!$A:$A,0),2),"-")</f>
        <v>-</v>
      </c>
      <c r="E453" s="57" t="s">
        <v>457</v>
      </c>
      <c r="F453" s="53"/>
      <c r="G453" s="53"/>
      <c r="H453" s="53">
        <v>0</v>
      </c>
      <c r="I453" s="53"/>
      <c r="J453" s="53"/>
      <c r="K453" s="53">
        <f t="shared" si="24"/>
        <v>0</v>
      </c>
      <c r="M453" s="54">
        <v>0</v>
      </c>
      <c r="N453" s="54">
        <v>0</v>
      </c>
      <c r="O453" s="54">
        <v>0</v>
      </c>
      <c r="P453" s="54">
        <v>0</v>
      </c>
      <c r="Q453" s="54" t="s">
        <v>73</v>
      </c>
      <c r="R453" s="54">
        <f t="shared" si="25"/>
        <v>0</v>
      </c>
      <c r="T453" s="55">
        <f t="shared" si="27"/>
        <v>0</v>
      </c>
      <c r="U453" s="55">
        <f t="shared" si="27"/>
        <v>0</v>
      </c>
      <c r="V453" s="55">
        <f t="shared" si="27"/>
        <v>0</v>
      </c>
      <c r="W453" s="55">
        <f t="shared" si="26"/>
        <v>0</v>
      </c>
      <c r="X453" s="55" t="e">
        <f t="shared" si="26"/>
        <v>#VALUE!</v>
      </c>
      <c r="Y453" s="55">
        <f t="shared" si="26"/>
        <v>0</v>
      </c>
    </row>
    <row r="454" spans="1:25" x14ac:dyDescent="0.25">
      <c r="A454" s="60" t="s">
        <v>655</v>
      </c>
      <c r="B454" s="56" t="s">
        <v>626</v>
      </c>
      <c r="C454" s="52" t="s">
        <v>627</v>
      </c>
      <c r="D454" s="52" t="str">
        <f>IFERROR(INDEX('[2]CP5 to CP6 Track mapping'!$A:$B,MATCH('CP5 Vols Hyp'!$C454,'[2]CP5 to CP6 Track mapping'!$A:$A,0),2),"-")</f>
        <v>-</v>
      </c>
      <c r="E454" s="57" t="s">
        <v>457</v>
      </c>
      <c r="F454" s="53"/>
      <c r="G454" s="53"/>
      <c r="H454" s="53">
        <v>0</v>
      </c>
      <c r="I454" s="53"/>
      <c r="J454" s="53"/>
      <c r="K454" s="53">
        <f t="shared" si="24"/>
        <v>0</v>
      </c>
      <c r="M454" s="54">
        <v>0</v>
      </c>
      <c r="N454" s="54">
        <v>0</v>
      </c>
      <c r="O454" s="54">
        <v>0</v>
      </c>
      <c r="P454" s="54">
        <v>0</v>
      </c>
      <c r="Q454" s="54" t="s">
        <v>73</v>
      </c>
      <c r="R454" s="54">
        <f t="shared" si="25"/>
        <v>0</v>
      </c>
      <c r="T454" s="55">
        <f t="shared" si="27"/>
        <v>0</v>
      </c>
      <c r="U454" s="55">
        <f t="shared" si="27"/>
        <v>0</v>
      </c>
      <c r="V454" s="55">
        <f t="shared" si="27"/>
        <v>0</v>
      </c>
      <c r="W454" s="55">
        <f t="shared" si="26"/>
        <v>0</v>
      </c>
      <c r="X454" s="55" t="e">
        <f t="shared" si="26"/>
        <v>#VALUE!</v>
      </c>
      <c r="Y454" s="55">
        <f t="shared" si="26"/>
        <v>0</v>
      </c>
    </row>
    <row r="455" spans="1:25" x14ac:dyDescent="0.25">
      <c r="A455" s="60" t="s">
        <v>655</v>
      </c>
      <c r="B455" s="56" t="s">
        <v>628</v>
      </c>
      <c r="C455" s="52" t="s">
        <v>629</v>
      </c>
      <c r="D455" s="52" t="str">
        <f>IFERROR(INDEX('[2]CP5 to CP6 Track mapping'!$A:$B,MATCH('CP5 Vols Hyp'!$C455,'[2]CP5 to CP6 Track mapping'!$A:$A,0),2),"-")</f>
        <v>-</v>
      </c>
      <c r="E455" s="57" t="s">
        <v>457</v>
      </c>
      <c r="F455" s="53"/>
      <c r="G455" s="53"/>
      <c r="H455" s="53">
        <v>0</v>
      </c>
      <c r="I455" s="53"/>
      <c r="J455" s="53"/>
      <c r="K455" s="53">
        <f t="shared" si="24"/>
        <v>0</v>
      </c>
      <c r="M455" s="54">
        <v>0</v>
      </c>
      <c r="N455" s="54">
        <v>0</v>
      </c>
      <c r="O455" s="54">
        <v>0</v>
      </c>
      <c r="P455" s="54">
        <v>0</v>
      </c>
      <c r="Q455" s="54" t="s">
        <v>73</v>
      </c>
      <c r="R455" s="54">
        <f t="shared" si="25"/>
        <v>0</v>
      </c>
      <c r="T455" s="55">
        <f t="shared" si="27"/>
        <v>0</v>
      </c>
      <c r="U455" s="55">
        <f t="shared" si="27"/>
        <v>0</v>
      </c>
      <c r="V455" s="55">
        <f t="shared" si="27"/>
        <v>0</v>
      </c>
      <c r="W455" s="55">
        <f t="shared" si="26"/>
        <v>0</v>
      </c>
      <c r="X455" s="55" t="e">
        <f t="shared" si="26"/>
        <v>#VALUE!</v>
      </c>
      <c r="Y455" s="55">
        <f t="shared" si="26"/>
        <v>0</v>
      </c>
    </row>
    <row r="456" spans="1:25" x14ac:dyDescent="0.25">
      <c r="A456" s="60" t="s">
        <v>655</v>
      </c>
      <c r="B456" s="56" t="s">
        <v>630</v>
      </c>
      <c r="C456" s="52" t="s">
        <v>631</v>
      </c>
      <c r="D456" s="52" t="str">
        <f>IFERROR(INDEX('[2]CP5 to CP6 Track mapping'!$A:$B,MATCH('CP5 Vols Hyp'!$C456,'[2]CP5 to CP6 Track mapping'!$A:$A,0),2),"-")</f>
        <v>-</v>
      </c>
      <c r="E456" s="57" t="s">
        <v>457</v>
      </c>
      <c r="F456" s="53"/>
      <c r="G456" s="53"/>
      <c r="H456" s="53">
        <v>0</v>
      </c>
      <c r="I456" s="53"/>
      <c r="J456" s="53"/>
      <c r="K456" s="53">
        <f t="shared" si="24"/>
        <v>0</v>
      </c>
      <c r="M456" s="54">
        <v>0</v>
      </c>
      <c r="N456" s="54">
        <v>0</v>
      </c>
      <c r="O456" s="54">
        <v>0</v>
      </c>
      <c r="P456" s="54">
        <v>0</v>
      </c>
      <c r="Q456" s="54" t="s">
        <v>73</v>
      </c>
      <c r="R456" s="54">
        <f t="shared" si="25"/>
        <v>0</v>
      </c>
      <c r="T456" s="55">
        <f t="shared" si="27"/>
        <v>0</v>
      </c>
      <c r="U456" s="55">
        <f t="shared" si="27"/>
        <v>0</v>
      </c>
      <c r="V456" s="55">
        <f t="shared" si="27"/>
        <v>0</v>
      </c>
      <c r="W456" s="55">
        <f t="shared" si="26"/>
        <v>0</v>
      </c>
      <c r="X456" s="55" t="e">
        <f t="shared" si="26"/>
        <v>#VALUE!</v>
      </c>
      <c r="Y456" s="55">
        <f t="shared" si="26"/>
        <v>0</v>
      </c>
    </row>
    <row r="457" spans="1:25" x14ac:dyDescent="0.25">
      <c r="A457" s="60" t="s">
        <v>655</v>
      </c>
      <c r="B457" s="56" t="s">
        <v>632</v>
      </c>
      <c r="C457" s="52" t="s">
        <v>633</v>
      </c>
      <c r="D457" s="52" t="str">
        <f>IFERROR(INDEX('[2]CP5 to CP6 Track mapping'!$A:$B,MATCH('CP5 Vols Hyp'!$C457,'[2]CP5 to CP6 Track mapping'!$A:$A,0),2),"-")</f>
        <v>-</v>
      </c>
      <c r="E457" s="57" t="s">
        <v>457</v>
      </c>
      <c r="F457" s="53"/>
      <c r="G457" s="53"/>
      <c r="H457" s="53">
        <v>0</v>
      </c>
      <c r="I457" s="53"/>
      <c r="J457" s="53"/>
      <c r="K457" s="53">
        <f t="shared" si="24"/>
        <v>0</v>
      </c>
      <c r="M457" s="54">
        <v>0</v>
      </c>
      <c r="N457" s="54">
        <v>0</v>
      </c>
      <c r="O457" s="54">
        <v>0</v>
      </c>
      <c r="P457" s="54">
        <v>0</v>
      </c>
      <c r="Q457" s="54" t="s">
        <v>73</v>
      </c>
      <c r="R457" s="54">
        <f t="shared" si="25"/>
        <v>0</v>
      </c>
      <c r="T457" s="55">
        <f t="shared" si="27"/>
        <v>0</v>
      </c>
      <c r="U457" s="55">
        <f t="shared" si="27"/>
        <v>0</v>
      </c>
      <c r="V457" s="55">
        <f t="shared" si="27"/>
        <v>0</v>
      </c>
      <c r="W457" s="55">
        <f t="shared" si="26"/>
        <v>0</v>
      </c>
      <c r="X457" s="55" t="e">
        <f t="shared" si="26"/>
        <v>#VALUE!</v>
      </c>
      <c r="Y457" s="55">
        <f t="shared" si="26"/>
        <v>0</v>
      </c>
    </row>
    <row r="458" spans="1:25" x14ac:dyDescent="0.25">
      <c r="A458" s="60" t="s">
        <v>655</v>
      </c>
      <c r="B458" s="56" t="s">
        <v>634</v>
      </c>
      <c r="C458" s="52" t="s">
        <v>635</v>
      </c>
      <c r="D458" s="52" t="str">
        <f>IFERROR(INDEX('[2]CP5 to CP6 Track mapping'!$A:$B,MATCH('CP5 Vols Hyp'!$C458,'[2]CP5 to CP6 Track mapping'!$A:$A,0),2),"-")</f>
        <v>-</v>
      </c>
      <c r="E458" s="57" t="s">
        <v>457</v>
      </c>
      <c r="F458" s="53"/>
      <c r="G458" s="53"/>
      <c r="H458" s="53">
        <v>19</v>
      </c>
      <c r="I458" s="53"/>
      <c r="J458" s="53"/>
      <c r="K458" s="53">
        <f t="shared" ref="K458:K521" si="28">SUM(F458:J458)</f>
        <v>19</v>
      </c>
      <c r="M458" s="54">
        <v>0</v>
      </c>
      <c r="N458" s="54">
        <v>29</v>
      </c>
      <c r="O458" s="54">
        <v>19</v>
      </c>
      <c r="P458" s="54">
        <v>4</v>
      </c>
      <c r="Q458" s="54">
        <v>14</v>
      </c>
      <c r="R458" s="54">
        <f t="shared" ref="R458:R521" si="29">SUM(M458:Q458)</f>
        <v>66</v>
      </c>
      <c r="T458" s="55">
        <f t="shared" si="27"/>
        <v>0</v>
      </c>
      <c r="U458" s="55">
        <f t="shared" si="27"/>
        <v>29</v>
      </c>
      <c r="V458" s="55">
        <f t="shared" si="27"/>
        <v>0</v>
      </c>
      <c r="W458" s="55">
        <f t="shared" si="26"/>
        <v>4</v>
      </c>
      <c r="X458" s="55">
        <f t="shared" si="26"/>
        <v>14</v>
      </c>
      <c r="Y458" s="55">
        <f t="shared" si="26"/>
        <v>47</v>
      </c>
    </row>
    <row r="459" spans="1:25" x14ac:dyDescent="0.25">
      <c r="A459" s="60" t="s">
        <v>655</v>
      </c>
      <c r="B459" s="56" t="s">
        <v>636</v>
      </c>
      <c r="C459" s="52" t="s">
        <v>325</v>
      </c>
      <c r="D459" s="52" t="str">
        <f>IFERROR(INDEX('[2]CP5 to CP6 Track mapping'!$A:$B,MATCH('CP5 Vols Hyp'!$C459,'[2]CP5 to CP6 Track mapping'!$A:$A,0),2),"-")</f>
        <v>-</v>
      </c>
      <c r="E459" s="57" t="s">
        <v>457</v>
      </c>
      <c r="F459" s="53"/>
      <c r="G459" s="53"/>
      <c r="H459" s="53">
        <v>1</v>
      </c>
      <c r="I459" s="53"/>
      <c r="J459" s="53"/>
      <c r="K459" s="53">
        <f t="shared" si="28"/>
        <v>1</v>
      </c>
      <c r="M459" s="54">
        <v>0</v>
      </c>
      <c r="N459" s="54">
        <v>0</v>
      </c>
      <c r="O459" s="54">
        <v>1</v>
      </c>
      <c r="P459" s="54">
        <v>4.7</v>
      </c>
      <c r="Q459" s="54">
        <v>14.02</v>
      </c>
      <c r="R459" s="54">
        <f t="shared" si="29"/>
        <v>19.72</v>
      </c>
      <c r="T459" s="55">
        <f t="shared" si="27"/>
        <v>0</v>
      </c>
      <c r="U459" s="55">
        <f t="shared" si="27"/>
        <v>0</v>
      </c>
      <c r="V459" s="55">
        <f t="shared" si="27"/>
        <v>0</v>
      </c>
      <c r="W459" s="55">
        <f t="shared" si="26"/>
        <v>4.7</v>
      </c>
      <c r="X459" s="55">
        <f t="shared" si="26"/>
        <v>14.02</v>
      </c>
      <c r="Y459" s="55">
        <f t="shared" si="26"/>
        <v>18.72</v>
      </c>
    </row>
    <row r="460" spans="1:25" x14ac:dyDescent="0.25">
      <c r="A460" s="60" t="s">
        <v>655</v>
      </c>
      <c r="B460" s="56" t="s">
        <v>637</v>
      </c>
      <c r="C460" s="52" t="s">
        <v>638</v>
      </c>
      <c r="D460" s="52" t="str">
        <f>IFERROR(INDEX('[2]CP5 to CP6 Track mapping'!$A:$B,MATCH('CP5 Vols Hyp'!$C460,'[2]CP5 to CP6 Track mapping'!$A:$A,0),2),"-")</f>
        <v>-</v>
      </c>
      <c r="E460" s="57" t="s">
        <v>457</v>
      </c>
      <c r="F460" s="53"/>
      <c r="G460" s="53"/>
      <c r="H460" s="53">
        <v>0</v>
      </c>
      <c r="I460" s="53"/>
      <c r="J460" s="53"/>
      <c r="K460" s="53">
        <f t="shared" si="28"/>
        <v>0</v>
      </c>
      <c r="M460" s="54">
        <v>0</v>
      </c>
      <c r="N460" s="54">
        <v>79</v>
      </c>
      <c r="O460" s="54">
        <v>0</v>
      </c>
      <c r="P460" s="54">
        <v>0</v>
      </c>
      <c r="Q460" s="54" t="s">
        <v>73</v>
      </c>
      <c r="R460" s="54">
        <f t="shared" si="29"/>
        <v>79</v>
      </c>
      <c r="T460" s="55">
        <f t="shared" si="27"/>
        <v>0</v>
      </c>
      <c r="U460" s="55">
        <f t="shared" si="27"/>
        <v>79</v>
      </c>
      <c r="V460" s="55">
        <f t="shared" si="27"/>
        <v>0</v>
      </c>
      <c r="W460" s="55">
        <f t="shared" si="26"/>
        <v>0</v>
      </c>
      <c r="X460" s="55" t="e">
        <f t="shared" si="26"/>
        <v>#VALUE!</v>
      </c>
      <c r="Y460" s="55">
        <f t="shared" si="26"/>
        <v>79</v>
      </c>
    </row>
    <row r="461" spans="1:25" x14ac:dyDescent="0.25">
      <c r="A461" s="60" t="s">
        <v>655</v>
      </c>
      <c r="B461" s="56" t="s">
        <v>639</v>
      </c>
      <c r="C461" s="52" t="s">
        <v>640</v>
      </c>
      <c r="D461" s="52" t="str">
        <f>IFERROR(INDEX('[2]CP5 to CP6 Track mapping'!$A:$B,MATCH('CP5 Vols Hyp'!$C461,'[2]CP5 to CP6 Track mapping'!$A:$A,0),2),"-")</f>
        <v>-</v>
      </c>
      <c r="E461" s="57" t="s">
        <v>457</v>
      </c>
      <c r="F461" s="53"/>
      <c r="G461" s="53"/>
      <c r="H461" s="53">
        <v>20</v>
      </c>
      <c r="I461" s="53"/>
      <c r="J461" s="53"/>
      <c r="K461" s="53">
        <f t="shared" si="28"/>
        <v>20</v>
      </c>
      <c r="M461" s="54">
        <v>0</v>
      </c>
      <c r="N461" s="54">
        <v>108</v>
      </c>
      <c r="O461" s="54">
        <v>20</v>
      </c>
      <c r="P461" s="54">
        <v>8.6999999999999993</v>
      </c>
      <c r="Q461" s="54">
        <v>28.020000000000003</v>
      </c>
      <c r="R461" s="54">
        <f t="shared" si="29"/>
        <v>164.72</v>
      </c>
      <c r="T461" s="55">
        <f t="shared" si="27"/>
        <v>0</v>
      </c>
      <c r="U461" s="55">
        <f t="shared" si="27"/>
        <v>108</v>
      </c>
      <c r="V461" s="55">
        <f t="shared" si="27"/>
        <v>0</v>
      </c>
      <c r="W461" s="55">
        <f t="shared" si="26"/>
        <v>8.6999999999999993</v>
      </c>
      <c r="X461" s="55">
        <f t="shared" si="26"/>
        <v>28.020000000000003</v>
      </c>
      <c r="Y461" s="55">
        <f t="shared" si="26"/>
        <v>144.72</v>
      </c>
    </row>
    <row r="462" spans="1:25" x14ac:dyDescent="0.25">
      <c r="A462" s="60" t="s">
        <v>655</v>
      </c>
      <c r="B462" s="56" t="s">
        <v>641</v>
      </c>
      <c r="C462" s="52" t="s">
        <v>642</v>
      </c>
      <c r="D462" s="52" t="str">
        <f>IFERROR(INDEX('[2]CP5 to CP6 Track mapping'!$A:$B,MATCH('CP5 Vols Hyp'!$C462,'[2]CP5 to CP6 Track mapping'!$A:$A,0),2),"-")</f>
        <v>-</v>
      </c>
      <c r="E462" s="57" t="s">
        <v>457</v>
      </c>
      <c r="F462" s="53"/>
      <c r="G462" s="53"/>
      <c r="H462" s="53">
        <v>114.61400000000003</v>
      </c>
      <c r="I462" s="53"/>
      <c r="J462" s="53"/>
      <c r="K462" s="53">
        <f t="shared" si="28"/>
        <v>114.61400000000003</v>
      </c>
      <c r="M462" s="54">
        <v>125.2</v>
      </c>
      <c r="N462" s="54">
        <v>242.08300000000003</v>
      </c>
      <c r="O462" s="54">
        <v>114.61400000000003</v>
      </c>
      <c r="P462" s="54">
        <v>82.042000000000002</v>
      </c>
      <c r="Q462" s="54">
        <v>219.94399999999996</v>
      </c>
      <c r="R462" s="54">
        <f t="shared" si="29"/>
        <v>783.88300000000004</v>
      </c>
      <c r="T462" s="55">
        <f t="shared" si="27"/>
        <v>125.2</v>
      </c>
      <c r="U462" s="55">
        <f t="shared" si="27"/>
        <v>242.08300000000003</v>
      </c>
      <c r="V462" s="55">
        <f t="shared" si="27"/>
        <v>0</v>
      </c>
      <c r="W462" s="55">
        <f t="shared" si="26"/>
        <v>82.042000000000002</v>
      </c>
      <c r="X462" s="55">
        <f t="shared" si="26"/>
        <v>219.94399999999996</v>
      </c>
      <c r="Y462" s="55">
        <f t="shared" si="26"/>
        <v>669.26900000000001</v>
      </c>
    </row>
    <row r="463" spans="1:25" x14ac:dyDescent="0.25">
      <c r="A463" s="60" t="s">
        <v>655</v>
      </c>
      <c r="B463" s="56" t="s">
        <v>643</v>
      </c>
      <c r="C463" s="52" t="s">
        <v>399</v>
      </c>
      <c r="D463" s="52" t="str">
        <f>IFERROR(INDEX('[2]CP5 to CP6 Track mapping'!$A:$B,MATCH('CP5 Vols Hyp'!$C463,'[2]CP5 to CP6 Track mapping'!$A:$A,0),2),"-")</f>
        <v>-</v>
      </c>
      <c r="E463" s="57" t="s">
        <v>457</v>
      </c>
      <c r="F463" s="53"/>
      <c r="G463" s="53"/>
      <c r="H463" s="53">
        <v>0</v>
      </c>
      <c r="I463" s="53"/>
      <c r="J463" s="53"/>
      <c r="K463" s="53">
        <f t="shared" si="28"/>
        <v>0</v>
      </c>
      <c r="M463" s="54">
        <v>0</v>
      </c>
      <c r="N463" s="54">
        <v>0</v>
      </c>
      <c r="O463" s="54">
        <v>0</v>
      </c>
      <c r="P463" s="54">
        <v>0</v>
      </c>
      <c r="Q463" s="54">
        <v>787</v>
      </c>
      <c r="R463" s="54">
        <f t="shared" si="29"/>
        <v>787</v>
      </c>
      <c r="T463" s="55">
        <f t="shared" si="27"/>
        <v>0</v>
      </c>
      <c r="U463" s="55">
        <f t="shared" si="27"/>
        <v>0</v>
      </c>
      <c r="V463" s="55">
        <f t="shared" si="27"/>
        <v>0</v>
      </c>
      <c r="W463" s="55">
        <f t="shared" si="26"/>
        <v>0</v>
      </c>
      <c r="X463" s="55">
        <f t="shared" si="26"/>
        <v>787</v>
      </c>
      <c r="Y463" s="55">
        <f t="shared" si="26"/>
        <v>787</v>
      </c>
    </row>
    <row r="464" spans="1:25" x14ac:dyDescent="0.25">
      <c r="A464" s="60" t="s">
        <v>655</v>
      </c>
      <c r="B464" s="56" t="s">
        <v>644</v>
      </c>
      <c r="C464" s="52" t="s">
        <v>645</v>
      </c>
      <c r="D464" s="52" t="str">
        <f>IFERROR(INDEX('[2]CP5 to CP6 Track mapping'!$A:$B,MATCH('CP5 Vols Hyp'!$C464,'[2]CP5 to CP6 Track mapping'!$A:$A,0),2),"-")</f>
        <v>-</v>
      </c>
      <c r="E464" s="57" t="s">
        <v>457</v>
      </c>
      <c r="F464" s="53"/>
      <c r="G464" s="53"/>
      <c r="H464" s="53">
        <v>0</v>
      </c>
      <c r="I464" s="53"/>
      <c r="J464" s="53"/>
      <c r="K464" s="53">
        <f t="shared" si="28"/>
        <v>0</v>
      </c>
      <c r="M464" s="54">
        <v>0</v>
      </c>
      <c r="N464" s="54">
        <v>0</v>
      </c>
      <c r="O464" s="54">
        <v>0</v>
      </c>
      <c r="P464" s="54">
        <v>0</v>
      </c>
      <c r="Q464" s="54" t="s">
        <v>73</v>
      </c>
      <c r="R464" s="54">
        <f t="shared" si="29"/>
        <v>0</v>
      </c>
      <c r="T464" s="55">
        <f t="shared" si="27"/>
        <v>0</v>
      </c>
      <c r="U464" s="55">
        <f t="shared" si="27"/>
        <v>0</v>
      </c>
      <c r="V464" s="55">
        <f t="shared" si="27"/>
        <v>0</v>
      </c>
      <c r="W464" s="55">
        <f t="shared" si="26"/>
        <v>0</v>
      </c>
      <c r="X464" s="55" t="e">
        <f t="shared" si="26"/>
        <v>#VALUE!</v>
      </c>
      <c r="Y464" s="55">
        <f t="shared" si="26"/>
        <v>0</v>
      </c>
    </row>
    <row r="465" spans="1:25" x14ac:dyDescent="0.25">
      <c r="A465" s="60" t="s">
        <v>655</v>
      </c>
      <c r="B465" s="56" t="s">
        <v>646</v>
      </c>
      <c r="C465" s="52" t="s">
        <v>647</v>
      </c>
      <c r="D465" s="52" t="str">
        <f>IFERROR(INDEX('[2]CP5 to CP6 Track mapping'!$A:$B,MATCH('CP5 Vols Hyp'!$C465,'[2]CP5 to CP6 Track mapping'!$A:$A,0),2),"-")</f>
        <v>-</v>
      </c>
      <c r="E465" s="57" t="s">
        <v>457</v>
      </c>
      <c r="F465" s="53"/>
      <c r="G465" s="53"/>
      <c r="H465" s="53">
        <v>0</v>
      </c>
      <c r="I465" s="53"/>
      <c r="J465" s="53"/>
      <c r="K465" s="53">
        <f t="shared" si="28"/>
        <v>0</v>
      </c>
      <c r="M465" s="54">
        <v>0</v>
      </c>
      <c r="N465" s="54">
        <v>294</v>
      </c>
      <c r="O465" s="54">
        <v>0</v>
      </c>
      <c r="P465" s="54">
        <v>691</v>
      </c>
      <c r="Q465" s="54">
        <v>3125</v>
      </c>
      <c r="R465" s="54">
        <f t="shared" si="29"/>
        <v>4110</v>
      </c>
      <c r="T465" s="55">
        <f t="shared" si="27"/>
        <v>0</v>
      </c>
      <c r="U465" s="55">
        <f t="shared" si="27"/>
        <v>294</v>
      </c>
      <c r="V465" s="55">
        <f t="shared" si="27"/>
        <v>0</v>
      </c>
      <c r="W465" s="55">
        <f t="shared" si="26"/>
        <v>691</v>
      </c>
      <c r="X465" s="55">
        <f t="shared" si="26"/>
        <v>3125</v>
      </c>
      <c r="Y465" s="55">
        <f t="shared" si="26"/>
        <v>4110</v>
      </c>
    </row>
    <row r="466" spans="1:25" x14ac:dyDescent="0.25">
      <c r="A466" s="60" t="s">
        <v>655</v>
      </c>
      <c r="B466" s="56" t="s">
        <v>648</v>
      </c>
      <c r="C466" s="52" t="s">
        <v>414</v>
      </c>
      <c r="D466" s="52" t="str">
        <f>IFERROR(INDEX('[2]CP5 to CP6 Track mapping'!$A:$B,MATCH('CP5 Vols Hyp'!$C466,'[2]CP5 to CP6 Track mapping'!$A:$A,0),2),"-")</f>
        <v>-</v>
      </c>
      <c r="E466" s="57" t="s">
        <v>457</v>
      </c>
      <c r="F466" s="53"/>
      <c r="G466" s="53"/>
      <c r="H466" s="53">
        <v>0</v>
      </c>
      <c r="I466" s="53"/>
      <c r="J466" s="53"/>
      <c r="K466" s="53">
        <f t="shared" si="28"/>
        <v>0</v>
      </c>
      <c r="M466" s="54">
        <v>0</v>
      </c>
      <c r="N466" s="54">
        <v>294</v>
      </c>
      <c r="O466" s="54">
        <v>0</v>
      </c>
      <c r="P466" s="54">
        <v>691</v>
      </c>
      <c r="Q466" s="54">
        <v>3912</v>
      </c>
      <c r="R466" s="54">
        <f t="shared" si="29"/>
        <v>4897</v>
      </c>
      <c r="T466" s="55">
        <f t="shared" si="27"/>
        <v>0</v>
      </c>
      <c r="U466" s="55">
        <f t="shared" si="27"/>
        <v>294</v>
      </c>
      <c r="V466" s="55">
        <f t="shared" si="27"/>
        <v>0</v>
      </c>
      <c r="W466" s="55">
        <f t="shared" si="26"/>
        <v>691</v>
      </c>
      <c r="X466" s="55">
        <f t="shared" si="26"/>
        <v>3912</v>
      </c>
      <c r="Y466" s="55">
        <f t="shared" si="26"/>
        <v>4897</v>
      </c>
    </row>
    <row r="467" spans="1:25" x14ac:dyDescent="0.25">
      <c r="A467" s="60" t="s">
        <v>655</v>
      </c>
      <c r="B467" s="56" t="s">
        <v>649</v>
      </c>
      <c r="C467" s="52" t="s">
        <v>650</v>
      </c>
      <c r="D467" s="52" t="str">
        <f>IFERROR(INDEX('[2]CP5 to CP6 Track mapping'!$A:$B,MATCH('CP5 Vols Hyp'!$C467,'[2]CP5 to CP6 Track mapping'!$A:$A,0),2),"-")</f>
        <v>-</v>
      </c>
      <c r="E467" s="57" t="s">
        <v>457</v>
      </c>
      <c r="F467" s="53"/>
      <c r="G467" s="53"/>
      <c r="H467" s="53">
        <v>0</v>
      </c>
      <c r="I467" s="53"/>
      <c r="J467" s="53"/>
      <c r="K467" s="53">
        <f t="shared" si="28"/>
        <v>0</v>
      </c>
      <c r="M467" s="54">
        <v>149.55000000000001</v>
      </c>
      <c r="N467" s="54">
        <v>34.520000000000003</v>
      </c>
      <c r="O467" s="54">
        <v>0</v>
      </c>
      <c r="P467" s="54">
        <v>2.57</v>
      </c>
      <c r="Q467" s="54" t="s">
        <v>73</v>
      </c>
      <c r="R467" s="54">
        <f t="shared" si="29"/>
        <v>186.64000000000001</v>
      </c>
      <c r="T467" s="55">
        <f t="shared" si="27"/>
        <v>149.55000000000001</v>
      </c>
      <c r="U467" s="55">
        <f t="shared" si="27"/>
        <v>34.520000000000003</v>
      </c>
      <c r="V467" s="55">
        <f t="shared" si="27"/>
        <v>0</v>
      </c>
      <c r="W467" s="55">
        <f t="shared" si="26"/>
        <v>2.57</v>
      </c>
      <c r="X467" s="55" t="e">
        <f t="shared" si="26"/>
        <v>#VALUE!</v>
      </c>
      <c r="Y467" s="55">
        <f t="shared" si="26"/>
        <v>186.64000000000001</v>
      </c>
    </row>
    <row r="468" spans="1:25" x14ac:dyDescent="0.25">
      <c r="A468" s="60" t="s">
        <v>655</v>
      </c>
      <c r="B468" s="56" t="s">
        <v>651</v>
      </c>
      <c r="C468" s="52" t="s">
        <v>652</v>
      </c>
      <c r="D468" s="52" t="str">
        <f>IFERROR(INDEX('[2]CP5 to CP6 Track mapping'!$A:$B,MATCH('CP5 Vols Hyp'!$C468,'[2]CP5 to CP6 Track mapping'!$A:$A,0),2),"-")</f>
        <v>-</v>
      </c>
      <c r="E468" s="57" t="s">
        <v>457</v>
      </c>
      <c r="F468" s="53"/>
      <c r="G468" s="53"/>
      <c r="H468" s="53">
        <v>86853.201451200002</v>
      </c>
      <c r="I468" s="53"/>
      <c r="J468" s="53"/>
      <c r="K468" s="53">
        <f t="shared" si="28"/>
        <v>86853.201451200002</v>
      </c>
      <c r="M468" s="54">
        <v>58569.967953600004</v>
      </c>
      <c r="N468" s="54">
        <v>139547.01251039997</v>
      </c>
      <c r="O468" s="54">
        <v>86853.201451200002</v>
      </c>
      <c r="P468" s="54">
        <v>55009.9208344</v>
      </c>
      <c r="Q468" s="54">
        <v>13282.175601600002</v>
      </c>
      <c r="R468" s="54">
        <f t="shared" si="29"/>
        <v>353262.27835119999</v>
      </c>
      <c r="T468" s="55">
        <f t="shared" si="27"/>
        <v>58569.967953600004</v>
      </c>
      <c r="U468" s="55">
        <f t="shared" si="27"/>
        <v>139547.01251039997</v>
      </c>
      <c r="V468" s="55">
        <f t="shared" si="27"/>
        <v>0</v>
      </c>
      <c r="W468" s="55">
        <f t="shared" si="26"/>
        <v>55009.9208344</v>
      </c>
      <c r="X468" s="55">
        <f t="shared" si="26"/>
        <v>13282.175601600002</v>
      </c>
      <c r="Y468" s="55">
        <f t="shared" si="26"/>
        <v>266409.07689999999</v>
      </c>
    </row>
    <row r="469" spans="1:25" x14ac:dyDescent="0.25">
      <c r="A469" s="60" t="s">
        <v>423</v>
      </c>
      <c r="B469" s="56" t="s">
        <v>449</v>
      </c>
      <c r="C469" s="52" t="s">
        <v>450</v>
      </c>
      <c r="D469" s="52" t="str">
        <f>IFERROR(INDEX('[2]CP5 to CP6 Track mapping'!$A:$B,MATCH('CP5 Vols Hyp'!$C469,'[2]CP5 to CP6 Track mapping'!$A:$A,0),2),"-")</f>
        <v>-</v>
      </c>
      <c r="E469" s="57" t="s">
        <v>451</v>
      </c>
      <c r="F469" s="53"/>
      <c r="G469" s="53"/>
      <c r="H469" s="53">
        <v>7.3526904000000002</v>
      </c>
      <c r="I469" s="53"/>
      <c r="J469" s="53"/>
      <c r="K469" s="53">
        <f t="shared" si="28"/>
        <v>7.3526904000000002</v>
      </c>
      <c r="M469" s="54">
        <v>2.6151840000000002</v>
      </c>
      <c r="N469" s="54">
        <v>0</v>
      </c>
      <c r="O469" s="54">
        <v>7.3526904000000002</v>
      </c>
      <c r="P469" s="54">
        <v>3.081528</v>
      </c>
      <c r="Q469" s="54" t="s">
        <v>73</v>
      </c>
      <c r="R469" s="54">
        <f t="shared" si="29"/>
        <v>13.0494024</v>
      </c>
      <c r="T469" s="55">
        <f t="shared" si="27"/>
        <v>2.6151840000000002</v>
      </c>
      <c r="U469" s="55">
        <f t="shared" si="27"/>
        <v>0</v>
      </c>
      <c r="V469" s="55">
        <f t="shared" si="27"/>
        <v>0</v>
      </c>
      <c r="W469" s="55">
        <f t="shared" si="26"/>
        <v>3.081528</v>
      </c>
      <c r="X469" s="55" t="e">
        <f t="shared" si="26"/>
        <v>#VALUE!</v>
      </c>
      <c r="Y469" s="55">
        <f t="shared" si="26"/>
        <v>5.6967119999999998</v>
      </c>
    </row>
    <row r="470" spans="1:25" x14ac:dyDescent="0.25">
      <c r="A470" s="60" t="s">
        <v>423</v>
      </c>
      <c r="B470" s="56" t="s">
        <v>449</v>
      </c>
      <c r="C470" s="52" t="s">
        <v>450</v>
      </c>
      <c r="D470" s="52" t="str">
        <f>IFERROR(INDEX('[2]CP5 to CP6 Track mapping'!$A:$B,MATCH('CP5 Vols Hyp'!$C470,'[2]CP5 to CP6 Track mapping'!$A:$A,0),2),"-")</f>
        <v>-</v>
      </c>
      <c r="E470" s="57" t="s">
        <v>452</v>
      </c>
      <c r="F470" s="53"/>
      <c r="G470" s="53"/>
      <c r="H470" s="53">
        <v>0</v>
      </c>
      <c r="I470" s="53"/>
      <c r="J470" s="53"/>
      <c r="K470" s="53">
        <f t="shared" si="28"/>
        <v>0</v>
      </c>
      <c r="M470" s="54">
        <v>0</v>
      </c>
      <c r="N470" s="54">
        <v>0</v>
      </c>
      <c r="O470" s="54">
        <v>0</v>
      </c>
      <c r="P470" s="54">
        <v>0</v>
      </c>
      <c r="Q470" s="54" t="s">
        <v>73</v>
      </c>
      <c r="R470" s="54">
        <f t="shared" si="29"/>
        <v>0</v>
      </c>
      <c r="T470" s="55">
        <f t="shared" si="27"/>
        <v>0</v>
      </c>
      <c r="U470" s="55">
        <f t="shared" si="27"/>
        <v>0</v>
      </c>
      <c r="V470" s="55">
        <f t="shared" si="27"/>
        <v>0</v>
      </c>
      <c r="W470" s="55">
        <f t="shared" si="26"/>
        <v>0</v>
      </c>
      <c r="X470" s="55" t="e">
        <f t="shared" si="26"/>
        <v>#VALUE!</v>
      </c>
      <c r="Y470" s="55">
        <f t="shared" si="26"/>
        <v>0</v>
      </c>
    </row>
    <row r="471" spans="1:25" x14ac:dyDescent="0.25">
      <c r="A471" s="60" t="s">
        <v>423</v>
      </c>
      <c r="B471" s="56" t="s">
        <v>449</v>
      </c>
      <c r="C471" s="52" t="s">
        <v>450</v>
      </c>
      <c r="D471" s="52" t="str">
        <f>IFERROR(INDEX('[2]CP5 to CP6 Track mapping'!$A:$B,MATCH('CP5 Vols Hyp'!$C471,'[2]CP5 to CP6 Track mapping'!$A:$A,0),2),"-")</f>
        <v>-</v>
      </c>
      <c r="E471" s="57" t="s">
        <v>453</v>
      </c>
      <c r="F471" s="53"/>
      <c r="G471" s="53"/>
      <c r="H471" s="53">
        <v>7.702072000000002</v>
      </c>
      <c r="I471" s="53"/>
      <c r="J471" s="53"/>
      <c r="K471" s="53">
        <f t="shared" si="28"/>
        <v>7.702072000000002</v>
      </c>
      <c r="M471" s="54">
        <v>3.2675416000000004</v>
      </c>
      <c r="N471" s="54">
        <v>21.829471200000004</v>
      </c>
      <c r="O471" s="54">
        <v>7.702072000000002</v>
      </c>
      <c r="P471" s="54">
        <v>19.581875999999998</v>
      </c>
      <c r="Q471" s="54" t="s">
        <v>73</v>
      </c>
      <c r="R471" s="54">
        <f t="shared" si="29"/>
        <v>52.380960800000011</v>
      </c>
      <c r="T471" s="55">
        <f t="shared" si="27"/>
        <v>3.2675416000000004</v>
      </c>
      <c r="U471" s="55">
        <f t="shared" si="27"/>
        <v>21.829471200000004</v>
      </c>
      <c r="V471" s="55">
        <f t="shared" si="27"/>
        <v>0</v>
      </c>
      <c r="W471" s="55">
        <f t="shared" si="26"/>
        <v>19.581875999999998</v>
      </c>
      <c r="X471" s="55" t="e">
        <f t="shared" si="26"/>
        <v>#VALUE!</v>
      </c>
      <c r="Y471" s="55">
        <f t="shared" si="26"/>
        <v>44.67888880000001</v>
      </c>
    </row>
    <row r="472" spans="1:25" x14ac:dyDescent="0.25">
      <c r="A472" s="60" t="s">
        <v>423</v>
      </c>
      <c r="B472" s="56" t="s">
        <v>449</v>
      </c>
      <c r="C472" s="52" t="s">
        <v>450</v>
      </c>
      <c r="D472" s="52" t="str">
        <f>IFERROR(INDEX('[2]CP5 to CP6 Track mapping'!$A:$B,MATCH('CP5 Vols Hyp'!$C472,'[2]CP5 to CP6 Track mapping'!$A:$A,0),2),"-")</f>
        <v>-</v>
      </c>
      <c r="E472" s="57" t="s">
        <v>454</v>
      </c>
      <c r="F472" s="53"/>
      <c r="G472" s="53"/>
      <c r="H472" s="53">
        <v>15.365978399999999</v>
      </c>
      <c r="I472" s="53"/>
      <c r="J472" s="53"/>
      <c r="K472" s="53">
        <f t="shared" si="28"/>
        <v>15.365978399999999</v>
      </c>
      <c r="M472" s="54">
        <v>24.459299999999999</v>
      </c>
      <c r="N472" s="54">
        <v>0.60990479999999991</v>
      </c>
      <c r="O472" s="54">
        <v>15.365978399999999</v>
      </c>
      <c r="P472" s="54">
        <v>0.94640399999999991</v>
      </c>
      <c r="Q472" s="54" t="s">
        <v>73</v>
      </c>
      <c r="R472" s="54">
        <f t="shared" si="29"/>
        <v>41.381587199999998</v>
      </c>
      <c r="T472" s="55">
        <f t="shared" si="27"/>
        <v>24.459299999999999</v>
      </c>
      <c r="U472" s="55">
        <f t="shared" si="27"/>
        <v>0.60990479999999991</v>
      </c>
      <c r="V472" s="55">
        <f t="shared" si="27"/>
        <v>0</v>
      </c>
      <c r="W472" s="55">
        <f t="shared" si="26"/>
        <v>0.94640399999999991</v>
      </c>
      <c r="X472" s="55" t="e">
        <f t="shared" si="26"/>
        <v>#VALUE!</v>
      </c>
      <c r="Y472" s="55">
        <f t="shared" si="26"/>
        <v>26.015608799999999</v>
      </c>
    </row>
    <row r="473" spans="1:25" x14ac:dyDescent="0.25">
      <c r="A473" s="60" t="s">
        <v>423</v>
      </c>
      <c r="B473" s="56" t="s">
        <v>449</v>
      </c>
      <c r="C473" s="52" t="s">
        <v>450</v>
      </c>
      <c r="D473" s="52" t="str">
        <f>IFERROR(INDEX('[2]CP5 to CP6 Track mapping'!$A:$B,MATCH('CP5 Vols Hyp'!$C473,'[2]CP5 to CP6 Track mapping'!$A:$A,0),2),"-")</f>
        <v>-</v>
      </c>
      <c r="E473" s="57" t="s">
        <v>455</v>
      </c>
      <c r="F473" s="53"/>
      <c r="G473" s="53"/>
      <c r="H473" s="53">
        <v>1.8324576000000001</v>
      </c>
      <c r="I473" s="53"/>
      <c r="J473" s="53"/>
      <c r="K473" s="53">
        <f t="shared" si="28"/>
        <v>1.8324576000000001</v>
      </c>
      <c r="M473" s="54">
        <v>30.686236000000001</v>
      </c>
      <c r="N473" s="54">
        <v>11.477548800000001</v>
      </c>
      <c r="O473" s="54">
        <v>1.8324576000000001</v>
      </c>
      <c r="P473" s="54">
        <v>6.2563247999999998</v>
      </c>
      <c r="Q473" s="54">
        <v>0.20665439999999999</v>
      </c>
      <c r="R473" s="54">
        <f t="shared" si="29"/>
        <v>50.459221599999999</v>
      </c>
      <c r="T473" s="55">
        <f t="shared" si="27"/>
        <v>30.686236000000001</v>
      </c>
      <c r="U473" s="55">
        <f t="shared" si="27"/>
        <v>11.477548800000001</v>
      </c>
      <c r="V473" s="55">
        <f t="shared" si="27"/>
        <v>0</v>
      </c>
      <c r="W473" s="55">
        <f t="shared" si="26"/>
        <v>6.2563247999999998</v>
      </c>
      <c r="X473" s="55">
        <f t="shared" si="26"/>
        <v>0.20665439999999999</v>
      </c>
      <c r="Y473" s="55">
        <f t="shared" si="26"/>
        <v>48.626764000000001</v>
      </c>
    </row>
    <row r="474" spans="1:25" x14ac:dyDescent="0.25">
      <c r="A474" s="60" t="s">
        <v>423</v>
      </c>
      <c r="B474" s="56" t="s">
        <v>449</v>
      </c>
      <c r="C474" s="52" t="s">
        <v>450</v>
      </c>
      <c r="D474" s="52" t="str">
        <f>IFERROR(INDEX('[2]CP5 to CP6 Track mapping'!$A:$B,MATCH('CP5 Vols Hyp'!$C474,'[2]CP5 to CP6 Track mapping'!$A:$A,0),2),"-")</f>
        <v>-</v>
      </c>
      <c r="E474" s="57" t="s">
        <v>456</v>
      </c>
      <c r="F474" s="53"/>
      <c r="G474" s="53"/>
      <c r="H474" s="53">
        <v>72.495999999999995</v>
      </c>
      <c r="I474" s="53"/>
      <c r="J474" s="53"/>
      <c r="K474" s="53">
        <f t="shared" si="28"/>
        <v>72.495999999999995</v>
      </c>
      <c r="M474" s="54">
        <v>0</v>
      </c>
      <c r="N474" s="54">
        <v>71.864000000000004</v>
      </c>
      <c r="O474" s="54">
        <v>72.495999999999995</v>
      </c>
      <c r="P474" s="54">
        <v>67.98</v>
      </c>
      <c r="Q474" s="54">
        <v>40.019999999999996</v>
      </c>
      <c r="R474" s="54">
        <f t="shared" si="29"/>
        <v>252.36</v>
      </c>
      <c r="T474" s="55">
        <f t="shared" si="27"/>
        <v>0</v>
      </c>
      <c r="U474" s="55">
        <f t="shared" si="27"/>
        <v>71.864000000000004</v>
      </c>
      <c r="V474" s="55">
        <f t="shared" si="27"/>
        <v>0</v>
      </c>
      <c r="W474" s="55">
        <f t="shared" si="26"/>
        <v>67.98</v>
      </c>
      <c r="X474" s="55">
        <f t="shared" si="26"/>
        <v>40.019999999999996</v>
      </c>
      <c r="Y474" s="55">
        <f t="shared" si="26"/>
        <v>179.86400000000003</v>
      </c>
    </row>
    <row r="475" spans="1:25" x14ac:dyDescent="0.25">
      <c r="A475" s="60" t="s">
        <v>423</v>
      </c>
      <c r="B475" s="56" t="s">
        <v>449</v>
      </c>
      <c r="C475" s="52" t="s">
        <v>450</v>
      </c>
      <c r="D475" s="52" t="str">
        <f>IFERROR(INDEX('[2]CP5 to CP6 Track mapping'!$A:$B,MATCH('CP5 Vols Hyp'!$C475,'[2]CP5 to CP6 Track mapping'!$A:$A,0),2),"-")</f>
        <v>-</v>
      </c>
      <c r="E475" s="57" t="s">
        <v>457</v>
      </c>
      <c r="F475" s="53"/>
      <c r="G475" s="53"/>
      <c r="H475" s="53">
        <v>104.7491984</v>
      </c>
      <c r="I475" s="53"/>
      <c r="J475" s="53"/>
      <c r="K475" s="53">
        <f t="shared" si="28"/>
        <v>104.7491984</v>
      </c>
      <c r="M475" s="54">
        <v>61.0282616</v>
      </c>
      <c r="N475" s="54">
        <v>105.78092479999999</v>
      </c>
      <c r="O475" s="54">
        <v>104.7491984</v>
      </c>
      <c r="P475" s="54">
        <v>97.846132799999992</v>
      </c>
      <c r="Q475" s="54">
        <v>40.226654400000001</v>
      </c>
      <c r="R475" s="54">
        <f t="shared" si="29"/>
        <v>409.63117199999999</v>
      </c>
      <c r="T475" s="55">
        <f t="shared" si="27"/>
        <v>61.0282616</v>
      </c>
      <c r="U475" s="55">
        <f t="shared" si="27"/>
        <v>105.78092479999999</v>
      </c>
      <c r="V475" s="55">
        <f t="shared" si="27"/>
        <v>0</v>
      </c>
      <c r="W475" s="55">
        <f t="shared" si="26"/>
        <v>97.846132799999992</v>
      </c>
      <c r="X475" s="55">
        <f t="shared" si="26"/>
        <v>40.226654400000001</v>
      </c>
      <c r="Y475" s="55">
        <f t="shared" si="26"/>
        <v>304.88197359999998</v>
      </c>
    </row>
    <row r="476" spans="1:25" x14ac:dyDescent="0.25">
      <c r="A476" s="60" t="s">
        <v>423</v>
      </c>
      <c r="B476" s="56" t="s">
        <v>458</v>
      </c>
      <c r="C476" s="52" t="s">
        <v>459</v>
      </c>
      <c r="D476" s="52" t="str">
        <f>IFERROR(INDEX('[2]CP5 to CP6 Track mapping'!$A:$B,MATCH('CP5 Vols Hyp'!$C476,'[2]CP5 to CP6 Track mapping'!$A:$A,0),2),"-")</f>
        <v>-</v>
      </c>
      <c r="E476" s="57" t="s">
        <v>451</v>
      </c>
      <c r="F476" s="53"/>
      <c r="G476" s="53"/>
      <c r="H476" s="53">
        <v>0</v>
      </c>
      <c r="I476" s="53"/>
      <c r="J476" s="53"/>
      <c r="K476" s="53">
        <f t="shared" si="28"/>
        <v>0</v>
      </c>
      <c r="M476" s="54">
        <v>0</v>
      </c>
      <c r="N476" s="54">
        <v>0</v>
      </c>
      <c r="O476" s="54">
        <v>0</v>
      </c>
      <c r="P476" s="54">
        <v>0</v>
      </c>
      <c r="Q476" s="54" t="s">
        <v>73</v>
      </c>
      <c r="R476" s="54">
        <f t="shared" si="29"/>
        <v>0</v>
      </c>
      <c r="T476" s="55">
        <f t="shared" si="27"/>
        <v>0</v>
      </c>
      <c r="U476" s="55">
        <f t="shared" si="27"/>
        <v>0</v>
      </c>
      <c r="V476" s="55">
        <f t="shared" si="27"/>
        <v>0</v>
      </c>
      <c r="W476" s="55">
        <f t="shared" si="26"/>
        <v>0</v>
      </c>
      <c r="X476" s="55" t="e">
        <f t="shared" si="26"/>
        <v>#VALUE!</v>
      </c>
      <c r="Y476" s="55">
        <f t="shared" si="26"/>
        <v>0</v>
      </c>
    </row>
    <row r="477" spans="1:25" x14ac:dyDescent="0.25">
      <c r="A477" s="60" t="s">
        <v>423</v>
      </c>
      <c r="B477" s="56" t="s">
        <v>458</v>
      </c>
      <c r="C477" s="52" t="s">
        <v>459</v>
      </c>
      <c r="D477" s="52" t="str">
        <f>IFERROR(INDEX('[2]CP5 to CP6 Track mapping'!$A:$B,MATCH('CP5 Vols Hyp'!$C477,'[2]CP5 to CP6 Track mapping'!$A:$A,0),2),"-")</f>
        <v>-</v>
      </c>
      <c r="E477" s="57" t="s">
        <v>452</v>
      </c>
      <c r="F477" s="53"/>
      <c r="G477" s="53"/>
      <c r="H477" s="53">
        <v>0</v>
      </c>
      <c r="I477" s="53"/>
      <c r="J477" s="53"/>
      <c r="K477" s="53">
        <f t="shared" si="28"/>
        <v>0</v>
      </c>
      <c r="M477" s="54">
        <v>0</v>
      </c>
      <c r="N477" s="54">
        <v>0</v>
      </c>
      <c r="O477" s="54">
        <v>0</v>
      </c>
      <c r="P477" s="54">
        <v>0</v>
      </c>
      <c r="Q477" s="54" t="s">
        <v>73</v>
      </c>
      <c r="R477" s="54">
        <f t="shared" si="29"/>
        <v>0</v>
      </c>
      <c r="T477" s="55">
        <f t="shared" si="27"/>
        <v>0</v>
      </c>
      <c r="U477" s="55">
        <f t="shared" si="27"/>
        <v>0</v>
      </c>
      <c r="V477" s="55">
        <f t="shared" si="27"/>
        <v>0</v>
      </c>
      <c r="W477" s="55">
        <f t="shared" si="26"/>
        <v>0</v>
      </c>
      <c r="X477" s="55" t="e">
        <f t="shared" si="26"/>
        <v>#VALUE!</v>
      </c>
      <c r="Y477" s="55">
        <f t="shared" si="26"/>
        <v>0</v>
      </c>
    </row>
    <row r="478" spans="1:25" x14ac:dyDescent="0.25">
      <c r="A478" s="60" t="s">
        <v>423</v>
      </c>
      <c r="B478" s="56" t="s">
        <v>458</v>
      </c>
      <c r="C478" s="52" t="s">
        <v>459</v>
      </c>
      <c r="D478" s="52" t="str">
        <f>IFERROR(INDEX('[2]CP5 to CP6 Track mapping'!$A:$B,MATCH('CP5 Vols Hyp'!$C478,'[2]CP5 to CP6 Track mapping'!$A:$A,0),2),"-")</f>
        <v>-</v>
      </c>
      <c r="E478" s="57" t="s">
        <v>453</v>
      </c>
      <c r="F478" s="53"/>
      <c r="G478" s="53"/>
      <c r="H478" s="53">
        <v>31</v>
      </c>
      <c r="I478" s="53"/>
      <c r="J478" s="53"/>
      <c r="K478" s="53">
        <f t="shared" si="28"/>
        <v>31</v>
      </c>
      <c r="M478" s="54">
        <v>0</v>
      </c>
      <c r="N478" s="54">
        <v>0</v>
      </c>
      <c r="O478" s="54">
        <v>31</v>
      </c>
      <c r="P478" s="54">
        <v>0</v>
      </c>
      <c r="Q478" s="54" t="s">
        <v>73</v>
      </c>
      <c r="R478" s="54">
        <f t="shared" si="29"/>
        <v>31</v>
      </c>
      <c r="T478" s="55">
        <f t="shared" si="27"/>
        <v>0</v>
      </c>
      <c r="U478" s="55">
        <f t="shared" si="27"/>
        <v>0</v>
      </c>
      <c r="V478" s="55">
        <f t="shared" si="27"/>
        <v>0</v>
      </c>
      <c r="W478" s="55">
        <f t="shared" si="26"/>
        <v>0</v>
      </c>
      <c r="X478" s="55" t="e">
        <f t="shared" si="26"/>
        <v>#VALUE!</v>
      </c>
      <c r="Y478" s="55">
        <f t="shared" si="26"/>
        <v>0</v>
      </c>
    </row>
    <row r="479" spans="1:25" x14ac:dyDescent="0.25">
      <c r="A479" s="60" t="s">
        <v>423</v>
      </c>
      <c r="B479" s="56" t="s">
        <v>458</v>
      </c>
      <c r="C479" s="52" t="s">
        <v>459</v>
      </c>
      <c r="D479" s="52" t="str">
        <f>IFERROR(INDEX('[2]CP5 to CP6 Track mapping'!$A:$B,MATCH('CP5 Vols Hyp'!$C479,'[2]CP5 to CP6 Track mapping'!$A:$A,0),2),"-")</f>
        <v>-</v>
      </c>
      <c r="E479" s="57" t="s">
        <v>454</v>
      </c>
      <c r="F479" s="53"/>
      <c r="G479" s="53"/>
      <c r="H479" s="53">
        <v>13</v>
      </c>
      <c r="I479" s="53"/>
      <c r="J479" s="53"/>
      <c r="K479" s="53">
        <f t="shared" si="28"/>
        <v>13</v>
      </c>
      <c r="M479" s="54">
        <v>3</v>
      </c>
      <c r="N479" s="54">
        <v>0</v>
      </c>
      <c r="O479" s="54">
        <v>13</v>
      </c>
      <c r="P479" s="54">
        <v>0</v>
      </c>
      <c r="Q479" s="54" t="s">
        <v>73</v>
      </c>
      <c r="R479" s="54">
        <f t="shared" si="29"/>
        <v>16</v>
      </c>
      <c r="T479" s="55">
        <f t="shared" si="27"/>
        <v>3</v>
      </c>
      <c r="U479" s="55">
        <f t="shared" si="27"/>
        <v>0</v>
      </c>
      <c r="V479" s="55">
        <f t="shared" si="27"/>
        <v>0</v>
      </c>
      <c r="W479" s="55">
        <f t="shared" si="26"/>
        <v>0</v>
      </c>
      <c r="X479" s="55" t="e">
        <f t="shared" si="26"/>
        <v>#VALUE!</v>
      </c>
      <c r="Y479" s="55">
        <f t="shared" si="26"/>
        <v>3</v>
      </c>
    </row>
    <row r="480" spans="1:25" x14ac:dyDescent="0.25">
      <c r="A480" s="60" t="s">
        <v>423</v>
      </c>
      <c r="B480" s="56" t="s">
        <v>458</v>
      </c>
      <c r="C480" s="52" t="s">
        <v>459</v>
      </c>
      <c r="D480" s="52" t="str">
        <f>IFERROR(INDEX('[2]CP5 to CP6 Track mapping'!$A:$B,MATCH('CP5 Vols Hyp'!$C480,'[2]CP5 to CP6 Track mapping'!$A:$A,0),2),"-")</f>
        <v>-</v>
      </c>
      <c r="E480" s="57" t="s">
        <v>455</v>
      </c>
      <c r="F480" s="53"/>
      <c r="G480" s="53"/>
      <c r="H480" s="53">
        <v>0</v>
      </c>
      <c r="I480" s="53"/>
      <c r="J480" s="53"/>
      <c r="K480" s="53">
        <f t="shared" si="28"/>
        <v>0</v>
      </c>
      <c r="M480" s="54">
        <v>31</v>
      </c>
      <c r="N480" s="54">
        <v>0</v>
      </c>
      <c r="O480" s="54">
        <v>0</v>
      </c>
      <c r="P480" s="54">
        <v>2</v>
      </c>
      <c r="Q480" s="54">
        <v>3</v>
      </c>
      <c r="R480" s="54">
        <f t="shared" si="29"/>
        <v>36</v>
      </c>
      <c r="T480" s="55">
        <f t="shared" si="27"/>
        <v>31</v>
      </c>
      <c r="U480" s="55">
        <f t="shared" si="27"/>
        <v>0</v>
      </c>
      <c r="V480" s="55">
        <f t="shared" si="27"/>
        <v>0</v>
      </c>
      <c r="W480" s="55">
        <f t="shared" si="26"/>
        <v>2</v>
      </c>
      <c r="X480" s="55">
        <f t="shared" si="26"/>
        <v>3</v>
      </c>
      <c r="Y480" s="55">
        <f t="shared" si="26"/>
        <v>36</v>
      </c>
    </row>
    <row r="481" spans="1:25" x14ac:dyDescent="0.25">
      <c r="A481" s="60" t="s">
        <v>423</v>
      </c>
      <c r="B481" s="56" t="s">
        <v>458</v>
      </c>
      <c r="C481" s="52" t="s">
        <v>459</v>
      </c>
      <c r="D481" s="52" t="str">
        <f>IFERROR(INDEX('[2]CP5 to CP6 Track mapping'!$A:$B,MATCH('CP5 Vols Hyp'!$C481,'[2]CP5 to CP6 Track mapping'!$A:$A,0),2),"-")</f>
        <v>-</v>
      </c>
      <c r="E481" s="57" t="s">
        <v>456</v>
      </c>
      <c r="F481" s="53"/>
      <c r="G481" s="53"/>
      <c r="H481" s="53">
        <v>57</v>
      </c>
      <c r="I481" s="53"/>
      <c r="J481" s="53"/>
      <c r="K481" s="53">
        <f t="shared" si="28"/>
        <v>57</v>
      </c>
      <c r="M481" s="54">
        <v>0</v>
      </c>
      <c r="N481" s="54">
        <v>77</v>
      </c>
      <c r="O481" s="54">
        <v>57</v>
      </c>
      <c r="P481" s="54">
        <v>58</v>
      </c>
      <c r="Q481" s="54">
        <v>56</v>
      </c>
      <c r="R481" s="54">
        <f t="shared" si="29"/>
        <v>248</v>
      </c>
      <c r="T481" s="55">
        <f t="shared" si="27"/>
        <v>0</v>
      </c>
      <c r="U481" s="55">
        <f t="shared" si="27"/>
        <v>77</v>
      </c>
      <c r="V481" s="55">
        <f t="shared" si="27"/>
        <v>0</v>
      </c>
      <c r="W481" s="55">
        <f t="shared" si="26"/>
        <v>58</v>
      </c>
      <c r="X481" s="55">
        <f t="shared" si="26"/>
        <v>56</v>
      </c>
      <c r="Y481" s="55">
        <f t="shared" si="26"/>
        <v>191</v>
      </c>
    </row>
    <row r="482" spans="1:25" x14ac:dyDescent="0.25">
      <c r="A482" s="60" t="s">
        <v>423</v>
      </c>
      <c r="B482" s="56" t="s">
        <v>458</v>
      </c>
      <c r="C482" s="52" t="s">
        <v>459</v>
      </c>
      <c r="D482" s="52" t="str">
        <f>IFERROR(INDEX('[2]CP5 to CP6 Track mapping'!$A:$B,MATCH('CP5 Vols Hyp'!$C482,'[2]CP5 to CP6 Track mapping'!$A:$A,0),2),"-")</f>
        <v>-</v>
      </c>
      <c r="E482" s="57" t="s">
        <v>457</v>
      </c>
      <c r="F482" s="53"/>
      <c r="G482" s="53"/>
      <c r="H482" s="53">
        <v>101</v>
      </c>
      <c r="I482" s="53"/>
      <c r="J482" s="53"/>
      <c r="K482" s="53">
        <f t="shared" si="28"/>
        <v>101</v>
      </c>
      <c r="M482" s="54">
        <v>34</v>
      </c>
      <c r="N482" s="54">
        <v>77</v>
      </c>
      <c r="O482" s="54">
        <v>101</v>
      </c>
      <c r="P482" s="54">
        <v>60</v>
      </c>
      <c r="Q482" s="54">
        <v>59</v>
      </c>
      <c r="R482" s="54">
        <f t="shared" si="29"/>
        <v>331</v>
      </c>
      <c r="T482" s="55">
        <f t="shared" si="27"/>
        <v>34</v>
      </c>
      <c r="U482" s="55">
        <f t="shared" si="27"/>
        <v>77</v>
      </c>
      <c r="V482" s="55">
        <f t="shared" si="27"/>
        <v>0</v>
      </c>
      <c r="W482" s="55">
        <f t="shared" si="26"/>
        <v>60</v>
      </c>
      <c r="X482" s="55">
        <f t="shared" si="26"/>
        <v>59</v>
      </c>
      <c r="Y482" s="55">
        <f t="shared" si="26"/>
        <v>230</v>
      </c>
    </row>
    <row r="483" spans="1:25" x14ac:dyDescent="0.25">
      <c r="A483" s="60" t="s">
        <v>423</v>
      </c>
      <c r="B483" s="56" t="s">
        <v>460</v>
      </c>
      <c r="C483" s="52" t="s">
        <v>461</v>
      </c>
      <c r="D483" s="52" t="str">
        <f>IFERROR(INDEX('[2]CP5 to CP6 Track mapping'!$A:$B,MATCH('CP5 Vols Hyp'!$C483,'[2]CP5 to CP6 Track mapping'!$A:$A,0),2),"-")</f>
        <v>-</v>
      </c>
      <c r="E483" s="57" t="s">
        <v>457</v>
      </c>
      <c r="F483" s="53"/>
      <c r="G483" s="53"/>
      <c r="H483" s="53">
        <v>121.2</v>
      </c>
      <c r="I483" s="53"/>
      <c r="J483" s="53"/>
      <c r="K483" s="53">
        <f t="shared" si="28"/>
        <v>121.2</v>
      </c>
      <c r="M483" s="54">
        <v>76.308000000000021</v>
      </c>
      <c r="N483" s="54">
        <v>84.579999999999984</v>
      </c>
      <c r="O483" s="54">
        <v>121.2</v>
      </c>
      <c r="P483" s="54">
        <v>76.97</v>
      </c>
      <c r="Q483" s="54">
        <v>35</v>
      </c>
      <c r="R483" s="54">
        <f t="shared" si="29"/>
        <v>394.05799999999999</v>
      </c>
      <c r="T483" s="55">
        <f t="shared" si="27"/>
        <v>76.308000000000021</v>
      </c>
      <c r="U483" s="55">
        <f t="shared" si="27"/>
        <v>84.579999999999984</v>
      </c>
      <c r="V483" s="55">
        <f t="shared" si="27"/>
        <v>0</v>
      </c>
      <c r="W483" s="55">
        <f t="shared" si="26"/>
        <v>76.97</v>
      </c>
      <c r="X483" s="55">
        <f t="shared" si="26"/>
        <v>35</v>
      </c>
      <c r="Y483" s="55">
        <f t="shared" si="26"/>
        <v>272.858</v>
      </c>
    </row>
    <row r="484" spans="1:25" x14ac:dyDescent="0.25">
      <c r="A484" s="60" t="s">
        <v>423</v>
      </c>
      <c r="B484" s="52" t="s">
        <v>462</v>
      </c>
      <c r="C484" s="52" t="s">
        <v>463</v>
      </c>
      <c r="D484" s="52" t="str">
        <f>IFERROR(INDEX('[2]CP5 to CP6 Track mapping'!$A:$B,MATCH('CP5 Vols Hyp'!$C484,'[2]CP5 to CP6 Track mapping'!$A:$A,0),2),"-")</f>
        <v>-</v>
      </c>
      <c r="E484" s="57" t="s">
        <v>457</v>
      </c>
      <c r="F484" s="53"/>
      <c r="G484" s="53"/>
      <c r="H484" s="53">
        <v>0</v>
      </c>
      <c r="I484" s="53"/>
      <c r="J484" s="53"/>
      <c r="K484" s="53">
        <f t="shared" si="28"/>
        <v>0</v>
      </c>
      <c r="M484" s="54">
        <v>0</v>
      </c>
      <c r="N484" s="54">
        <v>0</v>
      </c>
      <c r="O484" s="54">
        <v>0</v>
      </c>
      <c r="P484" s="54">
        <v>0</v>
      </c>
      <c r="Q484" s="54" t="s">
        <v>73</v>
      </c>
      <c r="R484" s="54">
        <f t="shared" si="29"/>
        <v>0</v>
      </c>
      <c r="T484" s="55">
        <f t="shared" si="27"/>
        <v>0</v>
      </c>
      <c r="U484" s="55">
        <f t="shared" si="27"/>
        <v>0</v>
      </c>
      <c r="V484" s="55">
        <f t="shared" si="27"/>
        <v>0</v>
      </c>
      <c r="W484" s="55">
        <f t="shared" si="26"/>
        <v>0</v>
      </c>
      <c r="X484" s="55" t="e">
        <f t="shared" si="26"/>
        <v>#VALUE!</v>
      </c>
      <c r="Y484" s="55">
        <f t="shared" si="26"/>
        <v>0</v>
      </c>
    </row>
    <row r="485" spans="1:25" x14ac:dyDescent="0.25">
      <c r="A485" s="60" t="s">
        <v>423</v>
      </c>
      <c r="B485" s="52" t="s">
        <v>464</v>
      </c>
      <c r="C485" s="52" t="s">
        <v>465</v>
      </c>
      <c r="D485" s="52" t="str">
        <f>IFERROR(INDEX('[2]CP5 to CP6 Track mapping'!$A:$B,MATCH('CP5 Vols Hyp'!$C485,'[2]CP5 to CP6 Track mapping'!$A:$A,0),2),"-")</f>
        <v>-</v>
      </c>
      <c r="E485" s="57" t="s">
        <v>457</v>
      </c>
      <c r="F485" s="53"/>
      <c r="G485" s="53"/>
      <c r="H485" s="53">
        <v>10171</v>
      </c>
      <c r="I485" s="53"/>
      <c r="J485" s="53"/>
      <c r="K485" s="53">
        <f t="shared" si="28"/>
        <v>10171</v>
      </c>
      <c r="M485" s="54">
        <v>11370</v>
      </c>
      <c r="N485" s="54">
        <v>10256</v>
      </c>
      <c r="O485" s="54">
        <v>10171</v>
      </c>
      <c r="P485" s="54">
        <v>10713</v>
      </c>
      <c r="Q485" s="54">
        <v>9112</v>
      </c>
      <c r="R485" s="54">
        <f t="shared" si="29"/>
        <v>51622</v>
      </c>
      <c r="T485" s="55">
        <f t="shared" si="27"/>
        <v>11370</v>
      </c>
      <c r="U485" s="55">
        <f t="shared" si="27"/>
        <v>10256</v>
      </c>
      <c r="V485" s="55">
        <f t="shared" si="27"/>
        <v>0</v>
      </c>
      <c r="W485" s="55">
        <f t="shared" si="26"/>
        <v>10713</v>
      </c>
      <c r="X485" s="55">
        <f t="shared" si="26"/>
        <v>9112</v>
      </c>
      <c r="Y485" s="55">
        <f t="shared" si="26"/>
        <v>41451</v>
      </c>
    </row>
    <row r="486" spans="1:25" x14ac:dyDescent="0.25">
      <c r="A486" s="60" t="s">
        <v>423</v>
      </c>
      <c r="B486" s="52" t="s">
        <v>466</v>
      </c>
      <c r="C486" s="52" t="s">
        <v>467</v>
      </c>
      <c r="D486" s="52" t="str">
        <f>IFERROR(INDEX('[2]CP5 to CP6 Track mapping'!$A:$B,MATCH('CP5 Vols Hyp'!$C486,'[2]CP5 to CP6 Track mapping'!$A:$A,0),2),"-")</f>
        <v>-</v>
      </c>
      <c r="E486" s="57" t="s">
        <v>457</v>
      </c>
      <c r="F486" s="53"/>
      <c r="G486" s="53"/>
      <c r="H486" s="53">
        <v>0</v>
      </c>
      <c r="I486" s="53"/>
      <c r="J486" s="53"/>
      <c r="K486" s="53">
        <f t="shared" si="28"/>
        <v>0</v>
      </c>
      <c r="M486" s="54">
        <v>0</v>
      </c>
      <c r="N486" s="54">
        <v>0</v>
      </c>
      <c r="O486" s="54">
        <v>0</v>
      </c>
      <c r="P486" s="54">
        <v>0</v>
      </c>
      <c r="Q486" s="54" t="s">
        <v>73</v>
      </c>
      <c r="R486" s="54">
        <f t="shared" si="29"/>
        <v>0</v>
      </c>
      <c r="T486" s="55">
        <f t="shared" si="27"/>
        <v>0</v>
      </c>
      <c r="U486" s="55">
        <f t="shared" si="27"/>
        <v>0</v>
      </c>
      <c r="V486" s="55">
        <f t="shared" si="27"/>
        <v>0</v>
      </c>
      <c r="W486" s="55">
        <f t="shared" si="26"/>
        <v>0</v>
      </c>
      <c r="X486" s="55" t="e">
        <f t="shared" si="26"/>
        <v>#VALUE!</v>
      </c>
      <c r="Y486" s="55">
        <f t="shared" si="26"/>
        <v>0</v>
      </c>
    </row>
    <row r="487" spans="1:25" x14ac:dyDescent="0.25">
      <c r="A487" s="60" t="s">
        <v>423</v>
      </c>
      <c r="B487" s="56" t="s">
        <v>468</v>
      </c>
      <c r="C487" s="52" t="s">
        <v>469</v>
      </c>
      <c r="D487" s="52" t="str">
        <f>IFERROR(INDEX('[2]CP5 to CP6 Track mapping'!$A:$B,MATCH('CP5 Vols Hyp'!$C487,'[2]CP5 to CP6 Track mapping'!$A:$A,0),2),"-")</f>
        <v>-</v>
      </c>
      <c r="E487" s="57" t="s">
        <v>457</v>
      </c>
      <c r="F487" s="53"/>
      <c r="G487" s="53"/>
      <c r="H487" s="53">
        <v>10171</v>
      </c>
      <c r="I487" s="53"/>
      <c r="J487" s="53"/>
      <c r="K487" s="53">
        <f t="shared" si="28"/>
        <v>10171</v>
      </c>
      <c r="M487" s="54">
        <v>11370</v>
      </c>
      <c r="N487" s="54">
        <v>10256</v>
      </c>
      <c r="O487" s="54">
        <v>10171</v>
      </c>
      <c r="P487" s="54">
        <v>10713</v>
      </c>
      <c r="Q487" s="54">
        <v>9112</v>
      </c>
      <c r="R487" s="54">
        <f t="shared" si="29"/>
        <v>51622</v>
      </c>
      <c r="T487" s="55">
        <f t="shared" si="27"/>
        <v>11370</v>
      </c>
      <c r="U487" s="55">
        <f t="shared" si="27"/>
        <v>10256</v>
      </c>
      <c r="V487" s="55">
        <f t="shared" si="27"/>
        <v>0</v>
      </c>
      <c r="W487" s="55">
        <f t="shared" si="26"/>
        <v>10713</v>
      </c>
      <c r="X487" s="55">
        <f t="shared" si="26"/>
        <v>9112</v>
      </c>
      <c r="Y487" s="55">
        <f t="shared" si="26"/>
        <v>41451</v>
      </c>
    </row>
    <row r="488" spans="1:25" x14ac:dyDescent="0.25">
      <c r="A488" s="60" t="s">
        <v>423</v>
      </c>
      <c r="B488" s="56" t="s">
        <v>470</v>
      </c>
      <c r="C488" s="52" t="s">
        <v>72</v>
      </c>
      <c r="D488" s="52" t="str">
        <f>IFERROR(INDEX('[2]CP5 to CP6 Track mapping'!$A:$B,MATCH('CP5 Vols Hyp'!$C488,'[2]CP5 to CP6 Track mapping'!$A:$A,0),2),"-")</f>
        <v>-</v>
      </c>
      <c r="E488" s="57" t="s">
        <v>457</v>
      </c>
      <c r="F488" s="53"/>
      <c r="G488" s="53"/>
      <c r="H488" s="53">
        <v>10497.949198399998</v>
      </c>
      <c r="I488" s="53"/>
      <c r="J488" s="53"/>
      <c r="K488" s="53">
        <f t="shared" si="28"/>
        <v>10497.949198399998</v>
      </c>
      <c r="M488" s="54">
        <v>11541.336261599999</v>
      </c>
      <c r="N488" s="54">
        <v>10523.360924799999</v>
      </c>
      <c r="O488" s="54">
        <v>10497.949198399998</v>
      </c>
      <c r="P488" s="54">
        <v>10947.816132800001</v>
      </c>
      <c r="Q488" s="54">
        <v>9246.2266543999995</v>
      </c>
      <c r="R488" s="54">
        <f t="shared" si="29"/>
        <v>52756.689171999999</v>
      </c>
      <c r="T488" s="55">
        <f t="shared" si="27"/>
        <v>11541.336261599999</v>
      </c>
      <c r="U488" s="55">
        <f t="shared" si="27"/>
        <v>10523.360924799999</v>
      </c>
      <c r="V488" s="55">
        <f t="shared" si="27"/>
        <v>0</v>
      </c>
      <c r="W488" s="55">
        <f t="shared" si="26"/>
        <v>10947.816132800001</v>
      </c>
      <c r="X488" s="55">
        <f t="shared" si="26"/>
        <v>9246.2266543999995</v>
      </c>
      <c r="Y488" s="55">
        <f t="shared" si="26"/>
        <v>42258.739973600001</v>
      </c>
    </row>
    <row r="489" spans="1:25" x14ac:dyDescent="0.25">
      <c r="A489" s="60" t="s">
        <v>423</v>
      </c>
      <c r="B489" s="56" t="s">
        <v>471</v>
      </c>
      <c r="C489" s="52" t="s">
        <v>472</v>
      </c>
      <c r="D489" s="52" t="str">
        <f>IFERROR(INDEX('[2]CP5 to CP6 Track mapping'!$A:$B,MATCH('CP5 Vols Hyp'!$C489,'[2]CP5 to CP6 Track mapping'!$A:$A,0),2),"-")</f>
        <v>-</v>
      </c>
      <c r="E489" s="57" t="s">
        <v>457</v>
      </c>
      <c r="F489" s="53"/>
      <c r="G489" s="53"/>
      <c r="H489" s="53">
        <v>264</v>
      </c>
      <c r="I489" s="53"/>
      <c r="J489" s="53"/>
      <c r="K489" s="53">
        <f t="shared" si="28"/>
        <v>264</v>
      </c>
      <c r="M489" s="54">
        <v>114</v>
      </c>
      <c r="N489" s="54">
        <v>99</v>
      </c>
      <c r="O489" s="54">
        <v>264</v>
      </c>
      <c r="P489" s="54">
        <v>149.94</v>
      </c>
      <c r="Q489" s="54" t="s">
        <v>73</v>
      </c>
      <c r="R489" s="54">
        <f t="shared" si="29"/>
        <v>626.94000000000005</v>
      </c>
      <c r="T489" s="55">
        <f t="shared" si="27"/>
        <v>114</v>
      </c>
      <c r="U489" s="55">
        <f t="shared" si="27"/>
        <v>99</v>
      </c>
      <c r="V489" s="55">
        <f t="shared" si="27"/>
        <v>0</v>
      </c>
      <c r="W489" s="55">
        <f t="shared" si="26"/>
        <v>149.94</v>
      </c>
      <c r="X489" s="55" t="e">
        <f t="shared" si="26"/>
        <v>#VALUE!</v>
      </c>
      <c r="Y489" s="55">
        <f t="shared" si="26"/>
        <v>362.94000000000005</v>
      </c>
    </row>
    <row r="490" spans="1:25" x14ac:dyDescent="0.25">
      <c r="A490" s="60" t="s">
        <v>423</v>
      </c>
      <c r="B490" s="56" t="s">
        <v>473</v>
      </c>
      <c r="C490" s="52" t="s">
        <v>474</v>
      </c>
      <c r="D490" s="52" t="str">
        <f>IFERROR(INDEX('[2]CP5 to CP6 Track mapping'!$A:$B,MATCH('CP5 Vols Hyp'!$C490,'[2]CP5 to CP6 Track mapping'!$A:$A,0),2),"-")</f>
        <v>-</v>
      </c>
      <c r="E490" s="57" t="s">
        <v>457</v>
      </c>
      <c r="F490" s="53"/>
      <c r="G490" s="53"/>
      <c r="H490" s="53">
        <v>0</v>
      </c>
      <c r="I490" s="53"/>
      <c r="J490" s="53"/>
      <c r="K490" s="53">
        <f t="shared" si="28"/>
        <v>0</v>
      </c>
      <c r="M490" s="54">
        <v>0</v>
      </c>
      <c r="N490" s="54">
        <v>0</v>
      </c>
      <c r="O490" s="54">
        <v>0</v>
      </c>
      <c r="P490" s="54">
        <v>95.06</v>
      </c>
      <c r="Q490" s="54" t="s">
        <v>73</v>
      </c>
      <c r="R490" s="54">
        <f t="shared" si="29"/>
        <v>95.06</v>
      </c>
      <c r="T490" s="55">
        <f t="shared" si="27"/>
        <v>0</v>
      </c>
      <c r="U490" s="55">
        <f t="shared" si="27"/>
        <v>0</v>
      </c>
      <c r="V490" s="55">
        <f t="shared" si="27"/>
        <v>0</v>
      </c>
      <c r="W490" s="55">
        <f t="shared" si="26"/>
        <v>95.06</v>
      </c>
      <c r="X490" s="55" t="e">
        <f t="shared" si="26"/>
        <v>#VALUE!</v>
      </c>
      <c r="Y490" s="55">
        <f t="shared" si="26"/>
        <v>95.06</v>
      </c>
    </row>
    <row r="491" spans="1:25" x14ac:dyDescent="0.25">
      <c r="A491" s="60" t="s">
        <v>423</v>
      </c>
      <c r="B491" s="56" t="s">
        <v>475</v>
      </c>
      <c r="C491" s="52" t="s">
        <v>476</v>
      </c>
      <c r="D491" s="52" t="str">
        <f>IFERROR(INDEX('[2]CP5 to CP6 Track mapping'!$A:$B,MATCH('CP5 Vols Hyp'!$C491,'[2]CP5 to CP6 Track mapping'!$A:$A,0),2),"-")</f>
        <v>-</v>
      </c>
      <c r="E491" s="57" t="s">
        <v>457</v>
      </c>
      <c r="F491" s="53"/>
      <c r="G491" s="53"/>
      <c r="H491" s="53">
        <v>0</v>
      </c>
      <c r="I491" s="53"/>
      <c r="J491" s="53"/>
      <c r="K491" s="53">
        <f t="shared" si="28"/>
        <v>0</v>
      </c>
      <c r="M491" s="54">
        <v>0</v>
      </c>
      <c r="N491" s="54">
        <v>0</v>
      </c>
      <c r="O491" s="54">
        <v>0</v>
      </c>
      <c r="P491" s="54">
        <v>0</v>
      </c>
      <c r="Q491" s="54" t="s">
        <v>73</v>
      </c>
      <c r="R491" s="54">
        <f t="shared" si="29"/>
        <v>0</v>
      </c>
      <c r="T491" s="55">
        <f t="shared" si="27"/>
        <v>0</v>
      </c>
      <c r="U491" s="55">
        <f t="shared" si="27"/>
        <v>0</v>
      </c>
      <c r="V491" s="55">
        <f t="shared" si="27"/>
        <v>0</v>
      </c>
      <c r="W491" s="55">
        <f t="shared" si="26"/>
        <v>0</v>
      </c>
      <c r="X491" s="55" t="e">
        <f t="shared" si="26"/>
        <v>#VALUE!</v>
      </c>
      <c r="Y491" s="55">
        <f t="shared" si="26"/>
        <v>0</v>
      </c>
    </row>
    <row r="492" spans="1:25" x14ac:dyDescent="0.25">
      <c r="A492" s="60" t="s">
        <v>423</v>
      </c>
      <c r="B492" s="56" t="s">
        <v>477</v>
      </c>
      <c r="C492" s="52" t="s">
        <v>478</v>
      </c>
      <c r="D492" s="52" t="str">
        <f>IFERROR(INDEX('[2]CP5 to CP6 Track mapping'!$A:$B,MATCH('CP5 Vols Hyp'!$C492,'[2]CP5 to CP6 Track mapping'!$A:$A,0),2),"-")</f>
        <v>-</v>
      </c>
      <c r="E492" s="57" t="s">
        <v>457</v>
      </c>
      <c r="F492" s="53"/>
      <c r="G492" s="53"/>
      <c r="H492" s="53">
        <v>0</v>
      </c>
      <c r="I492" s="53"/>
      <c r="J492" s="53"/>
      <c r="K492" s="53">
        <f t="shared" si="28"/>
        <v>0</v>
      </c>
      <c r="M492" s="54">
        <v>0</v>
      </c>
      <c r="N492" s="54">
        <v>0</v>
      </c>
      <c r="O492" s="54">
        <v>0</v>
      </c>
      <c r="P492" s="54">
        <v>0</v>
      </c>
      <c r="Q492" s="54" t="s">
        <v>73</v>
      </c>
      <c r="R492" s="54">
        <f t="shared" si="29"/>
        <v>0</v>
      </c>
      <c r="T492" s="55">
        <f t="shared" si="27"/>
        <v>0</v>
      </c>
      <c r="U492" s="55">
        <f t="shared" si="27"/>
        <v>0</v>
      </c>
      <c r="V492" s="55">
        <f t="shared" si="27"/>
        <v>0</v>
      </c>
      <c r="W492" s="55">
        <f t="shared" si="27"/>
        <v>0</v>
      </c>
      <c r="X492" s="55" t="e">
        <f t="shared" si="27"/>
        <v>#VALUE!</v>
      </c>
      <c r="Y492" s="55">
        <f t="shared" si="27"/>
        <v>0</v>
      </c>
    </row>
    <row r="493" spans="1:25" x14ac:dyDescent="0.25">
      <c r="A493" s="60" t="s">
        <v>423</v>
      </c>
      <c r="B493" s="56" t="s">
        <v>479</v>
      </c>
      <c r="C493" s="52" t="s">
        <v>480</v>
      </c>
      <c r="D493" s="52" t="str">
        <f>IFERROR(INDEX('[2]CP5 to CP6 Track mapping'!$A:$B,MATCH('CP5 Vols Hyp'!$C493,'[2]CP5 to CP6 Track mapping'!$A:$A,0),2),"-")</f>
        <v>-</v>
      </c>
      <c r="E493" s="57" t="s">
        <v>457</v>
      </c>
      <c r="F493" s="53"/>
      <c r="G493" s="53"/>
      <c r="H493" s="53">
        <v>0</v>
      </c>
      <c r="I493" s="53"/>
      <c r="J493" s="53"/>
      <c r="K493" s="53">
        <f t="shared" si="28"/>
        <v>0</v>
      </c>
      <c r="M493" s="54">
        <v>0</v>
      </c>
      <c r="N493" s="54">
        <v>0</v>
      </c>
      <c r="O493" s="54">
        <v>0</v>
      </c>
      <c r="P493" s="54">
        <v>0</v>
      </c>
      <c r="Q493" s="54" t="s">
        <v>73</v>
      </c>
      <c r="R493" s="54">
        <f t="shared" si="29"/>
        <v>0</v>
      </c>
      <c r="T493" s="55">
        <f t="shared" ref="T493:Y535" si="30">M493-F493</f>
        <v>0</v>
      </c>
      <c r="U493" s="55">
        <f t="shared" si="30"/>
        <v>0</v>
      </c>
      <c r="V493" s="55">
        <f t="shared" si="30"/>
        <v>0</v>
      </c>
      <c r="W493" s="55">
        <f t="shared" si="30"/>
        <v>0</v>
      </c>
      <c r="X493" s="55" t="e">
        <f t="shared" si="30"/>
        <v>#VALUE!</v>
      </c>
      <c r="Y493" s="55">
        <f t="shared" si="30"/>
        <v>0</v>
      </c>
    </row>
    <row r="494" spans="1:25" x14ac:dyDescent="0.25">
      <c r="A494" s="60" t="s">
        <v>423</v>
      </c>
      <c r="B494" s="56" t="s">
        <v>481</v>
      </c>
      <c r="C494" s="52" t="s">
        <v>482</v>
      </c>
      <c r="D494" s="52" t="str">
        <f>IFERROR(INDEX('[2]CP5 to CP6 Track mapping'!$A:$B,MATCH('CP5 Vols Hyp'!$C494,'[2]CP5 to CP6 Track mapping'!$A:$A,0),2),"-")</f>
        <v>-</v>
      </c>
      <c r="E494" s="57" t="s">
        <v>457</v>
      </c>
      <c r="F494" s="53"/>
      <c r="G494" s="53"/>
      <c r="H494" s="53">
        <v>4</v>
      </c>
      <c r="I494" s="53"/>
      <c r="J494" s="53"/>
      <c r="K494" s="53">
        <f t="shared" si="28"/>
        <v>4</v>
      </c>
      <c r="M494" s="54">
        <v>2</v>
      </c>
      <c r="N494" s="54">
        <v>0</v>
      </c>
      <c r="O494" s="54">
        <v>4</v>
      </c>
      <c r="P494" s="54">
        <v>3</v>
      </c>
      <c r="Q494" s="54">
        <v>5</v>
      </c>
      <c r="R494" s="54">
        <f t="shared" si="29"/>
        <v>14</v>
      </c>
      <c r="T494" s="55">
        <f t="shared" si="30"/>
        <v>2</v>
      </c>
      <c r="U494" s="55">
        <f t="shared" si="30"/>
        <v>0</v>
      </c>
      <c r="V494" s="55">
        <f t="shared" si="30"/>
        <v>0</v>
      </c>
      <c r="W494" s="55">
        <f t="shared" si="30"/>
        <v>3</v>
      </c>
      <c r="X494" s="55">
        <f t="shared" si="30"/>
        <v>5</v>
      </c>
      <c r="Y494" s="55">
        <f t="shared" si="30"/>
        <v>10</v>
      </c>
    </row>
    <row r="495" spans="1:25" x14ac:dyDescent="0.25">
      <c r="A495" s="60" t="s">
        <v>423</v>
      </c>
      <c r="B495" s="56" t="s">
        <v>483</v>
      </c>
      <c r="C495" s="52" t="s">
        <v>484</v>
      </c>
      <c r="D495" s="52" t="str">
        <f>IFERROR(INDEX('[2]CP5 to CP6 Track mapping'!$A:$B,MATCH('CP5 Vols Hyp'!$C495,'[2]CP5 to CP6 Track mapping'!$A:$A,0),2),"-")</f>
        <v>-</v>
      </c>
      <c r="E495" s="57" t="s">
        <v>457</v>
      </c>
      <c r="F495" s="53"/>
      <c r="G495" s="53"/>
      <c r="H495" s="53">
        <v>268</v>
      </c>
      <c r="I495" s="53"/>
      <c r="J495" s="53"/>
      <c r="K495" s="53">
        <f t="shared" si="28"/>
        <v>268</v>
      </c>
      <c r="M495" s="54">
        <v>116</v>
      </c>
      <c r="N495" s="54">
        <v>99</v>
      </c>
      <c r="O495" s="54">
        <v>268</v>
      </c>
      <c r="P495" s="54">
        <v>248</v>
      </c>
      <c r="Q495" s="54">
        <v>5</v>
      </c>
      <c r="R495" s="54">
        <f t="shared" si="29"/>
        <v>736</v>
      </c>
      <c r="T495" s="55">
        <f t="shared" si="30"/>
        <v>116</v>
      </c>
      <c r="U495" s="55">
        <f t="shared" si="30"/>
        <v>99</v>
      </c>
      <c r="V495" s="55">
        <f t="shared" si="30"/>
        <v>0</v>
      </c>
      <c r="W495" s="55">
        <f t="shared" si="30"/>
        <v>248</v>
      </c>
      <c r="X495" s="55">
        <f t="shared" si="30"/>
        <v>5</v>
      </c>
      <c r="Y495" s="55">
        <f t="shared" si="30"/>
        <v>468</v>
      </c>
    </row>
    <row r="496" spans="1:25" x14ac:dyDescent="0.25">
      <c r="A496" s="60" t="s">
        <v>423</v>
      </c>
      <c r="B496" s="56" t="s">
        <v>485</v>
      </c>
      <c r="C496" s="52" t="s">
        <v>486</v>
      </c>
      <c r="D496" s="52" t="str">
        <f>IFERROR(INDEX('[2]CP5 to CP6 Track mapping'!$A:$B,MATCH('CP5 Vols Hyp'!$C496,'[2]CP5 to CP6 Track mapping'!$A:$A,0),2),"-")</f>
        <v>-</v>
      </c>
      <c r="E496" s="57" t="s">
        <v>457</v>
      </c>
      <c r="F496" s="53"/>
      <c r="G496" s="53"/>
      <c r="H496" s="53">
        <v>12076.72</v>
      </c>
      <c r="I496" s="53"/>
      <c r="J496" s="53"/>
      <c r="K496" s="53">
        <f t="shared" si="28"/>
        <v>12076.72</v>
      </c>
      <c r="M496" s="54">
        <v>6243</v>
      </c>
      <c r="N496" s="54">
        <v>10881.94</v>
      </c>
      <c r="O496" s="54">
        <v>12076.72</v>
      </c>
      <c r="P496" s="54">
        <v>7107</v>
      </c>
      <c r="Q496" s="54">
        <v>1104</v>
      </c>
      <c r="R496" s="54">
        <f t="shared" si="29"/>
        <v>37412.660000000003</v>
      </c>
      <c r="T496" s="55">
        <f t="shared" si="30"/>
        <v>6243</v>
      </c>
      <c r="U496" s="55">
        <f t="shared" si="30"/>
        <v>10881.94</v>
      </c>
      <c r="V496" s="55">
        <f t="shared" si="30"/>
        <v>0</v>
      </c>
      <c r="W496" s="55">
        <f t="shared" si="30"/>
        <v>7107</v>
      </c>
      <c r="X496" s="55">
        <f t="shared" si="30"/>
        <v>1104</v>
      </c>
      <c r="Y496" s="55">
        <f t="shared" si="30"/>
        <v>25335.940000000002</v>
      </c>
    </row>
    <row r="497" spans="1:25" x14ac:dyDescent="0.25">
      <c r="A497" s="60" t="s">
        <v>423</v>
      </c>
      <c r="B497" s="56" t="s">
        <v>487</v>
      </c>
      <c r="C497" s="52" t="s">
        <v>488</v>
      </c>
      <c r="D497" s="52" t="str">
        <f>IFERROR(INDEX('[2]CP5 to CP6 Track mapping'!$A:$B,MATCH('CP5 Vols Hyp'!$C497,'[2]CP5 to CP6 Track mapping'!$A:$A,0),2),"-")</f>
        <v>-</v>
      </c>
      <c r="E497" s="57" t="s">
        <v>457</v>
      </c>
      <c r="F497" s="53"/>
      <c r="G497" s="53"/>
      <c r="H497" s="53">
        <v>1623</v>
      </c>
      <c r="I497" s="53"/>
      <c r="J497" s="53"/>
      <c r="K497" s="53">
        <f t="shared" si="28"/>
        <v>1623</v>
      </c>
      <c r="M497" s="54">
        <v>0</v>
      </c>
      <c r="N497" s="54">
        <v>456</v>
      </c>
      <c r="O497" s="54">
        <v>1623</v>
      </c>
      <c r="P497" s="54">
        <v>0</v>
      </c>
      <c r="Q497" s="54" t="s">
        <v>73</v>
      </c>
      <c r="R497" s="54">
        <f t="shared" si="29"/>
        <v>2079</v>
      </c>
      <c r="T497" s="55">
        <f t="shared" si="30"/>
        <v>0</v>
      </c>
      <c r="U497" s="55">
        <f t="shared" si="30"/>
        <v>456</v>
      </c>
      <c r="V497" s="55">
        <f t="shared" si="30"/>
        <v>0</v>
      </c>
      <c r="W497" s="55">
        <f t="shared" si="30"/>
        <v>0</v>
      </c>
      <c r="X497" s="55" t="e">
        <f t="shared" si="30"/>
        <v>#VALUE!</v>
      </c>
      <c r="Y497" s="55">
        <f t="shared" si="30"/>
        <v>456</v>
      </c>
    </row>
    <row r="498" spans="1:25" x14ac:dyDescent="0.25">
      <c r="A498" s="60" t="s">
        <v>423</v>
      </c>
      <c r="B498" s="56" t="s">
        <v>489</v>
      </c>
      <c r="C498" s="52" t="s">
        <v>490</v>
      </c>
      <c r="D498" s="52" t="str">
        <f>IFERROR(INDEX('[2]CP5 to CP6 Track mapping'!$A:$B,MATCH('CP5 Vols Hyp'!$C498,'[2]CP5 to CP6 Track mapping'!$A:$A,0),2),"-")</f>
        <v>-</v>
      </c>
      <c r="E498" s="57" t="s">
        <v>457</v>
      </c>
      <c r="F498" s="53"/>
      <c r="G498" s="53"/>
      <c r="H498" s="53">
        <v>1380</v>
      </c>
      <c r="I498" s="53"/>
      <c r="J498" s="53"/>
      <c r="K498" s="53">
        <f t="shared" si="28"/>
        <v>1380</v>
      </c>
      <c r="M498" s="54">
        <v>0</v>
      </c>
      <c r="N498" s="54">
        <v>0</v>
      </c>
      <c r="O498" s="54">
        <v>1380</v>
      </c>
      <c r="P498" s="54">
        <v>0</v>
      </c>
      <c r="Q498" s="54" t="s">
        <v>73</v>
      </c>
      <c r="R498" s="54">
        <f t="shared" si="29"/>
        <v>1380</v>
      </c>
      <c r="T498" s="55">
        <f t="shared" si="30"/>
        <v>0</v>
      </c>
      <c r="U498" s="55">
        <f t="shared" si="30"/>
        <v>0</v>
      </c>
      <c r="V498" s="55">
        <f t="shared" si="30"/>
        <v>0</v>
      </c>
      <c r="W498" s="55">
        <f t="shared" si="30"/>
        <v>0</v>
      </c>
      <c r="X498" s="55" t="e">
        <f t="shared" si="30"/>
        <v>#VALUE!</v>
      </c>
      <c r="Y498" s="55">
        <f t="shared" si="30"/>
        <v>0</v>
      </c>
    </row>
    <row r="499" spans="1:25" x14ac:dyDescent="0.25">
      <c r="A499" s="60" t="s">
        <v>423</v>
      </c>
      <c r="B499" s="56" t="s">
        <v>491</v>
      </c>
      <c r="C499" s="52" t="s">
        <v>492</v>
      </c>
      <c r="D499" s="52" t="str">
        <f>IFERROR(INDEX('[2]CP5 to CP6 Track mapping'!$A:$B,MATCH('CP5 Vols Hyp'!$C499,'[2]CP5 to CP6 Track mapping'!$A:$A,0),2),"-")</f>
        <v>-</v>
      </c>
      <c r="E499" s="57" t="s">
        <v>457</v>
      </c>
      <c r="F499" s="53"/>
      <c r="G499" s="53"/>
      <c r="H499" s="53">
        <v>0</v>
      </c>
      <c r="I499" s="53"/>
      <c r="J499" s="53"/>
      <c r="K499" s="53">
        <f t="shared" si="28"/>
        <v>0</v>
      </c>
      <c r="M499" s="54">
        <v>0</v>
      </c>
      <c r="N499" s="54">
        <v>0</v>
      </c>
      <c r="O499" s="54">
        <v>0</v>
      </c>
      <c r="P499" s="54">
        <v>0</v>
      </c>
      <c r="Q499" s="54">
        <v>2687</v>
      </c>
      <c r="R499" s="54">
        <f t="shared" si="29"/>
        <v>2687</v>
      </c>
      <c r="T499" s="55">
        <f t="shared" si="30"/>
        <v>0</v>
      </c>
      <c r="U499" s="55">
        <f t="shared" si="30"/>
        <v>0</v>
      </c>
      <c r="V499" s="55">
        <f t="shared" si="30"/>
        <v>0</v>
      </c>
      <c r="W499" s="55">
        <f t="shared" si="30"/>
        <v>0</v>
      </c>
      <c r="X499" s="55">
        <f t="shared" si="30"/>
        <v>2687</v>
      </c>
      <c r="Y499" s="55">
        <f t="shared" si="30"/>
        <v>2687</v>
      </c>
    </row>
    <row r="500" spans="1:25" x14ac:dyDescent="0.25">
      <c r="A500" s="60" t="s">
        <v>423</v>
      </c>
      <c r="B500" s="56" t="s">
        <v>493</v>
      </c>
      <c r="C500" s="52" t="s">
        <v>494</v>
      </c>
      <c r="D500" s="52" t="str">
        <f>IFERROR(INDEX('[2]CP5 to CP6 Track mapping'!$A:$B,MATCH('CP5 Vols Hyp'!$C500,'[2]CP5 to CP6 Track mapping'!$A:$A,0),2),"-")</f>
        <v>-</v>
      </c>
      <c r="E500" s="57" t="s">
        <v>457</v>
      </c>
      <c r="F500" s="53"/>
      <c r="G500" s="53"/>
      <c r="H500" s="53">
        <v>177.37</v>
      </c>
      <c r="I500" s="53"/>
      <c r="J500" s="53"/>
      <c r="K500" s="53">
        <f t="shared" si="28"/>
        <v>177.37</v>
      </c>
      <c r="M500" s="54">
        <v>0</v>
      </c>
      <c r="N500" s="54">
        <v>137.22999999999999</v>
      </c>
      <c r="O500" s="54">
        <v>177.37</v>
      </c>
      <c r="P500" s="54">
        <v>263.13</v>
      </c>
      <c r="Q500" s="54">
        <v>32</v>
      </c>
      <c r="R500" s="54">
        <f t="shared" si="29"/>
        <v>609.73</v>
      </c>
      <c r="T500" s="55">
        <f t="shared" si="30"/>
        <v>0</v>
      </c>
      <c r="U500" s="55">
        <f t="shared" si="30"/>
        <v>137.22999999999999</v>
      </c>
      <c r="V500" s="55">
        <f t="shared" si="30"/>
        <v>0</v>
      </c>
      <c r="W500" s="55">
        <f t="shared" si="30"/>
        <v>263.13</v>
      </c>
      <c r="X500" s="55">
        <f t="shared" si="30"/>
        <v>32</v>
      </c>
      <c r="Y500" s="55">
        <f t="shared" si="30"/>
        <v>432.36</v>
      </c>
    </row>
    <row r="501" spans="1:25" x14ac:dyDescent="0.25">
      <c r="A501" s="60" t="s">
        <v>423</v>
      </c>
      <c r="B501" s="56" t="s">
        <v>495</v>
      </c>
      <c r="C501" s="52" t="s">
        <v>496</v>
      </c>
      <c r="D501" s="52" t="str">
        <f>IFERROR(INDEX('[2]CP5 to CP6 Track mapping'!$A:$B,MATCH('CP5 Vols Hyp'!$C501,'[2]CP5 to CP6 Track mapping'!$A:$A,0),2),"-")</f>
        <v>-</v>
      </c>
      <c r="E501" s="57" t="s">
        <v>457</v>
      </c>
      <c r="F501" s="53"/>
      <c r="G501" s="53"/>
      <c r="H501" s="53">
        <v>0</v>
      </c>
      <c r="I501" s="53"/>
      <c r="J501" s="53"/>
      <c r="K501" s="53">
        <f t="shared" si="28"/>
        <v>0</v>
      </c>
      <c r="M501" s="54">
        <v>0</v>
      </c>
      <c r="N501" s="54">
        <v>666</v>
      </c>
      <c r="O501" s="54">
        <v>0</v>
      </c>
      <c r="P501" s="54">
        <v>342</v>
      </c>
      <c r="Q501" s="54">
        <v>383</v>
      </c>
      <c r="R501" s="54">
        <f t="shared" si="29"/>
        <v>1391</v>
      </c>
      <c r="T501" s="55">
        <f t="shared" si="30"/>
        <v>0</v>
      </c>
      <c r="U501" s="55">
        <f t="shared" si="30"/>
        <v>666</v>
      </c>
      <c r="V501" s="55">
        <f t="shared" si="30"/>
        <v>0</v>
      </c>
      <c r="W501" s="55">
        <f t="shared" si="30"/>
        <v>342</v>
      </c>
      <c r="X501" s="55">
        <f t="shared" si="30"/>
        <v>383</v>
      </c>
      <c r="Y501" s="55">
        <f t="shared" si="30"/>
        <v>1391</v>
      </c>
    </row>
    <row r="502" spans="1:25" x14ac:dyDescent="0.25">
      <c r="A502" s="60" t="s">
        <v>423</v>
      </c>
      <c r="B502" s="56" t="s">
        <v>497</v>
      </c>
      <c r="C502" s="52" t="s">
        <v>498</v>
      </c>
      <c r="D502" s="52" t="str">
        <f>IFERROR(INDEX('[2]CP5 to CP6 Track mapping'!$A:$B,MATCH('CP5 Vols Hyp'!$C502,'[2]CP5 to CP6 Track mapping'!$A:$A,0),2),"-")</f>
        <v>-</v>
      </c>
      <c r="E502" s="57" t="s">
        <v>457</v>
      </c>
      <c r="F502" s="53"/>
      <c r="G502" s="53"/>
      <c r="H502" s="53">
        <v>0</v>
      </c>
      <c r="I502" s="53"/>
      <c r="J502" s="53"/>
      <c r="K502" s="53">
        <f t="shared" si="28"/>
        <v>0</v>
      </c>
      <c r="M502" s="54">
        <v>6611</v>
      </c>
      <c r="N502" s="54">
        <v>560</v>
      </c>
      <c r="O502" s="54">
        <v>0</v>
      </c>
      <c r="P502" s="54">
        <v>2458</v>
      </c>
      <c r="Q502" s="54" t="s">
        <v>73</v>
      </c>
      <c r="R502" s="54">
        <f t="shared" si="29"/>
        <v>9629</v>
      </c>
      <c r="T502" s="55">
        <f t="shared" si="30"/>
        <v>6611</v>
      </c>
      <c r="U502" s="55">
        <f t="shared" si="30"/>
        <v>560</v>
      </c>
      <c r="V502" s="55">
        <f t="shared" si="30"/>
        <v>0</v>
      </c>
      <c r="W502" s="55">
        <f t="shared" si="30"/>
        <v>2458</v>
      </c>
      <c r="X502" s="55" t="e">
        <f t="shared" si="30"/>
        <v>#VALUE!</v>
      </c>
      <c r="Y502" s="55">
        <f t="shared" si="30"/>
        <v>9629</v>
      </c>
    </row>
    <row r="503" spans="1:25" x14ac:dyDescent="0.25">
      <c r="A503" s="60" t="s">
        <v>423</v>
      </c>
      <c r="B503" s="56" t="s">
        <v>499</v>
      </c>
      <c r="C503" s="52" t="s">
        <v>500</v>
      </c>
      <c r="D503" s="52" t="str">
        <f>IFERROR(INDEX('[2]CP5 to CP6 Track mapping'!$A:$B,MATCH('CP5 Vols Hyp'!$C503,'[2]CP5 to CP6 Track mapping'!$A:$A,0),2),"-")</f>
        <v>-</v>
      </c>
      <c r="E503" s="57" t="s">
        <v>457</v>
      </c>
      <c r="F503" s="53"/>
      <c r="G503" s="53"/>
      <c r="H503" s="53">
        <v>1219</v>
      </c>
      <c r="I503" s="53"/>
      <c r="J503" s="53"/>
      <c r="K503" s="53">
        <f t="shared" si="28"/>
        <v>1219</v>
      </c>
      <c r="M503" s="54">
        <v>0</v>
      </c>
      <c r="N503" s="54">
        <v>1217</v>
      </c>
      <c r="O503" s="54">
        <v>1219</v>
      </c>
      <c r="P503" s="54">
        <v>673</v>
      </c>
      <c r="Q503" s="54" t="s">
        <v>73</v>
      </c>
      <c r="R503" s="54">
        <f t="shared" si="29"/>
        <v>3109</v>
      </c>
      <c r="T503" s="55">
        <f t="shared" si="30"/>
        <v>0</v>
      </c>
      <c r="U503" s="55">
        <f t="shared" si="30"/>
        <v>1217</v>
      </c>
      <c r="V503" s="55">
        <f t="shared" si="30"/>
        <v>0</v>
      </c>
      <c r="W503" s="55">
        <f t="shared" si="30"/>
        <v>673</v>
      </c>
      <c r="X503" s="55" t="e">
        <f t="shared" si="30"/>
        <v>#VALUE!</v>
      </c>
      <c r="Y503" s="55">
        <f t="shared" si="30"/>
        <v>1890</v>
      </c>
    </row>
    <row r="504" spans="1:25" x14ac:dyDescent="0.25">
      <c r="A504" s="60" t="s">
        <v>423</v>
      </c>
      <c r="B504" s="56" t="s">
        <v>501</v>
      </c>
      <c r="C504" s="52" t="s">
        <v>196</v>
      </c>
      <c r="D504" s="52" t="str">
        <f>IFERROR(INDEX('[2]CP5 to CP6 Track mapping'!$A:$B,MATCH('CP5 Vols Hyp'!$C504,'[2]CP5 to CP6 Track mapping'!$A:$A,0),2),"-")</f>
        <v>-</v>
      </c>
      <c r="E504" s="57" t="s">
        <v>457</v>
      </c>
      <c r="F504" s="53"/>
      <c r="G504" s="53"/>
      <c r="H504" s="53">
        <v>16476.09</v>
      </c>
      <c r="I504" s="53"/>
      <c r="J504" s="53"/>
      <c r="K504" s="53">
        <f t="shared" si="28"/>
        <v>16476.09</v>
      </c>
      <c r="M504" s="54">
        <v>12854</v>
      </c>
      <c r="N504" s="54">
        <v>13918.17</v>
      </c>
      <c r="O504" s="54">
        <v>16476.09</v>
      </c>
      <c r="P504" s="54">
        <v>10843.130000000001</v>
      </c>
      <c r="Q504" s="54">
        <v>4206</v>
      </c>
      <c r="R504" s="54">
        <f t="shared" si="29"/>
        <v>58297.39</v>
      </c>
      <c r="T504" s="55">
        <f t="shared" si="30"/>
        <v>12854</v>
      </c>
      <c r="U504" s="55">
        <f t="shared" si="30"/>
        <v>13918.17</v>
      </c>
      <c r="V504" s="55">
        <f t="shared" si="30"/>
        <v>0</v>
      </c>
      <c r="W504" s="55">
        <f t="shared" si="30"/>
        <v>10843.130000000001</v>
      </c>
      <c r="X504" s="55">
        <f t="shared" si="30"/>
        <v>4206</v>
      </c>
      <c r="Y504" s="55">
        <f t="shared" si="30"/>
        <v>41821.300000000003</v>
      </c>
    </row>
    <row r="505" spans="1:25" x14ac:dyDescent="0.25">
      <c r="A505" s="60" t="s">
        <v>423</v>
      </c>
      <c r="B505" s="56" t="s">
        <v>502</v>
      </c>
      <c r="C505" s="52" t="s">
        <v>503</v>
      </c>
      <c r="D505" s="52" t="str">
        <f>IFERROR(INDEX('[2]CP5 to CP6 Track mapping'!$A:$B,MATCH('CP5 Vols Hyp'!$C505,'[2]CP5 to CP6 Track mapping'!$A:$A,0),2),"-")</f>
        <v>-</v>
      </c>
      <c r="E505" s="57" t="s">
        <v>457</v>
      </c>
      <c r="F505" s="53"/>
      <c r="G505" s="53"/>
      <c r="H505" s="53">
        <v>176</v>
      </c>
      <c r="I505" s="53"/>
      <c r="J505" s="53"/>
      <c r="K505" s="53">
        <f t="shared" si="28"/>
        <v>176</v>
      </c>
      <c r="M505" s="54">
        <v>1</v>
      </c>
      <c r="N505" s="54">
        <v>217</v>
      </c>
      <c r="O505" s="54">
        <v>176</v>
      </c>
      <c r="P505" s="54">
        <v>233</v>
      </c>
      <c r="Q505" s="54">
        <v>176</v>
      </c>
      <c r="R505" s="54">
        <f t="shared" si="29"/>
        <v>803</v>
      </c>
      <c r="T505" s="55">
        <f t="shared" si="30"/>
        <v>1</v>
      </c>
      <c r="U505" s="55">
        <f t="shared" si="30"/>
        <v>217</v>
      </c>
      <c r="V505" s="55">
        <f t="shared" si="30"/>
        <v>0</v>
      </c>
      <c r="W505" s="55">
        <f t="shared" si="30"/>
        <v>233</v>
      </c>
      <c r="X505" s="55">
        <f t="shared" si="30"/>
        <v>176</v>
      </c>
      <c r="Y505" s="55">
        <f t="shared" si="30"/>
        <v>627</v>
      </c>
    </row>
    <row r="506" spans="1:25" x14ac:dyDescent="0.25">
      <c r="A506" s="60" t="s">
        <v>423</v>
      </c>
      <c r="B506" s="56" t="s">
        <v>504</v>
      </c>
      <c r="C506" s="52" t="s">
        <v>505</v>
      </c>
      <c r="D506" s="52" t="str">
        <f>IFERROR(INDEX('[2]CP5 to CP6 Track mapping'!$A:$B,MATCH('CP5 Vols Hyp'!$C506,'[2]CP5 to CP6 Track mapping'!$A:$A,0),2),"-")</f>
        <v>-</v>
      </c>
      <c r="E506" s="57" t="s">
        <v>457</v>
      </c>
      <c r="F506" s="53"/>
      <c r="G506" s="53"/>
      <c r="H506" s="53">
        <v>74</v>
      </c>
      <c r="I506" s="53"/>
      <c r="J506" s="53"/>
      <c r="K506" s="53">
        <f t="shared" si="28"/>
        <v>74</v>
      </c>
      <c r="M506" s="54">
        <v>9</v>
      </c>
      <c r="N506" s="54">
        <v>42</v>
      </c>
      <c r="O506" s="54">
        <v>74</v>
      </c>
      <c r="P506" s="54">
        <v>27</v>
      </c>
      <c r="Q506" s="54">
        <v>17</v>
      </c>
      <c r="R506" s="54">
        <f t="shared" si="29"/>
        <v>169</v>
      </c>
      <c r="T506" s="55">
        <f t="shared" si="30"/>
        <v>9</v>
      </c>
      <c r="U506" s="55">
        <f t="shared" si="30"/>
        <v>42</v>
      </c>
      <c r="V506" s="55">
        <f t="shared" si="30"/>
        <v>0</v>
      </c>
      <c r="W506" s="55">
        <f t="shared" si="30"/>
        <v>27</v>
      </c>
      <c r="X506" s="55">
        <f t="shared" si="30"/>
        <v>17</v>
      </c>
      <c r="Y506" s="55">
        <f t="shared" si="30"/>
        <v>95</v>
      </c>
    </row>
    <row r="507" spans="1:25" x14ac:dyDescent="0.25">
      <c r="A507" s="60" t="s">
        <v>423</v>
      </c>
      <c r="B507" s="56" t="s">
        <v>506</v>
      </c>
      <c r="C507" s="52" t="s">
        <v>507</v>
      </c>
      <c r="D507" s="52" t="str">
        <f>IFERROR(INDEX('[2]CP5 to CP6 Track mapping'!$A:$B,MATCH('CP5 Vols Hyp'!$C507,'[2]CP5 to CP6 Track mapping'!$A:$A,0),2),"-")</f>
        <v>-</v>
      </c>
      <c r="E507" s="57" t="s">
        <v>457</v>
      </c>
      <c r="F507" s="53"/>
      <c r="G507" s="53"/>
      <c r="H507" s="53">
        <v>208</v>
      </c>
      <c r="I507" s="53"/>
      <c r="J507" s="53"/>
      <c r="K507" s="53">
        <f t="shared" si="28"/>
        <v>208</v>
      </c>
      <c r="M507" s="54">
        <v>8</v>
      </c>
      <c r="N507" s="54">
        <v>315</v>
      </c>
      <c r="O507" s="54">
        <v>208</v>
      </c>
      <c r="P507" s="54">
        <v>267</v>
      </c>
      <c r="Q507" s="54">
        <v>164</v>
      </c>
      <c r="R507" s="54">
        <f t="shared" si="29"/>
        <v>962</v>
      </c>
      <c r="T507" s="55">
        <f t="shared" si="30"/>
        <v>8</v>
      </c>
      <c r="U507" s="55">
        <f t="shared" si="30"/>
        <v>315</v>
      </c>
      <c r="V507" s="55">
        <f t="shared" si="30"/>
        <v>0</v>
      </c>
      <c r="W507" s="55">
        <f t="shared" si="30"/>
        <v>267</v>
      </c>
      <c r="X507" s="55">
        <f t="shared" si="30"/>
        <v>164</v>
      </c>
      <c r="Y507" s="55">
        <f t="shared" si="30"/>
        <v>754</v>
      </c>
    </row>
    <row r="508" spans="1:25" x14ac:dyDescent="0.25">
      <c r="A508" s="60" t="s">
        <v>423</v>
      </c>
      <c r="B508" s="56" t="s">
        <v>508</v>
      </c>
      <c r="C508" s="52" t="s">
        <v>509</v>
      </c>
      <c r="D508" s="52" t="str">
        <f>IFERROR(INDEX('[2]CP5 to CP6 Track mapping'!$A:$B,MATCH('CP5 Vols Hyp'!$C508,'[2]CP5 to CP6 Track mapping'!$A:$A,0),2),"-")</f>
        <v>-</v>
      </c>
      <c r="E508" s="57" t="s">
        <v>457</v>
      </c>
      <c r="F508" s="53"/>
      <c r="G508" s="53"/>
      <c r="H508" s="53">
        <v>21</v>
      </c>
      <c r="I508" s="53"/>
      <c r="J508" s="53"/>
      <c r="K508" s="53">
        <f t="shared" si="28"/>
        <v>21</v>
      </c>
      <c r="M508" s="54">
        <v>0</v>
      </c>
      <c r="N508" s="54">
        <v>0</v>
      </c>
      <c r="O508" s="54">
        <v>21</v>
      </c>
      <c r="P508" s="54">
        <v>0</v>
      </c>
      <c r="Q508" s="54" t="s">
        <v>73</v>
      </c>
      <c r="R508" s="54">
        <f t="shared" si="29"/>
        <v>21</v>
      </c>
      <c r="T508" s="55">
        <f t="shared" si="30"/>
        <v>0</v>
      </c>
      <c r="U508" s="55">
        <f t="shared" si="30"/>
        <v>0</v>
      </c>
      <c r="V508" s="55">
        <f t="shared" si="30"/>
        <v>0</v>
      </c>
      <c r="W508" s="55">
        <f t="shared" si="30"/>
        <v>0</v>
      </c>
      <c r="X508" s="55" t="e">
        <f t="shared" si="30"/>
        <v>#VALUE!</v>
      </c>
      <c r="Y508" s="55">
        <f t="shared" si="30"/>
        <v>0</v>
      </c>
    </row>
    <row r="509" spans="1:25" x14ac:dyDescent="0.25">
      <c r="A509" s="60" t="s">
        <v>423</v>
      </c>
      <c r="B509" s="52" t="s">
        <v>510</v>
      </c>
      <c r="C509" s="52" t="s">
        <v>511</v>
      </c>
      <c r="D509" s="52" t="str">
        <f>IFERROR(INDEX('[2]CP5 to CP6 Track mapping'!$A:$B,MATCH('CP5 Vols Hyp'!$C509,'[2]CP5 to CP6 Track mapping'!$A:$A,0),2),"-")</f>
        <v>-</v>
      </c>
      <c r="E509" s="57" t="s">
        <v>457</v>
      </c>
      <c r="F509" s="53"/>
      <c r="G509" s="53"/>
      <c r="H509" s="53">
        <v>-922.22</v>
      </c>
      <c r="I509" s="53"/>
      <c r="J509" s="53"/>
      <c r="K509" s="53">
        <f t="shared" si="28"/>
        <v>-922.22</v>
      </c>
      <c r="M509" s="54">
        <v>0</v>
      </c>
      <c r="N509" s="54">
        <v>2353.0699999999997</v>
      </c>
      <c r="O509" s="54">
        <v>-922.22</v>
      </c>
      <c r="P509" s="54">
        <v>271</v>
      </c>
      <c r="Q509" s="54" t="s">
        <v>73</v>
      </c>
      <c r="R509" s="54">
        <f t="shared" si="29"/>
        <v>1701.8499999999997</v>
      </c>
      <c r="T509" s="55">
        <f t="shared" si="30"/>
        <v>0</v>
      </c>
      <c r="U509" s="55">
        <f t="shared" si="30"/>
        <v>2353.0699999999997</v>
      </c>
      <c r="V509" s="55">
        <f t="shared" si="30"/>
        <v>0</v>
      </c>
      <c r="W509" s="55">
        <f t="shared" si="30"/>
        <v>271</v>
      </c>
      <c r="X509" s="55" t="e">
        <f t="shared" si="30"/>
        <v>#VALUE!</v>
      </c>
      <c r="Y509" s="55">
        <f t="shared" si="30"/>
        <v>2624.0699999999997</v>
      </c>
    </row>
    <row r="510" spans="1:25" x14ac:dyDescent="0.25">
      <c r="A510" s="60" t="s">
        <v>423</v>
      </c>
      <c r="B510" s="52" t="s">
        <v>512</v>
      </c>
      <c r="C510" s="52" t="s">
        <v>513</v>
      </c>
      <c r="D510" s="52" t="str">
        <f>IFERROR(INDEX('[2]CP5 to CP6 Track mapping'!$A:$B,MATCH('CP5 Vols Hyp'!$C510,'[2]CP5 to CP6 Track mapping'!$A:$A,0),2),"-")</f>
        <v>-</v>
      </c>
      <c r="E510" s="57" t="s">
        <v>457</v>
      </c>
      <c r="F510" s="53"/>
      <c r="G510" s="53"/>
      <c r="H510" s="53">
        <v>39.670000000000073</v>
      </c>
      <c r="I510" s="53"/>
      <c r="J510" s="53"/>
      <c r="K510" s="53">
        <f t="shared" si="28"/>
        <v>39.670000000000073</v>
      </c>
      <c r="M510" s="54">
        <v>445</v>
      </c>
      <c r="N510" s="54">
        <v>2903.9400000000005</v>
      </c>
      <c r="O510" s="54">
        <v>39.670000000000073</v>
      </c>
      <c r="P510" s="54">
        <v>4024.19</v>
      </c>
      <c r="Q510" s="54" t="s">
        <v>73</v>
      </c>
      <c r="R510" s="54">
        <f t="shared" si="29"/>
        <v>7412.8000000000011</v>
      </c>
      <c r="T510" s="55">
        <f t="shared" si="30"/>
        <v>445</v>
      </c>
      <c r="U510" s="55">
        <f t="shared" si="30"/>
        <v>2903.9400000000005</v>
      </c>
      <c r="V510" s="55">
        <f t="shared" si="30"/>
        <v>0</v>
      </c>
      <c r="W510" s="55">
        <f t="shared" si="30"/>
        <v>4024.19</v>
      </c>
      <c r="X510" s="55" t="e">
        <f t="shared" si="30"/>
        <v>#VALUE!</v>
      </c>
      <c r="Y510" s="55">
        <f t="shared" si="30"/>
        <v>7373.130000000001</v>
      </c>
    </row>
    <row r="511" spans="1:25" x14ac:dyDescent="0.25">
      <c r="A511" s="60" t="s">
        <v>423</v>
      </c>
      <c r="B511" s="49" t="s">
        <v>514</v>
      </c>
      <c r="C511" s="49" t="s">
        <v>515</v>
      </c>
      <c r="D511" s="52" t="str">
        <f>IFERROR(INDEX('[2]CP5 to CP6 Track mapping'!$A:$B,MATCH('CP5 Vols Hyp'!$C511,'[2]CP5 to CP6 Track mapping'!$A:$A,0),2),"-")</f>
        <v>-</v>
      </c>
      <c r="E511" s="57" t="s">
        <v>457</v>
      </c>
      <c r="F511" s="53"/>
      <c r="G511" s="53"/>
      <c r="H511" s="53">
        <v>3299</v>
      </c>
      <c r="I511" s="53"/>
      <c r="J511" s="53"/>
      <c r="K511" s="53">
        <f t="shared" si="28"/>
        <v>3299</v>
      </c>
      <c r="M511" s="54">
        <v>0</v>
      </c>
      <c r="N511" s="54">
        <v>6214.7400000000007</v>
      </c>
      <c r="O511" s="54">
        <v>3299</v>
      </c>
      <c r="P511" s="54">
        <v>5143.0200000000004</v>
      </c>
      <c r="Q511" s="54" t="s">
        <v>73</v>
      </c>
      <c r="R511" s="54">
        <f t="shared" si="29"/>
        <v>14656.760000000002</v>
      </c>
      <c r="T511" s="55">
        <f t="shared" si="30"/>
        <v>0</v>
      </c>
      <c r="U511" s="55">
        <f t="shared" si="30"/>
        <v>6214.7400000000007</v>
      </c>
      <c r="V511" s="55">
        <f t="shared" si="30"/>
        <v>0</v>
      </c>
      <c r="W511" s="55">
        <f t="shared" si="30"/>
        <v>5143.0200000000004</v>
      </c>
      <c r="X511" s="55" t="e">
        <f t="shared" si="30"/>
        <v>#VALUE!</v>
      </c>
      <c r="Y511" s="55">
        <f t="shared" si="30"/>
        <v>11357.760000000002</v>
      </c>
    </row>
    <row r="512" spans="1:25" x14ac:dyDescent="0.25">
      <c r="A512" s="60" t="s">
        <v>423</v>
      </c>
      <c r="B512" s="52" t="s">
        <v>516</v>
      </c>
      <c r="C512" s="52" t="s">
        <v>517</v>
      </c>
      <c r="D512" s="52" t="str">
        <f>IFERROR(INDEX('[2]CP5 to CP6 Track mapping'!$A:$B,MATCH('CP5 Vols Hyp'!$C512,'[2]CP5 to CP6 Track mapping'!$A:$A,0),2),"-")</f>
        <v>-</v>
      </c>
      <c r="E512" s="57" t="s">
        <v>457</v>
      </c>
      <c r="F512" s="53"/>
      <c r="G512" s="53"/>
      <c r="H512" s="53">
        <v>0</v>
      </c>
      <c r="I512" s="53"/>
      <c r="J512" s="53"/>
      <c r="K512" s="53">
        <f t="shared" si="28"/>
        <v>0</v>
      </c>
      <c r="M512" s="54">
        <v>444</v>
      </c>
      <c r="N512" s="54">
        <v>427</v>
      </c>
      <c r="O512" s="54">
        <v>0</v>
      </c>
      <c r="P512" s="54">
        <v>0</v>
      </c>
      <c r="Q512" s="54" t="s">
        <v>73</v>
      </c>
      <c r="R512" s="54">
        <f t="shared" si="29"/>
        <v>871</v>
      </c>
      <c r="T512" s="55">
        <f t="shared" si="30"/>
        <v>444</v>
      </c>
      <c r="U512" s="55">
        <f t="shared" si="30"/>
        <v>427</v>
      </c>
      <c r="V512" s="55">
        <f t="shared" si="30"/>
        <v>0</v>
      </c>
      <c r="W512" s="55">
        <f t="shared" si="30"/>
        <v>0</v>
      </c>
      <c r="X512" s="55" t="e">
        <f t="shared" si="30"/>
        <v>#VALUE!</v>
      </c>
      <c r="Y512" s="55">
        <f t="shared" si="30"/>
        <v>871</v>
      </c>
    </row>
    <row r="513" spans="1:25" x14ac:dyDescent="0.25">
      <c r="A513" s="60" t="s">
        <v>423</v>
      </c>
      <c r="B513" s="56" t="s">
        <v>518</v>
      </c>
      <c r="C513" s="52" t="s">
        <v>519</v>
      </c>
      <c r="D513" s="52" t="str">
        <f>IFERROR(INDEX('[2]CP5 to CP6 Track mapping'!$A:$B,MATCH('CP5 Vols Hyp'!$C513,'[2]CP5 to CP6 Track mapping'!$A:$A,0),2),"-")</f>
        <v>-</v>
      </c>
      <c r="E513" s="57" t="s">
        <v>457</v>
      </c>
      <c r="F513" s="53"/>
      <c r="G513" s="53"/>
      <c r="H513" s="53">
        <v>2416.4500000000007</v>
      </c>
      <c r="I513" s="53"/>
      <c r="J513" s="53"/>
      <c r="K513" s="53">
        <f t="shared" si="28"/>
        <v>2416.4500000000007</v>
      </c>
      <c r="M513" s="54">
        <v>889</v>
      </c>
      <c r="N513" s="54">
        <v>11898.75</v>
      </c>
      <c r="O513" s="54">
        <v>2416.4500000000007</v>
      </c>
      <c r="P513" s="54">
        <v>9438.2099999999991</v>
      </c>
      <c r="Q513" s="54" t="s">
        <v>73</v>
      </c>
      <c r="R513" s="54">
        <f t="shared" si="29"/>
        <v>24642.41</v>
      </c>
      <c r="T513" s="55">
        <f t="shared" si="30"/>
        <v>889</v>
      </c>
      <c r="U513" s="55">
        <f t="shared" si="30"/>
        <v>11898.75</v>
      </c>
      <c r="V513" s="55">
        <f t="shared" si="30"/>
        <v>0</v>
      </c>
      <c r="W513" s="55">
        <f t="shared" si="30"/>
        <v>9438.2099999999991</v>
      </c>
      <c r="X513" s="55" t="e">
        <f t="shared" si="30"/>
        <v>#VALUE!</v>
      </c>
      <c r="Y513" s="55">
        <f t="shared" si="30"/>
        <v>22225.96</v>
      </c>
    </row>
    <row r="514" spans="1:25" x14ac:dyDescent="0.25">
      <c r="A514" s="60" t="s">
        <v>423</v>
      </c>
      <c r="B514" s="56" t="s">
        <v>520</v>
      </c>
      <c r="C514" s="52" t="s">
        <v>222</v>
      </c>
      <c r="D514" s="52" t="str">
        <f>IFERROR(INDEX('[2]CP5 to CP6 Track mapping'!$A:$B,MATCH('CP5 Vols Hyp'!$C514,'[2]CP5 to CP6 Track mapping'!$A:$A,0),2),"-")</f>
        <v>-</v>
      </c>
      <c r="E514" s="57" t="s">
        <v>457</v>
      </c>
      <c r="F514" s="53"/>
      <c r="G514" s="53"/>
      <c r="H514" s="53">
        <v>2895.4500000000016</v>
      </c>
      <c r="I514" s="53"/>
      <c r="J514" s="53"/>
      <c r="K514" s="53">
        <f t="shared" si="28"/>
        <v>2895.4500000000016</v>
      </c>
      <c r="M514" s="54">
        <v>907</v>
      </c>
      <c r="N514" s="54">
        <v>12472.75</v>
      </c>
      <c r="O514" s="54">
        <v>2895.4500000000016</v>
      </c>
      <c r="P514" s="54">
        <v>9965.2099999999991</v>
      </c>
      <c r="Q514" s="54">
        <v>357</v>
      </c>
      <c r="R514" s="54">
        <f t="shared" si="29"/>
        <v>26597.41</v>
      </c>
      <c r="T514" s="55">
        <f t="shared" si="30"/>
        <v>907</v>
      </c>
      <c r="U514" s="55">
        <f t="shared" si="30"/>
        <v>12472.75</v>
      </c>
      <c r="V514" s="55">
        <f t="shared" si="30"/>
        <v>0</v>
      </c>
      <c r="W514" s="55">
        <f t="shared" si="30"/>
        <v>9965.2099999999991</v>
      </c>
      <c r="X514" s="55">
        <f t="shared" si="30"/>
        <v>357</v>
      </c>
      <c r="Y514" s="55">
        <f t="shared" si="30"/>
        <v>23701.96</v>
      </c>
    </row>
    <row r="515" spans="1:25" x14ac:dyDescent="0.25">
      <c r="A515" s="60" t="s">
        <v>423</v>
      </c>
      <c r="B515" s="56" t="s">
        <v>521</v>
      </c>
      <c r="C515" s="52" t="s">
        <v>522</v>
      </c>
      <c r="D515" s="52" t="str">
        <f>IFERROR(INDEX('[2]CP5 to CP6 Track mapping'!$A:$B,MATCH('CP5 Vols Hyp'!$C515,'[2]CP5 to CP6 Track mapping'!$A:$A,0),2),"-")</f>
        <v>-</v>
      </c>
      <c r="E515" s="57" t="s">
        <v>457</v>
      </c>
      <c r="F515" s="53"/>
      <c r="G515" s="53"/>
      <c r="H515" s="53">
        <v>19371.539999999997</v>
      </c>
      <c r="I515" s="53"/>
      <c r="J515" s="53"/>
      <c r="K515" s="53">
        <f t="shared" si="28"/>
        <v>19371.539999999997</v>
      </c>
      <c r="M515" s="54">
        <v>13761</v>
      </c>
      <c r="N515" s="54">
        <v>26390.92</v>
      </c>
      <c r="O515" s="54">
        <v>19371.539999999997</v>
      </c>
      <c r="P515" s="54">
        <v>20808.34</v>
      </c>
      <c r="Q515" s="54">
        <v>4563</v>
      </c>
      <c r="R515" s="54">
        <f t="shared" si="29"/>
        <v>84894.799999999988</v>
      </c>
      <c r="T515" s="55">
        <f t="shared" si="30"/>
        <v>13761</v>
      </c>
      <c r="U515" s="55">
        <f t="shared" si="30"/>
        <v>26390.92</v>
      </c>
      <c r="V515" s="55">
        <f t="shared" si="30"/>
        <v>0</v>
      </c>
      <c r="W515" s="55">
        <f t="shared" si="30"/>
        <v>20808.34</v>
      </c>
      <c r="X515" s="55">
        <f t="shared" si="30"/>
        <v>4563</v>
      </c>
      <c r="Y515" s="55">
        <f t="shared" si="30"/>
        <v>65523.259999999995</v>
      </c>
    </row>
    <row r="516" spans="1:25" x14ac:dyDescent="0.25">
      <c r="A516" s="60" t="s">
        <v>423</v>
      </c>
      <c r="B516" s="56" t="s">
        <v>523</v>
      </c>
      <c r="C516" s="52" t="s">
        <v>524</v>
      </c>
      <c r="D516" s="52" t="str">
        <f>IFERROR(INDEX('[2]CP5 to CP6 Track mapping'!$A:$B,MATCH('CP5 Vols Hyp'!$C516,'[2]CP5 to CP6 Track mapping'!$A:$A,0),2),"-")</f>
        <v>-</v>
      </c>
      <c r="E516" s="57" t="s">
        <v>457</v>
      </c>
      <c r="F516" s="53"/>
      <c r="G516" s="53"/>
      <c r="H516" s="53">
        <v>0</v>
      </c>
      <c r="I516" s="53"/>
      <c r="J516" s="53"/>
      <c r="K516" s="53">
        <f t="shared" si="28"/>
        <v>0</v>
      </c>
      <c r="M516" s="54">
        <v>0</v>
      </c>
      <c r="N516" s="54">
        <v>0</v>
      </c>
      <c r="O516" s="54">
        <v>0</v>
      </c>
      <c r="P516" s="54">
        <v>0</v>
      </c>
      <c r="Q516" s="54" t="s">
        <v>73</v>
      </c>
      <c r="R516" s="54">
        <f t="shared" si="29"/>
        <v>0</v>
      </c>
      <c r="T516" s="55">
        <f t="shared" si="30"/>
        <v>0</v>
      </c>
      <c r="U516" s="55">
        <f t="shared" si="30"/>
        <v>0</v>
      </c>
      <c r="V516" s="55">
        <f t="shared" si="30"/>
        <v>0</v>
      </c>
      <c r="W516" s="55">
        <f t="shared" si="30"/>
        <v>0</v>
      </c>
      <c r="X516" s="55" t="e">
        <f t="shared" si="30"/>
        <v>#VALUE!</v>
      </c>
      <c r="Y516" s="55">
        <f t="shared" si="30"/>
        <v>0</v>
      </c>
    </row>
    <row r="517" spans="1:25" x14ac:dyDescent="0.25">
      <c r="A517" s="60" t="s">
        <v>423</v>
      </c>
      <c r="B517" s="56" t="s">
        <v>525</v>
      </c>
      <c r="C517" s="52" t="s">
        <v>526</v>
      </c>
      <c r="D517" s="52" t="str">
        <f>IFERROR(INDEX('[2]CP5 to CP6 Track mapping'!$A:$B,MATCH('CP5 Vols Hyp'!$C517,'[2]CP5 to CP6 Track mapping'!$A:$A,0),2),"-")</f>
        <v>-</v>
      </c>
      <c r="E517" s="57" t="s">
        <v>457</v>
      </c>
      <c r="F517" s="53"/>
      <c r="G517" s="53"/>
      <c r="H517" s="53">
        <v>0</v>
      </c>
      <c r="I517" s="53"/>
      <c r="J517" s="53"/>
      <c r="K517" s="53">
        <f t="shared" si="28"/>
        <v>0</v>
      </c>
      <c r="M517" s="54">
        <v>0</v>
      </c>
      <c r="N517" s="54">
        <v>0</v>
      </c>
      <c r="O517" s="54">
        <v>0</v>
      </c>
      <c r="P517" s="54">
        <v>0</v>
      </c>
      <c r="Q517" s="54" t="s">
        <v>73</v>
      </c>
      <c r="R517" s="54">
        <f t="shared" si="29"/>
        <v>0</v>
      </c>
      <c r="T517" s="55">
        <f t="shared" si="30"/>
        <v>0</v>
      </c>
      <c r="U517" s="55">
        <f t="shared" si="30"/>
        <v>0</v>
      </c>
      <c r="V517" s="55">
        <f t="shared" si="30"/>
        <v>0</v>
      </c>
      <c r="W517" s="55">
        <f t="shared" si="30"/>
        <v>0</v>
      </c>
      <c r="X517" s="55" t="e">
        <f t="shared" si="30"/>
        <v>#VALUE!</v>
      </c>
      <c r="Y517" s="55">
        <f t="shared" si="30"/>
        <v>0</v>
      </c>
    </row>
    <row r="518" spans="1:25" x14ac:dyDescent="0.25">
      <c r="A518" s="60" t="s">
        <v>423</v>
      </c>
      <c r="B518" s="56" t="s">
        <v>527</v>
      </c>
      <c r="C518" s="52" t="s">
        <v>528</v>
      </c>
      <c r="D518" s="52" t="str">
        <f>IFERROR(INDEX('[2]CP5 to CP6 Track mapping'!$A:$B,MATCH('CP5 Vols Hyp'!$C518,'[2]CP5 to CP6 Track mapping'!$A:$A,0),2),"-")</f>
        <v>-</v>
      </c>
      <c r="E518" s="57" t="s">
        <v>457</v>
      </c>
      <c r="F518" s="53"/>
      <c r="G518" s="53"/>
      <c r="H518" s="53">
        <v>0</v>
      </c>
      <c r="I518" s="53"/>
      <c r="J518" s="53"/>
      <c r="K518" s="53">
        <f t="shared" si="28"/>
        <v>0</v>
      </c>
      <c r="M518" s="54">
        <v>0</v>
      </c>
      <c r="N518" s="54">
        <v>0</v>
      </c>
      <c r="O518" s="54">
        <v>0</v>
      </c>
      <c r="P518" s="54">
        <v>0</v>
      </c>
      <c r="Q518" s="54" t="s">
        <v>73</v>
      </c>
      <c r="R518" s="54">
        <f t="shared" si="29"/>
        <v>0</v>
      </c>
      <c r="T518" s="55">
        <f t="shared" si="30"/>
        <v>0</v>
      </c>
      <c r="U518" s="55">
        <f t="shared" si="30"/>
        <v>0</v>
      </c>
      <c r="V518" s="55">
        <f t="shared" si="30"/>
        <v>0</v>
      </c>
      <c r="W518" s="55">
        <f t="shared" si="30"/>
        <v>0</v>
      </c>
      <c r="X518" s="55" t="e">
        <f t="shared" si="30"/>
        <v>#VALUE!</v>
      </c>
      <c r="Y518" s="55">
        <f t="shared" si="30"/>
        <v>0</v>
      </c>
    </row>
    <row r="519" spans="1:25" x14ac:dyDescent="0.25">
      <c r="A519" s="60" t="s">
        <v>423</v>
      </c>
      <c r="B519" s="56" t="s">
        <v>529</v>
      </c>
      <c r="C519" s="52" t="s">
        <v>530</v>
      </c>
      <c r="D519" s="52" t="str">
        <f>IFERROR(INDEX('[2]CP5 to CP6 Track mapping'!$A:$B,MATCH('CP5 Vols Hyp'!$C519,'[2]CP5 to CP6 Track mapping'!$A:$A,0),2),"-")</f>
        <v>-</v>
      </c>
      <c r="E519" s="57" t="s">
        <v>457</v>
      </c>
      <c r="F519" s="53"/>
      <c r="G519" s="53"/>
      <c r="H519" s="53">
        <v>0</v>
      </c>
      <c r="I519" s="53"/>
      <c r="J519" s="53"/>
      <c r="K519" s="53">
        <f t="shared" si="28"/>
        <v>0</v>
      </c>
      <c r="M519" s="54">
        <v>0</v>
      </c>
      <c r="N519" s="54">
        <v>0</v>
      </c>
      <c r="O519" s="54">
        <v>0</v>
      </c>
      <c r="P519" s="54">
        <v>0</v>
      </c>
      <c r="Q519" s="54" t="s">
        <v>73</v>
      </c>
      <c r="R519" s="54">
        <f t="shared" si="29"/>
        <v>0</v>
      </c>
      <c r="T519" s="55">
        <f t="shared" si="30"/>
        <v>0</v>
      </c>
      <c r="U519" s="55">
        <f t="shared" si="30"/>
        <v>0</v>
      </c>
      <c r="V519" s="55">
        <f t="shared" si="30"/>
        <v>0</v>
      </c>
      <c r="W519" s="55">
        <f t="shared" si="30"/>
        <v>0</v>
      </c>
      <c r="X519" s="55" t="e">
        <f t="shared" si="30"/>
        <v>#VALUE!</v>
      </c>
      <c r="Y519" s="55">
        <f t="shared" si="30"/>
        <v>0</v>
      </c>
    </row>
    <row r="520" spans="1:25" x14ac:dyDescent="0.25">
      <c r="A520" s="60" t="s">
        <v>423</v>
      </c>
      <c r="B520" s="56" t="s">
        <v>531</v>
      </c>
      <c r="C520" s="52" t="s">
        <v>532</v>
      </c>
      <c r="D520" s="52" t="str">
        <f>IFERROR(INDEX('[2]CP5 to CP6 Track mapping'!$A:$B,MATCH('CP5 Vols Hyp'!$C520,'[2]CP5 to CP6 Track mapping'!$A:$A,0),2),"-")</f>
        <v>-</v>
      </c>
      <c r="E520" s="57" t="s">
        <v>457</v>
      </c>
      <c r="F520" s="53"/>
      <c r="G520" s="53"/>
      <c r="H520" s="53">
        <v>0</v>
      </c>
      <c r="I520" s="53"/>
      <c r="J520" s="53"/>
      <c r="K520" s="53">
        <f t="shared" si="28"/>
        <v>0</v>
      </c>
      <c r="M520" s="54">
        <v>0</v>
      </c>
      <c r="N520" s="54">
        <v>0</v>
      </c>
      <c r="O520" s="54">
        <v>0</v>
      </c>
      <c r="P520" s="54">
        <v>0</v>
      </c>
      <c r="Q520" s="54" t="s">
        <v>73</v>
      </c>
      <c r="R520" s="54">
        <f t="shared" si="29"/>
        <v>0</v>
      </c>
      <c r="T520" s="55">
        <f t="shared" si="30"/>
        <v>0</v>
      </c>
      <c r="U520" s="55">
        <f t="shared" si="30"/>
        <v>0</v>
      </c>
      <c r="V520" s="55">
        <f t="shared" si="30"/>
        <v>0</v>
      </c>
      <c r="W520" s="55">
        <f t="shared" si="30"/>
        <v>0</v>
      </c>
      <c r="X520" s="55" t="e">
        <f t="shared" si="30"/>
        <v>#VALUE!</v>
      </c>
      <c r="Y520" s="55">
        <f t="shared" si="30"/>
        <v>0</v>
      </c>
    </row>
    <row r="521" spans="1:25" x14ac:dyDescent="0.25">
      <c r="A521" s="60" t="s">
        <v>423</v>
      </c>
      <c r="B521" s="56" t="s">
        <v>533</v>
      </c>
      <c r="C521" s="52" t="s">
        <v>534</v>
      </c>
      <c r="D521" s="52" t="str">
        <f>IFERROR(INDEX('[2]CP5 to CP6 Track mapping'!$A:$B,MATCH('CP5 Vols Hyp'!$C521,'[2]CP5 to CP6 Track mapping'!$A:$A,0),2),"-")</f>
        <v>-</v>
      </c>
      <c r="E521" s="57" t="s">
        <v>457</v>
      </c>
      <c r="F521" s="53"/>
      <c r="G521" s="53"/>
      <c r="H521" s="53">
        <v>0</v>
      </c>
      <c r="I521" s="53"/>
      <c r="J521" s="53"/>
      <c r="K521" s="53">
        <f t="shared" si="28"/>
        <v>0</v>
      </c>
      <c r="M521" s="54">
        <v>0</v>
      </c>
      <c r="N521" s="54">
        <v>0</v>
      </c>
      <c r="O521" s="54">
        <v>0</v>
      </c>
      <c r="P521" s="54">
        <v>0</v>
      </c>
      <c r="Q521" s="54" t="s">
        <v>73</v>
      </c>
      <c r="R521" s="54">
        <f t="shared" si="29"/>
        <v>0</v>
      </c>
      <c r="T521" s="55">
        <f t="shared" si="30"/>
        <v>0</v>
      </c>
      <c r="U521" s="55">
        <f t="shared" si="30"/>
        <v>0</v>
      </c>
      <c r="V521" s="55">
        <f t="shared" si="30"/>
        <v>0</v>
      </c>
      <c r="W521" s="55">
        <f t="shared" si="30"/>
        <v>0</v>
      </c>
      <c r="X521" s="55" t="e">
        <f t="shared" si="30"/>
        <v>#VALUE!</v>
      </c>
      <c r="Y521" s="55">
        <f t="shared" si="30"/>
        <v>0</v>
      </c>
    </row>
    <row r="522" spans="1:25" x14ac:dyDescent="0.25">
      <c r="A522" s="60" t="s">
        <v>423</v>
      </c>
      <c r="B522" s="56" t="s">
        <v>535</v>
      </c>
      <c r="C522" s="52" t="s">
        <v>536</v>
      </c>
      <c r="D522" s="52" t="str">
        <f>IFERROR(INDEX('[2]CP5 to CP6 Track mapping'!$A:$B,MATCH('CP5 Vols Hyp'!$C522,'[2]CP5 to CP6 Track mapping'!$A:$A,0),2),"-")</f>
        <v>-</v>
      </c>
      <c r="E522" s="57" t="s">
        <v>457</v>
      </c>
      <c r="F522" s="53"/>
      <c r="G522" s="53"/>
      <c r="H522" s="53">
        <v>0</v>
      </c>
      <c r="I522" s="53"/>
      <c r="J522" s="53"/>
      <c r="K522" s="53">
        <f t="shared" ref="K522:K585" si="31">SUM(F522:J522)</f>
        <v>0</v>
      </c>
      <c r="M522" s="54">
        <v>0</v>
      </c>
      <c r="N522" s="54">
        <v>0</v>
      </c>
      <c r="O522" s="54">
        <v>0</v>
      </c>
      <c r="P522" s="54">
        <v>0</v>
      </c>
      <c r="Q522" s="54" t="s">
        <v>73</v>
      </c>
      <c r="R522" s="54">
        <f t="shared" ref="R522:R585" si="32">SUM(M522:Q522)</f>
        <v>0</v>
      </c>
      <c r="T522" s="55">
        <f t="shared" si="30"/>
        <v>0</v>
      </c>
      <c r="U522" s="55">
        <f t="shared" si="30"/>
        <v>0</v>
      </c>
      <c r="V522" s="55">
        <f t="shared" si="30"/>
        <v>0</v>
      </c>
      <c r="W522" s="55">
        <f t="shared" si="30"/>
        <v>0</v>
      </c>
      <c r="X522" s="55" t="e">
        <f t="shared" si="30"/>
        <v>#VALUE!</v>
      </c>
      <c r="Y522" s="55">
        <f t="shared" si="30"/>
        <v>0</v>
      </c>
    </row>
    <row r="523" spans="1:25" x14ac:dyDescent="0.25">
      <c r="A523" s="60" t="s">
        <v>423</v>
      </c>
      <c r="B523" s="56" t="s">
        <v>537</v>
      </c>
      <c r="C523" s="52" t="s">
        <v>538</v>
      </c>
      <c r="D523" s="52" t="str">
        <f>IFERROR(INDEX('[2]CP5 to CP6 Track mapping'!$A:$B,MATCH('CP5 Vols Hyp'!$C523,'[2]CP5 to CP6 Track mapping'!$A:$A,0),2),"-")</f>
        <v>-</v>
      </c>
      <c r="E523" s="57" t="s">
        <v>457</v>
      </c>
      <c r="F523" s="53"/>
      <c r="G523" s="53"/>
      <c r="H523" s="53">
        <v>0</v>
      </c>
      <c r="I523" s="53"/>
      <c r="J523" s="53"/>
      <c r="K523" s="53">
        <f t="shared" si="31"/>
        <v>0</v>
      </c>
      <c r="M523" s="54">
        <v>0</v>
      </c>
      <c r="N523" s="54">
        <v>0</v>
      </c>
      <c r="O523" s="54">
        <v>0</v>
      </c>
      <c r="P523" s="54">
        <v>0</v>
      </c>
      <c r="Q523" s="54" t="s">
        <v>73</v>
      </c>
      <c r="R523" s="54">
        <f t="shared" si="32"/>
        <v>0</v>
      </c>
      <c r="T523" s="55">
        <f t="shared" si="30"/>
        <v>0</v>
      </c>
      <c r="U523" s="55">
        <f t="shared" si="30"/>
        <v>0</v>
      </c>
      <c r="V523" s="55">
        <f t="shared" si="30"/>
        <v>0</v>
      </c>
      <c r="W523" s="55">
        <f t="shared" si="30"/>
        <v>0</v>
      </c>
      <c r="X523" s="55" t="e">
        <f t="shared" si="30"/>
        <v>#VALUE!</v>
      </c>
      <c r="Y523" s="55">
        <f t="shared" si="30"/>
        <v>0</v>
      </c>
    </row>
    <row r="524" spans="1:25" x14ac:dyDescent="0.25">
      <c r="A524" s="60" t="s">
        <v>423</v>
      </c>
      <c r="B524" s="56" t="s">
        <v>539</v>
      </c>
      <c r="C524" s="52" t="s">
        <v>236</v>
      </c>
      <c r="D524" s="52" t="str">
        <f>IFERROR(INDEX('[2]CP5 to CP6 Track mapping'!$A:$B,MATCH('CP5 Vols Hyp'!$C524,'[2]CP5 to CP6 Track mapping'!$A:$A,0),2),"-")</f>
        <v>-</v>
      </c>
      <c r="E524" s="57" t="s">
        <v>457</v>
      </c>
      <c r="F524" s="53"/>
      <c r="G524" s="53"/>
      <c r="H524" s="53">
        <v>0</v>
      </c>
      <c r="I524" s="53"/>
      <c r="J524" s="53"/>
      <c r="K524" s="53">
        <f t="shared" si="31"/>
        <v>0</v>
      </c>
      <c r="M524" s="54">
        <v>0</v>
      </c>
      <c r="N524" s="54">
        <v>0</v>
      </c>
      <c r="O524" s="54">
        <v>0</v>
      </c>
      <c r="P524" s="54">
        <v>0</v>
      </c>
      <c r="Q524" s="54" t="s">
        <v>73</v>
      </c>
      <c r="R524" s="54">
        <f t="shared" si="32"/>
        <v>0</v>
      </c>
      <c r="T524" s="55">
        <f t="shared" si="30"/>
        <v>0</v>
      </c>
      <c r="U524" s="55">
        <f t="shared" si="30"/>
        <v>0</v>
      </c>
      <c r="V524" s="55">
        <f t="shared" si="30"/>
        <v>0</v>
      </c>
      <c r="W524" s="55">
        <f t="shared" si="30"/>
        <v>0</v>
      </c>
      <c r="X524" s="55" t="e">
        <f t="shared" si="30"/>
        <v>#VALUE!</v>
      </c>
      <c r="Y524" s="55">
        <f t="shared" si="30"/>
        <v>0</v>
      </c>
    </row>
    <row r="525" spans="1:25" x14ac:dyDescent="0.25">
      <c r="A525" s="60" t="s">
        <v>423</v>
      </c>
      <c r="B525" s="56" t="s">
        <v>540</v>
      </c>
      <c r="C525" s="52" t="s">
        <v>541</v>
      </c>
      <c r="D525" s="52" t="str">
        <f>IFERROR(INDEX('[2]CP5 to CP6 Track mapping'!$A:$B,MATCH('CP5 Vols Hyp'!$C525,'[2]CP5 to CP6 Track mapping'!$A:$A,0),2),"-")</f>
        <v>-</v>
      </c>
      <c r="E525" s="57" t="s">
        <v>457</v>
      </c>
      <c r="F525" s="53"/>
      <c r="G525" s="53"/>
      <c r="H525" s="53">
        <v>154</v>
      </c>
      <c r="I525" s="53"/>
      <c r="J525" s="53"/>
      <c r="K525" s="53">
        <f t="shared" si="31"/>
        <v>154</v>
      </c>
      <c r="M525" s="54">
        <v>0</v>
      </c>
      <c r="N525" s="54">
        <v>0</v>
      </c>
      <c r="O525" s="54">
        <v>154</v>
      </c>
      <c r="P525" s="54">
        <v>400</v>
      </c>
      <c r="Q525" s="54">
        <v>1559</v>
      </c>
      <c r="R525" s="54">
        <f t="shared" si="32"/>
        <v>2113</v>
      </c>
      <c r="T525" s="55">
        <f t="shared" si="30"/>
        <v>0</v>
      </c>
      <c r="U525" s="55">
        <f t="shared" si="30"/>
        <v>0</v>
      </c>
      <c r="V525" s="55">
        <f t="shared" si="30"/>
        <v>0</v>
      </c>
      <c r="W525" s="55">
        <f t="shared" si="30"/>
        <v>400</v>
      </c>
      <c r="X525" s="55">
        <f t="shared" si="30"/>
        <v>1559</v>
      </c>
      <c r="Y525" s="55">
        <f t="shared" si="30"/>
        <v>1959</v>
      </c>
    </row>
    <row r="526" spans="1:25" x14ac:dyDescent="0.25">
      <c r="A526" s="60" t="s">
        <v>423</v>
      </c>
      <c r="B526" s="56" t="s">
        <v>542</v>
      </c>
      <c r="C526" s="52" t="s">
        <v>543</v>
      </c>
      <c r="D526" s="52" t="str">
        <f>IFERROR(INDEX('[2]CP5 to CP6 Track mapping'!$A:$B,MATCH('CP5 Vols Hyp'!$C526,'[2]CP5 to CP6 Track mapping'!$A:$A,0),2),"-")</f>
        <v>-</v>
      </c>
      <c r="E526" s="57" t="s">
        <v>457</v>
      </c>
      <c r="F526" s="53"/>
      <c r="G526" s="53"/>
      <c r="H526" s="53">
        <v>1495</v>
      </c>
      <c r="I526" s="53"/>
      <c r="J526" s="53"/>
      <c r="K526" s="53">
        <f t="shared" si="31"/>
        <v>1495</v>
      </c>
      <c r="M526" s="54">
        <v>292.33</v>
      </c>
      <c r="N526" s="54">
        <v>80</v>
      </c>
      <c r="O526" s="54">
        <v>1495</v>
      </c>
      <c r="P526" s="54">
        <v>80</v>
      </c>
      <c r="Q526" s="54">
        <v>1962</v>
      </c>
      <c r="R526" s="54">
        <f t="shared" si="32"/>
        <v>3909.33</v>
      </c>
      <c r="T526" s="55">
        <f t="shared" si="30"/>
        <v>292.33</v>
      </c>
      <c r="U526" s="55">
        <f t="shared" si="30"/>
        <v>80</v>
      </c>
      <c r="V526" s="55">
        <f t="shared" si="30"/>
        <v>0</v>
      </c>
      <c r="W526" s="55">
        <f t="shared" si="30"/>
        <v>80</v>
      </c>
      <c r="X526" s="55">
        <f t="shared" si="30"/>
        <v>1962</v>
      </c>
      <c r="Y526" s="55">
        <f t="shared" si="30"/>
        <v>2414.33</v>
      </c>
    </row>
    <row r="527" spans="1:25" x14ac:dyDescent="0.25">
      <c r="A527" s="60" t="s">
        <v>423</v>
      </c>
      <c r="B527" s="56" t="s">
        <v>544</v>
      </c>
      <c r="C527" s="52" t="s">
        <v>545</v>
      </c>
      <c r="D527" s="52" t="str">
        <f>IFERROR(INDEX('[2]CP5 to CP6 Track mapping'!$A:$B,MATCH('CP5 Vols Hyp'!$C527,'[2]CP5 to CP6 Track mapping'!$A:$A,0),2),"-")</f>
        <v>-</v>
      </c>
      <c r="E527" s="57" t="s">
        <v>457</v>
      </c>
      <c r="F527" s="53"/>
      <c r="G527" s="53"/>
      <c r="H527" s="53">
        <v>2460</v>
      </c>
      <c r="I527" s="53"/>
      <c r="J527" s="53"/>
      <c r="K527" s="53">
        <f t="shared" si="31"/>
        <v>2460</v>
      </c>
      <c r="M527" s="54">
        <v>156</v>
      </c>
      <c r="N527" s="54">
        <v>925</v>
      </c>
      <c r="O527" s="54">
        <v>2460</v>
      </c>
      <c r="P527" s="54">
        <v>0</v>
      </c>
      <c r="Q527" s="54">
        <v>9837</v>
      </c>
      <c r="R527" s="54">
        <f t="shared" si="32"/>
        <v>13378</v>
      </c>
      <c r="T527" s="55">
        <f t="shared" si="30"/>
        <v>156</v>
      </c>
      <c r="U527" s="55">
        <f t="shared" si="30"/>
        <v>925</v>
      </c>
      <c r="V527" s="55">
        <f t="shared" si="30"/>
        <v>0</v>
      </c>
      <c r="W527" s="55">
        <f t="shared" si="30"/>
        <v>0</v>
      </c>
      <c r="X527" s="55">
        <f t="shared" si="30"/>
        <v>9837</v>
      </c>
      <c r="Y527" s="55">
        <f t="shared" si="30"/>
        <v>10918</v>
      </c>
    </row>
    <row r="528" spans="1:25" x14ac:dyDescent="0.25">
      <c r="A528" s="60" t="s">
        <v>423</v>
      </c>
      <c r="B528" s="56" t="s">
        <v>546</v>
      </c>
      <c r="C528" s="52" t="s">
        <v>547</v>
      </c>
      <c r="D528" s="52" t="str">
        <f>IFERROR(INDEX('[2]CP5 to CP6 Track mapping'!$A:$B,MATCH('CP5 Vols Hyp'!$C528,'[2]CP5 to CP6 Track mapping'!$A:$A,0),2),"-")</f>
        <v>-</v>
      </c>
      <c r="E528" s="57" t="s">
        <v>457</v>
      </c>
      <c r="F528" s="53"/>
      <c r="G528" s="53"/>
      <c r="H528" s="53">
        <v>1500</v>
      </c>
      <c r="I528" s="53"/>
      <c r="J528" s="53"/>
      <c r="K528" s="53">
        <f t="shared" si="31"/>
        <v>1500</v>
      </c>
      <c r="M528" s="54">
        <v>0</v>
      </c>
      <c r="N528" s="54">
        <v>0</v>
      </c>
      <c r="O528" s="54">
        <v>1500</v>
      </c>
      <c r="P528" s="54">
        <v>0</v>
      </c>
      <c r="Q528" s="54" t="s">
        <v>73</v>
      </c>
      <c r="R528" s="54">
        <f t="shared" si="32"/>
        <v>1500</v>
      </c>
      <c r="T528" s="55">
        <f t="shared" si="30"/>
        <v>0</v>
      </c>
      <c r="U528" s="55">
        <f t="shared" si="30"/>
        <v>0</v>
      </c>
      <c r="V528" s="55">
        <f t="shared" si="30"/>
        <v>0</v>
      </c>
      <c r="W528" s="55">
        <f t="shared" si="30"/>
        <v>0</v>
      </c>
      <c r="X528" s="55" t="e">
        <f t="shared" si="30"/>
        <v>#VALUE!</v>
      </c>
      <c r="Y528" s="55">
        <f t="shared" si="30"/>
        <v>0</v>
      </c>
    </row>
    <row r="529" spans="1:25" x14ac:dyDescent="0.25">
      <c r="A529" s="60" t="s">
        <v>423</v>
      </c>
      <c r="B529" s="56" t="s">
        <v>548</v>
      </c>
      <c r="C529" s="52" t="s">
        <v>549</v>
      </c>
      <c r="D529" s="52" t="str">
        <f>IFERROR(INDEX('[2]CP5 to CP6 Track mapping'!$A:$B,MATCH('CP5 Vols Hyp'!$C529,'[2]CP5 to CP6 Track mapping'!$A:$A,0),2),"-")</f>
        <v>-</v>
      </c>
      <c r="E529" s="57" t="s">
        <v>457</v>
      </c>
      <c r="F529" s="53"/>
      <c r="G529" s="53"/>
      <c r="H529" s="53">
        <v>188</v>
      </c>
      <c r="I529" s="53"/>
      <c r="J529" s="53"/>
      <c r="K529" s="53">
        <f t="shared" si="31"/>
        <v>188</v>
      </c>
      <c r="M529" s="54">
        <v>0</v>
      </c>
      <c r="N529" s="54">
        <v>0</v>
      </c>
      <c r="O529" s="54">
        <v>188</v>
      </c>
      <c r="P529" s="54">
        <v>175</v>
      </c>
      <c r="Q529" s="54">
        <v>1411</v>
      </c>
      <c r="R529" s="54">
        <f t="shared" si="32"/>
        <v>1774</v>
      </c>
      <c r="T529" s="55">
        <f t="shared" si="30"/>
        <v>0</v>
      </c>
      <c r="U529" s="55">
        <f t="shared" si="30"/>
        <v>0</v>
      </c>
      <c r="V529" s="55">
        <f t="shared" si="30"/>
        <v>0</v>
      </c>
      <c r="W529" s="55">
        <f t="shared" si="30"/>
        <v>175</v>
      </c>
      <c r="X529" s="55">
        <f t="shared" si="30"/>
        <v>1411</v>
      </c>
      <c r="Y529" s="55">
        <f t="shared" si="30"/>
        <v>1586</v>
      </c>
    </row>
    <row r="530" spans="1:25" x14ac:dyDescent="0.25">
      <c r="A530" s="60" t="s">
        <v>423</v>
      </c>
      <c r="B530" s="56" t="s">
        <v>550</v>
      </c>
      <c r="C530" s="52" t="s">
        <v>551</v>
      </c>
      <c r="D530" s="52" t="str">
        <f>IFERROR(INDEX('[2]CP5 to CP6 Track mapping'!$A:$B,MATCH('CP5 Vols Hyp'!$C530,'[2]CP5 to CP6 Track mapping'!$A:$A,0),2),"-")</f>
        <v>-</v>
      </c>
      <c r="E530" s="57" t="s">
        <v>457</v>
      </c>
      <c r="F530" s="53"/>
      <c r="G530" s="53"/>
      <c r="H530" s="53">
        <v>0</v>
      </c>
      <c r="I530" s="53"/>
      <c r="J530" s="53"/>
      <c r="K530" s="53">
        <f t="shared" si="31"/>
        <v>0</v>
      </c>
      <c r="M530" s="54">
        <v>0</v>
      </c>
      <c r="N530" s="54">
        <v>0</v>
      </c>
      <c r="O530" s="54">
        <v>0</v>
      </c>
      <c r="P530" s="54">
        <v>0</v>
      </c>
      <c r="Q530" s="54">
        <v>675</v>
      </c>
      <c r="R530" s="54">
        <f t="shared" si="32"/>
        <v>675</v>
      </c>
      <c r="T530" s="55">
        <f t="shared" si="30"/>
        <v>0</v>
      </c>
      <c r="U530" s="55">
        <f t="shared" si="30"/>
        <v>0</v>
      </c>
      <c r="V530" s="55">
        <f t="shared" si="30"/>
        <v>0</v>
      </c>
      <c r="W530" s="55">
        <f t="shared" si="30"/>
        <v>0</v>
      </c>
      <c r="X530" s="55">
        <f t="shared" si="30"/>
        <v>675</v>
      </c>
      <c r="Y530" s="55">
        <f t="shared" si="30"/>
        <v>675</v>
      </c>
    </row>
    <row r="531" spans="1:25" x14ac:dyDescent="0.25">
      <c r="A531" s="60" t="s">
        <v>423</v>
      </c>
      <c r="B531" s="56" t="s">
        <v>552</v>
      </c>
      <c r="C531" s="52" t="s">
        <v>553</v>
      </c>
      <c r="D531" s="52" t="str">
        <f>IFERROR(INDEX('[2]CP5 to CP6 Track mapping'!$A:$B,MATCH('CP5 Vols Hyp'!$C531,'[2]CP5 to CP6 Track mapping'!$A:$A,0),2),"-")</f>
        <v>-</v>
      </c>
      <c r="E531" s="57" t="s">
        <v>457</v>
      </c>
      <c r="F531" s="53"/>
      <c r="G531" s="53"/>
      <c r="H531" s="53">
        <v>0</v>
      </c>
      <c r="I531" s="53"/>
      <c r="J531" s="53"/>
      <c r="K531" s="53">
        <f t="shared" si="31"/>
        <v>0</v>
      </c>
      <c r="M531" s="54">
        <v>0</v>
      </c>
      <c r="N531" s="54">
        <v>0</v>
      </c>
      <c r="O531" s="54">
        <v>0</v>
      </c>
      <c r="P531" s="54">
        <v>0</v>
      </c>
      <c r="Q531" s="54" t="s">
        <v>73</v>
      </c>
      <c r="R531" s="54">
        <f t="shared" si="32"/>
        <v>0</v>
      </c>
      <c r="T531" s="55">
        <f t="shared" si="30"/>
        <v>0</v>
      </c>
      <c r="U531" s="55">
        <f t="shared" si="30"/>
        <v>0</v>
      </c>
      <c r="V531" s="55">
        <f t="shared" si="30"/>
        <v>0</v>
      </c>
      <c r="W531" s="55">
        <f t="shared" si="30"/>
        <v>0</v>
      </c>
      <c r="X531" s="55" t="e">
        <f t="shared" si="30"/>
        <v>#VALUE!</v>
      </c>
      <c r="Y531" s="55">
        <f t="shared" si="30"/>
        <v>0</v>
      </c>
    </row>
    <row r="532" spans="1:25" x14ac:dyDescent="0.25">
      <c r="A532" s="60" t="s">
        <v>423</v>
      </c>
      <c r="B532" s="56" t="s">
        <v>554</v>
      </c>
      <c r="C532" s="52" t="s">
        <v>555</v>
      </c>
      <c r="D532" s="52" t="str">
        <f>IFERROR(INDEX('[2]CP5 to CP6 Track mapping'!$A:$B,MATCH('CP5 Vols Hyp'!$C532,'[2]CP5 to CP6 Track mapping'!$A:$A,0),2),"-")</f>
        <v>-</v>
      </c>
      <c r="E532" s="57" t="s">
        <v>457</v>
      </c>
      <c r="F532" s="53"/>
      <c r="G532" s="53"/>
      <c r="H532" s="53">
        <v>0</v>
      </c>
      <c r="I532" s="53"/>
      <c r="J532" s="53"/>
      <c r="K532" s="53">
        <f t="shared" si="31"/>
        <v>0</v>
      </c>
      <c r="M532" s="54">
        <v>300</v>
      </c>
      <c r="N532" s="54">
        <v>5179</v>
      </c>
      <c r="O532" s="54">
        <v>0</v>
      </c>
      <c r="P532" s="54">
        <v>2903</v>
      </c>
      <c r="Q532" s="54" t="s">
        <v>73</v>
      </c>
      <c r="R532" s="54">
        <f t="shared" si="32"/>
        <v>8382</v>
      </c>
      <c r="T532" s="55">
        <f t="shared" si="30"/>
        <v>300</v>
      </c>
      <c r="U532" s="55">
        <f t="shared" si="30"/>
        <v>5179</v>
      </c>
      <c r="V532" s="55">
        <f t="shared" si="30"/>
        <v>0</v>
      </c>
      <c r="W532" s="55">
        <f t="shared" si="30"/>
        <v>2903</v>
      </c>
      <c r="X532" s="55" t="e">
        <f t="shared" si="30"/>
        <v>#VALUE!</v>
      </c>
      <c r="Y532" s="55">
        <f t="shared" si="30"/>
        <v>8382</v>
      </c>
    </row>
    <row r="533" spans="1:25" x14ac:dyDescent="0.25">
      <c r="A533" s="60" t="s">
        <v>423</v>
      </c>
      <c r="B533" s="56" t="s">
        <v>556</v>
      </c>
      <c r="C533" s="52" t="s">
        <v>249</v>
      </c>
      <c r="D533" s="52" t="str">
        <f>IFERROR(INDEX('[2]CP5 to CP6 Track mapping'!$A:$B,MATCH('CP5 Vols Hyp'!$C533,'[2]CP5 to CP6 Track mapping'!$A:$A,0),2),"-")</f>
        <v>-</v>
      </c>
      <c r="E533" s="57" t="s">
        <v>457</v>
      </c>
      <c r="F533" s="53"/>
      <c r="G533" s="53"/>
      <c r="H533" s="53">
        <v>5797</v>
      </c>
      <c r="I533" s="53"/>
      <c r="J533" s="53"/>
      <c r="K533" s="53">
        <f t="shared" si="31"/>
        <v>5797</v>
      </c>
      <c r="M533" s="54">
        <v>748.32999999999993</v>
      </c>
      <c r="N533" s="54">
        <v>6184</v>
      </c>
      <c r="O533" s="54">
        <v>5797</v>
      </c>
      <c r="P533" s="54">
        <v>3558</v>
      </c>
      <c r="Q533" s="54">
        <v>15444</v>
      </c>
      <c r="R533" s="54">
        <f t="shared" si="32"/>
        <v>31731.33</v>
      </c>
      <c r="T533" s="55">
        <f t="shared" si="30"/>
        <v>748.32999999999993</v>
      </c>
      <c r="U533" s="55">
        <f t="shared" si="30"/>
        <v>6184</v>
      </c>
      <c r="V533" s="55">
        <f t="shared" si="30"/>
        <v>0</v>
      </c>
      <c r="W533" s="55">
        <f t="shared" si="30"/>
        <v>3558</v>
      </c>
      <c r="X533" s="55">
        <f t="shared" si="30"/>
        <v>15444</v>
      </c>
      <c r="Y533" s="55">
        <f t="shared" si="30"/>
        <v>25934.33</v>
      </c>
    </row>
    <row r="534" spans="1:25" x14ac:dyDescent="0.25">
      <c r="A534" s="60" t="s">
        <v>423</v>
      </c>
      <c r="B534" s="56" t="s">
        <v>557</v>
      </c>
      <c r="C534" s="52" t="s">
        <v>558</v>
      </c>
      <c r="D534" s="52" t="str">
        <f>IFERROR(INDEX('[2]CP5 to CP6 Track mapping'!$A:$B,MATCH('CP5 Vols Hyp'!$C534,'[2]CP5 to CP6 Track mapping'!$A:$A,0),2),"-")</f>
        <v>-</v>
      </c>
      <c r="E534" s="57" t="s">
        <v>457</v>
      </c>
      <c r="F534" s="53"/>
      <c r="G534" s="53"/>
      <c r="H534" s="53">
        <v>0</v>
      </c>
      <c r="I534" s="53"/>
      <c r="J534" s="53"/>
      <c r="K534" s="53">
        <f t="shared" si="31"/>
        <v>0</v>
      </c>
      <c r="M534" s="54">
        <v>0</v>
      </c>
      <c r="N534" s="54">
        <v>0</v>
      </c>
      <c r="O534" s="54">
        <v>0</v>
      </c>
      <c r="P534" s="54">
        <v>0</v>
      </c>
      <c r="Q534" s="54" t="s">
        <v>73</v>
      </c>
      <c r="R534" s="54">
        <f t="shared" si="32"/>
        <v>0</v>
      </c>
      <c r="T534" s="55">
        <f t="shared" si="30"/>
        <v>0</v>
      </c>
      <c r="U534" s="55">
        <f t="shared" si="30"/>
        <v>0</v>
      </c>
      <c r="V534" s="55">
        <f t="shared" si="30"/>
        <v>0</v>
      </c>
      <c r="W534" s="55">
        <f t="shared" si="30"/>
        <v>0</v>
      </c>
      <c r="X534" s="55" t="e">
        <f t="shared" si="30"/>
        <v>#VALUE!</v>
      </c>
      <c r="Y534" s="55">
        <f t="shared" si="30"/>
        <v>0</v>
      </c>
    </row>
    <row r="535" spans="1:25" x14ac:dyDescent="0.25">
      <c r="A535" s="60" t="s">
        <v>423</v>
      </c>
      <c r="B535" s="56" t="s">
        <v>559</v>
      </c>
      <c r="C535" s="52" t="s">
        <v>560</v>
      </c>
      <c r="D535" s="52" t="str">
        <f>IFERROR(INDEX('[2]CP5 to CP6 Track mapping'!$A:$B,MATCH('CP5 Vols Hyp'!$C535,'[2]CP5 to CP6 Track mapping'!$A:$A,0),2),"-")</f>
        <v>-</v>
      </c>
      <c r="E535" s="57" t="s">
        <v>457</v>
      </c>
      <c r="F535" s="53"/>
      <c r="G535" s="53"/>
      <c r="H535" s="53">
        <v>0</v>
      </c>
      <c r="I535" s="53"/>
      <c r="J535" s="53"/>
      <c r="K535" s="53">
        <f t="shared" si="31"/>
        <v>0</v>
      </c>
      <c r="M535" s="54">
        <v>0</v>
      </c>
      <c r="N535" s="54">
        <v>0</v>
      </c>
      <c r="O535" s="54">
        <v>0</v>
      </c>
      <c r="P535" s="54">
        <v>0</v>
      </c>
      <c r="Q535" s="54" t="s">
        <v>73</v>
      </c>
      <c r="R535" s="54">
        <f t="shared" si="32"/>
        <v>0</v>
      </c>
      <c r="T535" s="55">
        <f t="shared" si="30"/>
        <v>0</v>
      </c>
      <c r="U535" s="55">
        <f t="shared" si="30"/>
        <v>0</v>
      </c>
      <c r="V535" s="55">
        <f t="shared" si="30"/>
        <v>0</v>
      </c>
      <c r="W535" s="55">
        <f t="shared" ref="W535:Y598" si="33">P535-I535</f>
        <v>0</v>
      </c>
      <c r="X535" s="55" t="e">
        <f t="shared" si="33"/>
        <v>#VALUE!</v>
      </c>
      <c r="Y535" s="55">
        <f t="shared" si="33"/>
        <v>0</v>
      </c>
    </row>
    <row r="536" spans="1:25" x14ac:dyDescent="0.25">
      <c r="A536" s="60" t="s">
        <v>423</v>
      </c>
      <c r="B536" s="56" t="s">
        <v>561</v>
      </c>
      <c r="C536" s="52" t="s">
        <v>562</v>
      </c>
      <c r="D536" s="52" t="str">
        <f>IFERROR(INDEX('[2]CP5 to CP6 Track mapping'!$A:$B,MATCH('CP5 Vols Hyp'!$C536,'[2]CP5 to CP6 Track mapping'!$A:$A,0),2),"-")</f>
        <v>-</v>
      </c>
      <c r="E536" s="57" t="s">
        <v>457</v>
      </c>
      <c r="F536" s="53"/>
      <c r="G536" s="53"/>
      <c r="H536" s="53">
        <v>0</v>
      </c>
      <c r="I536" s="53"/>
      <c r="J536" s="53"/>
      <c r="K536" s="53">
        <f t="shared" si="31"/>
        <v>0</v>
      </c>
      <c r="M536" s="54">
        <v>0</v>
      </c>
      <c r="N536" s="54">
        <v>0</v>
      </c>
      <c r="O536" s="54">
        <v>0</v>
      </c>
      <c r="P536" s="54">
        <v>60000</v>
      </c>
      <c r="Q536" s="54" t="s">
        <v>73</v>
      </c>
      <c r="R536" s="54">
        <f t="shared" si="32"/>
        <v>60000</v>
      </c>
      <c r="T536" s="55">
        <f t="shared" ref="T536:Y599" si="34">M536-F536</f>
        <v>0</v>
      </c>
      <c r="U536" s="55">
        <f t="shared" si="34"/>
        <v>0</v>
      </c>
      <c r="V536" s="55">
        <f t="shared" si="34"/>
        <v>0</v>
      </c>
      <c r="W536" s="55">
        <f t="shared" si="33"/>
        <v>60000</v>
      </c>
      <c r="X536" s="55" t="e">
        <f t="shared" si="33"/>
        <v>#VALUE!</v>
      </c>
      <c r="Y536" s="55">
        <f t="shared" si="33"/>
        <v>60000</v>
      </c>
    </row>
    <row r="537" spans="1:25" x14ac:dyDescent="0.25">
      <c r="A537" s="60" t="s">
        <v>423</v>
      </c>
      <c r="B537" s="56" t="s">
        <v>563</v>
      </c>
      <c r="C537" s="52" t="s">
        <v>564</v>
      </c>
      <c r="D537" s="52" t="str">
        <f>IFERROR(INDEX('[2]CP5 to CP6 Track mapping'!$A:$B,MATCH('CP5 Vols Hyp'!$C537,'[2]CP5 to CP6 Track mapping'!$A:$A,0),2),"-")</f>
        <v>-</v>
      </c>
      <c r="E537" s="57" t="s">
        <v>457</v>
      </c>
      <c r="F537" s="53"/>
      <c r="G537" s="53"/>
      <c r="H537" s="53">
        <v>0</v>
      </c>
      <c r="I537" s="53"/>
      <c r="J537" s="53"/>
      <c r="K537" s="53">
        <f t="shared" si="31"/>
        <v>0</v>
      </c>
      <c r="M537" s="54">
        <v>0</v>
      </c>
      <c r="N537" s="54">
        <v>0</v>
      </c>
      <c r="O537" s="54">
        <v>0</v>
      </c>
      <c r="P537" s="54">
        <v>0</v>
      </c>
      <c r="Q537" s="54" t="s">
        <v>73</v>
      </c>
      <c r="R537" s="54">
        <f t="shared" si="32"/>
        <v>0</v>
      </c>
      <c r="T537" s="55">
        <f t="shared" si="34"/>
        <v>0</v>
      </c>
      <c r="U537" s="55">
        <f t="shared" si="34"/>
        <v>0</v>
      </c>
      <c r="V537" s="55">
        <f t="shared" si="34"/>
        <v>0</v>
      </c>
      <c r="W537" s="55">
        <f t="shared" si="33"/>
        <v>0</v>
      </c>
      <c r="X537" s="55" t="e">
        <f t="shared" si="33"/>
        <v>#VALUE!</v>
      </c>
      <c r="Y537" s="55">
        <f t="shared" si="33"/>
        <v>0</v>
      </c>
    </row>
    <row r="538" spans="1:25" x14ac:dyDescent="0.25">
      <c r="A538" s="60" t="s">
        <v>423</v>
      </c>
      <c r="B538" s="56" t="s">
        <v>565</v>
      </c>
      <c r="C538" s="52" t="s">
        <v>566</v>
      </c>
      <c r="D538" s="52" t="str">
        <f>IFERROR(INDEX('[2]CP5 to CP6 Track mapping'!$A:$B,MATCH('CP5 Vols Hyp'!$C538,'[2]CP5 to CP6 Track mapping'!$A:$A,0),2),"-")</f>
        <v>-</v>
      </c>
      <c r="E538" s="57" t="s">
        <v>457</v>
      </c>
      <c r="F538" s="53"/>
      <c r="G538" s="53"/>
      <c r="H538" s="53">
        <v>0</v>
      </c>
      <c r="I538" s="53"/>
      <c r="J538" s="53"/>
      <c r="K538" s="53">
        <f t="shared" si="31"/>
        <v>0</v>
      </c>
      <c r="M538" s="54">
        <v>0</v>
      </c>
      <c r="N538" s="54">
        <v>42861</v>
      </c>
      <c r="O538" s="54">
        <v>0</v>
      </c>
      <c r="P538" s="54">
        <v>0</v>
      </c>
      <c r="Q538" s="54">
        <v>13241</v>
      </c>
      <c r="R538" s="54">
        <f t="shared" si="32"/>
        <v>56102</v>
      </c>
      <c r="T538" s="55">
        <f t="shared" si="34"/>
        <v>0</v>
      </c>
      <c r="U538" s="55">
        <f t="shared" si="34"/>
        <v>42861</v>
      </c>
      <c r="V538" s="55">
        <f t="shared" si="34"/>
        <v>0</v>
      </c>
      <c r="W538" s="55">
        <f t="shared" si="33"/>
        <v>0</v>
      </c>
      <c r="X538" s="55">
        <f t="shared" si="33"/>
        <v>13241</v>
      </c>
      <c r="Y538" s="55">
        <f t="shared" si="33"/>
        <v>56102</v>
      </c>
    </row>
    <row r="539" spans="1:25" x14ac:dyDescent="0.25">
      <c r="A539" s="60" t="s">
        <v>423</v>
      </c>
      <c r="B539" s="56" t="s">
        <v>567</v>
      </c>
      <c r="C539" s="52" t="s">
        <v>568</v>
      </c>
      <c r="D539" s="52" t="str">
        <f>IFERROR(INDEX('[2]CP5 to CP6 Track mapping'!$A:$B,MATCH('CP5 Vols Hyp'!$C539,'[2]CP5 to CP6 Track mapping'!$A:$A,0),2),"-")</f>
        <v>-</v>
      </c>
      <c r="E539" s="57" t="s">
        <v>457</v>
      </c>
      <c r="F539" s="53"/>
      <c r="G539" s="53"/>
      <c r="H539" s="53">
        <v>0</v>
      </c>
      <c r="I539" s="53"/>
      <c r="J539" s="53"/>
      <c r="K539" s="53">
        <f t="shared" si="31"/>
        <v>0</v>
      </c>
      <c r="M539" s="54">
        <v>0</v>
      </c>
      <c r="N539" s="54">
        <v>1</v>
      </c>
      <c r="O539" s="54">
        <v>0</v>
      </c>
      <c r="P539" s="54">
        <v>0</v>
      </c>
      <c r="Q539" s="54" t="s">
        <v>73</v>
      </c>
      <c r="R539" s="54">
        <f t="shared" si="32"/>
        <v>1</v>
      </c>
      <c r="T539" s="55">
        <f t="shared" si="34"/>
        <v>0</v>
      </c>
      <c r="U539" s="55">
        <f t="shared" si="34"/>
        <v>1</v>
      </c>
      <c r="V539" s="55">
        <f t="shared" si="34"/>
        <v>0</v>
      </c>
      <c r="W539" s="55">
        <f t="shared" si="33"/>
        <v>0</v>
      </c>
      <c r="X539" s="55" t="e">
        <f t="shared" si="33"/>
        <v>#VALUE!</v>
      </c>
      <c r="Y539" s="55">
        <f t="shared" si="33"/>
        <v>1</v>
      </c>
    </row>
    <row r="540" spans="1:25" x14ac:dyDescent="0.25">
      <c r="A540" s="60" t="s">
        <v>423</v>
      </c>
      <c r="B540" s="56" t="s">
        <v>569</v>
      </c>
      <c r="C540" s="52" t="s">
        <v>570</v>
      </c>
      <c r="D540" s="52" t="str">
        <f>IFERROR(INDEX('[2]CP5 to CP6 Track mapping'!$A:$B,MATCH('CP5 Vols Hyp'!$C540,'[2]CP5 to CP6 Track mapping'!$A:$A,0),2),"-")</f>
        <v>-</v>
      </c>
      <c r="E540" s="57" t="s">
        <v>457</v>
      </c>
      <c r="F540" s="53"/>
      <c r="G540" s="53"/>
      <c r="H540" s="53">
        <v>0</v>
      </c>
      <c r="I540" s="53"/>
      <c r="J540" s="53"/>
      <c r="K540" s="53">
        <f t="shared" si="31"/>
        <v>0</v>
      </c>
      <c r="M540" s="54">
        <v>0</v>
      </c>
      <c r="N540" s="54">
        <v>42862</v>
      </c>
      <c r="O540" s="54">
        <v>0</v>
      </c>
      <c r="P540" s="54">
        <v>60000</v>
      </c>
      <c r="Q540" s="54">
        <v>13241</v>
      </c>
      <c r="R540" s="54">
        <f t="shared" si="32"/>
        <v>116103</v>
      </c>
      <c r="T540" s="55">
        <f t="shared" si="34"/>
        <v>0</v>
      </c>
      <c r="U540" s="55">
        <f t="shared" si="34"/>
        <v>42862</v>
      </c>
      <c r="V540" s="55">
        <f t="shared" si="34"/>
        <v>0</v>
      </c>
      <c r="W540" s="55">
        <f t="shared" si="33"/>
        <v>60000</v>
      </c>
      <c r="X540" s="55">
        <f t="shared" si="33"/>
        <v>13241</v>
      </c>
      <c r="Y540" s="55">
        <f t="shared" si="33"/>
        <v>116103</v>
      </c>
    </row>
    <row r="541" spans="1:25" x14ac:dyDescent="0.25">
      <c r="A541" s="60" t="s">
        <v>423</v>
      </c>
      <c r="B541" s="56" t="s">
        <v>571</v>
      </c>
      <c r="C541" s="52" t="s">
        <v>572</v>
      </c>
      <c r="D541" s="52" t="str">
        <f>IFERROR(INDEX('[2]CP5 to CP6 Track mapping'!$A:$B,MATCH('CP5 Vols Hyp'!$C541,'[2]CP5 to CP6 Track mapping'!$A:$A,0),2),"-")</f>
        <v>-</v>
      </c>
      <c r="E541" s="57" t="s">
        <v>457</v>
      </c>
      <c r="F541" s="53"/>
      <c r="G541" s="53"/>
      <c r="H541" s="53">
        <v>0</v>
      </c>
      <c r="I541" s="53"/>
      <c r="J541" s="53"/>
      <c r="K541" s="53">
        <f t="shared" si="31"/>
        <v>0</v>
      </c>
      <c r="M541" s="54">
        <v>0</v>
      </c>
      <c r="N541" s="54">
        <v>0</v>
      </c>
      <c r="O541" s="54">
        <v>0</v>
      </c>
      <c r="P541" s="54">
        <v>1000</v>
      </c>
      <c r="Q541" s="54" t="s">
        <v>73</v>
      </c>
      <c r="R541" s="54">
        <f t="shared" si="32"/>
        <v>1000</v>
      </c>
      <c r="T541" s="55">
        <f t="shared" si="34"/>
        <v>0</v>
      </c>
      <c r="U541" s="55">
        <f t="shared" si="34"/>
        <v>0</v>
      </c>
      <c r="V541" s="55">
        <f t="shared" si="34"/>
        <v>0</v>
      </c>
      <c r="W541" s="55">
        <f t="shared" si="33"/>
        <v>1000</v>
      </c>
      <c r="X541" s="55" t="e">
        <f t="shared" si="33"/>
        <v>#VALUE!</v>
      </c>
      <c r="Y541" s="55">
        <f t="shared" si="33"/>
        <v>1000</v>
      </c>
    </row>
    <row r="542" spans="1:25" x14ac:dyDescent="0.25">
      <c r="A542" s="60" t="s">
        <v>423</v>
      </c>
      <c r="B542" s="56" t="s">
        <v>573</v>
      </c>
      <c r="C542" s="52" t="s">
        <v>574</v>
      </c>
      <c r="D542" s="52" t="str">
        <f>IFERROR(INDEX('[2]CP5 to CP6 Track mapping'!$A:$B,MATCH('CP5 Vols Hyp'!$C542,'[2]CP5 to CP6 Track mapping'!$A:$A,0),2),"-")</f>
        <v>-</v>
      </c>
      <c r="E542" s="57" t="s">
        <v>457</v>
      </c>
      <c r="F542" s="53"/>
      <c r="G542" s="53"/>
      <c r="H542" s="53">
        <v>0</v>
      </c>
      <c r="I542" s="53"/>
      <c r="J542" s="53"/>
      <c r="K542" s="53">
        <f t="shared" si="31"/>
        <v>0</v>
      </c>
      <c r="M542" s="54">
        <v>0</v>
      </c>
      <c r="N542" s="54">
        <v>0</v>
      </c>
      <c r="O542" s="54">
        <v>0</v>
      </c>
      <c r="P542" s="54">
        <v>1</v>
      </c>
      <c r="Q542" s="54" t="s">
        <v>73</v>
      </c>
      <c r="R542" s="54">
        <f t="shared" si="32"/>
        <v>1</v>
      </c>
      <c r="T542" s="55">
        <f t="shared" si="34"/>
        <v>0</v>
      </c>
      <c r="U542" s="55">
        <f t="shared" si="34"/>
        <v>0</v>
      </c>
      <c r="V542" s="55">
        <f t="shared" si="34"/>
        <v>0</v>
      </c>
      <c r="W542" s="55">
        <f t="shared" si="33"/>
        <v>1</v>
      </c>
      <c r="X542" s="55" t="e">
        <f t="shared" si="33"/>
        <v>#VALUE!</v>
      </c>
      <c r="Y542" s="55">
        <f t="shared" si="33"/>
        <v>1</v>
      </c>
    </row>
    <row r="543" spans="1:25" x14ac:dyDescent="0.25">
      <c r="A543" s="60" t="s">
        <v>423</v>
      </c>
      <c r="B543" s="56" t="s">
        <v>575</v>
      </c>
      <c r="C543" s="52" t="s">
        <v>576</v>
      </c>
      <c r="D543" s="52" t="str">
        <f>IFERROR(INDEX('[2]CP5 to CP6 Track mapping'!$A:$B,MATCH('CP5 Vols Hyp'!$C543,'[2]CP5 to CP6 Track mapping'!$A:$A,0),2),"-")</f>
        <v>-</v>
      </c>
      <c r="E543" s="57" t="s">
        <v>457</v>
      </c>
      <c r="F543" s="53"/>
      <c r="G543" s="53"/>
      <c r="H543" s="53">
        <v>0</v>
      </c>
      <c r="I543" s="53"/>
      <c r="J543" s="53"/>
      <c r="K543" s="53">
        <f t="shared" si="31"/>
        <v>0</v>
      </c>
      <c r="M543" s="54">
        <v>0</v>
      </c>
      <c r="N543" s="54">
        <v>0</v>
      </c>
      <c r="O543" s="54">
        <v>0</v>
      </c>
      <c r="P543" s="54">
        <v>1001</v>
      </c>
      <c r="Q543" s="54" t="s">
        <v>73</v>
      </c>
      <c r="R543" s="54">
        <f t="shared" si="32"/>
        <v>1001</v>
      </c>
      <c r="T543" s="55">
        <f t="shared" si="34"/>
        <v>0</v>
      </c>
      <c r="U543" s="55">
        <f t="shared" si="34"/>
        <v>0</v>
      </c>
      <c r="V543" s="55">
        <f t="shared" si="34"/>
        <v>0</v>
      </c>
      <c r="W543" s="55">
        <f t="shared" si="33"/>
        <v>1001</v>
      </c>
      <c r="X543" s="55" t="e">
        <f t="shared" si="33"/>
        <v>#VALUE!</v>
      </c>
      <c r="Y543" s="55">
        <f t="shared" si="33"/>
        <v>1001</v>
      </c>
    </row>
    <row r="544" spans="1:25" x14ac:dyDescent="0.25">
      <c r="A544" s="60" t="s">
        <v>423</v>
      </c>
      <c r="B544" s="56" t="s">
        <v>577</v>
      </c>
      <c r="C544" s="52" t="s">
        <v>578</v>
      </c>
      <c r="D544" s="52" t="str">
        <f>IFERROR(INDEX('[2]CP5 to CP6 Track mapping'!$A:$B,MATCH('CP5 Vols Hyp'!$C544,'[2]CP5 to CP6 Track mapping'!$A:$A,0),2),"-")</f>
        <v>-</v>
      </c>
      <c r="E544" s="57" t="s">
        <v>457</v>
      </c>
      <c r="F544" s="53"/>
      <c r="G544" s="53"/>
      <c r="H544" s="53">
        <v>591</v>
      </c>
      <c r="I544" s="53"/>
      <c r="J544" s="53"/>
      <c r="K544" s="53">
        <f t="shared" si="31"/>
        <v>591</v>
      </c>
      <c r="M544" s="54">
        <v>203</v>
      </c>
      <c r="N544" s="54">
        <v>1255</v>
      </c>
      <c r="O544" s="54">
        <v>591</v>
      </c>
      <c r="P544" s="54">
        <v>0</v>
      </c>
      <c r="Q544" s="54" t="s">
        <v>73</v>
      </c>
      <c r="R544" s="54">
        <f t="shared" si="32"/>
        <v>2049</v>
      </c>
      <c r="T544" s="55">
        <f t="shared" si="34"/>
        <v>203</v>
      </c>
      <c r="U544" s="55">
        <f t="shared" si="34"/>
        <v>1255</v>
      </c>
      <c r="V544" s="55">
        <f t="shared" si="34"/>
        <v>0</v>
      </c>
      <c r="W544" s="55">
        <f t="shared" si="33"/>
        <v>0</v>
      </c>
      <c r="X544" s="55" t="e">
        <f t="shared" si="33"/>
        <v>#VALUE!</v>
      </c>
      <c r="Y544" s="55">
        <f t="shared" si="33"/>
        <v>1458</v>
      </c>
    </row>
    <row r="545" spans="1:25" x14ac:dyDescent="0.25">
      <c r="A545" s="60" t="s">
        <v>423</v>
      </c>
      <c r="B545" s="56" t="s">
        <v>579</v>
      </c>
      <c r="C545" s="52" t="s">
        <v>580</v>
      </c>
      <c r="D545" s="52" t="str">
        <f>IFERROR(INDEX('[2]CP5 to CP6 Track mapping'!$A:$B,MATCH('CP5 Vols Hyp'!$C545,'[2]CP5 to CP6 Track mapping'!$A:$A,0),2),"-")</f>
        <v>-</v>
      </c>
      <c r="E545" s="57" t="s">
        <v>457</v>
      </c>
      <c r="F545" s="53"/>
      <c r="G545" s="53"/>
      <c r="H545" s="53">
        <v>0</v>
      </c>
      <c r="I545" s="53"/>
      <c r="J545" s="53"/>
      <c r="K545" s="53">
        <f t="shared" si="31"/>
        <v>0</v>
      </c>
      <c r="M545" s="54">
        <v>0</v>
      </c>
      <c r="N545" s="54">
        <v>0</v>
      </c>
      <c r="O545" s="54">
        <v>0</v>
      </c>
      <c r="P545" s="54">
        <v>0</v>
      </c>
      <c r="Q545" s="54" t="s">
        <v>73</v>
      </c>
      <c r="R545" s="54">
        <f t="shared" si="32"/>
        <v>0</v>
      </c>
      <c r="T545" s="55">
        <f t="shared" si="34"/>
        <v>0</v>
      </c>
      <c r="U545" s="55">
        <f t="shared" si="34"/>
        <v>0</v>
      </c>
      <c r="V545" s="55">
        <f t="shared" si="34"/>
        <v>0</v>
      </c>
      <c r="W545" s="55">
        <f t="shared" si="33"/>
        <v>0</v>
      </c>
      <c r="X545" s="55" t="e">
        <f t="shared" si="33"/>
        <v>#VALUE!</v>
      </c>
      <c r="Y545" s="55">
        <f t="shared" si="33"/>
        <v>0</v>
      </c>
    </row>
    <row r="546" spans="1:25" x14ac:dyDescent="0.25">
      <c r="A546" s="60" t="s">
        <v>423</v>
      </c>
      <c r="B546" s="56" t="s">
        <v>581</v>
      </c>
      <c r="C546" s="52" t="s">
        <v>582</v>
      </c>
      <c r="D546" s="52" t="str">
        <f>IFERROR(INDEX('[2]CP5 to CP6 Track mapping'!$A:$B,MATCH('CP5 Vols Hyp'!$C546,'[2]CP5 to CP6 Track mapping'!$A:$A,0),2),"-")</f>
        <v>-</v>
      </c>
      <c r="E546" s="57" t="s">
        <v>457</v>
      </c>
      <c r="F546" s="53"/>
      <c r="G546" s="53"/>
      <c r="H546" s="53">
        <v>591</v>
      </c>
      <c r="I546" s="53"/>
      <c r="J546" s="53"/>
      <c r="K546" s="53">
        <f t="shared" si="31"/>
        <v>591</v>
      </c>
      <c r="M546" s="54">
        <v>203</v>
      </c>
      <c r="N546" s="54">
        <v>1255</v>
      </c>
      <c r="O546" s="54">
        <v>591</v>
      </c>
      <c r="P546" s="54">
        <v>0</v>
      </c>
      <c r="Q546" s="54" t="s">
        <v>73</v>
      </c>
      <c r="R546" s="54">
        <f t="shared" si="32"/>
        <v>2049</v>
      </c>
      <c r="T546" s="55">
        <f t="shared" si="34"/>
        <v>203</v>
      </c>
      <c r="U546" s="55">
        <f t="shared" si="34"/>
        <v>1255</v>
      </c>
      <c r="V546" s="55">
        <f t="shared" si="34"/>
        <v>0</v>
      </c>
      <c r="W546" s="55">
        <f t="shared" si="33"/>
        <v>0</v>
      </c>
      <c r="X546" s="55" t="e">
        <f t="shared" si="33"/>
        <v>#VALUE!</v>
      </c>
      <c r="Y546" s="55">
        <f t="shared" si="33"/>
        <v>1458</v>
      </c>
    </row>
    <row r="547" spans="1:25" x14ac:dyDescent="0.25">
      <c r="A547" s="60" t="s">
        <v>423</v>
      </c>
      <c r="B547" s="56" t="s">
        <v>583</v>
      </c>
      <c r="C547" s="52" t="s">
        <v>278</v>
      </c>
      <c r="D547" s="52" t="str">
        <f>IFERROR(INDEX('[2]CP5 to CP6 Track mapping'!$A:$B,MATCH('CP5 Vols Hyp'!$C547,'[2]CP5 to CP6 Track mapping'!$A:$A,0),2),"-")</f>
        <v>-</v>
      </c>
      <c r="E547" s="57" t="s">
        <v>457</v>
      </c>
      <c r="F547" s="53"/>
      <c r="G547" s="53"/>
      <c r="H547" s="53">
        <v>6388</v>
      </c>
      <c r="I547" s="53"/>
      <c r="J547" s="53"/>
      <c r="K547" s="53">
        <f t="shared" si="31"/>
        <v>6388</v>
      </c>
      <c r="M547" s="54">
        <v>951.32999999999993</v>
      </c>
      <c r="N547" s="54">
        <v>50301</v>
      </c>
      <c r="O547" s="54">
        <v>6388</v>
      </c>
      <c r="P547" s="54">
        <v>64559</v>
      </c>
      <c r="Q547" s="54">
        <v>28685</v>
      </c>
      <c r="R547" s="54">
        <f t="shared" si="32"/>
        <v>150884.33000000002</v>
      </c>
      <c r="T547" s="55">
        <f t="shared" si="34"/>
        <v>951.32999999999993</v>
      </c>
      <c r="U547" s="55">
        <f t="shared" si="34"/>
        <v>50301</v>
      </c>
      <c r="V547" s="55">
        <f t="shared" si="34"/>
        <v>0</v>
      </c>
      <c r="W547" s="55">
        <f t="shared" si="33"/>
        <v>64559</v>
      </c>
      <c r="X547" s="55">
        <f t="shared" si="33"/>
        <v>28685</v>
      </c>
      <c r="Y547" s="55">
        <f t="shared" si="33"/>
        <v>144496.33000000002</v>
      </c>
    </row>
    <row r="548" spans="1:25" x14ac:dyDescent="0.25">
      <c r="A548" s="60" t="s">
        <v>423</v>
      </c>
      <c r="B548" s="56" t="s">
        <v>584</v>
      </c>
      <c r="C548" s="52" t="s">
        <v>585</v>
      </c>
      <c r="D548" s="52" t="str">
        <f>IFERROR(INDEX('[2]CP5 to CP6 Track mapping'!$A:$B,MATCH('CP5 Vols Hyp'!$C548,'[2]CP5 to CP6 Track mapping'!$A:$A,0),2),"-")</f>
        <v>-</v>
      </c>
      <c r="E548" s="57" t="s">
        <v>457</v>
      </c>
      <c r="F548" s="53"/>
      <c r="G548" s="53"/>
      <c r="H548" s="53">
        <v>0</v>
      </c>
      <c r="I548" s="53"/>
      <c r="J548" s="53"/>
      <c r="K548" s="53">
        <f t="shared" si="31"/>
        <v>0</v>
      </c>
      <c r="M548" s="54">
        <v>0</v>
      </c>
      <c r="N548" s="54">
        <v>0</v>
      </c>
      <c r="O548" s="54">
        <v>0</v>
      </c>
      <c r="P548" s="54">
        <v>0</v>
      </c>
      <c r="Q548" s="54" t="s">
        <v>73</v>
      </c>
      <c r="R548" s="54">
        <f t="shared" si="32"/>
        <v>0</v>
      </c>
      <c r="T548" s="55">
        <f t="shared" si="34"/>
        <v>0</v>
      </c>
      <c r="U548" s="55">
        <f t="shared" si="34"/>
        <v>0</v>
      </c>
      <c r="V548" s="55">
        <f t="shared" si="34"/>
        <v>0</v>
      </c>
      <c r="W548" s="55">
        <f t="shared" si="33"/>
        <v>0</v>
      </c>
      <c r="X548" s="55" t="e">
        <f t="shared" si="33"/>
        <v>#VALUE!</v>
      </c>
      <c r="Y548" s="55">
        <f t="shared" si="33"/>
        <v>0</v>
      </c>
    </row>
    <row r="549" spans="1:25" x14ac:dyDescent="0.25">
      <c r="A549" s="60" t="s">
        <v>423</v>
      </c>
      <c r="B549" s="56" t="s">
        <v>586</v>
      </c>
      <c r="C549" s="52" t="s">
        <v>587</v>
      </c>
      <c r="D549" s="52" t="str">
        <f>IFERROR(INDEX('[2]CP5 to CP6 Track mapping'!$A:$B,MATCH('CP5 Vols Hyp'!$C549,'[2]CP5 to CP6 Track mapping'!$A:$A,0),2),"-")</f>
        <v>-</v>
      </c>
      <c r="E549" s="57" t="s">
        <v>457</v>
      </c>
      <c r="F549" s="53"/>
      <c r="G549" s="53"/>
      <c r="H549" s="53">
        <v>0</v>
      </c>
      <c r="I549" s="53"/>
      <c r="J549" s="53"/>
      <c r="K549" s="53">
        <f t="shared" si="31"/>
        <v>0</v>
      </c>
      <c r="M549" s="54">
        <v>0</v>
      </c>
      <c r="N549" s="54">
        <v>0</v>
      </c>
      <c r="O549" s="54">
        <v>0</v>
      </c>
      <c r="P549" s="54">
        <v>0</v>
      </c>
      <c r="Q549" s="54" t="s">
        <v>73</v>
      </c>
      <c r="R549" s="54">
        <f t="shared" si="32"/>
        <v>0</v>
      </c>
      <c r="T549" s="55">
        <f t="shared" si="34"/>
        <v>0</v>
      </c>
      <c r="U549" s="55">
        <f t="shared" si="34"/>
        <v>0</v>
      </c>
      <c r="V549" s="55">
        <f t="shared" si="34"/>
        <v>0</v>
      </c>
      <c r="W549" s="55">
        <f t="shared" si="33"/>
        <v>0</v>
      </c>
      <c r="X549" s="55" t="e">
        <f t="shared" si="33"/>
        <v>#VALUE!</v>
      </c>
      <c r="Y549" s="55">
        <f t="shared" si="33"/>
        <v>0</v>
      </c>
    </row>
    <row r="550" spans="1:25" x14ac:dyDescent="0.25">
      <c r="A550" s="60" t="s">
        <v>423</v>
      </c>
      <c r="B550" s="56" t="s">
        <v>588</v>
      </c>
      <c r="C550" s="52" t="s">
        <v>589</v>
      </c>
      <c r="D550" s="52" t="str">
        <f>IFERROR(INDEX('[2]CP5 to CP6 Track mapping'!$A:$B,MATCH('CP5 Vols Hyp'!$C550,'[2]CP5 to CP6 Track mapping'!$A:$A,0),2),"-")</f>
        <v>-</v>
      </c>
      <c r="E550" s="57" t="s">
        <v>457</v>
      </c>
      <c r="F550" s="53"/>
      <c r="G550" s="53"/>
      <c r="H550" s="53">
        <v>0</v>
      </c>
      <c r="I550" s="53"/>
      <c r="J550" s="53"/>
      <c r="K550" s="53">
        <f t="shared" si="31"/>
        <v>0</v>
      </c>
      <c r="M550" s="54">
        <v>0</v>
      </c>
      <c r="N550" s="54">
        <v>0</v>
      </c>
      <c r="O550" s="54">
        <v>0</v>
      </c>
      <c r="P550" s="54">
        <v>0</v>
      </c>
      <c r="Q550" s="54" t="s">
        <v>73</v>
      </c>
      <c r="R550" s="54">
        <f t="shared" si="32"/>
        <v>0</v>
      </c>
      <c r="T550" s="55">
        <f t="shared" si="34"/>
        <v>0</v>
      </c>
      <c r="U550" s="55">
        <f t="shared" si="34"/>
        <v>0</v>
      </c>
      <c r="V550" s="55">
        <f t="shared" si="34"/>
        <v>0</v>
      </c>
      <c r="W550" s="55">
        <f t="shared" si="33"/>
        <v>0</v>
      </c>
      <c r="X550" s="55" t="e">
        <f t="shared" si="33"/>
        <v>#VALUE!</v>
      </c>
      <c r="Y550" s="55">
        <f t="shared" si="33"/>
        <v>0</v>
      </c>
    </row>
    <row r="551" spans="1:25" x14ac:dyDescent="0.25">
      <c r="A551" s="60" t="s">
        <v>423</v>
      </c>
      <c r="B551" s="56" t="s">
        <v>590</v>
      </c>
      <c r="C551" s="52" t="s">
        <v>591</v>
      </c>
      <c r="D551" s="52" t="str">
        <f>IFERROR(INDEX('[2]CP5 to CP6 Track mapping'!$A:$B,MATCH('CP5 Vols Hyp'!$C551,'[2]CP5 to CP6 Track mapping'!$A:$A,0),2),"-")</f>
        <v>-</v>
      </c>
      <c r="E551" s="57" t="s">
        <v>457</v>
      </c>
      <c r="F551" s="53"/>
      <c r="G551" s="53"/>
      <c r="H551" s="53">
        <v>0</v>
      </c>
      <c r="I551" s="53"/>
      <c r="J551" s="53"/>
      <c r="K551" s="53">
        <f t="shared" si="31"/>
        <v>0</v>
      </c>
      <c r="M551" s="54">
        <v>0</v>
      </c>
      <c r="N551" s="54">
        <v>0</v>
      </c>
      <c r="O551" s="54">
        <v>0</v>
      </c>
      <c r="P551" s="54">
        <v>0</v>
      </c>
      <c r="Q551" s="54" t="s">
        <v>73</v>
      </c>
      <c r="R551" s="54">
        <f t="shared" si="32"/>
        <v>0</v>
      </c>
      <c r="T551" s="55">
        <f t="shared" si="34"/>
        <v>0</v>
      </c>
      <c r="U551" s="55">
        <f t="shared" si="34"/>
        <v>0</v>
      </c>
      <c r="V551" s="55">
        <f t="shared" si="34"/>
        <v>0</v>
      </c>
      <c r="W551" s="55">
        <f t="shared" si="33"/>
        <v>0</v>
      </c>
      <c r="X551" s="55" t="e">
        <f t="shared" si="33"/>
        <v>#VALUE!</v>
      </c>
      <c r="Y551" s="55">
        <f t="shared" si="33"/>
        <v>0</v>
      </c>
    </row>
    <row r="552" spans="1:25" x14ac:dyDescent="0.25">
      <c r="A552" s="60" t="s">
        <v>423</v>
      </c>
      <c r="B552" s="56" t="s">
        <v>592</v>
      </c>
      <c r="C552" s="52" t="s">
        <v>593</v>
      </c>
      <c r="D552" s="52" t="str">
        <f>IFERROR(INDEX('[2]CP5 to CP6 Track mapping'!$A:$B,MATCH('CP5 Vols Hyp'!$C552,'[2]CP5 to CP6 Track mapping'!$A:$A,0),2),"-")</f>
        <v>-</v>
      </c>
      <c r="E552" s="57" t="s">
        <v>457</v>
      </c>
      <c r="F552" s="53"/>
      <c r="G552" s="53"/>
      <c r="H552" s="53">
        <v>0</v>
      </c>
      <c r="I552" s="53"/>
      <c r="J552" s="53"/>
      <c r="K552" s="53">
        <f t="shared" si="31"/>
        <v>0</v>
      </c>
      <c r="M552" s="54">
        <v>0</v>
      </c>
      <c r="N552" s="54">
        <v>0</v>
      </c>
      <c r="O552" s="54">
        <v>0</v>
      </c>
      <c r="P552" s="54">
        <v>0</v>
      </c>
      <c r="Q552" s="54" t="s">
        <v>73</v>
      </c>
      <c r="R552" s="54">
        <f t="shared" si="32"/>
        <v>0</v>
      </c>
      <c r="T552" s="55">
        <f t="shared" si="34"/>
        <v>0</v>
      </c>
      <c r="U552" s="55">
        <f t="shared" si="34"/>
        <v>0</v>
      </c>
      <c r="V552" s="55">
        <f t="shared" si="34"/>
        <v>0</v>
      </c>
      <c r="W552" s="55">
        <f t="shared" si="33"/>
        <v>0</v>
      </c>
      <c r="X552" s="55" t="e">
        <f t="shared" si="33"/>
        <v>#VALUE!</v>
      </c>
      <c r="Y552" s="55">
        <f t="shared" si="33"/>
        <v>0</v>
      </c>
    </row>
    <row r="553" spans="1:25" x14ac:dyDescent="0.25">
      <c r="A553" s="60" t="s">
        <v>423</v>
      </c>
      <c r="B553" s="56" t="s">
        <v>594</v>
      </c>
      <c r="C553" s="52" t="s">
        <v>595</v>
      </c>
      <c r="D553" s="52" t="str">
        <f>IFERROR(INDEX('[2]CP5 to CP6 Track mapping'!$A:$B,MATCH('CP5 Vols Hyp'!$C553,'[2]CP5 to CP6 Track mapping'!$A:$A,0),2),"-")</f>
        <v>-</v>
      </c>
      <c r="E553" s="57" t="s">
        <v>457</v>
      </c>
      <c r="F553" s="53"/>
      <c r="G553" s="53"/>
      <c r="H553" s="53">
        <v>0</v>
      </c>
      <c r="I553" s="53"/>
      <c r="J553" s="53"/>
      <c r="K553" s="53">
        <f t="shared" si="31"/>
        <v>0</v>
      </c>
      <c r="M553" s="54">
        <v>0</v>
      </c>
      <c r="N553" s="54">
        <v>0</v>
      </c>
      <c r="O553" s="54">
        <v>0</v>
      </c>
      <c r="P553" s="54">
        <v>0</v>
      </c>
      <c r="Q553" s="54" t="s">
        <v>73</v>
      </c>
      <c r="R553" s="54">
        <f t="shared" si="32"/>
        <v>0</v>
      </c>
      <c r="T553" s="55">
        <f t="shared" si="34"/>
        <v>0</v>
      </c>
      <c r="U553" s="55">
        <f t="shared" si="34"/>
        <v>0</v>
      </c>
      <c r="V553" s="55">
        <f t="shared" si="34"/>
        <v>0</v>
      </c>
      <c r="W553" s="55">
        <f t="shared" si="33"/>
        <v>0</v>
      </c>
      <c r="X553" s="55" t="e">
        <f t="shared" si="33"/>
        <v>#VALUE!</v>
      </c>
      <c r="Y553" s="55">
        <f t="shared" si="33"/>
        <v>0</v>
      </c>
    </row>
    <row r="554" spans="1:25" x14ac:dyDescent="0.25">
      <c r="A554" s="60" t="s">
        <v>423</v>
      </c>
      <c r="B554" s="56" t="s">
        <v>596</v>
      </c>
      <c r="C554" s="52" t="s">
        <v>597</v>
      </c>
      <c r="D554" s="52" t="str">
        <f>IFERROR(INDEX('[2]CP5 to CP6 Track mapping'!$A:$B,MATCH('CP5 Vols Hyp'!$C554,'[2]CP5 to CP6 Track mapping'!$A:$A,0),2),"-")</f>
        <v>-</v>
      </c>
      <c r="E554" s="57" t="s">
        <v>457</v>
      </c>
      <c r="F554" s="53"/>
      <c r="G554" s="53"/>
      <c r="H554" s="53">
        <v>0</v>
      </c>
      <c r="I554" s="53"/>
      <c r="J554" s="53"/>
      <c r="K554" s="53">
        <f t="shared" si="31"/>
        <v>0</v>
      </c>
      <c r="M554" s="54">
        <v>0</v>
      </c>
      <c r="N554" s="54">
        <v>0</v>
      </c>
      <c r="O554" s="54">
        <v>0</v>
      </c>
      <c r="P554" s="54">
        <v>0</v>
      </c>
      <c r="Q554" s="54" t="s">
        <v>73</v>
      </c>
      <c r="R554" s="54">
        <f t="shared" si="32"/>
        <v>0</v>
      </c>
      <c r="T554" s="55">
        <f t="shared" si="34"/>
        <v>0</v>
      </c>
      <c r="U554" s="55">
        <f t="shared" si="34"/>
        <v>0</v>
      </c>
      <c r="V554" s="55">
        <f t="shared" si="34"/>
        <v>0</v>
      </c>
      <c r="W554" s="55">
        <f t="shared" si="33"/>
        <v>0</v>
      </c>
      <c r="X554" s="55" t="e">
        <f t="shared" si="33"/>
        <v>#VALUE!</v>
      </c>
      <c r="Y554" s="55">
        <f t="shared" si="33"/>
        <v>0</v>
      </c>
    </row>
    <row r="555" spans="1:25" x14ac:dyDescent="0.25">
      <c r="A555" s="60" t="s">
        <v>423</v>
      </c>
      <c r="B555" s="56" t="s">
        <v>598</v>
      </c>
      <c r="C555" s="52" t="s">
        <v>599</v>
      </c>
      <c r="D555" s="52" t="str">
        <f>IFERROR(INDEX('[2]CP5 to CP6 Track mapping'!$A:$B,MATCH('CP5 Vols Hyp'!$C555,'[2]CP5 to CP6 Track mapping'!$A:$A,0),2),"-")</f>
        <v>-</v>
      </c>
      <c r="E555" s="57" t="s">
        <v>457</v>
      </c>
      <c r="F555" s="53"/>
      <c r="G555" s="53"/>
      <c r="H555" s="53">
        <v>0</v>
      </c>
      <c r="I555" s="53"/>
      <c r="J555" s="53"/>
      <c r="K555" s="53">
        <f t="shared" si="31"/>
        <v>0</v>
      </c>
      <c r="M555" s="54">
        <v>0</v>
      </c>
      <c r="N555" s="54">
        <v>0</v>
      </c>
      <c r="O555" s="54">
        <v>0</v>
      </c>
      <c r="P555" s="54">
        <v>0</v>
      </c>
      <c r="Q555" s="54" t="s">
        <v>73</v>
      </c>
      <c r="R555" s="54">
        <f t="shared" si="32"/>
        <v>0</v>
      </c>
      <c r="T555" s="55">
        <f t="shared" si="34"/>
        <v>0</v>
      </c>
      <c r="U555" s="55">
        <f t="shared" si="34"/>
        <v>0</v>
      </c>
      <c r="V555" s="55">
        <f t="shared" si="34"/>
        <v>0</v>
      </c>
      <c r="W555" s="55">
        <f t="shared" si="33"/>
        <v>0</v>
      </c>
      <c r="X555" s="55" t="e">
        <f t="shared" si="33"/>
        <v>#VALUE!</v>
      </c>
      <c r="Y555" s="55">
        <f t="shared" si="33"/>
        <v>0</v>
      </c>
    </row>
    <row r="556" spans="1:25" x14ac:dyDescent="0.25">
      <c r="A556" s="60" t="s">
        <v>423</v>
      </c>
      <c r="B556" s="56" t="s">
        <v>600</v>
      </c>
      <c r="C556" s="52" t="s">
        <v>601</v>
      </c>
      <c r="D556" s="52" t="str">
        <f>IFERROR(INDEX('[2]CP5 to CP6 Track mapping'!$A:$B,MATCH('CP5 Vols Hyp'!$C556,'[2]CP5 to CP6 Track mapping'!$A:$A,0),2),"-")</f>
        <v>-</v>
      </c>
      <c r="E556" s="57" t="s">
        <v>457</v>
      </c>
      <c r="F556" s="53"/>
      <c r="G556" s="53"/>
      <c r="H556" s="53">
        <v>0</v>
      </c>
      <c r="I556" s="53"/>
      <c r="J556" s="53"/>
      <c r="K556" s="53">
        <f t="shared" si="31"/>
        <v>0</v>
      </c>
      <c r="M556" s="54">
        <v>0</v>
      </c>
      <c r="N556" s="54">
        <v>0</v>
      </c>
      <c r="O556" s="54">
        <v>0</v>
      </c>
      <c r="P556" s="54">
        <v>0</v>
      </c>
      <c r="Q556" s="54" t="s">
        <v>73</v>
      </c>
      <c r="R556" s="54">
        <f t="shared" si="32"/>
        <v>0</v>
      </c>
      <c r="T556" s="55">
        <f t="shared" si="34"/>
        <v>0</v>
      </c>
      <c r="U556" s="55">
        <f t="shared" si="34"/>
        <v>0</v>
      </c>
      <c r="V556" s="55">
        <f t="shared" si="34"/>
        <v>0</v>
      </c>
      <c r="W556" s="55">
        <f t="shared" si="33"/>
        <v>0</v>
      </c>
      <c r="X556" s="55" t="e">
        <f t="shared" si="33"/>
        <v>#VALUE!</v>
      </c>
      <c r="Y556" s="55">
        <f t="shared" si="33"/>
        <v>0</v>
      </c>
    </row>
    <row r="557" spans="1:25" x14ac:dyDescent="0.25">
      <c r="A557" s="60" t="s">
        <v>423</v>
      </c>
      <c r="B557" s="56" t="s">
        <v>602</v>
      </c>
      <c r="C557" s="52" t="s">
        <v>603</v>
      </c>
      <c r="D557" s="52" t="str">
        <f>IFERROR(INDEX('[2]CP5 to CP6 Track mapping'!$A:$B,MATCH('CP5 Vols Hyp'!$C557,'[2]CP5 to CP6 Track mapping'!$A:$A,0),2),"-")</f>
        <v>-</v>
      </c>
      <c r="E557" s="57" t="s">
        <v>457</v>
      </c>
      <c r="F557" s="53"/>
      <c r="G557" s="53"/>
      <c r="H557" s="53">
        <v>0</v>
      </c>
      <c r="I557" s="53"/>
      <c r="J557" s="53"/>
      <c r="K557" s="53">
        <f t="shared" si="31"/>
        <v>0</v>
      </c>
      <c r="M557" s="54">
        <v>0</v>
      </c>
      <c r="N557" s="54">
        <v>0</v>
      </c>
      <c r="O557" s="54">
        <v>0</v>
      </c>
      <c r="P557" s="54">
        <v>0</v>
      </c>
      <c r="Q557" s="54" t="s">
        <v>73</v>
      </c>
      <c r="R557" s="54">
        <f t="shared" si="32"/>
        <v>0</v>
      </c>
      <c r="T557" s="55">
        <f t="shared" si="34"/>
        <v>0</v>
      </c>
      <c r="U557" s="55">
        <f t="shared" si="34"/>
        <v>0</v>
      </c>
      <c r="V557" s="55">
        <f t="shared" si="34"/>
        <v>0</v>
      </c>
      <c r="W557" s="55">
        <f t="shared" si="33"/>
        <v>0</v>
      </c>
      <c r="X557" s="55" t="e">
        <f t="shared" si="33"/>
        <v>#VALUE!</v>
      </c>
      <c r="Y557" s="55">
        <f t="shared" si="33"/>
        <v>0</v>
      </c>
    </row>
    <row r="558" spans="1:25" x14ac:dyDescent="0.25">
      <c r="A558" s="60" t="s">
        <v>423</v>
      </c>
      <c r="B558" s="56" t="s">
        <v>604</v>
      </c>
      <c r="C558" s="52" t="s">
        <v>605</v>
      </c>
      <c r="D558" s="52" t="str">
        <f>IFERROR(INDEX('[2]CP5 to CP6 Track mapping'!$A:$B,MATCH('CP5 Vols Hyp'!$C558,'[2]CP5 to CP6 Track mapping'!$A:$A,0),2),"-")</f>
        <v>-</v>
      </c>
      <c r="E558" s="57" t="s">
        <v>457</v>
      </c>
      <c r="F558" s="53"/>
      <c r="G558" s="53"/>
      <c r="H558" s="53">
        <v>0</v>
      </c>
      <c r="I558" s="53"/>
      <c r="J558" s="53"/>
      <c r="K558" s="53">
        <f t="shared" si="31"/>
        <v>0</v>
      </c>
      <c r="M558" s="54">
        <v>0</v>
      </c>
      <c r="N558" s="54">
        <v>0</v>
      </c>
      <c r="O558" s="54">
        <v>0</v>
      </c>
      <c r="P558" s="54">
        <v>0</v>
      </c>
      <c r="Q558" s="54" t="s">
        <v>73</v>
      </c>
      <c r="R558" s="54">
        <f t="shared" si="32"/>
        <v>0</v>
      </c>
      <c r="T558" s="55">
        <f t="shared" si="34"/>
        <v>0</v>
      </c>
      <c r="U558" s="55">
        <f t="shared" si="34"/>
        <v>0</v>
      </c>
      <c r="V558" s="55">
        <f t="shared" si="34"/>
        <v>0</v>
      </c>
      <c r="W558" s="55">
        <f t="shared" si="33"/>
        <v>0</v>
      </c>
      <c r="X558" s="55" t="e">
        <f t="shared" si="33"/>
        <v>#VALUE!</v>
      </c>
      <c r="Y558" s="55">
        <f t="shared" si="33"/>
        <v>0</v>
      </c>
    </row>
    <row r="559" spans="1:25" x14ac:dyDescent="0.25">
      <c r="A559" s="60" t="s">
        <v>423</v>
      </c>
      <c r="B559" s="56" t="s">
        <v>606</v>
      </c>
      <c r="C559" s="52" t="s">
        <v>607</v>
      </c>
      <c r="D559" s="52" t="str">
        <f>IFERROR(INDEX('[2]CP5 to CP6 Track mapping'!$A:$B,MATCH('CP5 Vols Hyp'!$C559,'[2]CP5 to CP6 Track mapping'!$A:$A,0),2),"-")</f>
        <v>-</v>
      </c>
      <c r="E559" s="57" t="s">
        <v>457</v>
      </c>
      <c r="F559" s="53"/>
      <c r="G559" s="53"/>
      <c r="H559" s="53">
        <v>0</v>
      </c>
      <c r="I559" s="53"/>
      <c r="J559" s="53"/>
      <c r="K559" s="53">
        <f t="shared" si="31"/>
        <v>0</v>
      </c>
      <c r="M559" s="54">
        <v>0</v>
      </c>
      <c r="N559" s="54">
        <v>0</v>
      </c>
      <c r="O559" s="54">
        <v>0</v>
      </c>
      <c r="P559" s="54">
        <v>0</v>
      </c>
      <c r="Q559" s="54" t="s">
        <v>73</v>
      </c>
      <c r="R559" s="54">
        <f t="shared" si="32"/>
        <v>0</v>
      </c>
      <c r="T559" s="55">
        <f t="shared" si="34"/>
        <v>0</v>
      </c>
      <c r="U559" s="55">
        <f t="shared" si="34"/>
        <v>0</v>
      </c>
      <c r="V559" s="55">
        <f t="shared" si="34"/>
        <v>0</v>
      </c>
      <c r="W559" s="55">
        <f t="shared" si="33"/>
        <v>0</v>
      </c>
      <c r="X559" s="55" t="e">
        <f t="shared" si="33"/>
        <v>#VALUE!</v>
      </c>
      <c r="Y559" s="55">
        <f t="shared" si="33"/>
        <v>0</v>
      </c>
    </row>
    <row r="560" spans="1:25" x14ac:dyDescent="0.25">
      <c r="A560" s="60" t="s">
        <v>423</v>
      </c>
      <c r="B560" s="56" t="s">
        <v>608</v>
      </c>
      <c r="C560" s="52" t="s">
        <v>609</v>
      </c>
      <c r="D560" s="52" t="str">
        <f>IFERROR(INDEX('[2]CP5 to CP6 Track mapping'!$A:$B,MATCH('CP5 Vols Hyp'!$C560,'[2]CP5 to CP6 Track mapping'!$A:$A,0),2),"-")</f>
        <v>-</v>
      </c>
      <c r="E560" s="57" t="s">
        <v>457</v>
      </c>
      <c r="F560" s="53"/>
      <c r="G560" s="53"/>
      <c r="H560" s="53">
        <v>0</v>
      </c>
      <c r="I560" s="53"/>
      <c r="J560" s="53"/>
      <c r="K560" s="53">
        <f t="shared" si="31"/>
        <v>0</v>
      </c>
      <c r="M560" s="54">
        <v>0</v>
      </c>
      <c r="N560" s="54">
        <v>0</v>
      </c>
      <c r="O560" s="54">
        <v>0</v>
      </c>
      <c r="P560" s="54">
        <v>0</v>
      </c>
      <c r="Q560" s="54" t="s">
        <v>73</v>
      </c>
      <c r="R560" s="54">
        <f t="shared" si="32"/>
        <v>0</v>
      </c>
      <c r="T560" s="55">
        <f t="shared" si="34"/>
        <v>0</v>
      </c>
      <c r="U560" s="55">
        <f t="shared" si="34"/>
        <v>0</v>
      </c>
      <c r="V560" s="55">
        <f t="shared" si="34"/>
        <v>0</v>
      </c>
      <c r="W560" s="55">
        <f t="shared" si="33"/>
        <v>0</v>
      </c>
      <c r="X560" s="55" t="e">
        <f t="shared" si="33"/>
        <v>#VALUE!</v>
      </c>
      <c r="Y560" s="55">
        <f t="shared" si="33"/>
        <v>0</v>
      </c>
    </row>
    <row r="561" spans="1:25" x14ac:dyDescent="0.25">
      <c r="A561" s="60" t="s">
        <v>423</v>
      </c>
      <c r="B561" s="56" t="s">
        <v>610</v>
      </c>
      <c r="C561" s="52" t="s">
        <v>611</v>
      </c>
      <c r="D561" s="52" t="str">
        <f>IFERROR(INDEX('[2]CP5 to CP6 Track mapping'!$A:$B,MATCH('CP5 Vols Hyp'!$C561,'[2]CP5 to CP6 Track mapping'!$A:$A,0),2),"-")</f>
        <v>-</v>
      </c>
      <c r="E561" s="57" t="s">
        <v>457</v>
      </c>
      <c r="F561" s="53"/>
      <c r="G561" s="53"/>
      <c r="H561" s="53">
        <v>0</v>
      </c>
      <c r="I561" s="53"/>
      <c r="J561" s="53"/>
      <c r="K561" s="53">
        <f t="shared" si="31"/>
        <v>0</v>
      </c>
      <c r="M561" s="54">
        <v>0</v>
      </c>
      <c r="N561" s="54">
        <v>0</v>
      </c>
      <c r="O561" s="54">
        <v>0</v>
      </c>
      <c r="P561" s="54">
        <v>0</v>
      </c>
      <c r="Q561" s="54" t="s">
        <v>73</v>
      </c>
      <c r="R561" s="54">
        <f t="shared" si="32"/>
        <v>0</v>
      </c>
      <c r="T561" s="55">
        <f t="shared" si="34"/>
        <v>0</v>
      </c>
      <c r="U561" s="55">
        <f t="shared" si="34"/>
        <v>0</v>
      </c>
      <c r="V561" s="55">
        <f t="shared" si="34"/>
        <v>0</v>
      </c>
      <c r="W561" s="55">
        <f t="shared" si="33"/>
        <v>0</v>
      </c>
      <c r="X561" s="55" t="e">
        <f t="shared" si="33"/>
        <v>#VALUE!</v>
      </c>
      <c r="Y561" s="55">
        <f t="shared" si="33"/>
        <v>0</v>
      </c>
    </row>
    <row r="562" spans="1:25" x14ac:dyDescent="0.25">
      <c r="A562" s="60" t="s">
        <v>423</v>
      </c>
      <c r="B562" s="56" t="s">
        <v>612</v>
      </c>
      <c r="C562" s="52" t="s">
        <v>613</v>
      </c>
      <c r="D562" s="52" t="str">
        <f>IFERROR(INDEX('[2]CP5 to CP6 Track mapping'!$A:$B,MATCH('CP5 Vols Hyp'!$C562,'[2]CP5 to CP6 Track mapping'!$A:$A,0),2),"-")</f>
        <v>-</v>
      </c>
      <c r="E562" s="57" t="s">
        <v>457</v>
      </c>
      <c r="F562" s="53"/>
      <c r="G562" s="53"/>
      <c r="H562" s="53">
        <v>0</v>
      </c>
      <c r="I562" s="53"/>
      <c r="J562" s="53"/>
      <c r="K562" s="53">
        <f t="shared" si="31"/>
        <v>0</v>
      </c>
      <c r="M562" s="54">
        <v>0</v>
      </c>
      <c r="N562" s="54">
        <v>0</v>
      </c>
      <c r="O562" s="54">
        <v>0</v>
      </c>
      <c r="P562" s="54">
        <v>0</v>
      </c>
      <c r="Q562" s="54" t="s">
        <v>73</v>
      </c>
      <c r="R562" s="54">
        <f t="shared" si="32"/>
        <v>0</v>
      </c>
      <c r="T562" s="55">
        <f t="shared" si="34"/>
        <v>0</v>
      </c>
      <c r="U562" s="55">
        <f t="shared" si="34"/>
        <v>0</v>
      </c>
      <c r="V562" s="55">
        <f t="shared" si="34"/>
        <v>0</v>
      </c>
      <c r="W562" s="55">
        <f t="shared" si="33"/>
        <v>0</v>
      </c>
      <c r="X562" s="55" t="e">
        <f t="shared" si="33"/>
        <v>#VALUE!</v>
      </c>
      <c r="Y562" s="55">
        <f t="shared" si="33"/>
        <v>0</v>
      </c>
    </row>
    <row r="563" spans="1:25" x14ac:dyDescent="0.25">
      <c r="A563" s="60" t="s">
        <v>423</v>
      </c>
      <c r="B563" s="56" t="s">
        <v>614</v>
      </c>
      <c r="C563" s="52" t="s">
        <v>615</v>
      </c>
      <c r="D563" s="52" t="str">
        <f>IFERROR(INDEX('[2]CP5 to CP6 Track mapping'!$A:$B,MATCH('CP5 Vols Hyp'!$C563,'[2]CP5 to CP6 Track mapping'!$A:$A,0),2),"-")</f>
        <v>-</v>
      </c>
      <c r="E563" s="57" t="s">
        <v>457</v>
      </c>
      <c r="F563" s="53"/>
      <c r="G563" s="53"/>
      <c r="H563" s="53">
        <v>0</v>
      </c>
      <c r="I563" s="53"/>
      <c r="J563" s="53"/>
      <c r="K563" s="53">
        <f t="shared" si="31"/>
        <v>0</v>
      </c>
      <c r="M563" s="54">
        <v>0</v>
      </c>
      <c r="N563" s="54">
        <v>0</v>
      </c>
      <c r="O563" s="54">
        <v>0</v>
      </c>
      <c r="P563" s="54">
        <v>0</v>
      </c>
      <c r="Q563" s="54" t="s">
        <v>73</v>
      </c>
      <c r="R563" s="54">
        <f t="shared" si="32"/>
        <v>0</v>
      </c>
      <c r="T563" s="55">
        <f t="shared" si="34"/>
        <v>0</v>
      </c>
      <c r="U563" s="55">
        <f t="shared" si="34"/>
        <v>0</v>
      </c>
      <c r="V563" s="55">
        <f t="shared" si="34"/>
        <v>0</v>
      </c>
      <c r="W563" s="55">
        <f t="shared" si="33"/>
        <v>0</v>
      </c>
      <c r="X563" s="55" t="e">
        <f t="shared" si="33"/>
        <v>#VALUE!</v>
      </c>
      <c r="Y563" s="55">
        <f t="shared" si="33"/>
        <v>0</v>
      </c>
    </row>
    <row r="564" spans="1:25" x14ac:dyDescent="0.25">
      <c r="A564" s="60" t="s">
        <v>423</v>
      </c>
      <c r="B564" s="56" t="s">
        <v>616</v>
      </c>
      <c r="C564" s="52" t="s">
        <v>617</v>
      </c>
      <c r="D564" s="52" t="str">
        <f>IFERROR(INDEX('[2]CP5 to CP6 Track mapping'!$A:$B,MATCH('CP5 Vols Hyp'!$C564,'[2]CP5 to CP6 Track mapping'!$A:$A,0),2),"-")</f>
        <v>-</v>
      </c>
      <c r="E564" s="57" t="s">
        <v>457</v>
      </c>
      <c r="F564" s="53"/>
      <c r="G564" s="53"/>
      <c r="H564" s="53">
        <v>0</v>
      </c>
      <c r="I564" s="53"/>
      <c r="J564" s="53"/>
      <c r="K564" s="53">
        <f t="shared" si="31"/>
        <v>0</v>
      </c>
      <c r="M564" s="54">
        <v>0</v>
      </c>
      <c r="N564" s="54">
        <v>0</v>
      </c>
      <c r="O564" s="54">
        <v>0</v>
      </c>
      <c r="P564" s="54">
        <v>0</v>
      </c>
      <c r="Q564" s="54" t="s">
        <v>73</v>
      </c>
      <c r="R564" s="54">
        <f t="shared" si="32"/>
        <v>0</v>
      </c>
      <c r="T564" s="55">
        <f t="shared" si="34"/>
        <v>0</v>
      </c>
      <c r="U564" s="55">
        <f t="shared" si="34"/>
        <v>0</v>
      </c>
      <c r="V564" s="55">
        <f t="shared" si="34"/>
        <v>0</v>
      </c>
      <c r="W564" s="55">
        <f t="shared" si="33"/>
        <v>0</v>
      </c>
      <c r="X564" s="55" t="e">
        <f t="shared" si="33"/>
        <v>#VALUE!</v>
      </c>
      <c r="Y564" s="55">
        <f t="shared" si="33"/>
        <v>0</v>
      </c>
    </row>
    <row r="565" spans="1:25" x14ac:dyDescent="0.25">
      <c r="A565" s="60" t="s">
        <v>423</v>
      </c>
      <c r="B565" s="56" t="s">
        <v>618</v>
      </c>
      <c r="C565" s="52" t="s">
        <v>619</v>
      </c>
      <c r="D565" s="52" t="str">
        <f>IFERROR(INDEX('[2]CP5 to CP6 Track mapping'!$A:$B,MATCH('CP5 Vols Hyp'!$C565,'[2]CP5 to CP6 Track mapping'!$A:$A,0),2),"-")</f>
        <v>-</v>
      </c>
      <c r="E565" s="57" t="s">
        <v>457</v>
      </c>
      <c r="F565" s="53"/>
      <c r="G565" s="53"/>
      <c r="H565" s="53">
        <v>0</v>
      </c>
      <c r="I565" s="53"/>
      <c r="J565" s="53"/>
      <c r="K565" s="53">
        <f t="shared" si="31"/>
        <v>0</v>
      </c>
      <c r="M565" s="54">
        <v>0</v>
      </c>
      <c r="N565" s="54">
        <v>0</v>
      </c>
      <c r="O565" s="54">
        <v>0</v>
      </c>
      <c r="P565" s="54">
        <v>0</v>
      </c>
      <c r="Q565" s="54" t="s">
        <v>73</v>
      </c>
      <c r="R565" s="54">
        <f t="shared" si="32"/>
        <v>0</v>
      </c>
      <c r="T565" s="55">
        <f t="shared" si="34"/>
        <v>0</v>
      </c>
      <c r="U565" s="55">
        <f t="shared" si="34"/>
        <v>0</v>
      </c>
      <c r="V565" s="55">
        <f t="shared" si="34"/>
        <v>0</v>
      </c>
      <c r="W565" s="55">
        <f t="shared" si="33"/>
        <v>0</v>
      </c>
      <c r="X565" s="55" t="e">
        <f t="shared" si="33"/>
        <v>#VALUE!</v>
      </c>
      <c r="Y565" s="55">
        <f t="shared" si="33"/>
        <v>0</v>
      </c>
    </row>
    <row r="566" spans="1:25" x14ac:dyDescent="0.25">
      <c r="A566" s="60" t="s">
        <v>423</v>
      </c>
      <c r="B566" s="56" t="s">
        <v>620</v>
      </c>
      <c r="C566" s="52" t="s">
        <v>621</v>
      </c>
      <c r="D566" s="52" t="str">
        <f>IFERROR(INDEX('[2]CP5 to CP6 Track mapping'!$A:$B,MATCH('CP5 Vols Hyp'!$C566,'[2]CP5 to CP6 Track mapping'!$A:$A,0),2),"-")</f>
        <v>-</v>
      </c>
      <c r="E566" s="57" t="s">
        <v>457</v>
      </c>
      <c r="F566" s="53"/>
      <c r="G566" s="53"/>
      <c r="H566" s="53">
        <v>0</v>
      </c>
      <c r="I566" s="53"/>
      <c r="J566" s="53"/>
      <c r="K566" s="53">
        <f t="shared" si="31"/>
        <v>0</v>
      </c>
      <c r="M566" s="54">
        <v>0</v>
      </c>
      <c r="N566" s="54">
        <v>0</v>
      </c>
      <c r="O566" s="54">
        <v>0</v>
      </c>
      <c r="P566" s="54">
        <v>0</v>
      </c>
      <c r="Q566" s="54" t="s">
        <v>73</v>
      </c>
      <c r="R566" s="54">
        <f t="shared" si="32"/>
        <v>0</v>
      </c>
      <c r="T566" s="55">
        <f t="shared" si="34"/>
        <v>0</v>
      </c>
      <c r="U566" s="55">
        <f t="shared" si="34"/>
        <v>0</v>
      </c>
      <c r="V566" s="55">
        <f t="shared" si="34"/>
        <v>0</v>
      </c>
      <c r="W566" s="55">
        <f t="shared" si="33"/>
        <v>0</v>
      </c>
      <c r="X566" s="55" t="e">
        <f t="shared" si="33"/>
        <v>#VALUE!</v>
      </c>
      <c r="Y566" s="55">
        <f t="shared" si="33"/>
        <v>0</v>
      </c>
    </row>
    <row r="567" spans="1:25" x14ac:dyDescent="0.25">
      <c r="A567" s="60" t="s">
        <v>423</v>
      </c>
      <c r="B567" s="56" t="s">
        <v>622</v>
      </c>
      <c r="C567" s="52" t="s">
        <v>623</v>
      </c>
      <c r="D567" s="52" t="str">
        <f>IFERROR(INDEX('[2]CP5 to CP6 Track mapping'!$A:$B,MATCH('CP5 Vols Hyp'!$C567,'[2]CP5 to CP6 Track mapping'!$A:$A,0),2),"-")</f>
        <v>-</v>
      </c>
      <c r="E567" s="57" t="s">
        <v>457</v>
      </c>
      <c r="F567" s="53"/>
      <c r="G567" s="53"/>
      <c r="H567" s="53">
        <v>0</v>
      </c>
      <c r="I567" s="53"/>
      <c r="J567" s="53"/>
      <c r="K567" s="53">
        <f t="shared" si="31"/>
        <v>0</v>
      </c>
      <c r="M567" s="54">
        <v>0</v>
      </c>
      <c r="N567" s="54">
        <v>0</v>
      </c>
      <c r="O567" s="54">
        <v>0</v>
      </c>
      <c r="P567" s="54">
        <v>0</v>
      </c>
      <c r="Q567" s="54" t="s">
        <v>73</v>
      </c>
      <c r="R567" s="54">
        <f t="shared" si="32"/>
        <v>0</v>
      </c>
      <c r="T567" s="55">
        <f t="shared" si="34"/>
        <v>0</v>
      </c>
      <c r="U567" s="55">
        <f t="shared" si="34"/>
        <v>0</v>
      </c>
      <c r="V567" s="55">
        <f t="shared" si="34"/>
        <v>0</v>
      </c>
      <c r="W567" s="55">
        <f t="shared" si="33"/>
        <v>0</v>
      </c>
      <c r="X567" s="55" t="e">
        <f t="shared" si="33"/>
        <v>#VALUE!</v>
      </c>
      <c r="Y567" s="55">
        <f t="shared" si="33"/>
        <v>0</v>
      </c>
    </row>
    <row r="568" spans="1:25" x14ac:dyDescent="0.25">
      <c r="A568" s="60" t="s">
        <v>423</v>
      </c>
      <c r="B568" s="56" t="s">
        <v>624</v>
      </c>
      <c r="C568" s="52" t="s">
        <v>625</v>
      </c>
      <c r="D568" s="52" t="str">
        <f>IFERROR(INDEX('[2]CP5 to CP6 Track mapping'!$A:$B,MATCH('CP5 Vols Hyp'!$C568,'[2]CP5 to CP6 Track mapping'!$A:$A,0),2),"-")</f>
        <v>-</v>
      </c>
      <c r="E568" s="57" t="s">
        <v>457</v>
      </c>
      <c r="F568" s="53"/>
      <c r="G568" s="53"/>
      <c r="H568" s="53">
        <v>0</v>
      </c>
      <c r="I568" s="53"/>
      <c r="J568" s="53"/>
      <c r="K568" s="53">
        <f t="shared" si="31"/>
        <v>0</v>
      </c>
      <c r="M568" s="54">
        <v>0</v>
      </c>
      <c r="N568" s="54">
        <v>0</v>
      </c>
      <c r="O568" s="54">
        <v>0</v>
      </c>
      <c r="P568" s="54">
        <v>0</v>
      </c>
      <c r="Q568" s="54" t="s">
        <v>73</v>
      </c>
      <c r="R568" s="54">
        <f t="shared" si="32"/>
        <v>0</v>
      </c>
      <c r="T568" s="55">
        <f t="shared" si="34"/>
        <v>0</v>
      </c>
      <c r="U568" s="55">
        <f t="shared" si="34"/>
        <v>0</v>
      </c>
      <c r="V568" s="55">
        <f t="shared" si="34"/>
        <v>0</v>
      </c>
      <c r="W568" s="55">
        <f t="shared" si="33"/>
        <v>0</v>
      </c>
      <c r="X568" s="55" t="e">
        <f t="shared" si="33"/>
        <v>#VALUE!</v>
      </c>
      <c r="Y568" s="55">
        <f t="shared" si="33"/>
        <v>0</v>
      </c>
    </row>
    <row r="569" spans="1:25" x14ac:dyDescent="0.25">
      <c r="A569" s="60" t="s">
        <v>423</v>
      </c>
      <c r="B569" s="56" t="s">
        <v>626</v>
      </c>
      <c r="C569" s="52" t="s">
        <v>627</v>
      </c>
      <c r="D569" s="52" t="str">
        <f>IFERROR(INDEX('[2]CP5 to CP6 Track mapping'!$A:$B,MATCH('CP5 Vols Hyp'!$C569,'[2]CP5 to CP6 Track mapping'!$A:$A,0),2),"-")</f>
        <v>-</v>
      </c>
      <c r="E569" s="57" t="s">
        <v>457</v>
      </c>
      <c r="F569" s="53"/>
      <c r="G569" s="53"/>
      <c r="H569" s="53">
        <v>0</v>
      </c>
      <c r="I569" s="53"/>
      <c r="J569" s="53"/>
      <c r="K569" s="53">
        <f t="shared" si="31"/>
        <v>0</v>
      </c>
      <c r="M569" s="54">
        <v>0</v>
      </c>
      <c r="N569" s="54">
        <v>0</v>
      </c>
      <c r="O569" s="54">
        <v>0</v>
      </c>
      <c r="P569" s="54">
        <v>0</v>
      </c>
      <c r="Q569" s="54" t="s">
        <v>73</v>
      </c>
      <c r="R569" s="54">
        <f t="shared" si="32"/>
        <v>0</v>
      </c>
      <c r="T569" s="55">
        <f t="shared" si="34"/>
        <v>0</v>
      </c>
      <c r="U569" s="55">
        <f t="shared" si="34"/>
        <v>0</v>
      </c>
      <c r="V569" s="55">
        <f t="shared" si="34"/>
        <v>0</v>
      </c>
      <c r="W569" s="55">
        <f t="shared" si="33"/>
        <v>0</v>
      </c>
      <c r="X569" s="55" t="e">
        <f t="shared" si="33"/>
        <v>#VALUE!</v>
      </c>
      <c r="Y569" s="55">
        <f t="shared" si="33"/>
        <v>0</v>
      </c>
    </row>
    <row r="570" spans="1:25" x14ac:dyDescent="0.25">
      <c r="A570" s="60" t="s">
        <v>423</v>
      </c>
      <c r="B570" s="56" t="s">
        <v>628</v>
      </c>
      <c r="C570" s="52" t="s">
        <v>629</v>
      </c>
      <c r="D570" s="52" t="str">
        <f>IFERROR(INDEX('[2]CP5 to CP6 Track mapping'!$A:$B,MATCH('CP5 Vols Hyp'!$C570,'[2]CP5 to CP6 Track mapping'!$A:$A,0),2),"-")</f>
        <v>-</v>
      </c>
      <c r="E570" s="57" t="s">
        <v>457</v>
      </c>
      <c r="F570" s="53"/>
      <c r="G570" s="53"/>
      <c r="H570" s="53">
        <v>0</v>
      </c>
      <c r="I570" s="53"/>
      <c r="J570" s="53"/>
      <c r="K570" s="53">
        <f t="shared" si="31"/>
        <v>0</v>
      </c>
      <c r="M570" s="54">
        <v>0</v>
      </c>
      <c r="N570" s="54">
        <v>0</v>
      </c>
      <c r="O570" s="54">
        <v>0</v>
      </c>
      <c r="P570" s="54">
        <v>0</v>
      </c>
      <c r="Q570" s="54" t="s">
        <v>73</v>
      </c>
      <c r="R570" s="54">
        <f t="shared" si="32"/>
        <v>0</v>
      </c>
      <c r="T570" s="55">
        <f t="shared" si="34"/>
        <v>0</v>
      </c>
      <c r="U570" s="55">
        <f t="shared" si="34"/>
        <v>0</v>
      </c>
      <c r="V570" s="55">
        <f t="shared" si="34"/>
        <v>0</v>
      </c>
      <c r="W570" s="55">
        <f t="shared" si="33"/>
        <v>0</v>
      </c>
      <c r="X570" s="55" t="e">
        <f t="shared" si="33"/>
        <v>#VALUE!</v>
      </c>
      <c r="Y570" s="55">
        <f t="shared" si="33"/>
        <v>0</v>
      </c>
    </row>
    <row r="571" spans="1:25" x14ac:dyDescent="0.25">
      <c r="A571" s="60" t="s">
        <v>423</v>
      </c>
      <c r="B571" s="56" t="s">
        <v>630</v>
      </c>
      <c r="C571" s="52" t="s">
        <v>631</v>
      </c>
      <c r="D571" s="52" t="str">
        <f>IFERROR(INDEX('[2]CP5 to CP6 Track mapping'!$A:$B,MATCH('CP5 Vols Hyp'!$C571,'[2]CP5 to CP6 Track mapping'!$A:$A,0),2),"-")</f>
        <v>-</v>
      </c>
      <c r="E571" s="57" t="s">
        <v>457</v>
      </c>
      <c r="F571" s="53"/>
      <c r="G571" s="53"/>
      <c r="H571" s="53">
        <v>0</v>
      </c>
      <c r="I571" s="53"/>
      <c r="J571" s="53"/>
      <c r="K571" s="53">
        <f t="shared" si="31"/>
        <v>0</v>
      </c>
      <c r="M571" s="54">
        <v>0</v>
      </c>
      <c r="N571" s="54">
        <v>0</v>
      </c>
      <c r="O571" s="54">
        <v>0</v>
      </c>
      <c r="P571" s="54">
        <v>0</v>
      </c>
      <c r="Q571" s="54" t="s">
        <v>73</v>
      </c>
      <c r="R571" s="54">
        <f t="shared" si="32"/>
        <v>0</v>
      </c>
      <c r="T571" s="55">
        <f t="shared" si="34"/>
        <v>0</v>
      </c>
      <c r="U571" s="55">
        <f t="shared" si="34"/>
        <v>0</v>
      </c>
      <c r="V571" s="55">
        <f t="shared" si="34"/>
        <v>0</v>
      </c>
      <c r="W571" s="55">
        <f t="shared" si="33"/>
        <v>0</v>
      </c>
      <c r="X571" s="55" t="e">
        <f t="shared" si="33"/>
        <v>#VALUE!</v>
      </c>
      <c r="Y571" s="55">
        <f t="shared" si="33"/>
        <v>0</v>
      </c>
    </row>
    <row r="572" spans="1:25" x14ac:dyDescent="0.25">
      <c r="A572" s="60" t="s">
        <v>423</v>
      </c>
      <c r="B572" s="56" t="s">
        <v>632</v>
      </c>
      <c r="C572" s="52" t="s">
        <v>633</v>
      </c>
      <c r="D572" s="52" t="str">
        <f>IFERROR(INDEX('[2]CP5 to CP6 Track mapping'!$A:$B,MATCH('CP5 Vols Hyp'!$C572,'[2]CP5 to CP6 Track mapping'!$A:$A,0),2),"-")</f>
        <v>-</v>
      </c>
      <c r="E572" s="57" t="s">
        <v>457</v>
      </c>
      <c r="F572" s="53"/>
      <c r="G572" s="53"/>
      <c r="H572" s="53">
        <v>0</v>
      </c>
      <c r="I572" s="53"/>
      <c r="J572" s="53"/>
      <c r="K572" s="53">
        <f t="shared" si="31"/>
        <v>0</v>
      </c>
      <c r="M572" s="54">
        <v>0</v>
      </c>
      <c r="N572" s="54">
        <v>0</v>
      </c>
      <c r="O572" s="54">
        <v>0</v>
      </c>
      <c r="P572" s="54">
        <v>0</v>
      </c>
      <c r="Q572" s="54" t="s">
        <v>73</v>
      </c>
      <c r="R572" s="54">
        <f t="shared" si="32"/>
        <v>0</v>
      </c>
      <c r="T572" s="55">
        <f t="shared" si="34"/>
        <v>0</v>
      </c>
      <c r="U572" s="55">
        <f t="shared" si="34"/>
        <v>0</v>
      </c>
      <c r="V572" s="55">
        <f t="shared" si="34"/>
        <v>0</v>
      </c>
      <c r="W572" s="55">
        <f t="shared" si="33"/>
        <v>0</v>
      </c>
      <c r="X572" s="55" t="e">
        <f t="shared" si="33"/>
        <v>#VALUE!</v>
      </c>
      <c r="Y572" s="55">
        <f t="shared" si="33"/>
        <v>0</v>
      </c>
    </row>
    <row r="573" spans="1:25" x14ac:dyDescent="0.25">
      <c r="A573" s="60" t="s">
        <v>423</v>
      </c>
      <c r="B573" s="56" t="s">
        <v>634</v>
      </c>
      <c r="C573" s="52" t="s">
        <v>635</v>
      </c>
      <c r="D573" s="52" t="str">
        <f>IFERROR(INDEX('[2]CP5 to CP6 Track mapping'!$A:$B,MATCH('CP5 Vols Hyp'!$C573,'[2]CP5 to CP6 Track mapping'!$A:$A,0),2),"-")</f>
        <v>-</v>
      </c>
      <c r="E573" s="57" t="s">
        <v>457</v>
      </c>
      <c r="F573" s="53"/>
      <c r="G573" s="53"/>
      <c r="H573" s="53">
        <v>0</v>
      </c>
      <c r="I573" s="53"/>
      <c r="J573" s="53"/>
      <c r="K573" s="53">
        <f t="shared" si="31"/>
        <v>0</v>
      </c>
      <c r="M573" s="54">
        <v>4</v>
      </c>
      <c r="N573" s="54">
        <v>0</v>
      </c>
      <c r="O573" s="54">
        <v>0</v>
      </c>
      <c r="P573" s="54">
        <v>0</v>
      </c>
      <c r="Q573" s="54">
        <v>10</v>
      </c>
      <c r="R573" s="54">
        <f t="shared" si="32"/>
        <v>14</v>
      </c>
      <c r="T573" s="55">
        <f t="shared" si="34"/>
        <v>4</v>
      </c>
      <c r="U573" s="55">
        <f t="shared" si="34"/>
        <v>0</v>
      </c>
      <c r="V573" s="55">
        <f t="shared" si="34"/>
        <v>0</v>
      </c>
      <c r="W573" s="55">
        <f t="shared" si="33"/>
        <v>0</v>
      </c>
      <c r="X573" s="55">
        <f t="shared" si="33"/>
        <v>10</v>
      </c>
      <c r="Y573" s="55">
        <f t="shared" si="33"/>
        <v>14</v>
      </c>
    </row>
    <row r="574" spans="1:25" x14ac:dyDescent="0.25">
      <c r="A574" s="60" t="s">
        <v>423</v>
      </c>
      <c r="B574" s="56" t="s">
        <v>636</v>
      </c>
      <c r="C574" s="52" t="s">
        <v>325</v>
      </c>
      <c r="D574" s="52" t="str">
        <f>IFERROR(INDEX('[2]CP5 to CP6 Track mapping'!$A:$B,MATCH('CP5 Vols Hyp'!$C574,'[2]CP5 to CP6 Track mapping'!$A:$A,0),2),"-")</f>
        <v>-</v>
      </c>
      <c r="E574" s="57" t="s">
        <v>457</v>
      </c>
      <c r="F574" s="53"/>
      <c r="G574" s="53"/>
      <c r="H574" s="53">
        <v>0</v>
      </c>
      <c r="I574" s="53"/>
      <c r="J574" s="53"/>
      <c r="K574" s="53">
        <f t="shared" si="31"/>
        <v>0</v>
      </c>
      <c r="M574" s="54">
        <v>0</v>
      </c>
      <c r="N574" s="54">
        <v>0</v>
      </c>
      <c r="O574" s="54">
        <v>0</v>
      </c>
      <c r="P574" s="54">
        <v>0</v>
      </c>
      <c r="Q574" s="54" t="s">
        <v>73</v>
      </c>
      <c r="R574" s="54">
        <f t="shared" si="32"/>
        <v>0</v>
      </c>
      <c r="T574" s="55">
        <f t="shared" si="34"/>
        <v>0</v>
      </c>
      <c r="U574" s="55">
        <f t="shared" si="34"/>
        <v>0</v>
      </c>
      <c r="V574" s="55">
        <f t="shared" si="34"/>
        <v>0</v>
      </c>
      <c r="W574" s="55">
        <f t="shared" si="33"/>
        <v>0</v>
      </c>
      <c r="X574" s="55" t="e">
        <f t="shared" si="33"/>
        <v>#VALUE!</v>
      </c>
      <c r="Y574" s="55">
        <f t="shared" si="33"/>
        <v>0</v>
      </c>
    </row>
    <row r="575" spans="1:25" x14ac:dyDescent="0.25">
      <c r="A575" s="60" t="s">
        <v>423</v>
      </c>
      <c r="B575" s="56" t="s">
        <v>637</v>
      </c>
      <c r="C575" s="52" t="s">
        <v>638</v>
      </c>
      <c r="D575" s="52" t="str">
        <f>IFERROR(INDEX('[2]CP5 to CP6 Track mapping'!$A:$B,MATCH('CP5 Vols Hyp'!$C575,'[2]CP5 to CP6 Track mapping'!$A:$A,0),2),"-")</f>
        <v>-</v>
      </c>
      <c r="E575" s="57" t="s">
        <v>457</v>
      </c>
      <c r="F575" s="53"/>
      <c r="G575" s="53"/>
      <c r="H575" s="53">
        <v>0</v>
      </c>
      <c r="I575" s="53"/>
      <c r="J575" s="53"/>
      <c r="K575" s="53">
        <f t="shared" si="31"/>
        <v>0</v>
      </c>
      <c r="M575" s="54">
        <v>0</v>
      </c>
      <c r="N575" s="54">
        <v>0</v>
      </c>
      <c r="O575" s="54">
        <v>0</v>
      </c>
      <c r="P575" s="54">
        <v>0</v>
      </c>
      <c r="Q575" s="54" t="s">
        <v>73</v>
      </c>
      <c r="R575" s="54">
        <f t="shared" si="32"/>
        <v>0</v>
      </c>
      <c r="T575" s="55">
        <f t="shared" si="34"/>
        <v>0</v>
      </c>
      <c r="U575" s="55">
        <f t="shared" si="34"/>
        <v>0</v>
      </c>
      <c r="V575" s="55">
        <f t="shared" si="34"/>
        <v>0</v>
      </c>
      <c r="W575" s="55">
        <f t="shared" si="33"/>
        <v>0</v>
      </c>
      <c r="X575" s="55" t="e">
        <f t="shared" si="33"/>
        <v>#VALUE!</v>
      </c>
      <c r="Y575" s="55">
        <f t="shared" si="33"/>
        <v>0</v>
      </c>
    </row>
    <row r="576" spans="1:25" x14ac:dyDescent="0.25">
      <c r="A576" s="60" t="s">
        <v>423</v>
      </c>
      <c r="B576" s="56" t="s">
        <v>639</v>
      </c>
      <c r="C576" s="52" t="s">
        <v>640</v>
      </c>
      <c r="D576" s="52" t="str">
        <f>IFERROR(INDEX('[2]CP5 to CP6 Track mapping'!$A:$B,MATCH('CP5 Vols Hyp'!$C576,'[2]CP5 to CP6 Track mapping'!$A:$A,0),2),"-")</f>
        <v>-</v>
      </c>
      <c r="E576" s="57" t="s">
        <v>457</v>
      </c>
      <c r="F576" s="53"/>
      <c r="G576" s="53"/>
      <c r="H576" s="53">
        <v>0</v>
      </c>
      <c r="I576" s="53"/>
      <c r="J576" s="53"/>
      <c r="K576" s="53">
        <f t="shared" si="31"/>
        <v>0</v>
      </c>
      <c r="M576" s="54">
        <v>4</v>
      </c>
      <c r="N576" s="54">
        <v>0</v>
      </c>
      <c r="O576" s="54">
        <v>0</v>
      </c>
      <c r="P576" s="54">
        <v>0</v>
      </c>
      <c r="Q576" s="54">
        <v>10</v>
      </c>
      <c r="R576" s="54">
        <f t="shared" si="32"/>
        <v>14</v>
      </c>
      <c r="T576" s="55">
        <f t="shared" si="34"/>
        <v>4</v>
      </c>
      <c r="U576" s="55">
        <f t="shared" si="34"/>
        <v>0</v>
      </c>
      <c r="V576" s="55">
        <f t="shared" si="34"/>
        <v>0</v>
      </c>
      <c r="W576" s="55">
        <f t="shared" si="33"/>
        <v>0</v>
      </c>
      <c r="X576" s="55">
        <f t="shared" si="33"/>
        <v>10</v>
      </c>
      <c r="Y576" s="55">
        <f t="shared" si="33"/>
        <v>14</v>
      </c>
    </row>
    <row r="577" spans="1:25" x14ac:dyDescent="0.25">
      <c r="A577" s="60" t="s">
        <v>423</v>
      </c>
      <c r="B577" s="56" t="s">
        <v>641</v>
      </c>
      <c r="C577" s="52" t="s">
        <v>642</v>
      </c>
      <c r="D577" s="52" t="str">
        <f>IFERROR(INDEX('[2]CP5 to CP6 Track mapping'!$A:$B,MATCH('CP5 Vols Hyp'!$C577,'[2]CP5 to CP6 Track mapping'!$A:$A,0),2),"-")</f>
        <v>-</v>
      </c>
      <c r="E577" s="57" t="s">
        <v>457</v>
      </c>
      <c r="F577" s="53"/>
      <c r="G577" s="53"/>
      <c r="H577" s="53">
        <v>0</v>
      </c>
      <c r="I577" s="53"/>
      <c r="J577" s="53"/>
      <c r="K577" s="53">
        <f t="shared" si="31"/>
        <v>0</v>
      </c>
      <c r="M577" s="54">
        <v>4</v>
      </c>
      <c r="N577" s="54">
        <v>0</v>
      </c>
      <c r="O577" s="54">
        <v>0</v>
      </c>
      <c r="P577" s="54">
        <v>0</v>
      </c>
      <c r="Q577" s="54">
        <v>10</v>
      </c>
      <c r="R577" s="54">
        <f t="shared" si="32"/>
        <v>14</v>
      </c>
      <c r="T577" s="55">
        <f t="shared" si="34"/>
        <v>4</v>
      </c>
      <c r="U577" s="55">
        <f t="shared" si="34"/>
        <v>0</v>
      </c>
      <c r="V577" s="55">
        <f t="shared" si="34"/>
        <v>0</v>
      </c>
      <c r="W577" s="55">
        <f t="shared" si="33"/>
        <v>0</v>
      </c>
      <c r="X577" s="55">
        <f t="shared" si="33"/>
        <v>10</v>
      </c>
      <c r="Y577" s="55">
        <f t="shared" si="33"/>
        <v>14</v>
      </c>
    </row>
    <row r="578" spans="1:25" x14ac:dyDescent="0.25">
      <c r="A578" s="60" t="s">
        <v>423</v>
      </c>
      <c r="B578" s="56" t="s">
        <v>643</v>
      </c>
      <c r="C578" s="52" t="s">
        <v>399</v>
      </c>
      <c r="D578" s="52" t="str">
        <f>IFERROR(INDEX('[2]CP5 to CP6 Track mapping'!$A:$B,MATCH('CP5 Vols Hyp'!$C578,'[2]CP5 to CP6 Track mapping'!$A:$A,0),2),"-")</f>
        <v>-</v>
      </c>
      <c r="E578" s="57" t="s">
        <v>457</v>
      </c>
      <c r="F578" s="53"/>
      <c r="G578" s="53"/>
      <c r="H578" s="53">
        <v>0</v>
      </c>
      <c r="I578" s="53"/>
      <c r="J578" s="53"/>
      <c r="K578" s="53">
        <f t="shared" si="31"/>
        <v>0</v>
      </c>
      <c r="M578" s="54">
        <v>0</v>
      </c>
      <c r="N578" s="54">
        <v>0</v>
      </c>
      <c r="O578" s="54">
        <v>0</v>
      </c>
      <c r="P578" s="54">
        <v>55</v>
      </c>
      <c r="Q578" s="54" t="s">
        <v>73</v>
      </c>
      <c r="R578" s="54">
        <f t="shared" si="32"/>
        <v>55</v>
      </c>
      <c r="T578" s="55">
        <f t="shared" si="34"/>
        <v>0</v>
      </c>
      <c r="U578" s="55">
        <f t="shared" si="34"/>
        <v>0</v>
      </c>
      <c r="V578" s="55">
        <f t="shared" si="34"/>
        <v>0</v>
      </c>
      <c r="W578" s="55">
        <f t="shared" si="33"/>
        <v>55</v>
      </c>
      <c r="X578" s="55" t="e">
        <f t="shared" si="33"/>
        <v>#VALUE!</v>
      </c>
      <c r="Y578" s="55">
        <f t="shared" si="33"/>
        <v>55</v>
      </c>
    </row>
    <row r="579" spans="1:25" x14ac:dyDescent="0.25">
      <c r="A579" s="60" t="s">
        <v>423</v>
      </c>
      <c r="B579" s="56" t="s">
        <v>644</v>
      </c>
      <c r="C579" s="52" t="s">
        <v>645</v>
      </c>
      <c r="D579" s="52" t="str">
        <f>IFERROR(INDEX('[2]CP5 to CP6 Track mapping'!$A:$B,MATCH('CP5 Vols Hyp'!$C579,'[2]CP5 to CP6 Track mapping'!$A:$A,0),2),"-")</f>
        <v>-</v>
      </c>
      <c r="E579" s="57" t="s">
        <v>457</v>
      </c>
      <c r="F579" s="53"/>
      <c r="G579" s="53"/>
      <c r="H579" s="53">
        <v>16</v>
      </c>
      <c r="I579" s="53"/>
      <c r="J579" s="53"/>
      <c r="K579" s="53">
        <f t="shared" si="31"/>
        <v>16</v>
      </c>
      <c r="M579" s="54">
        <v>0</v>
      </c>
      <c r="N579" s="54">
        <v>0</v>
      </c>
      <c r="O579" s="54">
        <v>16</v>
      </c>
      <c r="P579" s="54">
        <v>11</v>
      </c>
      <c r="Q579" s="54" t="s">
        <v>73</v>
      </c>
      <c r="R579" s="54">
        <f t="shared" si="32"/>
        <v>27</v>
      </c>
      <c r="T579" s="55">
        <f t="shared" si="34"/>
        <v>0</v>
      </c>
      <c r="U579" s="55">
        <f t="shared" si="34"/>
        <v>0</v>
      </c>
      <c r="V579" s="55">
        <f t="shared" si="34"/>
        <v>0</v>
      </c>
      <c r="W579" s="55">
        <f t="shared" si="33"/>
        <v>11</v>
      </c>
      <c r="X579" s="55" t="e">
        <f t="shared" si="33"/>
        <v>#VALUE!</v>
      </c>
      <c r="Y579" s="55">
        <f t="shared" si="33"/>
        <v>11</v>
      </c>
    </row>
    <row r="580" spans="1:25" x14ac:dyDescent="0.25">
      <c r="A580" s="60" t="s">
        <v>423</v>
      </c>
      <c r="B580" s="56" t="s">
        <v>646</v>
      </c>
      <c r="C580" s="52" t="s">
        <v>647</v>
      </c>
      <c r="D580" s="52" t="str">
        <f>IFERROR(INDEX('[2]CP5 to CP6 Track mapping'!$A:$B,MATCH('CP5 Vols Hyp'!$C580,'[2]CP5 to CP6 Track mapping'!$A:$A,0),2),"-")</f>
        <v>-</v>
      </c>
      <c r="E580" s="57" t="s">
        <v>457</v>
      </c>
      <c r="F580" s="53"/>
      <c r="G580" s="53"/>
      <c r="H580" s="53">
        <v>18</v>
      </c>
      <c r="I580" s="53"/>
      <c r="J580" s="53"/>
      <c r="K580" s="53">
        <f t="shared" si="31"/>
        <v>18</v>
      </c>
      <c r="M580" s="54">
        <v>22</v>
      </c>
      <c r="N580" s="54">
        <v>0</v>
      </c>
      <c r="O580" s="54">
        <v>18</v>
      </c>
      <c r="P580" s="54">
        <v>0</v>
      </c>
      <c r="Q580" s="54">
        <v>74</v>
      </c>
      <c r="R580" s="54">
        <f t="shared" si="32"/>
        <v>114</v>
      </c>
      <c r="T580" s="55">
        <f t="shared" si="34"/>
        <v>22</v>
      </c>
      <c r="U580" s="55">
        <f t="shared" si="34"/>
        <v>0</v>
      </c>
      <c r="V580" s="55">
        <f t="shared" si="34"/>
        <v>0</v>
      </c>
      <c r="W580" s="55">
        <f t="shared" si="33"/>
        <v>0</v>
      </c>
      <c r="X580" s="55">
        <f t="shared" si="33"/>
        <v>74</v>
      </c>
      <c r="Y580" s="55">
        <f t="shared" si="33"/>
        <v>96</v>
      </c>
    </row>
    <row r="581" spans="1:25" x14ac:dyDescent="0.25">
      <c r="A581" s="60" t="s">
        <v>423</v>
      </c>
      <c r="B581" s="56" t="s">
        <v>648</v>
      </c>
      <c r="C581" s="52" t="s">
        <v>414</v>
      </c>
      <c r="D581" s="52" t="str">
        <f>IFERROR(INDEX('[2]CP5 to CP6 Track mapping'!$A:$B,MATCH('CP5 Vols Hyp'!$C581,'[2]CP5 to CP6 Track mapping'!$A:$A,0),2),"-")</f>
        <v>-</v>
      </c>
      <c r="E581" s="57" t="s">
        <v>457</v>
      </c>
      <c r="F581" s="53"/>
      <c r="G581" s="53"/>
      <c r="H581" s="53">
        <v>34</v>
      </c>
      <c r="I581" s="53"/>
      <c r="J581" s="53"/>
      <c r="K581" s="53">
        <f t="shared" si="31"/>
        <v>34</v>
      </c>
      <c r="M581" s="54">
        <v>22</v>
      </c>
      <c r="N581" s="54">
        <v>0</v>
      </c>
      <c r="O581" s="54">
        <v>34</v>
      </c>
      <c r="P581" s="54">
        <v>66</v>
      </c>
      <c r="Q581" s="54">
        <v>74</v>
      </c>
      <c r="R581" s="54">
        <f t="shared" si="32"/>
        <v>196</v>
      </c>
      <c r="T581" s="55">
        <f t="shared" si="34"/>
        <v>22</v>
      </c>
      <c r="U581" s="55">
        <f t="shared" si="34"/>
        <v>0</v>
      </c>
      <c r="V581" s="55">
        <f t="shared" si="34"/>
        <v>0</v>
      </c>
      <c r="W581" s="55">
        <f t="shared" si="33"/>
        <v>66</v>
      </c>
      <c r="X581" s="55">
        <f t="shared" si="33"/>
        <v>74</v>
      </c>
      <c r="Y581" s="55">
        <f t="shared" si="33"/>
        <v>162</v>
      </c>
    </row>
    <row r="582" spans="1:25" x14ac:dyDescent="0.25">
      <c r="A582" s="60" t="s">
        <v>423</v>
      </c>
      <c r="B582" s="56" t="s">
        <v>649</v>
      </c>
      <c r="C582" s="52" t="s">
        <v>650</v>
      </c>
      <c r="D582" s="52" t="str">
        <f>IFERROR(INDEX('[2]CP5 to CP6 Track mapping'!$A:$B,MATCH('CP5 Vols Hyp'!$C582,'[2]CP5 to CP6 Track mapping'!$A:$A,0),2),"-")</f>
        <v>-</v>
      </c>
      <c r="E582" s="57" t="s">
        <v>457</v>
      </c>
      <c r="F582" s="53"/>
      <c r="G582" s="53"/>
      <c r="H582" s="53">
        <v>0</v>
      </c>
      <c r="I582" s="53"/>
      <c r="J582" s="53"/>
      <c r="K582" s="53">
        <f t="shared" si="31"/>
        <v>0</v>
      </c>
      <c r="M582" s="54">
        <v>0</v>
      </c>
      <c r="N582" s="54">
        <v>0</v>
      </c>
      <c r="O582" s="54">
        <v>0</v>
      </c>
      <c r="P582" s="54">
        <v>0</v>
      </c>
      <c r="Q582" s="54" t="s">
        <v>73</v>
      </c>
      <c r="R582" s="54">
        <f t="shared" si="32"/>
        <v>0</v>
      </c>
      <c r="T582" s="55">
        <f t="shared" si="34"/>
        <v>0</v>
      </c>
      <c r="U582" s="55">
        <f t="shared" si="34"/>
        <v>0</v>
      </c>
      <c r="V582" s="55">
        <f t="shared" si="34"/>
        <v>0</v>
      </c>
      <c r="W582" s="55">
        <f t="shared" si="33"/>
        <v>0</v>
      </c>
      <c r="X582" s="55" t="e">
        <f t="shared" si="33"/>
        <v>#VALUE!</v>
      </c>
      <c r="Y582" s="55">
        <f t="shared" si="33"/>
        <v>0</v>
      </c>
    </row>
    <row r="583" spans="1:25" x14ac:dyDescent="0.25">
      <c r="A583" s="60" t="s">
        <v>423</v>
      </c>
      <c r="B583" s="56" t="s">
        <v>651</v>
      </c>
      <c r="C583" s="52" t="s">
        <v>652</v>
      </c>
      <c r="D583" s="52" t="str">
        <f>IFERROR(INDEX('[2]CP5 to CP6 Track mapping'!$A:$B,MATCH('CP5 Vols Hyp'!$C583,'[2]CP5 to CP6 Track mapping'!$A:$A,0),2),"-")</f>
        <v>-</v>
      </c>
      <c r="E583" s="57" t="s">
        <v>457</v>
      </c>
      <c r="F583" s="53"/>
      <c r="G583" s="53"/>
      <c r="H583" s="53">
        <v>36559.489198400006</v>
      </c>
      <c r="I583" s="53"/>
      <c r="J583" s="53"/>
      <c r="K583" s="53">
        <f t="shared" si="31"/>
        <v>36559.489198400006</v>
      </c>
      <c r="M583" s="54">
        <v>26395.666261599999</v>
      </c>
      <c r="N583" s="54">
        <v>87314.280924799998</v>
      </c>
      <c r="O583" s="54">
        <v>36559.489198400006</v>
      </c>
      <c r="P583" s="54">
        <v>96629.156132799981</v>
      </c>
      <c r="Q583" s="54">
        <v>42583.226654400001</v>
      </c>
      <c r="R583" s="54">
        <f t="shared" si="32"/>
        <v>289481.81917199999</v>
      </c>
      <c r="T583" s="55">
        <f t="shared" si="34"/>
        <v>26395.666261599999</v>
      </c>
      <c r="U583" s="55">
        <f t="shared" si="34"/>
        <v>87314.280924799998</v>
      </c>
      <c r="V583" s="55">
        <f t="shared" si="34"/>
        <v>0</v>
      </c>
      <c r="W583" s="55">
        <f t="shared" si="33"/>
        <v>96629.156132799981</v>
      </c>
      <c r="X583" s="55">
        <f t="shared" si="33"/>
        <v>42583.226654400001</v>
      </c>
      <c r="Y583" s="55">
        <f t="shared" si="33"/>
        <v>252922.32997359999</v>
      </c>
    </row>
    <row r="584" spans="1:25" x14ac:dyDescent="0.25">
      <c r="A584" s="60" t="s">
        <v>425</v>
      </c>
      <c r="B584" s="56" t="s">
        <v>449</v>
      </c>
      <c r="C584" s="52" t="s">
        <v>450</v>
      </c>
      <c r="D584" s="52" t="str">
        <f>IFERROR(INDEX('[2]CP5 to CP6 Track mapping'!$A:$B,MATCH('CP5 Vols Hyp'!$C584,'[2]CP5 to CP6 Track mapping'!$A:$A,0),2),"-")</f>
        <v>-</v>
      </c>
      <c r="E584" s="57" t="s">
        <v>451</v>
      </c>
      <c r="F584" s="53"/>
      <c r="G584" s="53"/>
      <c r="H584" s="53">
        <v>0</v>
      </c>
      <c r="I584" s="53"/>
      <c r="J584" s="53"/>
      <c r="K584" s="53">
        <f t="shared" si="31"/>
        <v>0</v>
      </c>
      <c r="M584" s="54">
        <v>0</v>
      </c>
      <c r="N584" s="54">
        <v>0</v>
      </c>
      <c r="O584" s="54">
        <v>0</v>
      </c>
      <c r="P584" s="54">
        <v>0</v>
      </c>
      <c r="Q584" s="54" t="s">
        <v>73</v>
      </c>
      <c r="R584" s="54">
        <f t="shared" si="32"/>
        <v>0</v>
      </c>
      <c r="T584" s="55">
        <f t="shared" si="34"/>
        <v>0</v>
      </c>
      <c r="U584" s="55">
        <f t="shared" si="34"/>
        <v>0</v>
      </c>
      <c r="V584" s="55">
        <f t="shared" si="34"/>
        <v>0</v>
      </c>
      <c r="W584" s="55">
        <f t="shared" si="33"/>
        <v>0</v>
      </c>
      <c r="X584" s="55" t="e">
        <f t="shared" si="33"/>
        <v>#VALUE!</v>
      </c>
      <c r="Y584" s="55">
        <f t="shared" si="33"/>
        <v>0</v>
      </c>
    </row>
    <row r="585" spans="1:25" x14ac:dyDescent="0.25">
      <c r="A585" s="60" t="s">
        <v>425</v>
      </c>
      <c r="B585" s="56" t="s">
        <v>449</v>
      </c>
      <c r="C585" s="52" t="s">
        <v>450</v>
      </c>
      <c r="D585" s="52" t="str">
        <f>IFERROR(INDEX('[2]CP5 to CP6 Track mapping'!$A:$B,MATCH('CP5 Vols Hyp'!$C585,'[2]CP5 to CP6 Track mapping'!$A:$A,0),2),"-")</f>
        <v>-</v>
      </c>
      <c r="E585" s="57" t="s">
        <v>452</v>
      </c>
      <c r="F585" s="53"/>
      <c r="G585" s="53"/>
      <c r="H585" s="53">
        <v>2.9333951999999996</v>
      </c>
      <c r="I585" s="53"/>
      <c r="J585" s="53"/>
      <c r="K585" s="53">
        <f t="shared" si="31"/>
        <v>2.9333951999999996</v>
      </c>
      <c r="M585" s="54">
        <v>15.660388000000001</v>
      </c>
      <c r="N585" s="54">
        <v>2.7075384000000002</v>
      </c>
      <c r="O585" s="54">
        <v>2.9333951999999996</v>
      </c>
      <c r="P585" s="54">
        <v>0</v>
      </c>
      <c r="Q585" s="54" t="s">
        <v>73</v>
      </c>
      <c r="R585" s="54">
        <f t="shared" si="32"/>
        <v>21.301321600000001</v>
      </c>
      <c r="T585" s="55">
        <f t="shared" si="34"/>
        <v>15.660388000000001</v>
      </c>
      <c r="U585" s="55">
        <f t="shared" si="34"/>
        <v>2.7075384000000002</v>
      </c>
      <c r="V585" s="55">
        <f t="shared" si="34"/>
        <v>0</v>
      </c>
      <c r="W585" s="55">
        <f t="shared" si="33"/>
        <v>0</v>
      </c>
      <c r="X585" s="55" t="e">
        <f t="shared" si="33"/>
        <v>#VALUE!</v>
      </c>
      <c r="Y585" s="55">
        <f t="shared" si="33"/>
        <v>18.367926400000002</v>
      </c>
    </row>
    <row r="586" spans="1:25" x14ac:dyDescent="0.25">
      <c r="A586" s="60" t="s">
        <v>425</v>
      </c>
      <c r="B586" s="56" t="s">
        <v>449</v>
      </c>
      <c r="C586" s="52" t="s">
        <v>450</v>
      </c>
      <c r="D586" s="52" t="str">
        <f>IFERROR(INDEX('[2]CP5 to CP6 Track mapping'!$A:$B,MATCH('CP5 Vols Hyp'!$C586,'[2]CP5 to CP6 Track mapping'!$A:$A,0),2),"-")</f>
        <v>-</v>
      </c>
      <c r="E586" s="57" t="s">
        <v>453</v>
      </c>
      <c r="F586" s="53"/>
      <c r="G586" s="53"/>
      <c r="H586" s="53">
        <v>5.1846480000000001</v>
      </c>
      <c r="I586" s="53"/>
      <c r="J586" s="53"/>
      <c r="K586" s="53">
        <f t="shared" ref="K586:K649" si="35">SUM(F586:J586)</f>
        <v>5.1846480000000001</v>
      </c>
      <c r="M586" s="54">
        <v>40.502747999999983</v>
      </c>
      <c r="N586" s="54">
        <v>56.141416799999995</v>
      </c>
      <c r="O586" s="54">
        <v>5.1846480000000001</v>
      </c>
      <c r="P586" s="54">
        <v>1.8031967999999998</v>
      </c>
      <c r="Q586" s="54">
        <v>1.9394423999999999</v>
      </c>
      <c r="R586" s="54">
        <f t="shared" ref="R586:R649" si="36">SUM(M586:Q586)</f>
        <v>105.57145199999997</v>
      </c>
      <c r="T586" s="55">
        <f t="shared" si="34"/>
        <v>40.502747999999983</v>
      </c>
      <c r="U586" s="55">
        <f t="shared" si="34"/>
        <v>56.141416799999995</v>
      </c>
      <c r="V586" s="55">
        <f t="shared" si="34"/>
        <v>0</v>
      </c>
      <c r="W586" s="55">
        <f t="shared" si="33"/>
        <v>1.8031967999999998</v>
      </c>
      <c r="X586" s="55">
        <f t="shared" si="33"/>
        <v>1.9394423999999999</v>
      </c>
      <c r="Y586" s="55">
        <f t="shared" si="33"/>
        <v>100.38680399999997</v>
      </c>
    </row>
    <row r="587" spans="1:25" x14ac:dyDescent="0.25">
      <c r="A587" s="60" t="s">
        <v>425</v>
      </c>
      <c r="B587" s="56" t="s">
        <v>449</v>
      </c>
      <c r="C587" s="52" t="s">
        <v>450</v>
      </c>
      <c r="D587" s="52" t="str">
        <f>IFERROR(INDEX('[2]CP5 to CP6 Track mapping'!$A:$B,MATCH('CP5 Vols Hyp'!$C587,'[2]CP5 to CP6 Track mapping'!$A:$A,0),2),"-")</f>
        <v>-</v>
      </c>
      <c r="E587" s="57" t="s">
        <v>454</v>
      </c>
      <c r="F587" s="53"/>
      <c r="G587" s="53"/>
      <c r="H587" s="53">
        <v>7.1076312000000001</v>
      </c>
      <c r="I587" s="53"/>
      <c r="J587" s="53"/>
      <c r="K587" s="53">
        <f t="shared" si="35"/>
        <v>7.1076312000000001</v>
      </c>
      <c r="M587" s="54">
        <v>38.761791200000005</v>
      </c>
      <c r="N587" s="54">
        <v>8.2049112000000015</v>
      </c>
      <c r="O587" s="54">
        <v>7.1076312000000001</v>
      </c>
      <c r="P587" s="54">
        <v>3.7847016</v>
      </c>
      <c r="Q587" s="54" t="s">
        <v>73</v>
      </c>
      <c r="R587" s="54">
        <f t="shared" si="36"/>
        <v>57.859035200000001</v>
      </c>
      <c r="T587" s="55">
        <f t="shared" si="34"/>
        <v>38.761791200000005</v>
      </c>
      <c r="U587" s="55">
        <f t="shared" si="34"/>
        <v>8.2049112000000015</v>
      </c>
      <c r="V587" s="55">
        <f t="shared" si="34"/>
        <v>0</v>
      </c>
      <c r="W587" s="55">
        <f t="shared" si="33"/>
        <v>3.7847016</v>
      </c>
      <c r="X587" s="55" t="e">
        <f t="shared" si="33"/>
        <v>#VALUE!</v>
      </c>
      <c r="Y587" s="55">
        <f t="shared" si="33"/>
        <v>50.751404000000001</v>
      </c>
    </row>
    <row r="588" spans="1:25" x14ac:dyDescent="0.25">
      <c r="A588" s="60" t="s">
        <v>425</v>
      </c>
      <c r="B588" s="56" t="s">
        <v>449</v>
      </c>
      <c r="C588" s="52" t="s">
        <v>450</v>
      </c>
      <c r="D588" s="52" t="str">
        <f>IFERROR(INDEX('[2]CP5 to CP6 Track mapping'!$A:$B,MATCH('CP5 Vols Hyp'!$C588,'[2]CP5 to CP6 Track mapping'!$A:$A,0),2),"-")</f>
        <v>-</v>
      </c>
      <c r="E588" s="57" t="s">
        <v>455</v>
      </c>
      <c r="F588" s="53"/>
      <c r="G588" s="53"/>
      <c r="H588" s="53">
        <v>0</v>
      </c>
      <c r="I588" s="53"/>
      <c r="J588" s="53"/>
      <c r="K588" s="53">
        <f t="shared" si="35"/>
        <v>0</v>
      </c>
      <c r="M588" s="54">
        <v>7.4375967999999988</v>
      </c>
      <c r="N588" s="54">
        <v>0</v>
      </c>
      <c r="O588" s="54">
        <v>0</v>
      </c>
      <c r="P588" s="54">
        <v>0</v>
      </c>
      <c r="Q588" s="54" t="s">
        <v>73</v>
      </c>
      <c r="R588" s="54">
        <f t="shared" si="36"/>
        <v>7.4375967999999988</v>
      </c>
      <c r="T588" s="55">
        <f t="shared" si="34"/>
        <v>7.4375967999999988</v>
      </c>
      <c r="U588" s="55">
        <f t="shared" si="34"/>
        <v>0</v>
      </c>
      <c r="V588" s="55">
        <f t="shared" si="34"/>
        <v>0</v>
      </c>
      <c r="W588" s="55">
        <f t="shared" si="33"/>
        <v>0</v>
      </c>
      <c r="X588" s="55" t="e">
        <f t="shared" si="33"/>
        <v>#VALUE!</v>
      </c>
      <c r="Y588" s="55">
        <f t="shared" si="33"/>
        <v>7.4375967999999988</v>
      </c>
    </row>
    <row r="589" spans="1:25" x14ac:dyDescent="0.25">
      <c r="A589" s="60" t="s">
        <v>425</v>
      </c>
      <c r="B589" s="56" t="s">
        <v>449</v>
      </c>
      <c r="C589" s="52" t="s">
        <v>450</v>
      </c>
      <c r="D589" s="52" t="str">
        <f>IFERROR(INDEX('[2]CP5 to CP6 Track mapping'!$A:$B,MATCH('CP5 Vols Hyp'!$C589,'[2]CP5 to CP6 Track mapping'!$A:$A,0),2),"-")</f>
        <v>-</v>
      </c>
      <c r="E589" s="57" t="s">
        <v>456</v>
      </c>
      <c r="F589" s="53"/>
      <c r="G589" s="53"/>
      <c r="H589" s="53">
        <v>49.110000000000007</v>
      </c>
      <c r="I589" s="53"/>
      <c r="J589" s="53"/>
      <c r="K589" s="53">
        <f t="shared" si="35"/>
        <v>49.110000000000007</v>
      </c>
      <c r="M589" s="54">
        <v>0</v>
      </c>
      <c r="N589" s="54">
        <v>56.839999999999996</v>
      </c>
      <c r="O589" s="54">
        <v>49.110000000000007</v>
      </c>
      <c r="P589" s="54">
        <v>23.24</v>
      </c>
      <c r="Q589" s="54">
        <v>11.91</v>
      </c>
      <c r="R589" s="54">
        <f t="shared" si="36"/>
        <v>141.1</v>
      </c>
      <c r="T589" s="55">
        <f t="shared" si="34"/>
        <v>0</v>
      </c>
      <c r="U589" s="55">
        <f t="shared" si="34"/>
        <v>56.839999999999996</v>
      </c>
      <c r="V589" s="55">
        <f t="shared" si="34"/>
        <v>0</v>
      </c>
      <c r="W589" s="55">
        <f t="shared" si="33"/>
        <v>23.24</v>
      </c>
      <c r="X589" s="55">
        <f t="shared" si="33"/>
        <v>11.91</v>
      </c>
      <c r="Y589" s="55">
        <f t="shared" si="33"/>
        <v>91.989999999999981</v>
      </c>
    </row>
    <row r="590" spans="1:25" x14ac:dyDescent="0.25">
      <c r="A590" s="60" t="s">
        <v>425</v>
      </c>
      <c r="B590" s="56" t="s">
        <v>449</v>
      </c>
      <c r="C590" s="52" t="s">
        <v>450</v>
      </c>
      <c r="D590" s="52" t="str">
        <f>IFERROR(INDEX('[2]CP5 to CP6 Track mapping'!$A:$B,MATCH('CP5 Vols Hyp'!$C590,'[2]CP5 to CP6 Track mapping'!$A:$A,0),2),"-")</f>
        <v>-</v>
      </c>
      <c r="E590" s="57" t="s">
        <v>457</v>
      </c>
      <c r="F590" s="53"/>
      <c r="G590" s="53"/>
      <c r="H590" s="53">
        <v>64.335674400000002</v>
      </c>
      <c r="I590" s="53"/>
      <c r="J590" s="53"/>
      <c r="K590" s="53">
        <f t="shared" si="35"/>
        <v>64.335674400000002</v>
      </c>
      <c r="M590" s="54">
        <v>102.36252399999994</v>
      </c>
      <c r="N590" s="54">
        <v>123.89386640000001</v>
      </c>
      <c r="O590" s="54">
        <v>64.335674400000002</v>
      </c>
      <c r="P590" s="54">
        <v>28.827898399999999</v>
      </c>
      <c r="Q590" s="54">
        <v>13.849442399999999</v>
      </c>
      <c r="R590" s="54">
        <f t="shared" si="36"/>
        <v>333.26940559999991</v>
      </c>
      <c r="T590" s="55">
        <f t="shared" si="34"/>
        <v>102.36252399999994</v>
      </c>
      <c r="U590" s="55">
        <f t="shared" si="34"/>
        <v>123.89386640000001</v>
      </c>
      <c r="V590" s="55">
        <f t="shared" si="34"/>
        <v>0</v>
      </c>
      <c r="W590" s="55">
        <f t="shared" si="33"/>
        <v>28.827898399999999</v>
      </c>
      <c r="X590" s="55">
        <f t="shared" si="33"/>
        <v>13.849442399999999</v>
      </c>
      <c r="Y590" s="55">
        <f t="shared" si="33"/>
        <v>268.9337311999999</v>
      </c>
    </row>
    <row r="591" spans="1:25" x14ac:dyDescent="0.25">
      <c r="A591" s="60" t="s">
        <v>425</v>
      </c>
      <c r="B591" s="56" t="s">
        <v>458</v>
      </c>
      <c r="C591" s="52" t="s">
        <v>459</v>
      </c>
      <c r="D591" s="52" t="str">
        <f>IFERROR(INDEX('[2]CP5 to CP6 Track mapping'!$A:$B,MATCH('CP5 Vols Hyp'!$C591,'[2]CP5 to CP6 Track mapping'!$A:$A,0),2),"-")</f>
        <v>-</v>
      </c>
      <c r="E591" s="57" t="s">
        <v>451</v>
      </c>
      <c r="F591" s="53"/>
      <c r="G591" s="53"/>
      <c r="H591" s="53">
        <v>0</v>
      </c>
      <c r="I591" s="53"/>
      <c r="J591" s="53"/>
      <c r="K591" s="53">
        <f t="shared" si="35"/>
        <v>0</v>
      </c>
      <c r="M591" s="54">
        <v>0</v>
      </c>
      <c r="N591" s="54">
        <v>0</v>
      </c>
      <c r="O591" s="54">
        <v>0</v>
      </c>
      <c r="P591" s="54">
        <v>0</v>
      </c>
      <c r="Q591" s="54" t="s">
        <v>73</v>
      </c>
      <c r="R591" s="54">
        <f t="shared" si="36"/>
        <v>0</v>
      </c>
      <c r="T591" s="55">
        <f t="shared" si="34"/>
        <v>0</v>
      </c>
      <c r="U591" s="55">
        <f t="shared" si="34"/>
        <v>0</v>
      </c>
      <c r="V591" s="55">
        <f t="shared" si="34"/>
        <v>0</v>
      </c>
      <c r="W591" s="55">
        <f t="shared" si="33"/>
        <v>0</v>
      </c>
      <c r="X591" s="55" t="e">
        <f t="shared" si="33"/>
        <v>#VALUE!</v>
      </c>
      <c r="Y591" s="55">
        <f t="shared" si="33"/>
        <v>0</v>
      </c>
    </row>
    <row r="592" spans="1:25" x14ac:dyDescent="0.25">
      <c r="A592" s="60" t="s">
        <v>425</v>
      </c>
      <c r="B592" s="56" t="s">
        <v>458</v>
      </c>
      <c r="C592" s="52" t="s">
        <v>459</v>
      </c>
      <c r="D592" s="52" t="str">
        <f>IFERROR(INDEX('[2]CP5 to CP6 Track mapping'!$A:$B,MATCH('CP5 Vols Hyp'!$C592,'[2]CP5 to CP6 Track mapping'!$A:$A,0),2),"-")</f>
        <v>-</v>
      </c>
      <c r="E592" s="57" t="s">
        <v>452</v>
      </c>
      <c r="F592" s="53"/>
      <c r="G592" s="53"/>
      <c r="H592" s="53">
        <v>0</v>
      </c>
      <c r="I592" s="53"/>
      <c r="J592" s="53"/>
      <c r="K592" s="53">
        <f t="shared" si="35"/>
        <v>0</v>
      </c>
      <c r="M592" s="54">
        <v>16</v>
      </c>
      <c r="N592" s="54">
        <v>6</v>
      </c>
      <c r="O592" s="54">
        <v>0</v>
      </c>
      <c r="P592" s="54">
        <v>0</v>
      </c>
      <c r="Q592" s="54" t="s">
        <v>73</v>
      </c>
      <c r="R592" s="54">
        <f t="shared" si="36"/>
        <v>22</v>
      </c>
      <c r="T592" s="55">
        <f t="shared" si="34"/>
        <v>16</v>
      </c>
      <c r="U592" s="55">
        <f t="shared" si="34"/>
        <v>6</v>
      </c>
      <c r="V592" s="55">
        <f t="shared" si="34"/>
        <v>0</v>
      </c>
      <c r="W592" s="55">
        <f t="shared" si="33"/>
        <v>0</v>
      </c>
      <c r="X592" s="55" t="e">
        <f t="shared" si="33"/>
        <v>#VALUE!</v>
      </c>
      <c r="Y592" s="55">
        <f t="shared" si="33"/>
        <v>22</v>
      </c>
    </row>
    <row r="593" spans="1:25" x14ac:dyDescent="0.25">
      <c r="A593" s="60" t="s">
        <v>425</v>
      </c>
      <c r="B593" s="56" t="s">
        <v>458</v>
      </c>
      <c r="C593" s="52" t="s">
        <v>459</v>
      </c>
      <c r="D593" s="52" t="str">
        <f>IFERROR(INDEX('[2]CP5 to CP6 Track mapping'!$A:$B,MATCH('CP5 Vols Hyp'!$C593,'[2]CP5 to CP6 Track mapping'!$A:$A,0),2),"-")</f>
        <v>-</v>
      </c>
      <c r="E593" s="57" t="s">
        <v>453</v>
      </c>
      <c r="F593" s="53"/>
      <c r="G593" s="53"/>
      <c r="H593" s="53">
        <v>0</v>
      </c>
      <c r="I593" s="53"/>
      <c r="J593" s="53"/>
      <c r="K593" s="53">
        <f t="shared" si="35"/>
        <v>0</v>
      </c>
      <c r="M593" s="54">
        <v>29</v>
      </c>
      <c r="N593" s="54">
        <v>16</v>
      </c>
      <c r="O593" s="54">
        <v>0</v>
      </c>
      <c r="P593" s="54">
        <v>14</v>
      </c>
      <c r="Q593" s="54" t="s">
        <v>73</v>
      </c>
      <c r="R593" s="54">
        <f t="shared" si="36"/>
        <v>59</v>
      </c>
      <c r="T593" s="55">
        <f t="shared" si="34"/>
        <v>29</v>
      </c>
      <c r="U593" s="55">
        <f t="shared" si="34"/>
        <v>16</v>
      </c>
      <c r="V593" s="55">
        <f t="shared" si="34"/>
        <v>0</v>
      </c>
      <c r="W593" s="55">
        <f t="shared" si="33"/>
        <v>14</v>
      </c>
      <c r="X593" s="55" t="e">
        <f t="shared" si="33"/>
        <v>#VALUE!</v>
      </c>
      <c r="Y593" s="55">
        <f t="shared" si="33"/>
        <v>59</v>
      </c>
    </row>
    <row r="594" spans="1:25" x14ac:dyDescent="0.25">
      <c r="A594" s="60" t="s">
        <v>425</v>
      </c>
      <c r="B594" s="56" t="s">
        <v>458</v>
      </c>
      <c r="C594" s="52" t="s">
        <v>459</v>
      </c>
      <c r="D594" s="52" t="str">
        <f>IFERROR(INDEX('[2]CP5 to CP6 Track mapping'!$A:$B,MATCH('CP5 Vols Hyp'!$C594,'[2]CP5 to CP6 Track mapping'!$A:$A,0),2),"-")</f>
        <v>-</v>
      </c>
      <c r="E594" s="57" t="s">
        <v>454</v>
      </c>
      <c r="F594" s="53"/>
      <c r="G594" s="53"/>
      <c r="H594" s="53">
        <v>9</v>
      </c>
      <c r="I594" s="53"/>
      <c r="J594" s="53"/>
      <c r="K594" s="53">
        <f t="shared" si="35"/>
        <v>9</v>
      </c>
      <c r="M594" s="54">
        <v>6</v>
      </c>
      <c r="N594" s="54">
        <v>0</v>
      </c>
      <c r="O594" s="54">
        <v>9</v>
      </c>
      <c r="P594" s="54">
        <v>0</v>
      </c>
      <c r="Q594" s="54" t="s">
        <v>73</v>
      </c>
      <c r="R594" s="54">
        <f t="shared" si="36"/>
        <v>15</v>
      </c>
      <c r="T594" s="55">
        <f t="shared" si="34"/>
        <v>6</v>
      </c>
      <c r="U594" s="55">
        <f t="shared" si="34"/>
        <v>0</v>
      </c>
      <c r="V594" s="55">
        <f t="shared" si="34"/>
        <v>0</v>
      </c>
      <c r="W594" s="55">
        <f t="shared" si="33"/>
        <v>0</v>
      </c>
      <c r="X594" s="55" t="e">
        <f t="shared" si="33"/>
        <v>#VALUE!</v>
      </c>
      <c r="Y594" s="55">
        <f t="shared" si="33"/>
        <v>6</v>
      </c>
    </row>
    <row r="595" spans="1:25" x14ac:dyDescent="0.25">
      <c r="A595" s="60" t="s">
        <v>425</v>
      </c>
      <c r="B595" s="56" t="s">
        <v>458</v>
      </c>
      <c r="C595" s="52" t="s">
        <v>459</v>
      </c>
      <c r="D595" s="52" t="str">
        <f>IFERROR(INDEX('[2]CP5 to CP6 Track mapping'!$A:$B,MATCH('CP5 Vols Hyp'!$C595,'[2]CP5 to CP6 Track mapping'!$A:$A,0),2),"-")</f>
        <v>-</v>
      </c>
      <c r="E595" s="57" t="s">
        <v>455</v>
      </c>
      <c r="F595" s="53"/>
      <c r="G595" s="53"/>
      <c r="H595" s="53">
        <v>0</v>
      </c>
      <c r="I595" s="53"/>
      <c r="J595" s="53"/>
      <c r="K595" s="53">
        <f t="shared" si="35"/>
        <v>0</v>
      </c>
      <c r="M595" s="54">
        <v>0</v>
      </c>
      <c r="N595" s="54">
        <v>0</v>
      </c>
      <c r="O595" s="54">
        <v>0</v>
      </c>
      <c r="P595" s="54">
        <v>0</v>
      </c>
      <c r="Q595" s="54" t="s">
        <v>73</v>
      </c>
      <c r="R595" s="54">
        <f t="shared" si="36"/>
        <v>0</v>
      </c>
      <c r="T595" s="55">
        <f t="shared" si="34"/>
        <v>0</v>
      </c>
      <c r="U595" s="55">
        <f t="shared" si="34"/>
        <v>0</v>
      </c>
      <c r="V595" s="55">
        <f t="shared" si="34"/>
        <v>0</v>
      </c>
      <c r="W595" s="55">
        <f t="shared" si="33"/>
        <v>0</v>
      </c>
      <c r="X595" s="55" t="e">
        <f t="shared" si="33"/>
        <v>#VALUE!</v>
      </c>
      <c r="Y595" s="55">
        <f t="shared" si="33"/>
        <v>0</v>
      </c>
    </row>
    <row r="596" spans="1:25" x14ac:dyDescent="0.25">
      <c r="A596" s="60" t="s">
        <v>425</v>
      </c>
      <c r="B596" s="56" t="s">
        <v>458</v>
      </c>
      <c r="C596" s="52" t="s">
        <v>459</v>
      </c>
      <c r="D596" s="52" t="str">
        <f>IFERROR(INDEX('[2]CP5 to CP6 Track mapping'!$A:$B,MATCH('CP5 Vols Hyp'!$C596,'[2]CP5 to CP6 Track mapping'!$A:$A,0),2),"-")</f>
        <v>-</v>
      </c>
      <c r="E596" s="57" t="s">
        <v>456</v>
      </c>
      <c r="F596" s="53"/>
      <c r="G596" s="53"/>
      <c r="H596" s="53">
        <v>54</v>
      </c>
      <c r="I596" s="53"/>
      <c r="J596" s="53"/>
      <c r="K596" s="53">
        <f t="shared" si="35"/>
        <v>54</v>
      </c>
      <c r="M596" s="54">
        <v>0</v>
      </c>
      <c r="N596" s="54">
        <v>95</v>
      </c>
      <c r="O596" s="54">
        <v>54</v>
      </c>
      <c r="P596" s="54">
        <v>20</v>
      </c>
      <c r="Q596" s="54">
        <v>15</v>
      </c>
      <c r="R596" s="54">
        <f t="shared" si="36"/>
        <v>184</v>
      </c>
      <c r="T596" s="55">
        <f t="shared" si="34"/>
        <v>0</v>
      </c>
      <c r="U596" s="55">
        <f t="shared" si="34"/>
        <v>95</v>
      </c>
      <c r="V596" s="55">
        <f t="shared" si="34"/>
        <v>0</v>
      </c>
      <c r="W596" s="55">
        <f t="shared" si="33"/>
        <v>20</v>
      </c>
      <c r="X596" s="55">
        <f t="shared" si="33"/>
        <v>15</v>
      </c>
      <c r="Y596" s="55">
        <f t="shared" si="33"/>
        <v>130</v>
      </c>
    </row>
    <row r="597" spans="1:25" x14ac:dyDescent="0.25">
      <c r="A597" s="60" t="s">
        <v>425</v>
      </c>
      <c r="B597" s="56" t="s">
        <v>458</v>
      </c>
      <c r="C597" s="52" t="s">
        <v>459</v>
      </c>
      <c r="D597" s="52" t="str">
        <f>IFERROR(INDEX('[2]CP5 to CP6 Track mapping'!$A:$B,MATCH('CP5 Vols Hyp'!$C597,'[2]CP5 to CP6 Track mapping'!$A:$A,0),2),"-")</f>
        <v>-</v>
      </c>
      <c r="E597" s="57" t="s">
        <v>457</v>
      </c>
      <c r="F597" s="53"/>
      <c r="G597" s="53"/>
      <c r="H597" s="53">
        <v>63</v>
      </c>
      <c r="I597" s="53"/>
      <c r="J597" s="53"/>
      <c r="K597" s="53">
        <f t="shared" si="35"/>
        <v>63</v>
      </c>
      <c r="M597" s="54">
        <v>51</v>
      </c>
      <c r="N597" s="54">
        <v>117</v>
      </c>
      <c r="O597" s="54">
        <v>63</v>
      </c>
      <c r="P597" s="54">
        <v>34</v>
      </c>
      <c r="Q597" s="54">
        <v>15</v>
      </c>
      <c r="R597" s="54">
        <f t="shared" si="36"/>
        <v>280</v>
      </c>
      <c r="T597" s="55">
        <f t="shared" si="34"/>
        <v>51</v>
      </c>
      <c r="U597" s="55">
        <f t="shared" si="34"/>
        <v>117</v>
      </c>
      <c r="V597" s="55">
        <f t="shared" si="34"/>
        <v>0</v>
      </c>
      <c r="W597" s="55">
        <f t="shared" si="33"/>
        <v>34</v>
      </c>
      <c r="X597" s="55">
        <f t="shared" si="33"/>
        <v>15</v>
      </c>
      <c r="Y597" s="55">
        <f t="shared" si="33"/>
        <v>217</v>
      </c>
    </row>
    <row r="598" spans="1:25" x14ac:dyDescent="0.25">
      <c r="A598" s="60" t="s">
        <v>425</v>
      </c>
      <c r="B598" s="56" t="s">
        <v>460</v>
      </c>
      <c r="C598" s="52" t="s">
        <v>461</v>
      </c>
      <c r="D598" s="52" t="str">
        <f>IFERROR(INDEX('[2]CP5 to CP6 Track mapping'!$A:$B,MATCH('CP5 Vols Hyp'!$C598,'[2]CP5 to CP6 Track mapping'!$A:$A,0),2),"-")</f>
        <v>-</v>
      </c>
      <c r="E598" s="57" t="s">
        <v>457</v>
      </c>
      <c r="F598" s="53"/>
      <c r="G598" s="53"/>
      <c r="H598" s="53">
        <v>171.15</v>
      </c>
      <c r="I598" s="53"/>
      <c r="J598" s="53"/>
      <c r="K598" s="53">
        <f t="shared" si="35"/>
        <v>171.15</v>
      </c>
      <c r="M598" s="54">
        <v>25.587000000000007</v>
      </c>
      <c r="N598" s="54">
        <v>28.159999999999997</v>
      </c>
      <c r="O598" s="54">
        <v>171.15</v>
      </c>
      <c r="P598" s="54">
        <v>60.959999999999994</v>
      </c>
      <c r="Q598" s="54">
        <v>69.009999999999991</v>
      </c>
      <c r="R598" s="54">
        <f t="shared" si="36"/>
        <v>354.86699999999996</v>
      </c>
      <c r="T598" s="55">
        <f t="shared" si="34"/>
        <v>25.587000000000007</v>
      </c>
      <c r="U598" s="55">
        <f t="shared" si="34"/>
        <v>28.159999999999997</v>
      </c>
      <c r="V598" s="55">
        <f t="shared" si="34"/>
        <v>0</v>
      </c>
      <c r="W598" s="55">
        <f t="shared" si="33"/>
        <v>60.959999999999994</v>
      </c>
      <c r="X598" s="55">
        <f t="shared" si="33"/>
        <v>69.009999999999991</v>
      </c>
      <c r="Y598" s="55">
        <f t="shared" si="33"/>
        <v>183.71699999999996</v>
      </c>
    </row>
    <row r="599" spans="1:25" x14ac:dyDescent="0.25">
      <c r="A599" s="60" t="s">
        <v>425</v>
      </c>
      <c r="B599" s="52" t="s">
        <v>462</v>
      </c>
      <c r="C599" s="52" t="s">
        <v>463</v>
      </c>
      <c r="D599" s="52" t="str">
        <f>IFERROR(INDEX('[2]CP5 to CP6 Track mapping'!$A:$B,MATCH('CP5 Vols Hyp'!$C599,'[2]CP5 to CP6 Track mapping'!$A:$A,0),2),"-")</f>
        <v>-</v>
      </c>
      <c r="E599" s="57" t="s">
        <v>457</v>
      </c>
      <c r="F599" s="53"/>
      <c r="G599" s="53"/>
      <c r="H599" s="53">
        <v>2971</v>
      </c>
      <c r="I599" s="53"/>
      <c r="J599" s="53"/>
      <c r="K599" s="53">
        <f t="shared" si="35"/>
        <v>2971</v>
      </c>
      <c r="M599" s="54">
        <v>18952</v>
      </c>
      <c r="N599" s="54">
        <v>1281</v>
      </c>
      <c r="O599" s="54">
        <v>2971</v>
      </c>
      <c r="P599" s="54">
        <v>583</v>
      </c>
      <c r="Q599" s="54" t="s">
        <v>73</v>
      </c>
      <c r="R599" s="54">
        <f t="shared" si="36"/>
        <v>23787</v>
      </c>
      <c r="T599" s="55">
        <f t="shared" si="34"/>
        <v>18952</v>
      </c>
      <c r="U599" s="55">
        <f t="shared" si="34"/>
        <v>1281</v>
      </c>
      <c r="V599" s="55">
        <f t="shared" si="34"/>
        <v>0</v>
      </c>
      <c r="W599" s="55">
        <f t="shared" si="34"/>
        <v>583</v>
      </c>
      <c r="X599" s="55" t="e">
        <f t="shared" si="34"/>
        <v>#VALUE!</v>
      </c>
      <c r="Y599" s="55">
        <f t="shared" si="34"/>
        <v>20816</v>
      </c>
    </row>
    <row r="600" spans="1:25" x14ac:dyDescent="0.25">
      <c r="A600" s="60" t="s">
        <v>425</v>
      </c>
      <c r="B600" s="52" t="s">
        <v>464</v>
      </c>
      <c r="C600" s="52" t="s">
        <v>465</v>
      </c>
      <c r="D600" s="52" t="str">
        <f>IFERROR(INDEX('[2]CP5 to CP6 Track mapping'!$A:$B,MATCH('CP5 Vols Hyp'!$C600,'[2]CP5 to CP6 Track mapping'!$A:$A,0),2),"-")</f>
        <v>-</v>
      </c>
      <c r="E600" s="57" t="s">
        <v>457</v>
      </c>
      <c r="F600" s="53"/>
      <c r="G600" s="53"/>
      <c r="H600" s="53">
        <v>29257</v>
      </c>
      <c r="I600" s="53"/>
      <c r="J600" s="53"/>
      <c r="K600" s="53">
        <f t="shared" si="35"/>
        <v>29257</v>
      </c>
      <c r="M600" s="54">
        <v>670</v>
      </c>
      <c r="N600" s="54">
        <v>32092</v>
      </c>
      <c r="O600" s="54">
        <v>29257</v>
      </c>
      <c r="P600" s="54">
        <v>27205</v>
      </c>
      <c r="Q600" s="54">
        <v>27334</v>
      </c>
      <c r="R600" s="54">
        <f t="shared" si="36"/>
        <v>116558</v>
      </c>
      <c r="T600" s="55">
        <f t="shared" ref="T600:Y642" si="37">M600-F600</f>
        <v>670</v>
      </c>
      <c r="U600" s="55">
        <f t="shared" si="37"/>
        <v>32092</v>
      </c>
      <c r="V600" s="55">
        <f t="shared" si="37"/>
        <v>0</v>
      </c>
      <c r="W600" s="55">
        <f t="shared" si="37"/>
        <v>27205</v>
      </c>
      <c r="X600" s="55">
        <f t="shared" si="37"/>
        <v>27334</v>
      </c>
      <c r="Y600" s="55">
        <f t="shared" si="37"/>
        <v>87301</v>
      </c>
    </row>
    <row r="601" spans="1:25" x14ac:dyDescent="0.25">
      <c r="A601" s="60" t="s">
        <v>425</v>
      </c>
      <c r="B601" s="52" t="s">
        <v>466</v>
      </c>
      <c r="C601" s="52" t="s">
        <v>467</v>
      </c>
      <c r="D601" s="52" t="str">
        <f>IFERROR(INDEX('[2]CP5 to CP6 Track mapping'!$A:$B,MATCH('CP5 Vols Hyp'!$C601,'[2]CP5 to CP6 Track mapping'!$A:$A,0),2),"-")</f>
        <v>-</v>
      </c>
      <c r="E601" s="57" t="s">
        <v>457</v>
      </c>
      <c r="F601" s="53"/>
      <c r="G601" s="53"/>
      <c r="H601" s="53">
        <v>400</v>
      </c>
      <c r="I601" s="53"/>
      <c r="J601" s="53"/>
      <c r="K601" s="53">
        <f t="shared" si="35"/>
        <v>400</v>
      </c>
      <c r="M601" s="54">
        <v>0</v>
      </c>
      <c r="N601" s="54">
        <v>0</v>
      </c>
      <c r="O601" s="54">
        <v>400</v>
      </c>
      <c r="P601" s="54">
        <v>0</v>
      </c>
      <c r="Q601" s="54" t="s">
        <v>73</v>
      </c>
      <c r="R601" s="54">
        <f t="shared" si="36"/>
        <v>400</v>
      </c>
      <c r="T601" s="55">
        <f t="shared" si="37"/>
        <v>0</v>
      </c>
      <c r="U601" s="55">
        <f t="shared" si="37"/>
        <v>0</v>
      </c>
      <c r="V601" s="55">
        <f t="shared" si="37"/>
        <v>0</v>
      </c>
      <c r="W601" s="55">
        <f t="shared" si="37"/>
        <v>0</v>
      </c>
      <c r="X601" s="55" t="e">
        <f t="shared" si="37"/>
        <v>#VALUE!</v>
      </c>
      <c r="Y601" s="55">
        <f t="shared" si="37"/>
        <v>0</v>
      </c>
    </row>
    <row r="602" spans="1:25" x14ac:dyDescent="0.25">
      <c r="A602" s="60" t="s">
        <v>425</v>
      </c>
      <c r="B602" s="56" t="s">
        <v>468</v>
      </c>
      <c r="C602" s="52" t="s">
        <v>469</v>
      </c>
      <c r="D602" s="52" t="str">
        <f>IFERROR(INDEX('[2]CP5 to CP6 Track mapping'!$A:$B,MATCH('CP5 Vols Hyp'!$C602,'[2]CP5 to CP6 Track mapping'!$A:$A,0),2),"-")</f>
        <v>-</v>
      </c>
      <c r="E602" s="57" t="s">
        <v>457</v>
      </c>
      <c r="F602" s="53"/>
      <c r="G602" s="53"/>
      <c r="H602" s="53">
        <v>32628</v>
      </c>
      <c r="I602" s="53"/>
      <c r="J602" s="53"/>
      <c r="K602" s="53">
        <f t="shared" si="35"/>
        <v>32628</v>
      </c>
      <c r="M602" s="54">
        <v>19622</v>
      </c>
      <c r="N602" s="54">
        <v>33373</v>
      </c>
      <c r="O602" s="54">
        <v>32628</v>
      </c>
      <c r="P602" s="54">
        <v>27788</v>
      </c>
      <c r="Q602" s="54">
        <v>27334</v>
      </c>
      <c r="R602" s="54">
        <f t="shared" si="36"/>
        <v>140745</v>
      </c>
      <c r="T602" s="55">
        <f t="shared" si="37"/>
        <v>19622</v>
      </c>
      <c r="U602" s="55">
        <f t="shared" si="37"/>
        <v>33373</v>
      </c>
      <c r="V602" s="55">
        <f t="shared" si="37"/>
        <v>0</v>
      </c>
      <c r="W602" s="55">
        <f t="shared" si="37"/>
        <v>27788</v>
      </c>
      <c r="X602" s="55">
        <f t="shared" si="37"/>
        <v>27334</v>
      </c>
      <c r="Y602" s="55">
        <f t="shared" si="37"/>
        <v>108117</v>
      </c>
    </row>
    <row r="603" spans="1:25" x14ac:dyDescent="0.25">
      <c r="A603" s="60" t="s">
        <v>425</v>
      </c>
      <c r="B603" s="56" t="s">
        <v>470</v>
      </c>
      <c r="C603" s="52" t="s">
        <v>72</v>
      </c>
      <c r="D603" s="52" t="str">
        <f>IFERROR(INDEX('[2]CP5 to CP6 Track mapping'!$A:$B,MATCH('CP5 Vols Hyp'!$C603,'[2]CP5 to CP6 Track mapping'!$A:$A,0),2),"-")</f>
        <v>-</v>
      </c>
      <c r="E603" s="57" t="s">
        <v>457</v>
      </c>
      <c r="F603" s="53"/>
      <c r="G603" s="53"/>
      <c r="H603" s="53">
        <v>32926.485674400006</v>
      </c>
      <c r="I603" s="53"/>
      <c r="J603" s="53"/>
      <c r="K603" s="53">
        <f t="shared" si="35"/>
        <v>32926.485674400006</v>
      </c>
      <c r="M603" s="54">
        <v>19800.949524</v>
      </c>
      <c r="N603" s="54">
        <v>33642.053866400005</v>
      </c>
      <c r="O603" s="54">
        <v>32926.485674400006</v>
      </c>
      <c r="P603" s="54">
        <v>27911.787898400002</v>
      </c>
      <c r="Q603" s="54">
        <v>27431.8594424</v>
      </c>
      <c r="R603" s="54">
        <f t="shared" si="36"/>
        <v>141713.1364056</v>
      </c>
      <c r="T603" s="55">
        <f t="shared" si="37"/>
        <v>19800.949524</v>
      </c>
      <c r="U603" s="55">
        <f t="shared" si="37"/>
        <v>33642.053866400005</v>
      </c>
      <c r="V603" s="55">
        <f t="shared" si="37"/>
        <v>0</v>
      </c>
      <c r="W603" s="55">
        <f t="shared" si="37"/>
        <v>27911.787898400002</v>
      </c>
      <c r="X603" s="55">
        <f t="shared" si="37"/>
        <v>27431.8594424</v>
      </c>
      <c r="Y603" s="55">
        <f t="shared" si="37"/>
        <v>108786.6507312</v>
      </c>
    </row>
    <row r="604" spans="1:25" x14ac:dyDescent="0.25">
      <c r="A604" s="60" t="s">
        <v>425</v>
      </c>
      <c r="B604" s="56" t="s">
        <v>471</v>
      </c>
      <c r="C604" s="52" t="s">
        <v>472</v>
      </c>
      <c r="D604" s="52" t="str">
        <f>IFERROR(INDEX('[2]CP5 to CP6 Track mapping'!$A:$B,MATCH('CP5 Vols Hyp'!$C604,'[2]CP5 to CP6 Track mapping'!$A:$A,0),2),"-")</f>
        <v>-</v>
      </c>
      <c r="E604" s="57" t="s">
        <v>457</v>
      </c>
      <c r="F604" s="53"/>
      <c r="G604" s="53"/>
      <c r="H604" s="53">
        <v>0</v>
      </c>
      <c r="I604" s="53"/>
      <c r="J604" s="53"/>
      <c r="K604" s="53">
        <f t="shared" si="35"/>
        <v>0</v>
      </c>
      <c r="M604" s="54">
        <v>107</v>
      </c>
      <c r="N604" s="54">
        <v>4.9000000000000004</v>
      </c>
      <c r="O604" s="54">
        <v>0</v>
      </c>
      <c r="P604" s="54">
        <v>0</v>
      </c>
      <c r="Q604" s="54">
        <v>24.5</v>
      </c>
      <c r="R604" s="54">
        <f t="shared" si="36"/>
        <v>136.4</v>
      </c>
      <c r="T604" s="55">
        <f t="shared" si="37"/>
        <v>107</v>
      </c>
      <c r="U604" s="55">
        <f t="shared" si="37"/>
        <v>4.9000000000000004</v>
      </c>
      <c r="V604" s="55">
        <f t="shared" si="37"/>
        <v>0</v>
      </c>
      <c r="W604" s="55">
        <f t="shared" si="37"/>
        <v>0</v>
      </c>
      <c r="X604" s="55">
        <f t="shared" si="37"/>
        <v>24.5</v>
      </c>
      <c r="Y604" s="55">
        <f t="shared" si="37"/>
        <v>136.4</v>
      </c>
    </row>
    <row r="605" spans="1:25" x14ac:dyDescent="0.25">
      <c r="A605" s="60" t="s">
        <v>425</v>
      </c>
      <c r="B605" s="56" t="s">
        <v>473</v>
      </c>
      <c r="C605" s="52" t="s">
        <v>474</v>
      </c>
      <c r="D605" s="52" t="str">
        <f>IFERROR(INDEX('[2]CP5 to CP6 Track mapping'!$A:$B,MATCH('CP5 Vols Hyp'!$C605,'[2]CP5 to CP6 Track mapping'!$A:$A,0),2),"-")</f>
        <v>-</v>
      </c>
      <c r="E605" s="57" t="s">
        <v>457</v>
      </c>
      <c r="F605" s="53"/>
      <c r="G605" s="53"/>
      <c r="H605" s="53">
        <v>0</v>
      </c>
      <c r="I605" s="53"/>
      <c r="J605" s="53"/>
      <c r="K605" s="53">
        <f t="shared" si="35"/>
        <v>0</v>
      </c>
      <c r="M605" s="54">
        <v>0</v>
      </c>
      <c r="N605" s="54">
        <v>0</v>
      </c>
      <c r="O605" s="54">
        <v>0</v>
      </c>
      <c r="P605" s="54">
        <v>0</v>
      </c>
      <c r="Q605" s="54" t="s">
        <v>73</v>
      </c>
      <c r="R605" s="54">
        <f t="shared" si="36"/>
        <v>0</v>
      </c>
      <c r="T605" s="55">
        <f t="shared" si="37"/>
        <v>0</v>
      </c>
      <c r="U605" s="55">
        <f t="shared" si="37"/>
        <v>0</v>
      </c>
      <c r="V605" s="55">
        <f t="shared" si="37"/>
        <v>0</v>
      </c>
      <c r="W605" s="55">
        <f t="shared" si="37"/>
        <v>0</v>
      </c>
      <c r="X605" s="55" t="e">
        <f t="shared" si="37"/>
        <v>#VALUE!</v>
      </c>
      <c r="Y605" s="55">
        <f t="shared" si="37"/>
        <v>0</v>
      </c>
    </row>
    <row r="606" spans="1:25" x14ac:dyDescent="0.25">
      <c r="A606" s="60" t="s">
        <v>425</v>
      </c>
      <c r="B606" s="56" t="s">
        <v>475</v>
      </c>
      <c r="C606" s="52" t="s">
        <v>476</v>
      </c>
      <c r="D606" s="52" t="str">
        <f>IFERROR(INDEX('[2]CP5 to CP6 Track mapping'!$A:$B,MATCH('CP5 Vols Hyp'!$C606,'[2]CP5 to CP6 Track mapping'!$A:$A,0),2),"-")</f>
        <v>-</v>
      </c>
      <c r="E606" s="57" t="s">
        <v>457</v>
      </c>
      <c r="F606" s="53"/>
      <c r="G606" s="53"/>
      <c r="H606" s="53">
        <v>0</v>
      </c>
      <c r="I606" s="53"/>
      <c r="J606" s="53"/>
      <c r="K606" s="53">
        <f t="shared" si="35"/>
        <v>0</v>
      </c>
      <c r="M606" s="54">
        <v>0</v>
      </c>
      <c r="N606" s="54">
        <v>0</v>
      </c>
      <c r="O606" s="54">
        <v>0</v>
      </c>
      <c r="P606" s="54">
        <v>0</v>
      </c>
      <c r="Q606" s="54" t="s">
        <v>73</v>
      </c>
      <c r="R606" s="54">
        <f t="shared" si="36"/>
        <v>0</v>
      </c>
      <c r="T606" s="55">
        <f t="shared" si="37"/>
        <v>0</v>
      </c>
      <c r="U606" s="55">
        <f t="shared" si="37"/>
        <v>0</v>
      </c>
      <c r="V606" s="55">
        <f t="shared" si="37"/>
        <v>0</v>
      </c>
      <c r="W606" s="55">
        <f t="shared" si="37"/>
        <v>0</v>
      </c>
      <c r="X606" s="55" t="e">
        <f t="shared" si="37"/>
        <v>#VALUE!</v>
      </c>
      <c r="Y606" s="55">
        <f t="shared" si="37"/>
        <v>0</v>
      </c>
    </row>
    <row r="607" spans="1:25" x14ac:dyDescent="0.25">
      <c r="A607" s="60" t="s">
        <v>425</v>
      </c>
      <c r="B607" s="56" t="s">
        <v>477</v>
      </c>
      <c r="C607" s="52" t="s">
        <v>478</v>
      </c>
      <c r="D607" s="52" t="str">
        <f>IFERROR(INDEX('[2]CP5 to CP6 Track mapping'!$A:$B,MATCH('CP5 Vols Hyp'!$C607,'[2]CP5 to CP6 Track mapping'!$A:$A,0),2),"-")</f>
        <v>-</v>
      </c>
      <c r="E607" s="57" t="s">
        <v>457</v>
      </c>
      <c r="F607" s="53"/>
      <c r="G607" s="53"/>
      <c r="H607" s="53">
        <v>0</v>
      </c>
      <c r="I607" s="53"/>
      <c r="J607" s="53"/>
      <c r="K607" s="53">
        <f t="shared" si="35"/>
        <v>0</v>
      </c>
      <c r="M607" s="54">
        <v>0</v>
      </c>
      <c r="N607" s="54">
        <v>0</v>
      </c>
      <c r="O607" s="54">
        <v>0</v>
      </c>
      <c r="P607" s="54">
        <v>0</v>
      </c>
      <c r="Q607" s="54" t="s">
        <v>73</v>
      </c>
      <c r="R607" s="54">
        <f t="shared" si="36"/>
        <v>0</v>
      </c>
      <c r="T607" s="55">
        <f t="shared" si="37"/>
        <v>0</v>
      </c>
      <c r="U607" s="55">
        <f t="shared" si="37"/>
        <v>0</v>
      </c>
      <c r="V607" s="55">
        <f t="shared" si="37"/>
        <v>0</v>
      </c>
      <c r="W607" s="55">
        <f t="shared" si="37"/>
        <v>0</v>
      </c>
      <c r="X607" s="55" t="e">
        <f t="shared" si="37"/>
        <v>#VALUE!</v>
      </c>
      <c r="Y607" s="55">
        <f t="shared" si="37"/>
        <v>0</v>
      </c>
    </row>
    <row r="608" spans="1:25" x14ac:dyDescent="0.25">
      <c r="A608" s="60" t="s">
        <v>425</v>
      </c>
      <c r="B608" s="56" t="s">
        <v>479</v>
      </c>
      <c r="C608" s="52" t="s">
        <v>480</v>
      </c>
      <c r="D608" s="52" t="str">
        <f>IFERROR(INDEX('[2]CP5 to CP6 Track mapping'!$A:$B,MATCH('CP5 Vols Hyp'!$C608,'[2]CP5 to CP6 Track mapping'!$A:$A,0),2),"-")</f>
        <v>-</v>
      </c>
      <c r="E608" s="57" t="s">
        <v>457</v>
      </c>
      <c r="F608" s="53"/>
      <c r="G608" s="53"/>
      <c r="H608" s="53">
        <v>0</v>
      </c>
      <c r="I608" s="53"/>
      <c r="J608" s="53"/>
      <c r="K608" s="53">
        <f t="shared" si="35"/>
        <v>0</v>
      </c>
      <c r="M608" s="54">
        <v>0</v>
      </c>
      <c r="N608" s="54">
        <v>0</v>
      </c>
      <c r="O608" s="54">
        <v>0</v>
      </c>
      <c r="P608" s="54">
        <v>0</v>
      </c>
      <c r="Q608" s="54" t="s">
        <v>73</v>
      </c>
      <c r="R608" s="54">
        <f t="shared" si="36"/>
        <v>0</v>
      </c>
      <c r="T608" s="55">
        <f t="shared" si="37"/>
        <v>0</v>
      </c>
      <c r="U608" s="55">
        <f t="shared" si="37"/>
        <v>0</v>
      </c>
      <c r="V608" s="55">
        <f t="shared" si="37"/>
        <v>0</v>
      </c>
      <c r="W608" s="55">
        <f t="shared" si="37"/>
        <v>0</v>
      </c>
      <c r="X608" s="55" t="e">
        <f t="shared" si="37"/>
        <v>#VALUE!</v>
      </c>
      <c r="Y608" s="55">
        <f t="shared" si="37"/>
        <v>0</v>
      </c>
    </row>
    <row r="609" spans="1:25" x14ac:dyDescent="0.25">
      <c r="A609" s="60" t="s">
        <v>425</v>
      </c>
      <c r="B609" s="56" t="s">
        <v>481</v>
      </c>
      <c r="C609" s="52" t="s">
        <v>482</v>
      </c>
      <c r="D609" s="52" t="str">
        <f>IFERROR(INDEX('[2]CP5 to CP6 Track mapping'!$A:$B,MATCH('CP5 Vols Hyp'!$C609,'[2]CP5 to CP6 Track mapping'!$A:$A,0),2),"-")</f>
        <v>-</v>
      </c>
      <c r="E609" s="57" t="s">
        <v>457</v>
      </c>
      <c r="F609" s="53"/>
      <c r="G609" s="53"/>
      <c r="H609" s="53">
        <v>0</v>
      </c>
      <c r="I609" s="53"/>
      <c r="J609" s="53"/>
      <c r="K609" s="53">
        <f t="shared" si="35"/>
        <v>0</v>
      </c>
      <c r="M609" s="54">
        <v>5</v>
      </c>
      <c r="N609" s="54">
        <v>2</v>
      </c>
      <c r="O609" s="54">
        <v>0</v>
      </c>
      <c r="P609" s="54">
        <v>2</v>
      </c>
      <c r="Q609" s="54">
        <v>1</v>
      </c>
      <c r="R609" s="54">
        <f t="shared" si="36"/>
        <v>10</v>
      </c>
      <c r="T609" s="55">
        <f t="shared" si="37"/>
        <v>5</v>
      </c>
      <c r="U609" s="55">
        <f t="shared" si="37"/>
        <v>2</v>
      </c>
      <c r="V609" s="55">
        <f t="shared" si="37"/>
        <v>0</v>
      </c>
      <c r="W609" s="55">
        <f t="shared" si="37"/>
        <v>2</v>
      </c>
      <c r="X609" s="55">
        <f t="shared" si="37"/>
        <v>1</v>
      </c>
      <c r="Y609" s="55">
        <f t="shared" si="37"/>
        <v>10</v>
      </c>
    </row>
    <row r="610" spans="1:25" x14ac:dyDescent="0.25">
      <c r="A610" s="60" t="s">
        <v>425</v>
      </c>
      <c r="B610" s="56" t="s">
        <v>483</v>
      </c>
      <c r="C610" s="52" t="s">
        <v>484</v>
      </c>
      <c r="D610" s="52" t="str">
        <f>IFERROR(INDEX('[2]CP5 to CP6 Track mapping'!$A:$B,MATCH('CP5 Vols Hyp'!$C610,'[2]CP5 to CP6 Track mapping'!$A:$A,0),2),"-")</f>
        <v>-</v>
      </c>
      <c r="E610" s="57" t="s">
        <v>457</v>
      </c>
      <c r="F610" s="53"/>
      <c r="G610" s="53"/>
      <c r="H610" s="53">
        <v>0</v>
      </c>
      <c r="I610" s="53"/>
      <c r="J610" s="53"/>
      <c r="K610" s="53">
        <f t="shared" si="35"/>
        <v>0</v>
      </c>
      <c r="M610" s="54">
        <v>112</v>
      </c>
      <c r="N610" s="54">
        <v>6.9</v>
      </c>
      <c r="O610" s="54">
        <v>0</v>
      </c>
      <c r="P610" s="54">
        <v>2</v>
      </c>
      <c r="Q610" s="54">
        <v>25.5</v>
      </c>
      <c r="R610" s="54">
        <f t="shared" si="36"/>
        <v>146.4</v>
      </c>
      <c r="T610" s="55">
        <f t="shared" si="37"/>
        <v>112</v>
      </c>
      <c r="U610" s="55">
        <f t="shared" si="37"/>
        <v>6.9</v>
      </c>
      <c r="V610" s="55">
        <f t="shared" si="37"/>
        <v>0</v>
      </c>
      <c r="W610" s="55">
        <f t="shared" si="37"/>
        <v>2</v>
      </c>
      <c r="X610" s="55">
        <f t="shared" si="37"/>
        <v>25.5</v>
      </c>
      <c r="Y610" s="55">
        <f t="shared" si="37"/>
        <v>146.4</v>
      </c>
    </row>
    <row r="611" spans="1:25" x14ac:dyDescent="0.25">
      <c r="A611" s="60" t="s">
        <v>425</v>
      </c>
      <c r="B611" s="56" t="s">
        <v>485</v>
      </c>
      <c r="C611" s="52" t="s">
        <v>486</v>
      </c>
      <c r="D611" s="52" t="str">
        <f>IFERROR(INDEX('[2]CP5 to CP6 Track mapping'!$A:$B,MATCH('CP5 Vols Hyp'!$C611,'[2]CP5 to CP6 Track mapping'!$A:$A,0),2),"-")</f>
        <v>-</v>
      </c>
      <c r="E611" s="57" t="s">
        <v>457</v>
      </c>
      <c r="F611" s="53"/>
      <c r="G611" s="53"/>
      <c r="H611" s="53">
        <v>4294</v>
      </c>
      <c r="I611" s="53"/>
      <c r="J611" s="53"/>
      <c r="K611" s="53">
        <f t="shared" si="35"/>
        <v>4294</v>
      </c>
      <c r="M611" s="54">
        <v>7511</v>
      </c>
      <c r="N611" s="54">
        <v>9722.01</v>
      </c>
      <c r="O611" s="54">
        <v>4294</v>
      </c>
      <c r="P611" s="54">
        <v>1185</v>
      </c>
      <c r="Q611" s="54">
        <v>280</v>
      </c>
      <c r="R611" s="54">
        <f t="shared" si="36"/>
        <v>22992.010000000002</v>
      </c>
      <c r="T611" s="55">
        <f t="shared" si="37"/>
        <v>7511</v>
      </c>
      <c r="U611" s="55">
        <f t="shared" si="37"/>
        <v>9722.01</v>
      </c>
      <c r="V611" s="55">
        <f t="shared" si="37"/>
        <v>0</v>
      </c>
      <c r="W611" s="55">
        <f t="shared" si="37"/>
        <v>1185</v>
      </c>
      <c r="X611" s="55">
        <f t="shared" si="37"/>
        <v>280</v>
      </c>
      <c r="Y611" s="55">
        <f t="shared" si="37"/>
        <v>18698.010000000002</v>
      </c>
    </row>
    <row r="612" spans="1:25" x14ac:dyDescent="0.25">
      <c r="A612" s="60" t="s">
        <v>425</v>
      </c>
      <c r="B612" s="56" t="s">
        <v>487</v>
      </c>
      <c r="C612" s="52" t="s">
        <v>488</v>
      </c>
      <c r="D612" s="52" t="str">
        <f>IFERROR(INDEX('[2]CP5 to CP6 Track mapping'!$A:$B,MATCH('CP5 Vols Hyp'!$C612,'[2]CP5 to CP6 Track mapping'!$A:$A,0),2),"-")</f>
        <v>-</v>
      </c>
      <c r="E612" s="57" t="s">
        <v>457</v>
      </c>
      <c r="F612" s="53"/>
      <c r="G612" s="53"/>
      <c r="H612" s="53">
        <v>0</v>
      </c>
      <c r="I612" s="53"/>
      <c r="J612" s="53"/>
      <c r="K612" s="53">
        <f t="shared" si="35"/>
        <v>0</v>
      </c>
      <c r="M612" s="54">
        <v>183</v>
      </c>
      <c r="N612" s="54">
        <v>360</v>
      </c>
      <c r="O612" s="54">
        <v>0</v>
      </c>
      <c r="P612" s="54">
        <v>0</v>
      </c>
      <c r="Q612" s="54">
        <v>703</v>
      </c>
      <c r="R612" s="54">
        <f t="shared" si="36"/>
        <v>1246</v>
      </c>
      <c r="T612" s="55">
        <f t="shared" si="37"/>
        <v>183</v>
      </c>
      <c r="U612" s="55">
        <f t="shared" si="37"/>
        <v>360</v>
      </c>
      <c r="V612" s="55">
        <f t="shared" si="37"/>
        <v>0</v>
      </c>
      <c r="W612" s="55">
        <f t="shared" si="37"/>
        <v>0</v>
      </c>
      <c r="X612" s="55">
        <f t="shared" si="37"/>
        <v>703</v>
      </c>
      <c r="Y612" s="55">
        <f t="shared" si="37"/>
        <v>1246</v>
      </c>
    </row>
    <row r="613" spans="1:25" x14ac:dyDescent="0.25">
      <c r="A613" s="60" t="s">
        <v>425</v>
      </c>
      <c r="B613" s="56" t="s">
        <v>489</v>
      </c>
      <c r="C613" s="52" t="s">
        <v>490</v>
      </c>
      <c r="D613" s="52" t="str">
        <f>IFERROR(INDEX('[2]CP5 to CP6 Track mapping'!$A:$B,MATCH('CP5 Vols Hyp'!$C613,'[2]CP5 to CP6 Track mapping'!$A:$A,0),2),"-")</f>
        <v>-</v>
      </c>
      <c r="E613" s="57" t="s">
        <v>457</v>
      </c>
      <c r="F613" s="53"/>
      <c r="G613" s="53"/>
      <c r="H613" s="53">
        <v>0</v>
      </c>
      <c r="I613" s="53"/>
      <c r="J613" s="53"/>
      <c r="K613" s="53">
        <f t="shared" si="35"/>
        <v>0</v>
      </c>
      <c r="M613" s="54">
        <v>0</v>
      </c>
      <c r="N613" s="54">
        <v>0</v>
      </c>
      <c r="O613" s="54">
        <v>0</v>
      </c>
      <c r="P613" s="54">
        <v>0</v>
      </c>
      <c r="Q613" s="54" t="s">
        <v>73</v>
      </c>
      <c r="R613" s="54">
        <f t="shared" si="36"/>
        <v>0</v>
      </c>
      <c r="T613" s="55">
        <f t="shared" si="37"/>
        <v>0</v>
      </c>
      <c r="U613" s="55">
        <f t="shared" si="37"/>
        <v>0</v>
      </c>
      <c r="V613" s="55">
        <f t="shared" si="37"/>
        <v>0</v>
      </c>
      <c r="W613" s="55">
        <f t="shared" si="37"/>
        <v>0</v>
      </c>
      <c r="X613" s="55" t="e">
        <f t="shared" si="37"/>
        <v>#VALUE!</v>
      </c>
      <c r="Y613" s="55">
        <f t="shared" si="37"/>
        <v>0</v>
      </c>
    </row>
    <row r="614" spans="1:25" x14ac:dyDescent="0.25">
      <c r="A614" s="60" t="s">
        <v>425</v>
      </c>
      <c r="B614" s="56" t="s">
        <v>491</v>
      </c>
      <c r="C614" s="52" t="s">
        <v>492</v>
      </c>
      <c r="D614" s="52" t="str">
        <f>IFERROR(INDEX('[2]CP5 to CP6 Track mapping'!$A:$B,MATCH('CP5 Vols Hyp'!$C614,'[2]CP5 to CP6 Track mapping'!$A:$A,0),2),"-")</f>
        <v>-</v>
      </c>
      <c r="E614" s="57" t="s">
        <v>457</v>
      </c>
      <c r="F614" s="53"/>
      <c r="G614" s="53"/>
      <c r="H614" s="53">
        <v>0</v>
      </c>
      <c r="I614" s="53"/>
      <c r="J614" s="53"/>
      <c r="K614" s="53">
        <f t="shared" si="35"/>
        <v>0</v>
      </c>
      <c r="M614" s="54">
        <v>1127</v>
      </c>
      <c r="N614" s="54">
        <v>1400</v>
      </c>
      <c r="O614" s="54">
        <v>0</v>
      </c>
      <c r="P614" s="54">
        <v>975</v>
      </c>
      <c r="Q614" s="54">
        <v>590</v>
      </c>
      <c r="R614" s="54">
        <f t="shared" si="36"/>
        <v>4092</v>
      </c>
      <c r="T614" s="55">
        <f t="shared" si="37"/>
        <v>1127</v>
      </c>
      <c r="U614" s="55">
        <f t="shared" si="37"/>
        <v>1400</v>
      </c>
      <c r="V614" s="55">
        <f t="shared" si="37"/>
        <v>0</v>
      </c>
      <c r="W614" s="55">
        <f t="shared" si="37"/>
        <v>975</v>
      </c>
      <c r="X614" s="55">
        <f t="shared" si="37"/>
        <v>590</v>
      </c>
      <c r="Y614" s="55">
        <f t="shared" si="37"/>
        <v>4092</v>
      </c>
    </row>
    <row r="615" spans="1:25" x14ac:dyDescent="0.25">
      <c r="A615" s="60" t="s">
        <v>425</v>
      </c>
      <c r="B615" s="56" t="s">
        <v>493</v>
      </c>
      <c r="C615" s="52" t="s">
        <v>494</v>
      </c>
      <c r="D615" s="52" t="str">
        <f>IFERROR(INDEX('[2]CP5 to CP6 Track mapping'!$A:$B,MATCH('CP5 Vols Hyp'!$C615,'[2]CP5 to CP6 Track mapping'!$A:$A,0),2),"-")</f>
        <v>-</v>
      </c>
      <c r="E615" s="57" t="s">
        <v>457</v>
      </c>
      <c r="F615" s="53"/>
      <c r="G615" s="53"/>
      <c r="H615" s="53">
        <v>107</v>
      </c>
      <c r="I615" s="53"/>
      <c r="J615" s="53"/>
      <c r="K615" s="53">
        <f t="shared" si="35"/>
        <v>107</v>
      </c>
      <c r="M615" s="54">
        <v>41</v>
      </c>
      <c r="N615" s="54">
        <v>603</v>
      </c>
      <c r="O615" s="54">
        <v>107</v>
      </c>
      <c r="P615" s="54">
        <v>305</v>
      </c>
      <c r="Q615" s="54" t="s">
        <v>73</v>
      </c>
      <c r="R615" s="54">
        <f t="shared" si="36"/>
        <v>1056</v>
      </c>
      <c r="T615" s="55">
        <f t="shared" si="37"/>
        <v>41</v>
      </c>
      <c r="U615" s="55">
        <f t="shared" si="37"/>
        <v>603</v>
      </c>
      <c r="V615" s="55">
        <f t="shared" si="37"/>
        <v>0</v>
      </c>
      <c r="W615" s="55">
        <f t="shared" si="37"/>
        <v>305</v>
      </c>
      <c r="X615" s="55" t="e">
        <f t="shared" si="37"/>
        <v>#VALUE!</v>
      </c>
      <c r="Y615" s="55">
        <f t="shared" si="37"/>
        <v>949</v>
      </c>
    </row>
    <row r="616" spans="1:25" x14ac:dyDescent="0.25">
      <c r="A616" s="60" t="s">
        <v>425</v>
      </c>
      <c r="B616" s="56" t="s">
        <v>495</v>
      </c>
      <c r="C616" s="52" t="s">
        <v>496</v>
      </c>
      <c r="D616" s="52" t="str">
        <f>IFERROR(INDEX('[2]CP5 to CP6 Track mapping'!$A:$B,MATCH('CP5 Vols Hyp'!$C616,'[2]CP5 to CP6 Track mapping'!$A:$A,0),2),"-")</f>
        <v>-</v>
      </c>
      <c r="E616" s="57" t="s">
        <v>457</v>
      </c>
      <c r="F616" s="53"/>
      <c r="G616" s="53"/>
      <c r="H616" s="53">
        <v>60</v>
      </c>
      <c r="I616" s="53"/>
      <c r="J616" s="53"/>
      <c r="K616" s="53">
        <f t="shared" si="35"/>
        <v>60</v>
      </c>
      <c r="M616" s="54">
        <v>113</v>
      </c>
      <c r="N616" s="54">
        <v>0</v>
      </c>
      <c r="O616" s="54">
        <v>60</v>
      </c>
      <c r="P616" s="54">
        <v>62</v>
      </c>
      <c r="Q616" s="54">
        <v>45</v>
      </c>
      <c r="R616" s="54">
        <f t="shared" si="36"/>
        <v>280</v>
      </c>
      <c r="T616" s="55">
        <f t="shared" si="37"/>
        <v>113</v>
      </c>
      <c r="U616" s="55">
        <f t="shared" si="37"/>
        <v>0</v>
      </c>
      <c r="V616" s="55">
        <f t="shared" si="37"/>
        <v>0</v>
      </c>
      <c r="W616" s="55">
        <f t="shared" si="37"/>
        <v>62</v>
      </c>
      <c r="X616" s="55">
        <f t="shared" si="37"/>
        <v>45</v>
      </c>
      <c r="Y616" s="55">
        <f t="shared" si="37"/>
        <v>220</v>
      </c>
    </row>
    <row r="617" spans="1:25" x14ac:dyDescent="0.25">
      <c r="A617" s="60" t="s">
        <v>425</v>
      </c>
      <c r="B617" s="56" t="s">
        <v>497</v>
      </c>
      <c r="C617" s="52" t="s">
        <v>498</v>
      </c>
      <c r="D617" s="52" t="str">
        <f>IFERROR(INDEX('[2]CP5 to CP6 Track mapping'!$A:$B,MATCH('CP5 Vols Hyp'!$C617,'[2]CP5 to CP6 Track mapping'!$A:$A,0),2),"-")</f>
        <v>-</v>
      </c>
      <c r="E617" s="57" t="s">
        <v>457</v>
      </c>
      <c r="F617" s="53"/>
      <c r="G617" s="53"/>
      <c r="H617" s="53">
        <v>0</v>
      </c>
      <c r="I617" s="53"/>
      <c r="J617" s="53"/>
      <c r="K617" s="53">
        <f t="shared" si="35"/>
        <v>0</v>
      </c>
      <c r="M617" s="54">
        <v>0</v>
      </c>
      <c r="N617" s="54">
        <v>1244</v>
      </c>
      <c r="O617" s="54">
        <v>0</v>
      </c>
      <c r="P617" s="54">
        <v>456</v>
      </c>
      <c r="Q617" s="54" t="s">
        <v>73</v>
      </c>
      <c r="R617" s="54">
        <f t="shared" si="36"/>
        <v>1700</v>
      </c>
      <c r="T617" s="55">
        <f t="shared" si="37"/>
        <v>0</v>
      </c>
      <c r="U617" s="55">
        <f t="shared" si="37"/>
        <v>1244</v>
      </c>
      <c r="V617" s="55">
        <f t="shared" si="37"/>
        <v>0</v>
      </c>
      <c r="W617" s="55">
        <f t="shared" si="37"/>
        <v>456</v>
      </c>
      <c r="X617" s="55" t="e">
        <f t="shared" si="37"/>
        <v>#VALUE!</v>
      </c>
      <c r="Y617" s="55">
        <f t="shared" si="37"/>
        <v>1700</v>
      </c>
    </row>
    <row r="618" spans="1:25" x14ac:dyDescent="0.25">
      <c r="A618" s="60" t="s">
        <v>425</v>
      </c>
      <c r="B618" s="56" t="s">
        <v>499</v>
      </c>
      <c r="C618" s="52" t="s">
        <v>500</v>
      </c>
      <c r="D618" s="52" t="str">
        <f>IFERROR(INDEX('[2]CP5 to CP6 Track mapping'!$A:$B,MATCH('CP5 Vols Hyp'!$C618,'[2]CP5 to CP6 Track mapping'!$A:$A,0),2),"-")</f>
        <v>-</v>
      </c>
      <c r="E618" s="57" t="s">
        <v>457</v>
      </c>
      <c r="F618" s="53"/>
      <c r="G618" s="53"/>
      <c r="H618" s="53">
        <v>0</v>
      </c>
      <c r="I618" s="53"/>
      <c r="J618" s="53"/>
      <c r="K618" s="53">
        <f t="shared" si="35"/>
        <v>0</v>
      </c>
      <c r="M618" s="54">
        <v>248</v>
      </c>
      <c r="N618" s="54">
        <v>77</v>
      </c>
      <c r="O618" s="54">
        <v>0</v>
      </c>
      <c r="P618" s="54">
        <v>0</v>
      </c>
      <c r="Q618" s="54" t="s">
        <v>73</v>
      </c>
      <c r="R618" s="54">
        <f t="shared" si="36"/>
        <v>325</v>
      </c>
      <c r="T618" s="55">
        <f t="shared" si="37"/>
        <v>248</v>
      </c>
      <c r="U618" s="55">
        <f t="shared" si="37"/>
        <v>77</v>
      </c>
      <c r="V618" s="55">
        <f t="shared" si="37"/>
        <v>0</v>
      </c>
      <c r="W618" s="55">
        <f t="shared" si="37"/>
        <v>0</v>
      </c>
      <c r="X618" s="55" t="e">
        <f t="shared" si="37"/>
        <v>#VALUE!</v>
      </c>
      <c r="Y618" s="55">
        <f t="shared" si="37"/>
        <v>325</v>
      </c>
    </row>
    <row r="619" spans="1:25" x14ac:dyDescent="0.25">
      <c r="A619" s="60" t="s">
        <v>425</v>
      </c>
      <c r="B619" s="56" t="s">
        <v>501</v>
      </c>
      <c r="C619" s="52" t="s">
        <v>196</v>
      </c>
      <c r="D619" s="52" t="str">
        <f>IFERROR(INDEX('[2]CP5 to CP6 Track mapping'!$A:$B,MATCH('CP5 Vols Hyp'!$C619,'[2]CP5 to CP6 Track mapping'!$A:$A,0),2),"-")</f>
        <v>-</v>
      </c>
      <c r="E619" s="57" t="s">
        <v>457</v>
      </c>
      <c r="F619" s="53"/>
      <c r="G619" s="53"/>
      <c r="H619" s="53">
        <v>4461</v>
      </c>
      <c r="I619" s="53"/>
      <c r="J619" s="53"/>
      <c r="K619" s="53">
        <f t="shared" si="35"/>
        <v>4461</v>
      </c>
      <c r="M619" s="54">
        <v>9223</v>
      </c>
      <c r="N619" s="54">
        <v>13406.01</v>
      </c>
      <c r="O619" s="54">
        <v>4461</v>
      </c>
      <c r="P619" s="54">
        <v>2983</v>
      </c>
      <c r="Q619" s="54">
        <v>1618</v>
      </c>
      <c r="R619" s="54">
        <f t="shared" si="36"/>
        <v>31691.010000000002</v>
      </c>
      <c r="T619" s="55">
        <f t="shared" si="37"/>
        <v>9223</v>
      </c>
      <c r="U619" s="55">
        <f t="shared" si="37"/>
        <v>13406.01</v>
      </c>
      <c r="V619" s="55">
        <f t="shared" si="37"/>
        <v>0</v>
      </c>
      <c r="W619" s="55">
        <f t="shared" si="37"/>
        <v>2983</v>
      </c>
      <c r="X619" s="55">
        <f t="shared" si="37"/>
        <v>1618</v>
      </c>
      <c r="Y619" s="55">
        <f t="shared" si="37"/>
        <v>27230.010000000002</v>
      </c>
    </row>
    <row r="620" spans="1:25" x14ac:dyDescent="0.25">
      <c r="A620" s="60" t="s">
        <v>425</v>
      </c>
      <c r="B620" s="56" t="s">
        <v>502</v>
      </c>
      <c r="C620" s="52" t="s">
        <v>503</v>
      </c>
      <c r="D620" s="52" t="str">
        <f>IFERROR(INDEX('[2]CP5 to CP6 Track mapping'!$A:$B,MATCH('CP5 Vols Hyp'!$C620,'[2]CP5 to CP6 Track mapping'!$A:$A,0),2),"-")</f>
        <v>-</v>
      </c>
      <c r="E620" s="57" t="s">
        <v>457</v>
      </c>
      <c r="F620" s="53"/>
      <c r="G620" s="53"/>
      <c r="H620" s="53">
        <v>57</v>
      </c>
      <c r="I620" s="53"/>
      <c r="J620" s="53"/>
      <c r="K620" s="53">
        <f t="shared" si="35"/>
        <v>57</v>
      </c>
      <c r="M620" s="54">
        <v>28</v>
      </c>
      <c r="N620" s="54">
        <v>64</v>
      </c>
      <c r="O620" s="54">
        <v>57</v>
      </c>
      <c r="P620" s="54">
        <v>61</v>
      </c>
      <c r="Q620" s="54">
        <v>81</v>
      </c>
      <c r="R620" s="54">
        <f t="shared" si="36"/>
        <v>291</v>
      </c>
      <c r="T620" s="55">
        <f t="shared" si="37"/>
        <v>28</v>
      </c>
      <c r="U620" s="55">
        <f t="shared" si="37"/>
        <v>64</v>
      </c>
      <c r="V620" s="55">
        <f t="shared" si="37"/>
        <v>0</v>
      </c>
      <c r="W620" s="55">
        <f t="shared" si="37"/>
        <v>61</v>
      </c>
      <c r="X620" s="55">
        <f t="shared" si="37"/>
        <v>81</v>
      </c>
      <c r="Y620" s="55">
        <f t="shared" si="37"/>
        <v>234</v>
      </c>
    </row>
    <row r="621" spans="1:25" x14ac:dyDescent="0.25">
      <c r="A621" s="60" t="s">
        <v>425</v>
      </c>
      <c r="B621" s="56" t="s">
        <v>504</v>
      </c>
      <c r="C621" s="52" t="s">
        <v>505</v>
      </c>
      <c r="D621" s="52" t="str">
        <f>IFERROR(INDEX('[2]CP5 to CP6 Track mapping'!$A:$B,MATCH('CP5 Vols Hyp'!$C621,'[2]CP5 to CP6 Track mapping'!$A:$A,0),2),"-")</f>
        <v>-</v>
      </c>
      <c r="E621" s="57" t="s">
        <v>457</v>
      </c>
      <c r="F621" s="53"/>
      <c r="G621" s="53"/>
      <c r="H621" s="53">
        <v>5</v>
      </c>
      <c r="I621" s="53"/>
      <c r="J621" s="53"/>
      <c r="K621" s="53">
        <f t="shared" si="35"/>
        <v>5</v>
      </c>
      <c r="M621" s="54">
        <v>6</v>
      </c>
      <c r="N621" s="54">
        <v>11</v>
      </c>
      <c r="O621" s="54">
        <v>5</v>
      </c>
      <c r="P621" s="54">
        <v>10</v>
      </c>
      <c r="Q621" s="54">
        <v>9</v>
      </c>
      <c r="R621" s="54">
        <f t="shared" si="36"/>
        <v>41</v>
      </c>
      <c r="T621" s="55">
        <f t="shared" si="37"/>
        <v>6</v>
      </c>
      <c r="U621" s="55">
        <f t="shared" si="37"/>
        <v>11</v>
      </c>
      <c r="V621" s="55">
        <f t="shared" si="37"/>
        <v>0</v>
      </c>
      <c r="W621" s="55">
        <f t="shared" si="37"/>
        <v>10</v>
      </c>
      <c r="X621" s="55">
        <f t="shared" si="37"/>
        <v>9</v>
      </c>
      <c r="Y621" s="55">
        <f t="shared" si="37"/>
        <v>36</v>
      </c>
    </row>
    <row r="622" spans="1:25" x14ac:dyDescent="0.25">
      <c r="A622" s="60" t="s">
        <v>425</v>
      </c>
      <c r="B622" s="56" t="s">
        <v>506</v>
      </c>
      <c r="C622" s="52" t="s">
        <v>507</v>
      </c>
      <c r="D622" s="52" t="str">
        <f>IFERROR(INDEX('[2]CP5 to CP6 Track mapping'!$A:$B,MATCH('CP5 Vols Hyp'!$C622,'[2]CP5 to CP6 Track mapping'!$A:$A,0),2),"-")</f>
        <v>-</v>
      </c>
      <c r="E622" s="57" t="s">
        <v>457</v>
      </c>
      <c r="F622" s="53"/>
      <c r="G622" s="53"/>
      <c r="H622" s="53">
        <v>142</v>
      </c>
      <c r="I622" s="53"/>
      <c r="J622" s="53"/>
      <c r="K622" s="53">
        <f t="shared" si="35"/>
        <v>142</v>
      </c>
      <c r="M622" s="54">
        <v>39</v>
      </c>
      <c r="N622" s="54">
        <v>89</v>
      </c>
      <c r="O622" s="54">
        <v>142</v>
      </c>
      <c r="P622" s="54">
        <v>151</v>
      </c>
      <c r="Q622" s="54">
        <v>159</v>
      </c>
      <c r="R622" s="54">
        <f t="shared" si="36"/>
        <v>580</v>
      </c>
      <c r="T622" s="55">
        <f t="shared" si="37"/>
        <v>39</v>
      </c>
      <c r="U622" s="55">
        <f t="shared" si="37"/>
        <v>89</v>
      </c>
      <c r="V622" s="55">
        <f t="shared" si="37"/>
        <v>0</v>
      </c>
      <c r="W622" s="55">
        <f t="shared" si="37"/>
        <v>151</v>
      </c>
      <c r="X622" s="55">
        <f t="shared" si="37"/>
        <v>159</v>
      </c>
      <c r="Y622" s="55">
        <f t="shared" si="37"/>
        <v>438</v>
      </c>
    </row>
    <row r="623" spans="1:25" x14ac:dyDescent="0.25">
      <c r="A623" s="60" t="s">
        <v>425</v>
      </c>
      <c r="B623" s="56" t="s">
        <v>508</v>
      </c>
      <c r="C623" s="52" t="s">
        <v>509</v>
      </c>
      <c r="D623" s="52" t="str">
        <f>IFERROR(INDEX('[2]CP5 to CP6 Track mapping'!$A:$B,MATCH('CP5 Vols Hyp'!$C623,'[2]CP5 to CP6 Track mapping'!$A:$A,0),2),"-")</f>
        <v>-</v>
      </c>
      <c r="E623" s="57" t="s">
        <v>457</v>
      </c>
      <c r="F623" s="53"/>
      <c r="G623" s="53"/>
      <c r="H623" s="53">
        <v>0</v>
      </c>
      <c r="I623" s="53"/>
      <c r="J623" s="53"/>
      <c r="K623" s="53">
        <f t="shared" si="35"/>
        <v>0</v>
      </c>
      <c r="M623" s="54">
        <v>0</v>
      </c>
      <c r="N623" s="54">
        <v>0</v>
      </c>
      <c r="O623" s="54">
        <v>0</v>
      </c>
      <c r="P623" s="54">
        <v>0</v>
      </c>
      <c r="Q623" s="54" t="s">
        <v>73</v>
      </c>
      <c r="R623" s="54">
        <f t="shared" si="36"/>
        <v>0</v>
      </c>
      <c r="T623" s="55">
        <f t="shared" si="37"/>
        <v>0</v>
      </c>
      <c r="U623" s="55">
        <f t="shared" si="37"/>
        <v>0</v>
      </c>
      <c r="V623" s="55">
        <f t="shared" si="37"/>
        <v>0</v>
      </c>
      <c r="W623" s="55">
        <f t="shared" si="37"/>
        <v>0</v>
      </c>
      <c r="X623" s="55" t="e">
        <f t="shared" si="37"/>
        <v>#VALUE!</v>
      </c>
      <c r="Y623" s="55">
        <f t="shared" si="37"/>
        <v>0</v>
      </c>
    </row>
    <row r="624" spans="1:25" x14ac:dyDescent="0.25">
      <c r="A624" s="60" t="s">
        <v>425</v>
      </c>
      <c r="B624" s="52" t="s">
        <v>510</v>
      </c>
      <c r="C624" s="52" t="s">
        <v>511</v>
      </c>
      <c r="D624" s="52" t="str">
        <f>IFERROR(INDEX('[2]CP5 to CP6 Track mapping'!$A:$B,MATCH('CP5 Vols Hyp'!$C624,'[2]CP5 to CP6 Track mapping'!$A:$A,0),2),"-")</f>
        <v>-</v>
      </c>
      <c r="E624" s="57" t="s">
        <v>457</v>
      </c>
      <c r="F624" s="53"/>
      <c r="G624" s="53"/>
      <c r="H624" s="53">
        <v>0</v>
      </c>
      <c r="I624" s="53"/>
      <c r="J624" s="53"/>
      <c r="K624" s="53">
        <f t="shared" si="35"/>
        <v>0</v>
      </c>
      <c r="M624" s="54">
        <v>946</v>
      </c>
      <c r="N624" s="54">
        <v>0</v>
      </c>
      <c r="O624" s="54">
        <v>0</v>
      </c>
      <c r="P624" s="54">
        <v>0</v>
      </c>
      <c r="Q624" s="54" t="s">
        <v>73</v>
      </c>
      <c r="R624" s="54">
        <f t="shared" si="36"/>
        <v>946</v>
      </c>
      <c r="T624" s="55">
        <f t="shared" si="37"/>
        <v>946</v>
      </c>
      <c r="U624" s="55">
        <f t="shared" si="37"/>
        <v>0</v>
      </c>
      <c r="V624" s="55">
        <f t="shared" si="37"/>
        <v>0</v>
      </c>
      <c r="W624" s="55">
        <f t="shared" si="37"/>
        <v>0</v>
      </c>
      <c r="X624" s="55" t="e">
        <f t="shared" si="37"/>
        <v>#VALUE!</v>
      </c>
      <c r="Y624" s="55">
        <f t="shared" si="37"/>
        <v>946</v>
      </c>
    </row>
    <row r="625" spans="1:25" x14ac:dyDescent="0.25">
      <c r="A625" s="60" t="s">
        <v>425</v>
      </c>
      <c r="B625" s="52" t="s">
        <v>512</v>
      </c>
      <c r="C625" s="52" t="s">
        <v>513</v>
      </c>
      <c r="D625" s="52" t="str">
        <f>IFERROR(INDEX('[2]CP5 to CP6 Track mapping'!$A:$B,MATCH('CP5 Vols Hyp'!$C625,'[2]CP5 to CP6 Track mapping'!$A:$A,0),2),"-")</f>
        <v>-</v>
      </c>
      <c r="E625" s="57" t="s">
        <v>457</v>
      </c>
      <c r="F625" s="53"/>
      <c r="G625" s="53"/>
      <c r="H625" s="53">
        <v>844</v>
      </c>
      <c r="I625" s="53"/>
      <c r="J625" s="53"/>
      <c r="K625" s="53">
        <f t="shared" si="35"/>
        <v>844</v>
      </c>
      <c r="M625" s="54">
        <v>0</v>
      </c>
      <c r="N625" s="54">
        <v>3427</v>
      </c>
      <c r="O625" s="54">
        <v>844</v>
      </c>
      <c r="P625" s="54">
        <v>1498</v>
      </c>
      <c r="Q625" s="54">
        <v>550</v>
      </c>
      <c r="R625" s="54">
        <f t="shared" si="36"/>
        <v>6319</v>
      </c>
      <c r="T625" s="55">
        <f t="shared" si="37"/>
        <v>0</v>
      </c>
      <c r="U625" s="55">
        <f t="shared" si="37"/>
        <v>3427</v>
      </c>
      <c r="V625" s="55">
        <f t="shared" si="37"/>
        <v>0</v>
      </c>
      <c r="W625" s="55">
        <f t="shared" si="37"/>
        <v>1498</v>
      </c>
      <c r="X625" s="55">
        <f t="shared" si="37"/>
        <v>550</v>
      </c>
      <c r="Y625" s="55">
        <f t="shared" si="37"/>
        <v>5475</v>
      </c>
    </row>
    <row r="626" spans="1:25" x14ac:dyDescent="0.25">
      <c r="A626" s="60" t="s">
        <v>425</v>
      </c>
      <c r="B626" s="49" t="s">
        <v>514</v>
      </c>
      <c r="C626" s="49" t="s">
        <v>515</v>
      </c>
      <c r="D626" s="52" t="str">
        <f>IFERROR(INDEX('[2]CP5 to CP6 Track mapping'!$A:$B,MATCH('CP5 Vols Hyp'!$C626,'[2]CP5 to CP6 Track mapping'!$A:$A,0),2),"-")</f>
        <v>-</v>
      </c>
      <c r="E626" s="57" t="s">
        <v>457</v>
      </c>
      <c r="F626" s="53"/>
      <c r="G626" s="53"/>
      <c r="H626" s="53">
        <v>0</v>
      </c>
      <c r="I626" s="53"/>
      <c r="J626" s="53"/>
      <c r="K626" s="53">
        <f t="shared" si="35"/>
        <v>0</v>
      </c>
      <c r="M626" s="54">
        <v>124</v>
      </c>
      <c r="N626" s="54">
        <v>450</v>
      </c>
      <c r="O626" s="54">
        <v>0</v>
      </c>
      <c r="P626" s="54">
        <v>0</v>
      </c>
      <c r="Q626" s="54" t="s">
        <v>73</v>
      </c>
      <c r="R626" s="54">
        <f t="shared" si="36"/>
        <v>574</v>
      </c>
      <c r="T626" s="55">
        <f t="shared" si="37"/>
        <v>124</v>
      </c>
      <c r="U626" s="55">
        <f t="shared" si="37"/>
        <v>450</v>
      </c>
      <c r="V626" s="55">
        <f t="shared" si="37"/>
        <v>0</v>
      </c>
      <c r="W626" s="55">
        <f t="shared" si="37"/>
        <v>0</v>
      </c>
      <c r="X626" s="55" t="e">
        <f t="shared" si="37"/>
        <v>#VALUE!</v>
      </c>
      <c r="Y626" s="55">
        <f t="shared" si="37"/>
        <v>574</v>
      </c>
    </row>
    <row r="627" spans="1:25" x14ac:dyDescent="0.25">
      <c r="A627" s="60" t="s">
        <v>425</v>
      </c>
      <c r="B627" s="52" t="s">
        <v>516</v>
      </c>
      <c r="C627" s="52" t="s">
        <v>517</v>
      </c>
      <c r="D627" s="52" t="str">
        <f>IFERROR(INDEX('[2]CP5 to CP6 Track mapping'!$A:$B,MATCH('CP5 Vols Hyp'!$C627,'[2]CP5 to CP6 Track mapping'!$A:$A,0),2),"-")</f>
        <v>-</v>
      </c>
      <c r="E627" s="57" t="s">
        <v>457</v>
      </c>
      <c r="F627" s="53"/>
      <c r="G627" s="53"/>
      <c r="H627" s="53">
        <v>388</v>
      </c>
      <c r="I627" s="53"/>
      <c r="J627" s="53"/>
      <c r="K627" s="53">
        <f t="shared" si="35"/>
        <v>388</v>
      </c>
      <c r="M627" s="54">
        <v>3365</v>
      </c>
      <c r="N627" s="54">
        <v>0</v>
      </c>
      <c r="O627" s="54">
        <v>388</v>
      </c>
      <c r="P627" s="54">
        <v>435</v>
      </c>
      <c r="Q627" s="54" t="s">
        <v>73</v>
      </c>
      <c r="R627" s="54">
        <f t="shared" si="36"/>
        <v>4188</v>
      </c>
      <c r="T627" s="55">
        <f t="shared" si="37"/>
        <v>3365</v>
      </c>
      <c r="U627" s="55">
        <f t="shared" si="37"/>
        <v>0</v>
      </c>
      <c r="V627" s="55">
        <f t="shared" si="37"/>
        <v>0</v>
      </c>
      <c r="W627" s="55">
        <f t="shared" si="37"/>
        <v>435</v>
      </c>
      <c r="X627" s="55" t="e">
        <f t="shared" si="37"/>
        <v>#VALUE!</v>
      </c>
      <c r="Y627" s="55">
        <f t="shared" si="37"/>
        <v>3800</v>
      </c>
    </row>
    <row r="628" spans="1:25" x14ac:dyDescent="0.25">
      <c r="A628" s="60" t="s">
        <v>425</v>
      </c>
      <c r="B628" s="56" t="s">
        <v>518</v>
      </c>
      <c r="C628" s="52" t="s">
        <v>519</v>
      </c>
      <c r="D628" s="52" t="str">
        <f>IFERROR(INDEX('[2]CP5 to CP6 Track mapping'!$A:$B,MATCH('CP5 Vols Hyp'!$C628,'[2]CP5 to CP6 Track mapping'!$A:$A,0),2),"-")</f>
        <v>-</v>
      </c>
      <c r="E628" s="57" t="s">
        <v>457</v>
      </c>
      <c r="F628" s="53"/>
      <c r="G628" s="53"/>
      <c r="H628" s="53">
        <v>1232</v>
      </c>
      <c r="I628" s="53"/>
      <c r="J628" s="53"/>
      <c r="K628" s="53">
        <f t="shared" si="35"/>
        <v>1232</v>
      </c>
      <c r="M628" s="54">
        <v>4435</v>
      </c>
      <c r="N628" s="54">
        <v>3877</v>
      </c>
      <c r="O628" s="54">
        <v>1232</v>
      </c>
      <c r="P628" s="54">
        <v>1933</v>
      </c>
      <c r="Q628" s="54">
        <v>550</v>
      </c>
      <c r="R628" s="54">
        <f t="shared" si="36"/>
        <v>12027</v>
      </c>
      <c r="T628" s="55">
        <f t="shared" si="37"/>
        <v>4435</v>
      </c>
      <c r="U628" s="55">
        <f t="shared" si="37"/>
        <v>3877</v>
      </c>
      <c r="V628" s="55">
        <f t="shared" si="37"/>
        <v>0</v>
      </c>
      <c r="W628" s="55">
        <f t="shared" si="37"/>
        <v>1933</v>
      </c>
      <c r="X628" s="55">
        <f t="shared" si="37"/>
        <v>550</v>
      </c>
      <c r="Y628" s="55">
        <f t="shared" si="37"/>
        <v>10795</v>
      </c>
    </row>
    <row r="629" spans="1:25" x14ac:dyDescent="0.25">
      <c r="A629" s="60" t="s">
        <v>425</v>
      </c>
      <c r="B629" s="56" t="s">
        <v>520</v>
      </c>
      <c r="C629" s="52" t="s">
        <v>222</v>
      </c>
      <c r="D629" s="52" t="str">
        <f>IFERROR(INDEX('[2]CP5 to CP6 Track mapping'!$A:$B,MATCH('CP5 Vols Hyp'!$C629,'[2]CP5 to CP6 Track mapping'!$A:$A,0),2),"-")</f>
        <v>-</v>
      </c>
      <c r="E629" s="57" t="s">
        <v>457</v>
      </c>
      <c r="F629" s="53"/>
      <c r="G629" s="53"/>
      <c r="H629" s="53">
        <v>1436</v>
      </c>
      <c r="I629" s="53"/>
      <c r="J629" s="53"/>
      <c r="K629" s="53">
        <f t="shared" si="35"/>
        <v>1436</v>
      </c>
      <c r="M629" s="54">
        <v>4508</v>
      </c>
      <c r="N629" s="54">
        <v>4041</v>
      </c>
      <c r="O629" s="54">
        <v>1436</v>
      </c>
      <c r="P629" s="54">
        <v>2155</v>
      </c>
      <c r="Q629" s="54">
        <v>799</v>
      </c>
      <c r="R629" s="54">
        <f t="shared" si="36"/>
        <v>12939</v>
      </c>
      <c r="T629" s="55">
        <f t="shared" si="37"/>
        <v>4508</v>
      </c>
      <c r="U629" s="55">
        <f t="shared" si="37"/>
        <v>4041</v>
      </c>
      <c r="V629" s="55">
        <f t="shared" si="37"/>
        <v>0</v>
      </c>
      <c r="W629" s="55">
        <f t="shared" si="37"/>
        <v>2155</v>
      </c>
      <c r="X629" s="55">
        <f t="shared" si="37"/>
        <v>799</v>
      </c>
      <c r="Y629" s="55">
        <f t="shared" si="37"/>
        <v>11503</v>
      </c>
    </row>
    <row r="630" spans="1:25" x14ac:dyDescent="0.25">
      <c r="A630" s="60" t="s">
        <v>425</v>
      </c>
      <c r="B630" s="56" t="s">
        <v>521</v>
      </c>
      <c r="C630" s="52" t="s">
        <v>522</v>
      </c>
      <c r="D630" s="52" t="str">
        <f>IFERROR(INDEX('[2]CP5 to CP6 Track mapping'!$A:$B,MATCH('CP5 Vols Hyp'!$C630,'[2]CP5 to CP6 Track mapping'!$A:$A,0),2),"-")</f>
        <v>-</v>
      </c>
      <c r="E630" s="57" t="s">
        <v>457</v>
      </c>
      <c r="F630" s="53"/>
      <c r="G630" s="53"/>
      <c r="H630" s="53">
        <v>5897</v>
      </c>
      <c r="I630" s="53"/>
      <c r="J630" s="53"/>
      <c r="K630" s="53">
        <f t="shared" si="35"/>
        <v>5897</v>
      </c>
      <c r="M630" s="54">
        <v>13731</v>
      </c>
      <c r="N630" s="54">
        <v>17447.010000000002</v>
      </c>
      <c r="O630" s="54">
        <v>5897</v>
      </c>
      <c r="P630" s="54">
        <v>5138</v>
      </c>
      <c r="Q630" s="54">
        <v>2417</v>
      </c>
      <c r="R630" s="54">
        <f t="shared" si="36"/>
        <v>44630.01</v>
      </c>
      <c r="T630" s="55">
        <f t="shared" si="37"/>
        <v>13731</v>
      </c>
      <c r="U630" s="55">
        <f t="shared" si="37"/>
        <v>17447.010000000002</v>
      </c>
      <c r="V630" s="55">
        <f t="shared" si="37"/>
        <v>0</v>
      </c>
      <c r="W630" s="55">
        <f t="shared" si="37"/>
        <v>5138</v>
      </c>
      <c r="X630" s="55">
        <f t="shared" si="37"/>
        <v>2417</v>
      </c>
      <c r="Y630" s="55">
        <f t="shared" si="37"/>
        <v>38733.01</v>
      </c>
    </row>
    <row r="631" spans="1:25" x14ac:dyDescent="0.25">
      <c r="A631" s="60" t="s">
        <v>425</v>
      </c>
      <c r="B631" s="56" t="s">
        <v>523</v>
      </c>
      <c r="C631" s="52" t="s">
        <v>524</v>
      </c>
      <c r="D631" s="52" t="str">
        <f>IFERROR(INDEX('[2]CP5 to CP6 Track mapping'!$A:$B,MATCH('CP5 Vols Hyp'!$C631,'[2]CP5 to CP6 Track mapping'!$A:$A,0),2),"-")</f>
        <v>-</v>
      </c>
      <c r="E631" s="57" t="s">
        <v>457</v>
      </c>
      <c r="F631" s="53"/>
      <c r="G631" s="53"/>
      <c r="H631" s="53">
        <v>0</v>
      </c>
      <c r="I631" s="53"/>
      <c r="J631" s="53"/>
      <c r="K631" s="53">
        <f t="shared" si="35"/>
        <v>0</v>
      </c>
      <c r="M631" s="54">
        <v>0</v>
      </c>
      <c r="N631" s="54">
        <v>350</v>
      </c>
      <c r="O631" s="54">
        <v>0</v>
      </c>
      <c r="P631" s="54">
        <v>0</v>
      </c>
      <c r="Q631" s="54" t="s">
        <v>73</v>
      </c>
      <c r="R631" s="54">
        <f t="shared" si="36"/>
        <v>350</v>
      </c>
      <c r="T631" s="55">
        <f t="shared" si="37"/>
        <v>0</v>
      </c>
      <c r="U631" s="55">
        <f t="shared" si="37"/>
        <v>350</v>
      </c>
      <c r="V631" s="55">
        <f t="shared" si="37"/>
        <v>0</v>
      </c>
      <c r="W631" s="55">
        <f t="shared" si="37"/>
        <v>0</v>
      </c>
      <c r="X631" s="55" t="e">
        <f t="shared" si="37"/>
        <v>#VALUE!</v>
      </c>
      <c r="Y631" s="55">
        <f t="shared" si="37"/>
        <v>350</v>
      </c>
    </row>
    <row r="632" spans="1:25" x14ac:dyDescent="0.25">
      <c r="A632" s="60" t="s">
        <v>425</v>
      </c>
      <c r="B632" s="56" t="s">
        <v>525</v>
      </c>
      <c r="C632" s="52" t="s">
        <v>526</v>
      </c>
      <c r="D632" s="52" t="str">
        <f>IFERROR(INDEX('[2]CP5 to CP6 Track mapping'!$A:$B,MATCH('CP5 Vols Hyp'!$C632,'[2]CP5 to CP6 Track mapping'!$A:$A,0),2),"-")</f>
        <v>-</v>
      </c>
      <c r="E632" s="57" t="s">
        <v>457</v>
      </c>
      <c r="F632" s="53"/>
      <c r="G632" s="53"/>
      <c r="H632" s="53">
        <v>0</v>
      </c>
      <c r="I632" s="53"/>
      <c r="J632" s="53"/>
      <c r="K632" s="53">
        <f t="shared" si="35"/>
        <v>0</v>
      </c>
      <c r="M632" s="54">
        <v>0</v>
      </c>
      <c r="N632" s="54">
        <v>0</v>
      </c>
      <c r="O632" s="54">
        <v>0</v>
      </c>
      <c r="P632" s="54">
        <v>0</v>
      </c>
      <c r="Q632" s="54" t="s">
        <v>73</v>
      </c>
      <c r="R632" s="54">
        <f t="shared" si="36"/>
        <v>0</v>
      </c>
      <c r="T632" s="55">
        <f t="shared" si="37"/>
        <v>0</v>
      </c>
      <c r="U632" s="55">
        <f t="shared" si="37"/>
        <v>0</v>
      </c>
      <c r="V632" s="55">
        <f t="shared" si="37"/>
        <v>0</v>
      </c>
      <c r="W632" s="55">
        <f t="shared" si="37"/>
        <v>0</v>
      </c>
      <c r="X632" s="55" t="e">
        <f t="shared" si="37"/>
        <v>#VALUE!</v>
      </c>
      <c r="Y632" s="55">
        <f t="shared" si="37"/>
        <v>0</v>
      </c>
    </row>
    <row r="633" spans="1:25" x14ac:dyDescent="0.25">
      <c r="A633" s="60" t="s">
        <v>425</v>
      </c>
      <c r="B633" s="56" t="s">
        <v>527</v>
      </c>
      <c r="C633" s="52" t="s">
        <v>528</v>
      </c>
      <c r="D633" s="52" t="str">
        <f>IFERROR(INDEX('[2]CP5 to CP6 Track mapping'!$A:$B,MATCH('CP5 Vols Hyp'!$C633,'[2]CP5 to CP6 Track mapping'!$A:$A,0),2),"-")</f>
        <v>-</v>
      </c>
      <c r="E633" s="57" t="s">
        <v>457</v>
      </c>
      <c r="F633" s="53"/>
      <c r="G633" s="53"/>
      <c r="H633" s="53">
        <v>0</v>
      </c>
      <c r="I633" s="53"/>
      <c r="J633" s="53"/>
      <c r="K633" s="53">
        <f t="shared" si="35"/>
        <v>0</v>
      </c>
      <c r="M633" s="54">
        <v>265</v>
      </c>
      <c r="N633" s="54">
        <v>0</v>
      </c>
      <c r="O633" s="54">
        <v>0</v>
      </c>
      <c r="P633" s="54">
        <v>0</v>
      </c>
      <c r="Q633" s="54" t="s">
        <v>73</v>
      </c>
      <c r="R633" s="54">
        <f t="shared" si="36"/>
        <v>265</v>
      </c>
      <c r="T633" s="55">
        <f t="shared" si="37"/>
        <v>265</v>
      </c>
      <c r="U633" s="55">
        <f t="shared" si="37"/>
        <v>0</v>
      </c>
      <c r="V633" s="55">
        <f t="shared" si="37"/>
        <v>0</v>
      </c>
      <c r="W633" s="55">
        <f t="shared" si="37"/>
        <v>0</v>
      </c>
      <c r="X633" s="55" t="e">
        <f t="shared" si="37"/>
        <v>#VALUE!</v>
      </c>
      <c r="Y633" s="55">
        <f t="shared" si="37"/>
        <v>265</v>
      </c>
    </row>
    <row r="634" spans="1:25" x14ac:dyDescent="0.25">
      <c r="A634" s="60" t="s">
        <v>425</v>
      </c>
      <c r="B634" s="56" t="s">
        <v>529</v>
      </c>
      <c r="C634" s="52" t="s">
        <v>530</v>
      </c>
      <c r="D634" s="52" t="str">
        <f>IFERROR(INDEX('[2]CP5 to CP6 Track mapping'!$A:$B,MATCH('CP5 Vols Hyp'!$C634,'[2]CP5 to CP6 Track mapping'!$A:$A,0),2),"-")</f>
        <v>-</v>
      </c>
      <c r="E634" s="57" t="s">
        <v>457</v>
      </c>
      <c r="F634" s="53"/>
      <c r="G634" s="53"/>
      <c r="H634" s="53">
        <v>0</v>
      </c>
      <c r="I634" s="53"/>
      <c r="J634" s="53"/>
      <c r="K634" s="53">
        <f t="shared" si="35"/>
        <v>0</v>
      </c>
      <c r="M634" s="54">
        <v>0</v>
      </c>
      <c r="N634" s="54">
        <v>0</v>
      </c>
      <c r="O634" s="54">
        <v>0</v>
      </c>
      <c r="P634" s="54">
        <v>0</v>
      </c>
      <c r="Q634" s="54" t="s">
        <v>73</v>
      </c>
      <c r="R634" s="54">
        <f t="shared" si="36"/>
        <v>0</v>
      </c>
      <c r="T634" s="55">
        <f t="shared" si="37"/>
        <v>0</v>
      </c>
      <c r="U634" s="55">
        <f t="shared" si="37"/>
        <v>0</v>
      </c>
      <c r="V634" s="55">
        <f t="shared" si="37"/>
        <v>0</v>
      </c>
      <c r="W634" s="55">
        <f t="shared" si="37"/>
        <v>0</v>
      </c>
      <c r="X634" s="55" t="e">
        <f t="shared" si="37"/>
        <v>#VALUE!</v>
      </c>
      <c r="Y634" s="55">
        <f t="shared" si="37"/>
        <v>0</v>
      </c>
    </row>
    <row r="635" spans="1:25" x14ac:dyDescent="0.25">
      <c r="A635" s="60" t="s">
        <v>425</v>
      </c>
      <c r="B635" s="56" t="s">
        <v>531</v>
      </c>
      <c r="C635" s="52" t="s">
        <v>532</v>
      </c>
      <c r="D635" s="52" t="str">
        <f>IFERROR(INDEX('[2]CP5 to CP6 Track mapping'!$A:$B,MATCH('CP5 Vols Hyp'!$C635,'[2]CP5 to CP6 Track mapping'!$A:$A,0),2),"-")</f>
        <v>-</v>
      </c>
      <c r="E635" s="57" t="s">
        <v>457</v>
      </c>
      <c r="F635" s="53"/>
      <c r="G635" s="53"/>
      <c r="H635" s="53">
        <v>0</v>
      </c>
      <c r="I635" s="53"/>
      <c r="J635" s="53"/>
      <c r="K635" s="53">
        <f t="shared" si="35"/>
        <v>0</v>
      </c>
      <c r="M635" s="54">
        <v>0</v>
      </c>
      <c r="N635" s="54">
        <v>0</v>
      </c>
      <c r="O635" s="54">
        <v>0</v>
      </c>
      <c r="P635" s="54">
        <v>0</v>
      </c>
      <c r="Q635" s="54" t="s">
        <v>73</v>
      </c>
      <c r="R635" s="54">
        <f t="shared" si="36"/>
        <v>0</v>
      </c>
      <c r="T635" s="55">
        <f t="shared" si="37"/>
        <v>0</v>
      </c>
      <c r="U635" s="55">
        <f t="shared" si="37"/>
        <v>0</v>
      </c>
      <c r="V635" s="55">
        <f t="shared" si="37"/>
        <v>0</v>
      </c>
      <c r="W635" s="55">
        <f t="shared" si="37"/>
        <v>0</v>
      </c>
      <c r="X635" s="55" t="e">
        <f t="shared" si="37"/>
        <v>#VALUE!</v>
      </c>
      <c r="Y635" s="55">
        <f t="shared" si="37"/>
        <v>0</v>
      </c>
    </row>
    <row r="636" spans="1:25" x14ac:dyDescent="0.25">
      <c r="A636" s="60" t="s">
        <v>425</v>
      </c>
      <c r="B636" s="56" t="s">
        <v>533</v>
      </c>
      <c r="C636" s="52" t="s">
        <v>534</v>
      </c>
      <c r="D636" s="52" t="str">
        <f>IFERROR(INDEX('[2]CP5 to CP6 Track mapping'!$A:$B,MATCH('CP5 Vols Hyp'!$C636,'[2]CP5 to CP6 Track mapping'!$A:$A,0),2),"-")</f>
        <v>-</v>
      </c>
      <c r="E636" s="57" t="s">
        <v>457</v>
      </c>
      <c r="F636" s="53"/>
      <c r="G636" s="53"/>
      <c r="H636" s="53">
        <v>555</v>
      </c>
      <c r="I636" s="53"/>
      <c r="J636" s="53"/>
      <c r="K636" s="53">
        <f t="shared" si="35"/>
        <v>555</v>
      </c>
      <c r="M636" s="54">
        <v>0</v>
      </c>
      <c r="N636" s="54">
        <v>0</v>
      </c>
      <c r="O636" s="54">
        <v>555</v>
      </c>
      <c r="P636" s="54">
        <v>0</v>
      </c>
      <c r="Q636" s="54" t="s">
        <v>73</v>
      </c>
      <c r="R636" s="54">
        <f t="shared" si="36"/>
        <v>555</v>
      </c>
      <c r="T636" s="55">
        <f t="shared" si="37"/>
        <v>0</v>
      </c>
      <c r="U636" s="55">
        <f t="shared" si="37"/>
        <v>0</v>
      </c>
      <c r="V636" s="55">
        <f t="shared" si="37"/>
        <v>0</v>
      </c>
      <c r="W636" s="55">
        <f t="shared" si="37"/>
        <v>0</v>
      </c>
      <c r="X636" s="55" t="e">
        <f t="shared" si="37"/>
        <v>#VALUE!</v>
      </c>
      <c r="Y636" s="55">
        <f t="shared" si="37"/>
        <v>0</v>
      </c>
    </row>
    <row r="637" spans="1:25" x14ac:dyDescent="0.25">
      <c r="A637" s="60" t="s">
        <v>425</v>
      </c>
      <c r="B637" s="56" t="s">
        <v>535</v>
      </c>
      <c r="C637" s="52" t="s">
        <v>536</v>
      </c>
      <c r="D637" s="52" t="str">
        <f>IFERROR(INDEX('[2]CP5 to CP6 Track mapping'!$A:$B,MATCH('CP5 Vols Hyp'!$C637,'[2]CP5 to CP6 Track mapping'!$A:$A,0),2),"-")</f>
        <v>-</v>
      </c>
      <c r="E637" s="57" t="s">
        <v>457</v>
      </c>
      <c r="F637" s="53"/>
      <c r="G637" s="53"/>
      <c r="H637" s="53">
        <v>0</v>
      </c>
      <c r="I637" s="53"/>
      <c r="J637" s="53"/>
      <c r="K637" s="53">
        <f t="shared" si="35"/>
        <v>0</v>
      </c>
      <c r="M637" s="54">
        <v>0</v>
      </c>
      <c r="N637" s="54">
        <v>0</v>
      </c>
      <c r="O637" s="54">
        <v>0</v>
      </c>
      <c r="P637" s="54">
        <v>0</v>
      </c>
      <c r="Q637" s="54" t="s">
        <v>73</v>
      </c>
      <c r="R637" s="54">
        <f t="shared" si="36"/>
        <v>0</v>
      </c>
      <c r="T637" s="55">
        <f t="shared" si="37"/>
        <v>0</v>
      </c>
      <c r="U637" s="55">
        <f t="shared" si="37"/>
        <v>0</v>
      </c>
      <c r="V637" s="55">
        <f t="shared" si="37"/>
        <v>0</v>
      </c>
      <c r="W637" s="55">
        <f t="shared" si="37"/>
        <v>0</v>
      </c>
      <c r="X637" s="55" t="e">
        <f t="shared" si="37"/>
        <v>#VALUE!</v>
      </c>
      <c r="Y637" s="55">
        <f t="shared" si="37"/>
        <v>0</v>
      </c>
    </row>
    <row r="638" spans="1:25" x14ac:dyDescent="0.25">
      <c r="A638" s="60" t="s">
        <v>425</v>
      </c>
      <c r="B638" s="56" t="s">
        <v>537</v>
      </c>
      <c r="C638" s="52" t="s">
        <v>538</v>
      </c>
      <c r="D638" s="52" t="str">
        <f>IFERROR(INDEX('[2]CP5 to CP6 Track mapping'!$A:$B,MATCH('CP5 Vols Hyp'!$C638,'[2]CP5 to CP6 Track mapping'!$A:$A,0),2),"-")</f>
        <v>-</v>
      </c>
      <c r="E638" s="57" t="s">
        <v>457</v>
      </c>
      <c r="F638" s="53"/>
      <c r="G638" s="53"/>
      <c r="H638" s="53">
        <v>0</v>
      </c>
      <c r="I638" s="53"/>
      <c r="J638" s="53"/>
      <c r="K638" s="53">
        <f t="shared" si="35"/>
        <v>0</v>
      </c>
      <c r="M638" s="54">
        <v>0</v>
      </c>
      <c r="N638" s="54">
        <v>615</v>
      </c>
      <c r="O638" s="54">
        <v>0</v>
      </c>
      <c r="P638" s="54">
        <v>0</v>
      </c>
      <c r="Q638" s="54" t="s">
        <v>73</v>
      </c>
      <c r="R638" s="54">
        <f t="shared" si="36"/>
        <v>615</v>
      </c>
      <c r="T638" s="55">
        <f t="shared" si="37"/>
        <v>0</v>
      </c>
      <c r="U638" s="55">
        <f t="shared" si="37"/>
        <v>615</v>
      </c>
      <c r="V638" s="55">
        <f t="shared" si="37"/>
        <v>0</v>
      </c>
      <c r="W638" s="55">
        <f t="shared" si="37"/>
        <v>0</v>
      </c>
      <c r="X638" s="55" t="e">
        <f t="shared" si="37"/>
        <v>#VALUE!</v>
      </c>
      <c r="Y638" s="55">
        <f t="shared" si="37"/>
        <v>615</v>
      </c>
    </row>
    <row r="639" spans="1:25" x14ac:dyDescent="0.25">
      <c r="A639" s="60" t="s">
        <v>425</v>
      </c>
      <c r="B639" s="56" t="s">
        <v>539</v>
      </c>
      <c r="C639" s="52" t="s">
        <v>236</v>
      </c>
      <c r="D639" s="52" t="str">
        <f>IFERROR(INDEX('[2]CP5 to CP6 Track mapping'!$A:$B,MATCH('CP5 Vols Hyp'!$C639,'[2]CP5 to CP6 Track mapping'!$A:$A,0),2),"-")</f>
        <v>-</v>
      </c>
      <c r="E639" s="57" t="s">
        <v>457</v>
      </c>
      <c r="F639" s="53"/>
      <c r="G639" s="53"/>
      <c r="H639" s="53">
        <v>555</v>
      </c>
      <c r="I639" s="53"/>
      <c r="J639" s="53"/>
      <c r="K639" s="53">
        <f t="shared" si="35"/>
        <v>555</v>
      </c>
      <c r="M639" s="54">
        <v>265</v>
      </c>
      <c r="N639" s="54">
        <v>965</v>
      </c>
      <c r="O639" s="54">
        <v>555</v>
      </c>
      <c r="P639" s="54">
        <v>0</v>
      </c>
      <c r="Q639" s="54" t="s">
        <v>73</v>
      </c>
      <c r="R639" s="54">
        <f t="shared" si="36"/>
        <v>1785</v>
      </c>
      <c r="T639" s="55">
        <f t="shared" si="37"/>
        <v>265</v>
      </c>
      <c r="U639" s="55">
        <f t="shared" si="37"/>
        <v>965</v>
      </c>
      <c r="V639" s="55">
        <f t="shared" si="37"/>
        <v>0</v>
      </c>
      <c r="W639" s="55">
        <f t="shared" si="37"/>
        <v>0</v>
      </c>
      <c r="X639" s="55" t="e">
        <f t="shared" si="37"/>
        <v>#VALUE!</v>
      </c>
      <c r="Y639" s="55">
        <f t="shared" si="37"/>
        <v>1230</v>
      </c>
    </row>
    <row r="640" spans="1:25" x14ac:dyDescent="0.25">
      <c r="A640" s="60" t="s">
        <v>425</v>
      </c>
      <c r="B640" s="56" t="s">
        <v>540</v>
      </c>
      <c r="C640" s="52" t="s">
        <v>541</v>
      </c>
      <c r="D640" s="52" t="str">
        <f>IFERROR(INDEX('[2]CP5 to CP6 Track mapping'!$A:$B,MATCH('CP5 Vols Hyp'!$C640,'[2]CP5 to CP6 Track mapping'!$A:$A,0),2),"-")</f>
        <v>-</v>
      </c>
      <c r="E640" s="57" t="s">
        <v>457</v>
      </c>
      <c r="F640" s="53"/>
      <c r="G640" s="53"/>
      <c r="H640" s="53">
        <v>0</v>
      </c>
      <c r="I640" s="53"/>
      <c r="J640" s="53"/>
      <c r="K640" s="53">
        <f t="shared" si="35"/>
        <v>0</v>
      </c>
      <c r="M640" s="54">
        <v>0</v>
      </c>
      <c r="N640" s="54">
        <v>232</v>
      </c>
      <c r="O640" s="54">
        <v>0</v>
      </c>
      <c r="P640" s="54">
        <v>0</v>
      </c>
      <c r="Q640" s="54" t="s">
        <v>73</v>
      </c>
      <c r="R640" s="54">
        <f t="shared" si="36"/>
        <v>232</v>
      </c>
      <c r="T640" s="55">
        <f t="shared" si="37"/>
        <v>0</v>
      </c>
      <c r="U640" s="55">
        <f t="shared" si="37"/>
        <v>232</v>
      </c>
      <c r="V640" s="55">
        <f t="shared" si="37"/>
        <v>0</v>
      </c>
      <c r="W640" s="55">
        <f t="shared" si="37"/>
        <v>0</v>
      </c>
      <c r="X640" s="55" t="e">
        <f t="shared" si="37"/>
        <v>#VALUE!</v>
      </c>
      <c r="Y640" s="55">
        <f t="shared" si="37"/>
        <v>232</v>
      </c>
    </row>
    <row r="641" spans="1:25" x14ac:dyDescent="0.25">
      <c r="A641" s="60" t="s">
        <v>425</v>
      </c>
      <c r="B641" s="56" t="s">
        <v>542</v>
      </c>
      <c r="C641" s="52" t="s">
        <v>543</v>
      </c>
      <c r="D641" s="52" t="str">
        <f>IFERROR(INDEX('[2]CP5 to CP6 Track mapping'!$A:$B,MATCH('CP5 Vols Hyp'!$C641,'[2]CP5 to CP6 Track mapping'!$A:$A,0),2),"-")</f>
        <v>-</v>
      </c>
      <c r="E641" s="57" t="s">
        <v>457</v>
      </c>
      <c r="F641" s="53"/>
      <c r="G641" s="53"/>
      <c r="H641" s="53">
        <v>9682</v>
      </c>
      <c r="I641" s="53"/>
      <c r="J641" s="53"/>
      <c r="K641" s="53">
        <f t="shared" si="35"/>
        <v>9682</v>
      </c>
      <c r="M641" s="54">
        <v>9313</v>
      </c>
      <c r="N641" s="54">
        <v>10700</v>
      </c>
      <c r="O641" s="54">
        <v>9682</v>
      </c>
      <c r="P641" s="54">
        <v>2835</v>
      </c>
      <c r="Q641" s="54" t="s">
        <v>73</v>
      </c>
      <c r="R641" s="54">
        <f t="shared" si="36"/>
        <v>32530</v>
      </c>
      <c r="T641" s="55">
        <f t="shared" si="37"/>
        <v>9313</v>
      </c>
      <c r="U641" s="55">
        <f t="shared" si="37"/>
        <v>10700</v>
      </c>
      <c r="V641" s="55">
        <f t="shared" si="37"/>
        <v>0</v>
      </c>
      <c r="W641" s="55">
        <f t="shared" si="37"/>
        <v>2835</v>
      </c>
      <c r="X641" s="55" t="e">
        <f t="shared" si="37"/>
        <v>#VALUE!</v>
      </c>
      <c r="Y641" s="55">
        <f t="shared" si="37"/>
        <v>22848</v>
      </c>
    </row>
    <row r="642" spans="1:25" x14ac:dyDescent="0.25">
      <c r="A642" s="60" t="s">
        <v>425</v>
      </c>
      <c r="B642" s="56" t="s">
        <v>544</v>
      </c>
      <c r="C642" s="52" t="s">
        <v>545</v>
      </c>
      <c r="D642" s="52" t="str">
        <f>IFERROR(INDEX('[2]CP5 to CP6 Track mapping'!$A:$B,MATCH('CP5 Vols Hyp'!$C642,'[2]CP5 to CP6 Track mapping'!$A:$A,0),2),"-")</f>
        <v>-</v>
      </c>
      <c r="E642" s="57" t="s">
        <v>457</v>
      </c>
      <c r="F642" s="53"/>
      <c r="G642" s="53"/>
      <c r="H642" s="53">
        <v>3000</v>
      </c>
      <c r="I642" s="53"/>
      <c r="J642" s="53"/>
      <c r="K642" s="53">
        <f t="shared" si="35"/>
        <v>3000</v>
      </c>
      <c r="M642" s="54">
        <v>602</v>
      </c>
      <c r="N642" s="54">
        <v>3721</v>
      </c>
      <c r="O642" s="54">
        <v>3000</v>
      </c>
      <c r="P642" s="54">
        <v>0</v>
      </c>
      <c r="Q642" s="54" t="s">
        <v>73</v>
      </c>
      <c r="R642" s="54">
        <f t="shared" si="36"/>
        <v>7323</v>
      </c>
      <c r="T642" s="55">
        <f t="shared" si="37"/>
        <v>602</v>
      </c>
      <c r="U642" s="55">
        <f t="shared" si="37"/>
        <v>3721</v>
      </c>
      <c r="V642" s="55">
        <f t="shared" si="37"/>
        <v>0</v>
      </c>
      <c r="W642" s="55">
        <f t="shared" ref="W642:Y705" si="38">P642-I642</f>
        <v>0</v>
      </c>
      <c r="X642" s="55" t="e">
        <f t="shared" si="38"/>
        <v>#VALUE!</v>
      </c>
      <c r="Y642" s="55">
        <f t="shared" si="38"/>
        <v>4323</v>
      </c>
    </row>
    <row r="643" spans="1:25" x14ac:dyDescent="0.25">
      <c r="A643" s="60" t="s">
        <v>425</v>
      </c>
      <c r="B643" s="56" t="s">
        <v>546</v>
      </c>
      <c r="C643" s="52" t="s">
        <v>547</v>
      </c>
      <c r="D643" s="52" t="str">
        <f>IFERROR(INDEX('[2]CP5 to CP6 Track mapping'!$A:$B,MATCH('CP5 Vols Hyp'!$C643,'[2]CP5 to CP6 Track mapping'!$A:$A,0),2),"-")</f>
        <v>-</v>
      </c>
      <c r="E643" s="57" t="s">
        <v>457</v>
      </c>
      <c r="F643" s="53"/>
      <c r="G643" s="53"/>
      <c r="H643" s="53">
        <v>0</v>
      </c>
      <c r="I643" s="53"/>
      <c r="J643" s="53"/>
      <c r="K643" s="53">
        <f t="shared" si="35"/>
        <v>0</v>
      </c>
      <c r="M643" s="54">
        <v>0</v>
      </c>
      <c r="N643" s="54">
        <v>0</v>
      </c>
      <c r="O643" s="54">
        <v>0</v>
      </c>
      <c r="P643" s="54">
        <v>0</v>
      </c>
      <c r="Q643" s="54" t="s">
        <v>73</v>
      </c>
      <c r="R643" s="54">
        <f t="shared" si="36"/>
        <v>0</v>
      </c>
      <c r="T643" s="55">
        <f t="shared" ref="T643:Y706" si="39">M643-F643</f>
        <v>0</v>
      </c>
      <c r="U643" s="55">
        <f t="shared" si="39"/>
        <v>0</v>
      </c>
      <c r="V643" s="55">
        <f t="shared" si="39"/>
        <v>0</v>
      </c>
      <c r="W643" s="55">
        <f t="shared" si="38"/>
        <v>0</v>
      </c>
      <c r="X643" s="55" t="e">
        <f t="shared" si="38"/>
        <v>#VALUE!</v>
      </c>
      <c r="Y643" s="55">
        <f t="shared" si="38"/>
        <v>0</v>
      </c>
    </row>
    <row r="644" spans="1:25" x14ac:dyDescent="0.25">
      <c r="A644" s="60" t="s">
        <v>425</v>
      </c>
      <c r="B644" s="56" t="s">
        <v>548</v>
      </c>
      <c r="C644" s="52" t="s">
        <v>549</v>
      </c>
      <c r="D644" s="52" t="str">
        <f>IFERROR(INDEX('[2]CP5 to CP6 Track mapping'!$A:$B,MATCH('CP5 Vols Hyp'!$C644,'[2]CP5 to CP6 Track mapping'!$A:$A,0),2),"-")</f>
        <v>-</v>
      </c>
      <c r="E644" s="57" t="s">
        <v>457</v>
      </c>
      <c r="F644" s="53"/>
      <c r="G644" s="53"/>
      <c r="H644" s="53">
        <v>109</v>
      </c>
      <c r="I644" s="53"/>
      <c r="J644" s="53"/>
      <c r="K644" s="53">
        <f t="shared" si="35"/>
        <v>109</v>
      </c>
      <c r="M644" s="54">
        <v>0</v>
      </c>
      <c r="N644" s="54">
        <v>310</v>
      </c>
      <c r="O644" s="54">
        <v>109</v>
      </c>
      <c r="P644" s="54">
        <v>0</v>
      </c>
      <c r="Q644" s="54" t="s">
        <v>73</v>
      </c>
      <c r="R644" s="54">
        <f t="shared" si="36"/>
        <v>419</v>
      </c>
      <c r="T644" s="55">
        <f t="shared" si="39"/>
        <v>0</v>
      </c>
      <c r="U644" s="55">
        <f t="shared" si="39"/>
        <v>310</v>
      </c>
      <c r="V644" s="55">
        <f t="shared" si="39"/>
        <v>0</v>
      </c>
      <c r="W644" s="55">
        <f t="shared" si="38"/>
        <v>0</v>
      </c>
      <c r="X644" s="55" t="e">
        <f t="shared" si="38"/>
        <v>#VALUE!</v>
      </c>
      <c r="Y644" s="55">
        <f t="shared" si="38"/>
        <v>310</v>
      </c>
    </row>
    <row r="645" spans="1:25" x14ac:dyDescent="0.25">
      <c r="A645" s="60" t="s">
        <v>425</v>
      </c>
      <c r="B645" s="56" t="s">
        <v>550</v>
      </c>
      <c r="C645" s="52" t="s">
        <v>551</v>
      </c>
      <c r="D645" s="52" t="str">
        <f>IFERROR(INDEX('[2]CP5 to CP6 Track mapping'!$A:$B,MATCH('CP5 Vols Hyp'!$C645,'[2]CP5 to CP6 Track mapping'!$A:$A,0),2),"-")</f>
        <v>-</v>
      </c>
      <c r="E645" s="57" t="s">
        <v>457</v>
      </c>
      <c r="F645" s="53"/>
      <c r="G645" s="53"/>
      <c r="H645" s="53">
        <v>0</v>
      </c>
      <c r="I645" s="53"/>
      <c r="J645" s="53"/>
      <c r="K645" s="53">
        <f t="shared" si="35"/>
        <v>0</v>
      </c>
      <c r="M645" s="54">
        <v>0</v>
      </c>
      <c r="N645" s="54">
        <v>505</v>
      </c>
      <c r="O645" s="54">
        <v>0</v>
      </c>
      <c r="P645" s="54">
        <v>0</v>
      </c>
      <c r="Q645" s="54" t="s">
        <v>73</v>
      </c>
      <c r="R645" s="54">
        <f t="shared" si="36"/>
        <v>505</v>
      </c>
      <c r="T645" s="55">
        <f t="shared" si="39"/>
        <v>0</v>
      </c>
      <c r="U645" s="55">
        <f t="shared" si="39"/>
        <v>505</v>
      </c>
      <c r="V645" s="55">
        <f t="shared" si="39"/>
        <v>0</v>
      </c>
      <c r="W645" s="55">
        <f t="shared" si="38"/>
        <v>0</v>
      </c>
      <c r="X645" s="55" t="e">
        <f t="shared" si="38"/>
        <v>#VALUE!</v>
      </c>
      <c r="Y645" s="55">
        <f t="shared" si="38"/>
        <v>505</v>
      </c>
    </row>
    <row r="646" spans="1:25" x14ac:dyDescent="0.25">
      <c r="A646" s="60" t="s">
        <v>425</v>
      </c>
      <c r="B646" s="56" t="s">
        <v>552</v>
      </c>
      <c r="C646" s="52" t="s">
        <v>553</v>
      </c>
      <c r="D646" s="52" t="str">
        <f>IFERROR(INDEX('[2]CP5 to CP6 Track mapping'!$A:$B,MATCH('CP5 Vols Hyp'!$C646,'[2]CP5 to CP6 Track mapping'!$A:$A,0),2),"-")</f>
        <v>-</v>
      </c>
      <c r="E646" s="57" t="s">
        <v>457</v>
      </c>
      <c r="F646" s="53"/>
      <c r="G646" s="53"/>
      <c r="H646" s="53">
        <v>0</v>
      </c>
      <c r="I646" s="53"/>
      <c r="J646" s="53"/>
      <c r="K646" s="53">
        <f t="shared" si="35"/>
        <v>0</v>
      </c>
      <c r="M646" s="54">
        <v>0</v>
      </c>
      <c r="N646" s="54">
        <v>7</v>
      </c>
      <c r="O646" s="54">
        <v>0</v>
      </c>
      <c r="P646" s="54">
        <v>0</v>
      </c>
      <c r="Q646" s="54" t="s">
        <v>73</v>
      </c>
      <c r="R646" s="54">
        <f t="shared" si="36"/>
        <v>7</v>
      </c>
      <c r="T646" s="55">
        <f t="shared" si="39"/>
        <v>0</v>
      </c>
      <c r="U646" s="55">
        <f t="shared" si="39"/>
        <v>7</v>
      </c>
      <c r="V646" s="55">
        <f t="shared" si="39"/>
        <v>0</v>
      </c>
      <c r="W646" s="55">
        <f t="shared" si="38"/>
        <v>0</v>
      </c>
      <c r="X646" s="55" t="e">
        <f t="shared" si="38"/>
        <v>#VALUE!</v>
      </c>
      <c r="Y646" s="55">
        <f t="shared" si="38"/>
        <v>7</v>
      </c>
    </row>
    <row r="647" spans="1:25" x14ac:dyDescent="0.25">
      <c r="A647" s="60" t="s">
        <v>425</v>
      </c>
      <c r="B647" s="56" t="s">
        <v>554</v>
      </c>
      <c r="C647" s="52" t="s">
        <v>555</v>
      </c>
      <c r="D647" s="52" t="str">
        <f>IFERROR(INDEX('[2]CP5 to CP6 Track mapping'!$A:$B,MATCH('CP5 Vols Hyp'!$C647,'[2]CP5 to CP6 Track mapping'!$A:$A,0),2),"-")</f>
        <v>-</v>
      </c>
      <c r="E647" s="57" t="s">
        <v>457</v>
      </c>
      <c r="F647" s="53"/>
      <c r="G647" s="53"/>
      <c r="H647" s="53">
        <v>23550</v>
      </c>
      <c r="I647" s="53"/>
      <c r="J647" s="53"/>
      <c r="K647" s="53">
        <f t="shared" si="35"/>
        <v>23550</v>
      </c>
      <c r="M647" s="54">
        <v>60880</v>
      </c>
      <c r="N647" s="54">
        <v>44780</v>
      </c>
      <c r="O647" s="54">
        <v>23550</v>
      </c>
      <c r="P647" s="54">
        <v>0</v>
      </c>
      <c r="Q647" s="54" t="s">
        <v>73</v>
      </c>
      <c r="R647" s="54">
        <f t="shared" si="36"/>
        <v>129210</v>
      </c>
      <c r="T647" s="55">
        <f t="shared" si="39"/>
        <v>60880</v>
      </c>
      <c r="U647" s="55">
        <f t="shared" si="39"/>
        <v>44780</v>
      </c>
      <c r="V647" s="55">
        <f t="shared" si="39"/>
        <v>0</v>
      </c>
      <c r="W647" s="55">
        <f t="shared" si="38"/>
        <v>0</v>
      </c>
      <c r="X647" s="55" t="e">
        <f t="shared" si="38"/>
        <v>#VALUE!</v>
      </c>
      <c r="Y647" s="55">
        <f t="shared" si="38"/>
        <v>105660</v>
      </c>
    </row>
    <row r="648" spans="1:25" x14ac:dyDescent="0.25">
      <c r="A648" s="60" t="s">
        <v>425</v>
      </c>
      <c r="B648" s="56" t="s">
        <v>556</v>
      </c>
      <c r="C648" s="52" t="s">
        <v>249</v>
      </c>
      <c r="D648" s="52" t="str">
        <f>IFERROR(INDEX('[2]CP5 to CP6 Track mapping'!$A:$B,MATCH('CP5 Vols Hyp'!$C648,'[2]CP5 to CP6 Track mapping'!$A:$A,0),2),"-")</f>
        <v>-</v>
      </c>
      <c r="E648" s="57" t="s">
        <v>457</v>
      </c>
      <c r="F648" s="53"/>
      <c r="G648" s="53"/>
      <c r="H648" s="53">
        <v>36341</v>
      </c>
      <c r="I648" s="53"/>
      <c r="J648" s="53"/>
      <c r="K648" s="53">
        <f t="shared" si="35"/>
        <v>36341</v>
      </c>
      <c r="M648" s="54">
        <v>70795</v>
      </c>
      <c r="N648" s="54">
        <v>60255</v>
      </c>
      <c r="O648" s="54">
        <v>36341</v>
      </c>
      <c r="P648" s="54">
        <v>2835</v>
      </c>
      <c r="Q648" s="54" t="s">
        <v>73</v>
      </c>
      <c r="R648" s="54">
        <f t="shared" si="36"/>
        <v>170226</v>
      </c>
      <c r="T648" s="55">
        <f t="shared" si="39"/>
        <v>70795</v>
      </c>
      <c r="U648" s="55">
        <f t="shared" si="39"/>
        <v>60255</v>
      </c>
      <c r="V648" s="55">
        <f t="shared" si="39"/>
        <v>0</v>
      </c>
      <c r="W648" s="55">
        <f t="shared" si="38"/>
        <v>2835</v>
      </c>
      <c r="X648" s="55" t="e">
        <f t="shared" si="38"/>
        <v>#VALUE!</v>
      </c>
      <c r="Y648" s="55">
        <f t="shared" si="38"/>
        <v>133885</v>
      </c>
    </row>
    <row r="649" spans="1:25" x14ac:dyDescent="0.25">
      <c r="A649" s="60" t="s">
        <v>425</v>
      </c>
      <c r="B649" s="56" t="s">
        <v>557</v>
      </c>
      <c r="C649" s="52" t="s">
        <v>558</v>
      </c>
      <c r="D649" s="52" t="str">
        <f>IFERROR(INDEX('[2]CP5 to CP6 Track mapping'!$A:$B,MATCH('CP5 Vols Hyp'!$C649,'[2]CP5 to CP6 Track mapping'!$A:$A,0),2),"-")</f>
        <v>-</v>
      </c>
      <c r="E649" s="57" t="s">
        <v>457</v>
      </c>
      <c r="F649" s="53"/>
      <c r="G649" s="53"/>
      <c r="H649" s="53">
        <v>0</v>
      </c>
      <c r="I649" s="53"/>
      <c r="J649" s="53"/>
      <c r="K649" s="53">
        <f t="shared" si="35"/>
        <v>0</v>
      </c>
      <c r="M649" s="54">
        <v>0</v>
      </c>
      <c r="N649" s="54">
        <v>0</v>
      </c>
      <c r="O649" s="54">
        <v>0</v>
      </c>
      <c r="P649" s="54">
        <v>0</v>
      </c>
      <c r="Q649" s="54" t="s">
        <v>73</v>
      </c>
      <c r="R649" s="54">
        <f t="shared" si="36"/>
        <v>0</v>
      </c>
      <c r="T649" s="55">
        <f t="shared" si="39"/>
        <v>0</v>
      </c>
      <c r="U649" s="55">
        <f t="shared" si="39"/>
        <v>0</v>
      </c>
      <c r="V649" s="55">
        <f t="shared" si="39"/>
        <v>0</v>
      </c>
      <c r="W649" s="55">
        <f t="shared" si="38"/>
        <v>0</v>
      </c>
      <c r="X649" s="55" t="e">
        <f t="shared" si="38"/>
        <v>#VALUE!</v>
      </c>
      <c r="Y649" s="55">
        <f t="shared" si="38"/>
        <v>0</v>
      </c>
    </row>
    <row r="650" spans="1:25" x14ac:dyDescent="0.25">
      <c r="A650" s="60" t="s">
        <v>425</v>
      </c>
      <c r="B650" s="56" t="s">
        <v>559</v>
      </c>
      <c r="C650" s="52" t="s">
        <v>560</v>
      </c>
      <c r="D650" s="52" t="str">
        <f>IFERROR(INDEX('[2]CP5 to CP6 Track mapping'!$A:$B,MATCH('CP5 Vols Hyp'!$C650,'[2]CP5 to CP6 Track mapping'!$A:$A,0),2),"-")</f>
        <v>-</v>
      </c>
      <c r="E650" s="57" t="s">
        <v>457</v>
      </c>
      <c r="F650" s="53"/>
      <c r="G650" s="53"/>
      <c r="H650" s="53">
        <v>0</v>
      </c>
      <c r="I650" s="53"/>
      <c r="J650" s="53"/>
      <c r="K650" s="53">
        <f t="shared" ref="K650:K713" si="40">SUM(F650:J650)</f>
        <v>0</v>
      </c>
      <c r="M650" s="54">
        <v>0</v>
      </c>
      <c r="N650" s="54">
        <v>0</v>
      </c>
      <c r="O650" s="54">
        <v>0</v>
      </c>
      <c r="P650" s="54">
        <v>0</v>
      </c>
      <c r="Q650" s="54" t="s">
        <v>73</v>
      </c>
      <c r="R650" s="54">
        <f t="shared" ref="R650:R713" si="41">SUM(M650:Q650)</f>
        <v>0</v>
      </c>
      <c r="T650" s="55">
        <f t="shared" si="39"/>
        <v>0</v>
      </c>
      <c r="U650" s="55">
        <f t="shared" si="39"/>
        <v>0</v>
      </c>
      <c r="V650" s="55">
        <f t="shared" si="39"/>
        <v>0</v>
      </c>
      <c r="W650" s="55">
        <f t="shared" si="38"/>
        <v>0</v>
      </c>
      <c r="X650" s="55" t="e">
        <f t="shared" si="38"/>
        <v>#VALUE!</v>
      </c>
      <c r="Y650" s="55">
        <f t="shared" si="38"/>
        <v>0</v>
      </c>
    </row>
    <row r="651" spans="1:25" x14ac:dyDescent="0.25">
      <c r="A651" s="60" t="s">
        <v>425</v>
      </c>
      <c r="B651" s="56" t="s">
        <v>561</v>
      </c>
      <c r="C651" s="52" t="s">
        <v>562</v>
      </c>
      <c r="D651" s="52" t="str">
        <f>IFERROR(INDEX('[2]CP5 to CP6 Track mapping'!$A:$B,MATCH('CP5 Vols Hyp'!$C651,'[2]CP5 to CP6 Track mapping'!$A:$A,0),2),"-")</f>
        <v>-</v>
      </c>
      <c r="E651" s="57" t="s">
        <v>457</v>
      </c>
      <c r="F651" s="53"/>
      <c r="G651" s="53"/>
      <c r="H651" s="53">
        <v>13700</v>
      </c>
      <c r="I651" s="53"/>
      <c r="J651" s="53"/>
      <c r="K651" s="53">
        <f t="shared" si="40"/>
        <v>13700</v>
      </c>
      <c r="M651" s="54">
        <v>0</v>
      </c>
      <c r="N651" s="54">
        <v>0</v>
      </c>
      <c r="O651" s="54">
        <v>13700</v>
      </c>
      <c r="P651" s="54">
        <v>0</v>
      </c>
      <c r="Q651" s="54" t="s">
        <v>73</v>
      </c>
      <c r="R651" s="54">
        <f t="shared" si="41"/>
        <v>13700</v>
      </c>
      <c r="T651" s="55">
        <f t="shared" si="39"/>
        <v>0</v>
      </c>
      <c r="U651" s="55">
        <f t="shared" si="39"/>
        <v>0</v>
      </c>
      <c r="V651" s="55">
        <f t="shared" si="39"/>
        <v>0</v>
      </c>
      <c r="W651" s="55">
        <f t="shared" si="38"/>
        <v>0</v>
      </c>
      <c r="X651" s="55" t="e">
        <f t="shared" si="38"/>
        <v>#VALUE!</v>
      </c>
      <c r="Y651" s="55">
        <f t="shared" si="38"/>
        <v>0</v>
      </c>
    </row>
    <row r="652" spans="1:25" x14ac:dyDescent="0.25">
      <c r="A652" s="60" t="s">
        <v>425</v>
      </c>
      <c r="B652" s="56" t="s">
        <v>563</v>
      </c>
      <c r="C652" s="52" t="s">
        <v>564</v>
      </c>
      <c r="D652" s="52" t="str">
        <f>IFERROR(INDEX('[2]CP5 to CP6 Track mapping'!$A:$B,MATCH('CP5 Vols Hyp'!$C652,'[2]CP5 to CP6 Track mapping'!$A:$A,0),2),"-")</f>
        <v>-</v>
      </c>
      <c r="E652" s="57" t="s">
        <v>457</v>
      </c>
      <c r="F652" s="53"/>
      <c r="G652" s="53"/>
      <c r="H652" s="53">
        <v>0</v>
      </c>
      <c r="I652" s="53"/>
      <c r="J652" s="53"/>
      <c r="K652" s="53">
        <f t="shared" si="40"/>
        <v>0</v>
      </c>
      <c r="M652" s="54">
        <v>0</v>
      </c>
      <c r="N652" s="54">
        <v>0</v>
      </c>
      <c r="O652" s="54">
        <v>0</v>
      </c>
      <c r="P652" s="54">
        <v>0</v>
      </c>
      <c r="Q652" s="54" t="s">
        <v>73</v>
      </c>
      <c r="R652" s="54">
        <f t="shared" si="41"/>
        <v>0</v>
      </c>
      <c r="T652" s="55">
        <f t="shared" si="39"/>
        <v>0</v>
      </c>
      <c r="U652" s="55">
        <f t="shared" si="39"/>
        <v>0</v>
      </c>
      <c r="V652" s="55">
        <f t="shared" si="39"/>
        <v>0</v>
      </c>
      <c r="W652" s="55">
        <f t="shared" si="38"/>
        <v>0</v>
      </c>
      <c r="X652" s="55" t="e">
        <f t="shared" si="38"/>
        <v>#VALUE!</v>
      </c>
      <c r="Y652" s="55">
        <f t="shared" si="38"/>
        <v>0</v>
      </c>
    </row>
    <row r="653" spans="1:25" x14ac:dyDescent="0.25">
      <c r="A653" s="60" t="s">
        <v>425</v>
      </c>
      <c r="B653" s="56" t="s">
        <v>565</v>
      </c>
      <c r="C653" s="52" t="s">
        <v>566</v>
      </c>
      <c r="D653" s="52" t="str">
        <f>IFERROR(INDEX('[2]CP5 to CP6 Track mapping'!$A:$B,MATCH('CP5 Vols Hyp'!$C653,'[2]CP5 to CP6 Track mapping'!$A:$A,0),2),"-")</f>
        <v>-</v>
      </c>
      <c r="E653" s="57" t="s">
        <v>457</v>
      </c>
      <c r="F653" s="53"/>
      <c r="G653" s="53"/>
      <c r="H653" s="53">
        <v>0</v>
      </c>
      <c r="I653" s="53"/>
      <c r="J653" s="53"/>
      <c r="K653" s="53">
        <f t="shared" si="40"/>
        <v>0</v>
      </c>
      <c r="M653" s="54">
        <v>0</v>
      </c>
      <c r="N653" s="54">
        <v>12499.99</v>
      </c>
      <c r="O653" s="54">
        <v>0</v>
      </c>
      <c r="P653" s="54">
        <v>0</v>
      </c>
      <c r="Q653" s="54" t="s">
        <v>73</v>
      </c>
      <c r="R653" s="54">
        <f t="shared" si="41"/>
        <v>12499.99</v>
      </c>
      <c r="T653" s="55">
        <f t="shared" si="39"/>
        <v>0</v>
      </c>
      <c r="U653" s="55">
        <f t="shared" si="39"/>
        <v>12499.99</v>
      </c>
      <c r="V653" s="55">
        <f t="shared" si="39"/>
        <v>0</v>
      </c>
      <c r="W653" s="55">
        <f t="shared" si="38"/>
        <v>0</v>
      </c>
      <c r="X653" s="55" t="e">
        <f t="shared" si="38"/>
        <v>#VALUE!</v>
      </c>
      <c r="Y653" s="55">
        <f t="shared" si="38"/>
        <v>12499.99</v>
      </c>
    </row>
    <row r="654" spans="1:25" x14ac:dyDescent="0.25">
      <c r="A654" s="60" t="s">
        <v>425</v>
      </c>
      <c r="B654" s="56" t="s">
        <v>567</v>
      </c>
      <c r="C654" s="52" t="s">
        <v>568</v>
      </c>
      <c r="D654" s="52" t="str">
        <f>IFERROR(INDEX('[2]CP5 to CP6 Track mapping'!$A:$B,MATCH('CP5 Vols Hyp'!$C654,'[2]CP5 to CP6 Track mapping'!$A:$A,0),2),"-")</f>
        <v>-</v>
      </c>
      <c r="E654" s="57" t="s">
        <v>457</v>
      </c>
      <c r="F654" s="53"/>
      <c r="G654" s="53"/>
      <c r="H654" s="53">
        <v>0</v>
      </c>
      <c r="I654" s="53"/>
      <c r="J654" s="53"/>
      <c r="K654" s="53">
        <f t="shared" si="40"/>
        <v>0</v>
      </c>
      <c r="M654" s="54">
        <v>0</v>
      </c>
      <c r="N654" s="54">
        <v>0</v>
      </c>
      <c r="O654" s="54">
        <v>0</v>
      </c>
      <c r="P654" s="54">
        <v>0</v>
      </c>
      <c r="Q654" s="54" t="s">
        <v>73</v>
      </c>
      <c r="R654" s="54">
        <f t="shared" si="41"/>
        <v>0</v>
      </c>
      <c r="T654" s="55">
        <f t="shared" si="39"/>
        <v>0</v>
      </c>
      <c r="U654" s="55">
        <f t="shared" si="39"/>
        <v>0</v>
      </c>
      <c r="V654" s="55">
        <f t="shared" si="39"/>
        <v>0</v>
      </c>
      <c r="W654" s="55">
        <f t="shared" si="38"/>
        <v>0</v>
      </c>
      <c r="X654" s="55" t="e">
        <f t="shared" si="38"/>
        <v>#VALUE!</v>
      </c>
      <c r="Y654" s="55">
        <f t="shared" si="38"/>
        <v>0</v>
      </c>
    </row>
    <row r="655" spans="1:25" x14ac:dyDescent="0.25">
      <c r="A655" s="60" t="s">
        <v>425</v>
      </c>
      <c r="B655" s="56" t="s">
        <v>569</v>
      </c>
      <c r="C655" s="52" t="s">
        <v>570</v>
      </c>
      <c r="D655" s="52" t="str">
        <f>IFERROR(INDEX('[2]CP5 to CP6 Track mapping'!$A:$B,MATCH('CP5 Vols Hyp'!$C655,'[2]CP5 to CP6 Track mapping'!$A:$A,0),2),"-")</f>
        <v>-</v>
      </c>
      <c r="E655" s="57" t="s">
        <v>457</v>
      </c>
      <c r="F655" s="53"/>
      <c r="G655" s="53"/>
      <c r="H655" s="53">
        <v>13700</v>
      </c>
      <c r="I655" s="53"/>
      <c r="J655" s="53"/>
      <c r="K655" s="53">
        <f t="shared" si="40"/>
        <v>13700</v>
      </c>
      <c r="M655" s="54">
        <v>0</v>
      </c>
      <c r="N655" s="54">
        <v>12499.99</v>
      </c>
      <c r="O655" s="54">
        <v>13700</v>
      </c>
      <c r="P655" s="54">
        <v>0</v>
      </c>
      <c r="Q655" s="54" t="s">
        <v>73</v>
      </c>
      <c r="R655" s="54">
        <f t="shared" si="41"/>
        <v>26199.989999999998</v>
      </c>
      <c r="T655" s="55">
        <f t="shared" si="39"/>
        <v>0</v>
      </c>
      <c r="U655" s="55">
        <f t="shared" si="39"/>
        <v>12499.99</v>
      </c>
      <c r="V655" s="55">
        <f t="shared" si="39"/>
        <v>0</v>
      </c>
      <c r="W655" s="55">
        <f t="shared" si="38"/>
        <v>0</v>
      </c>
      <c r="X655" s="55" t="e">
        <f t="shared" si="38"/>
        <v>#VALUE!</v>
      </c>
      <c r="Y655" s="55">
        <f t="shared" si="38"/>
        <v>12499.989999999998</v>
      </c>
    </row>
    <row r="656" spans="1:25" x14ac:dyDescent="0.25">
      <c r="A656" s="60" t="s">
        <v>425</v>
      </c>
      <c r="B656" s="56" t="s">
        <v>571</v>
      </c>
      <c r="C656" s="52" t="s">
        <v>572</v>
      </c>
      <c r="D656" s="52" t="str">
        <f>IFERROR(INDEX('[2]CP5 to CP6 Track mapping'!$A:$B,MATCH('CP5 Vols Hyp'!$C656,'[2]CP5 to CP6 Track mapping'!$A:$A,0),2),"-")</f>
        <v>-</v>
      </c>
      <c r="E656" s="57" t="s">
        <v>457</v>
      </c>
      <c r="F656" s="53"/>
      <c r="G656" s="53"/>
      <c r="H656" s="53">
        <v>0</v>
      </c>
      <c r="I656" s="53"/>
      <c r="J656" s="53"/>
      <c r="K656" s="53">
        <f t="shared" si="40"/>
        <v>0</v>
      </c>
      <c r="M656" s="54">
        <v>0</v>
      </c>
      <c r="N656" s="54">
        <v>1145</v>
      </c>
      <c r="O656" s="54">
        <v>0</v>
      </c>
      <c r="P656" s="54">
        <v>0</v>
      </c>
      <c r="Q656" s="54" t="s">
        <v>73</v>
      </c>
      <c r="R656" s="54">
        <f t="shared" si="41"/>
        <v>1145</v>
      </c>
      <c r="T656" s="55">
        <f t="shared" si="39"/>
        <v>0</v>
      </c>
      <c r="U656" s="55">
        <f t="shared" si="39"/>
        <v>1145</v>
      </c>
      <c r="V656" s="55">
        <f t="shared" si="39"/>
        <v>0</v>
      </c>
      <c r="W656" s="55">
        <f t="shared" si="38"/>
        <v>0</v>
      </c>
      <c r="X656" s="55" t="e">
        <f t="shared" si="38"/>
        <v>#VALUE!</v>
      </c>
      <c r="Y656" s="55">
        <f t="shared" si="38"/>
        <v>1145</v>
      </c>
    </row>
    <row r="657" spans="1:25" x14ac:dyDescent="0.25">
      <c r="A657" s="60" t="s">
        <v>425</v>
      </c>
      <c r="B657" s="56" t="s">
        <v>573</v>
      </c>
      <c r="C657" s="52" t="s">
        <v>574</v>
      </c>
      <c r="D657" s="52" t="str">
        <f>IFERROR(INDEX('[2]CP5 to CP6 Track mapping'!$A:$B,MATCH('CP5 Vols Hyp'!$C657,'[2]CP5 to CP6 Track mapping'!$A:$A,0),2),"-")</f>
        <v>-</v>
      </c>
      <c r="E657" s="57" t="s">
        <v>457</v>
      </c>
      <c r="F657" s="53"/>
      <c r="G657" s="53"/>
      <c r="H657" s="53">
        <v>0</v>
      </c>
      <c r="I657" s="53"/>
      <c r="J657" s="53"/>
      <c r="K657" s="53">
        <f t="shared" si="40"/>
        <v>0</v>
      </c>
      <c r="M657" s="54">
        <v>0</v>
      </c>
      <c r="N657" s="54">
        <v>0</v>
      </c>
      <c r="O657" s="54">
        <v>0</v>
      </c>
      <c r="P657" s="54">
        <v>0</v>
      </c>
      <c r="Q657" s="54" t="s">
        <v>73</v>
      </c>
      <c r="R657" s="54">
        <f t="shared" si="41"/>
        <v>0</v>
      </c>
      <c r="T657" s="55">
        <f t="shared" si="39"/>
        <v>0</v>
      </c>
      <c r="U657" s="55">
        <f t="shared" si="39"/>
        <v>0</v>
      </c>
      <c r="V657" s="55">
        <f t="shared" si="39"/>
        <v>0</v>
      </c>
      <c r="W657" s="55">
        <f t="shared" si="38"/>
        <v>0</v>
      </c>
      <c r="X657" s="55" t="e">
        <f t="shared" si="38"/>
        <v>#VALUE!</v>
      </c>
      <c r="Y657" s="55">
        <f t="shared" si="38"/>
        <v>0</v>
      </c>
    </row>
    <row r="658" spans="1:25" x14ac:dyDescent="0.25">
      <c r="A658" s="60" t="s">
        <v>425</v>
      </c>
      <c r="B658" s="56" t="s">
        <v>575</v>
      </c>
      <c r="C658" s="52" t="s">
        <v>576</v>
      </c>
      <c r="D658" s="52" t="str">
        <f>IFERROR(INDEX('[2]CP5 to CP6 Track mapping'!$A:$B,MATCH('CP5 Vols Hyp'!$C658,'[2]CP5 to CP6 Track mapping'!$A:$A,0),2),"-")</f>
        <v>-</v>
      </c>
      <c r="E658" s="57" t="s">
        <v>457</v>
      </c>
      <c r="F658" s="53"/>
      <c r="G658" s="53"/>
      <c r="H658" s="53">
        <v>0</v>
      </c>
      <c r="I658" s="53"/>
      <c r="J658" s="53"/>
      <c r="K658" s="53">
        <f t="shared" si="40"/>
        <v>0</v>
      </c>
      <c r="M658" s="54">
        <v>0</v>
      </c>
      <c r="N658" s="54">
        <v>1145</v>
      </c>
      <c r="O658" s="54">
        <v>0</v>
      </c>
      <c r="P658" s="54">
        <v>0</v>
      </c>
      <c r="Q658" s="54" t="s">
        <v>73</v>
      </c>
      <c r="R658" s="54">
        <f t="shared" si="41"/>
        <v>1145</v>
      </c>
      <c r="T658" s="55">
        <f t="shared" si="39"/>
        <v>0</v>
      </c>
      <c r="U658" s="55">
        <f t="shared" si="39"/>
        <v>1145</v>
      </c>
      <c r="V658" s="55">
        <f t="shared" si="39"/>
        <v>0</v>
      </c>
      <c r="W658" s="55">
        <f t="shared" si="38"/>
        <v>0</v>
      </c>
      <c r="X658" s="55" t="e">
        <f t="shared" si="38"/>
        <v>#VALUE!</v>
      </c>
      <c r="Y658" s="55">
        <f t="shared" si="38"/>
        <v>1145</v>
      </c>
    </row>
    <row r="659" spans="1:25" x14ac:dyDescent="0.25">
      <c r="A659" s="60" t="s">
        <v>425</v>
      </c>
      <c r="B659" s="56" t="s">
        <v>577</v>
      </c>
      <c r="C659" s="52" t="s">
        <v>578</v>
      </c>
      <c r="D659" s="52" t="str">
        <f>IFERROR(INDEX('[2]CP5 to CP6 Track mapping'!$A:$B,MATCH('CP5 Vols Hyp'!$C659,'[2]CP5 to CP6 Track mapping'!$A:$A,0),2),"-")</f>
        <v>-</v>
      </c>
      <c r="E659" s="57" t="s">
        <v>457</v>
      </c>
      <c r="F659" s="53"/>
      <c r="G659" s="53"/>
      <c r="H659" s="53">
        <v>0</v>
      </c>
      <c r="I659" s="53"/>
      <c r="J659" s="53"/>
      <c r="K659" s="53">
        <f t="shared" si="40"/>
        <v>0</v>
      </c>
      <c r="M659" s="54">
        <v>0</v>
      </c>
      <c r="N659" s="54">
        <v>0</v>
      </c>
      <c r="O659" s="54">
        <v>0</v>
      </c>
      <c r="P659" s="54">
        <v>0</v>
      </c>
      <c r="Q659" s="54" t="s">
        <v>73</v>
      </c>
      <c r="R659" s="54">
        <f t="shared" si="41"/>
        <v>0</v>
      </c>
      <c r="T659" s="55">
        <f t="shared" si="39"/>
        <v>0</v>
      </c>
      <c r="U659" s="55">
        <f t="shared" si="39"/>
        <v>0</v>
      </c>
      <c r="V659" s="55">
        <f t="shared" si="39"/>
        <v>0</v>
      </c>
      <c r="W659" s="55">
        <f t="shared" si="38"/>
        <v>0</v>
      </c>
      <c r="X659" s="55" t="e">
        <f t="shared" si="38"/>
        <v>#VALUE!</v>
      </c>
      <c r="Y659" s="55">
        <f t="shared" si="38"/>
        <v>0</v>
      </c>
    </row>
    <row r="660" spans="1:25" x14ac:dyDescent="0.25">
      <c r="A660" s="60" t="s">
        <v>425</v>
      </c>
      <c r="B660" s="56" t="s">
        <v>579</v>
      </c>
      <c r="C660" s="52" t="s">
        <v>580</v>
      </c>
      <c r="D660" s="52" t="str">
        <f>IFERROR(INDEX('[2]CP5 to CP6 Track mapping'!$A:$B,MATCH('CP5 Vols Hyp'!$C660,'[2]CP5 to CP6 Track mapping'!$A:$A,0),2),"-")</f>
        <v>-</v>
      </c>
      <c r="E660" s="57" t="s">
        <v>457</v>
      </c>
      <c r="F660" s="53"/>
      <c r="G660" s="53"/>
      <c r="H660" s="53">
        <v>0</v>
      </c>
      <c r="I660" s="53"/>
      <c r="J660" s="53"/>
      <c r="K660" s="53">
        <f t="shared" si="40"/>
        <v>0</v>
      </c>
      <c r="M660" s="54">
        <v>0</v>
      </c>
      <c r="N660" s="54">
        <v>0</v>
      </c>
      <c r="O660" s="54">
        <v>0</v>
      </c>
      <c r="P660" s="54">
        <v>0</v>
      </c>
      <c r="Q660" s="54" t="s">
        <v>73</v>
      </c>
      <c r="R660" s="54">
        <f t="shared" si="41"/>
        <v>0</v>
      </c>
      <c r="T660" s="55">
        <f t="shared" si="39"/>
        <v>0</v>
      </c>
      <c r="U660" s="55">
        <f t="shared" si="39"/>
        <v>0</v>
      </c>
      <c r="V660" s="55">
        <f t="shared" si="39"/>
        <v>0</v>
      </c>
      <c r="W660" s="55">
        <f t="shared" si="38"/>
        <v>0</v>
      </c>
      <c r="X660" s="55" t="e">
        <f t="shared" si="38"/>
        <v>#VALUE!</v>
      </c>
      <c r="Y660" s="55">
        <f t="shared" si="38"/>
        <v>0</v>
      </c>
    </row>
    <row r="661" spans="1:25" x14ac:dyDescent="0.25">
      <c r="A661" s="60" t="s">
        <v>425</v>
      </c>
      <c r="B661" s="56" t="s">
        <v>581</v>
      </c>
      <c r="C661" s="52" t="s">
        <v>582</v>
      </c>
      <c r="D661" s="52" t="str">
        <f>IFERROR(INDEX('[2]CP5 to CP6 Track mapping'!$A:$B,MATCH('CP5 Vols Hyp'!$C661,'[2]CP5 to CP6 Track mapping'!$A:$A,0),2),"-")</f>
        <v>-</v>
      </c>
      <c r="E661" s="57" t="s">
        <v>457</v>
      </c>
      <c r="F661" s="53"/>
      <c r="G661" s="53"/>
      <c r="H661" s="53">
        <v>0</v>
      </c>
      <c r="I661" s="53"/>
      <c r="J661" s="53"/>
      <c r="K661" s="53">
        <f t="shared" si="40"/>
        <v>0</v>
      </c>
      <c r="M661" s="54">
        <v>0</v>
      </c>
      <c r="N661" s="54">
        <v>0</v>
      </c>
      <c r="O661" s="54">
        <v>0</v>
      </c>
      <c r="P661" s="54">
        <v>0</v>
      </c>
      <c r="Q661" s="54" t="s">
        <v>73</v>
      </c>
      <c r="R661" s="54">
        <f t="shared" si="41"/>
        <v>0</v>
      </c>
      <c r="T661" s="55">
        <f t="shared" si="39"/>
        <v>0</v>
      </c>
      <c r="U661" s="55">
        <f t="shared" si="39"/>
        <v>0</v>
      </c>
      <c r="V661" s="55">
        <f t="shared" si="39"/>
        <v>0</v>
      </c>
      <c r="W661" s="55">
        <f t="shared" si="38"/>
        <v>0</v>
      </c>
      <c r="X661" s="55" t="e">
        <f t="shared" si="38"/>
        <v>#VALUE!</v>
      </c>
      <c r="Y661" s="55">
        <f t="shared" si="38"/>
        <v>0</v>
      </c>
    </row>
    <row r="662" spans="1:25" x14ac:dyDescent="0.25">
      <c r="A662" s="60" t="s">
        <v>425</v>
      </c>
      <c r="B662" s="56" t="s">
        <v>583</v>
      </c>
      <c r="C662" s="52" t="s">
        <v>278</v>
      </c>
      <c r="D662" s="52" t="str">
        <f>IFERROR(INDEX('[2]CP5 to CP6 Track mapping'!$A:$B,MATCH('CP5 Vols Hyp'!$C662,'[2]CP5 to CP6 Track mapping'!$A:$A,0),2),"-")</f>
        <v>-</v>
      </c>
      <c r="E662" s="57" t="s">
        <v>457</v>
      </c>
      <c r="F662" s="53"/>
      <c r="G662" s="53"/>
      <c r="H662" s="53">
        <v>50596</v>
      </c>
      <c r="I662" s="53"/>
      <c r="J662" s="53"/>
      <c r="K662" s="53">
        <f t="shared" si="40"/>
        <v>50596</v>
      </c>
      <c r="M662" s="54">
        <v>71060</v>
      </c>
      <c r="N662" s="54">
        <v>74864.990000000005</v>
      </c>
      <c r="O662" s="54">
        <v>50596</v>
      </c>
      <c r="P662" s="54">
        <v>2835</v>
      </c>
      <c r="Q662" s="54" t="s">
        <v>73</v>
      </c>
      <c r="R662" s="54">
        <f t="shared" si="41"/>
        <v>199355.99</v>
      </c>
      <c r="T662" s="55">
        <f t="shared" si="39"/>
        <v>71060</v>
      </c>
      <c r="U662" s="55">
        <f t="shared" si="39"/>
        <v>74864.990000000005</v>
      </c>
      <c r="V662" s="55">
        <f t="shared" si="39"/>
        <v>0</v>
      </c>
      <c r="W662" s="55">
        <f t="shared" si="38"/>
        <v>2835</v>
      </c>
      <c r="X662" s="55" t="e">
        <f t="shared" si="38"/>
        <v>#VALUE!</v>
      </c>
      <c r="Y662" s="55">
        <f t="shared" si="38"/>
        <v>148759.99</v>
      </c>
    </row>
    <row r="663" spans="1:25" x14ac:dyDescent="0.25">
      <c r="A663" s="60" t="s">
        <v>425</v>
      </c>
      <c r="B663" s="56" t="s">
        <v>584</v>
      </c>
      <c r="C663" s="52" t="s">
        <v>585</v>
      </c>
      <c r="D663" s="52" t="str">
        <f>IFERROR(INDEX('[2]CP5 to CP6 Track mapping'!$A:$B,MATCH('CP5 Vols Hyp'!$C663,'[2]CP5 to CP6 Track mapping'!$A:$A,0),2),"-")</f>
        <v>-</v>
      </c>
      <c r="E663" s="57" t="s">
        <v>457</v>
      </c>
      <c r="F663" s="53"/>
      <c r="G663" s="53"/>
      <c r="H663" s="53">
        <v>0</v>
      </c>
      <c r="I663" s="53"/>
      <c r="J663" s="53"/>
      <c r="K663" s="53">
        <f t="shared" si="40"/>
        <v>0</v>
      </c>
      <c r="M663" s="54">
        <v>0</v>
      </c>
      <c r="N663" s="54">
        <v>0</v>
      </c>
      <c r="O663" s="54">
        <v>0</v>
      </c>
      <c r="P663" s="54">
        <v>0</v>
      </c>
      <c r="Q663" s="54" t="s">
        <v>73</v>
      </c>
      <c r="R663" s="54">
        <f t="shared" si="41"/>
        <v>0</v>
      </c>
      <c r="T663" s="55">
        <f t="shared" si="39"/>
        <v>0</v>
      </c>
      <c r="U663" s="55">
        <f t="shared" si="39"/>
        <v>0</v>
      </c>
      <c r="V663" s="55">
        <f t="shared" si="39"/>
        <v>0</v>
      </c>
      <c r="W663" s="55">
        <f t="shared" si="38"/>
        <v>0</v>
      </c>
      <c r="X663" s="55" t="e">
        <f t="shared" si="38"/>
        <v>#VALUE!</v>
      </c>
      <c r="Y663" s="55">
        <f t="shared" si="38"/>
        <v>0</v>
      </c>
    </row>
    <row r="664" spans="1:25" x14ac:dyDescent="0.25">
      <c r="A664" s="60" t="s">
        <v>425</v>
      </c>
      <c r="B664" s="56" t="s">
        <v>586</v>
      </c>
      <c r="C664" s="52" t="s">
        <v>587</v>
      </c>
      <c r="D664" s="52" t="str">
        <f>IFERROR(INDEX('[2]CP5 to CP6 Track mapping'!$A:$B,MATCH('CP5 Vols Hyp'!$C664,'[2]CP5 to CP6 Track mapping'!$A:$A,0),2),"-")</f>
        <v>-</v>
      </c>
      <c r="E664" s="57" t="s">
        <v>457</v>
      </c>
      <c r="F664" s="53"/>
      <c r="G664" s="53"/>
      <c r="H664" s="53">
        <v>0</v>
      </c>
      <c r="I664" s="53"/>
      <c r="J664" s="53"/>
      <c r="K664" s="53">
        <f t="shared" si="40"/>
        <v>0</v>
      </c>
      <c r="M664" s="54">
        <v>0</v>
      </c>
      <c r="N664" s="54">
        <v>0</v>
      </c>
      <c r="O664" s="54">
        <v>0</v>
      </c>
      <c r="P664" s="54">
        <v>0</v>
      </c>
      <c r="Q664" s="54" t="s">
        <v>73</v>
      </c>
      <c r="R664" s="54">
        <f t="shared" si="41"/>
        <v>0</v>
      </c>
      <c r="T664" s="55">
        <f t="shared" si="39"/>
        <v>0</v>
      </c>
      <c r="U664" s="55">
        <f t="shared" si="39"/>
        <v>0</v>
      </c>
      <c r="V664" s="55">
        <f t="shared" si="39"/>
        <v>0</v>
      </c>
      <c r="W664" s="55">
        <f t="shared" si="38"/>
        <v>0</v>
      </c>
      <c r="X664" s="55" t="e">
        <f t="shared" si="38"/>
        <v>#VALUE!</v>
      </c>
      <c r="Y664" s="55">
        <f t="shared" si="38"/>
        <v>0</v>
      </c>
    </row>
    <row r="665" spans="1:25" x14ac:dyDescent="0.25">
      <c r="A665" s="60" t="s">
        <v>425</v>
      </c>
      <c r="B665" s="56" t="s">
        <v>588</v>
      </c>
      <c r="C665" s="52" t="s">
        <v>589</v>
      </c>
      <c r="D665" s="52" t="str">
        <f>IFERROR(INDEX('[2]CP5 to CP6 Track mapping'!$A:$B,MATCH('CP5 Vols Hyp'!$C665,'[2]CP5 to CP6 Track mapping'!$A:$A,0),2),"-")</f>
        <v>-</v>
      </c>
      <c r="E665" s="57" t="s">
        <v>457</v>
      </c>
      <c r="F665" s="53"/>
      <c r="G665" s="53"/>
      <c r="H665" s="53">
        <v>0</v>
      </c>
      <c r="I665" s="53"/>
      <c r="J665" s="53"/>
      <c r="K665" s="53">
        <f t="shared" si="40"/>
        <v>0</v>
      </c>
      <c r="M665" s="54">
        <v>0</v>
      </c>
      <c r="N665" s="54">
        <v>0</v>
      </c>
      <c r="O665" s="54">
        <v>0</v>
      </c>
      <c r="P665" s="54">
        <v>0</v>
      </c>
      <c r="Q665" s="54" t="s">
        <v>73</v>
      </c>
      <c r="R665" s="54">
        <f t="shared" si="41"/>
        <v>0</v>
      </c>
      <c r="T665" s="55">
        <f t="shared" si="39"/>
        <v>0</v>
      </c>
      <c r="U665" s="55">
        <f t="shared" si="39"/>
        <v>0</v>
      </c>
      <c r="V665" s="55">
        <f t="shared" si="39"/>
        <v>0</v>
      </c>
      <c r="W665" s="55">
        <f t="shared" si="38"/>
        <v>0</v>
      </c>
      <c r="X665" s="55" t="e">
        <f t="shared" si="38"/>
        <v>#VALUE!</v>
      </c>
      <c r="Y665" s="55">
        <f t="shared" si="38"/>
        <v>0</v>
      </c>
    </row>
    <row r="666" spans="1:25" x14ac:dyDescent="0.25">
      <c r="A666" s="60" t="s">
        <v>425</v>
      </c>
      <c r="B666" s="56" t="s">
        <v>590</v>
      </c>
      <c r="C666" s="52" t="s">
        <v>591</v>
      </c>
      <c r="D666" s="52" t="str">
        <f>IFERROR(INDEX('[2]CP5 to CP6 Track mapping'!$A:$B,MATCH('CP5 Vols Hyp'!$C666,'[2]CP5 to CP6 Track mapping'!$A:$A,0),2),"-")</f>
        <v>-</v>
      </c>
      <c r="E666" s="57" t="s">
        <v>457</v>
      </c>
      <c r="F666" s="53"/>
      <c r="G666" s="53"/>
      <c r="H666" s="53">
        <v>0</v>
      </c>
      <c r="I666" s="53"/>
      <c r="J666" s="53"/>
      <c r="K666" s="53">
        <f t="shared" si="40"/>
        <v>0</v>
      </c>
      <c r="M666" s="54">
        <v>0</v>
      </c>
      <c r="N666" s="54">
        <v>0</v>
      </c>
      <c r="O666" s="54">
        <v>0</v>
      </c>
      <c r="P666" s="54">
        <v>0</v>
      </c>
      <c r="Q666" s="54" t="s">
        <v>73</v>
      </c>
      <c r="R666" s="54">
        <f t="shared" si="41"/>
        <v>0</v>
      </c>
      <c r="T666" s="55">
        <f t="shared" si="39"/>
        <v>0</v>
      </c>
      <c r="U666" s="55">
        <f t="shared" si="39"/>
        <v>0</v>
      </c>
      <c r="V666" s="55">
        <f t="shared" si="39"/>
        <v>0</v>
      </c>
      <c r="W666" s="55">
        <f t="shared" si="38"/>
        <v>0</v>
      </c>
      <c r="X666" s="55" t="e">
        <f t="shared" si="38"/>
        <v>#VALUE!</v>
      </c>
      <c r="Y666" s="55">
        <f t="shared" si="38"/>
        <v>0</v>
      </c>
    </row>
    <row r="667" spans="1:25" x14ac:dyDescent="0.25">
      <c r="A667" s="60" t="s">
        <v>425</v>
      </c>
      <c r="B667" s="56" t="s">
        <v>592</v>
      </c>
      <c r="C667" s="52" t="s">
        <v>593</v>
      </c>
      <c r="D667" s="52" t="str">
        <f>IFERROR(INDEX('[2]CP5 to CP6 Track mapping'!$A:$B,MATCH('CP5 Vols Hyp'!$C667,'[2]CP5 to CP6 Track mapping'!$A:$A,0),2),"-")</f>
        <v>-</v>
      </c>
      <c r="E667" s="57" t="s">
        <v>457</v>
      </c>
      <c r="F667" s="53"/>
      <c r="G667" s="53"/>
      <c r="H667" s="53">
        <v>0</v>
      </c>
      <c r="I667" s="53"/>
      <c r="J667" s="53"/>
      <c r="K667" s="53">
        <f t="shared" si="40"/>
        <v>0</v>
      </c>
      <c r="M667" s="54">
        <v>0</v>
      </c>
      <c r="N667" s="54">
        <v>0</v>
      </c>
      <c r="O667" s="54">
        <v>0</v>
      </c>
      <c r="P667" s="54">
        <v>0</v>
      </c>
      <c r="Q667" s="54" t="s">
        <v>73</v>
      </c>
      <c r="R667" s="54">
        <f t="shared" si="41"/>
        <v>0</v>
      </c>
      <c r="T667" s="55">
        <f t="shared" si="39"/>
        <v>0</v>
      </c>
      <c r="U667" s="55">
        <f t="shared" si="39"/>
        <v>0</v>
      </c>
      <c r="V667" s="55">
        <f t="shared" si="39"/>
        <v>0</v>
      </c>
      <c r="W667" s="55">
        <f t="shared" si="38"/>
        <v>0</v>
      </c>
      <c r="X667" s="55" t="e">
        <f t="shared" si="38"/>
        <v>#VALUE!</v>
      </c>
      <c r="Y667" s="55">
        <f t="shared" si="38"/>
        <v>0</v>
      </c>
    </row>
    <row r="668" spans="1:25" x14ac:dyDescent="0.25">
      <c r="A668" s="60" t="s">
        <v>425</v>
      </c>
      <c r="B668" s="56" t="s">
        <v>594</v>
      </c>
      <c r="C668" s="52" t="s">
        <v>595</v>
      </c>
      <c r="D668" s="52" t="str">
        <f>IFERROR(INDEX('[2]CP5 to CP6 Track mapping'!$A:$B,MATCH('CP5 Vols Hyp'!$C668,'[2]CP5 to CP6 Track mapping'!$A:$A,0),2),"-")</f>
        <v>-</v>
      </c>
      <c r="E668" s="57" t="s">
        <v>457</v>
      </c>
      <c r="F668" s="53"/>
      <c r="G668" s="53"/>
      <c r="H668" s="53">
        <v>0</v>
      </c>
      <c r="I668" s="53"/>
      <c r="J668" s="53"/>
      <c r="K668" s="53">
        <f t="shared" si="40"/>
        <v>0</v>
      </c>
      <c r="M668" s="54">
        <v>0</v>
      </c>
      <c r="N668" s="54">
        <v>0</v>
      </c>
      <c r="O668" s="54">
        <v>0</v>
      </c>
      <c r="P668" s="54">
        <v>0</v>
      </c>
      <c r="Q668" s="54" t="s">
        <v>73</v>
      </c>
      <c r="R668" s="54">
        <f t="shared" si="41"/>
        <v>0</v>
      </c>
      <c r="T668" s="55">
        <f t="shared" si="39"/>
        <v>0</v>
      </c>
      <c r="U668" s="55">
        <f t="shared" si="39"/>
        <v>0</v>
      </c>
      <c r="V668" s="55">
        <f t="shared" si="39"/>
        <v>0</v>
      </c>
      <c r="W668" s="55">
        <f t="shared" si="38"/>
        <v>0</v>
      </c>
      <c r="X668" s="55" t="e">
        <f t="shared" si="38"/>
        <v>#VALUE!</v>
      </c>
      <c r="Y668" s="55">
        <f t="shared" si="38"/>
        <v>0</v>
      </c>
    </row>
    <row r="669" spans="1:25" x14ac:dyDescent="0.25">
      <c r="A669" s="60" t="s">
        <v>425</v>
      </c>
      <c r="B669" s="56" t="s">
        <v>596</v>
      </c>
      <c r="C669" s="52" t="s">
        <v>597</v>
      </c>
      <c r="D669" s="52" t="str">
        <f>IFERROR(INDEX('[2]CP5 to CP6 Track mapping'!$A:$B,MATCH('CP5 Vols Hyp'!$C669,'[2]CP5 to CP6 Track mapping'!$A:$A,0),2),"-")</f>
        <v>-</v>
      </c>
      <c r="E669" s="57" t="s">
        <v>457</v>
      </c>
      <c r="F669" s="53"/>
      <c r="G669" s="53"/>
      <c r="H669" s="53">
        <v>0.67999999999999994</v>
      </c>
      <c r="I669" s="53"/>
      <c r="J669" s="53"/>
      <c r="K669" s="53">
        <f t="shared" si="40"/>
        <v>0.67999999999999994</v>
      </c>
      <c r="M669" s="54">
        <v>0</v>
      </c>
      <c r="N669" s="54">
        <v>0</v>
      </c>
      <c r="O669" s="54">
        <v>0.67999999999999994</v>
      </c>
      <c r="P669" s="54">
        <v>0.9900000000000001</v>
      </c>
      <c r="Q669" s="54" t="s">
        <v>73</v>
      </c>
      <c r="R669" s="54">
        <f t="shared" si="41"/>
        <v>1.67</v>
      </c>
      <c r="T669" s="55">
        <f t="shared" si="39"/>
        <v>0</v>
      </c>
      <c r="U669" s="55">
        <f t="shared" si="39"/>
        <v>0</v>
      </c>
      <c r="V669" s="55">
        <f t="shared" si="39"/>
        <v>0</v>
      </c>
      <c r="W669" s="55">
        <f t="shared" si="38"/>
        <v>0.9900000000000001</v>
      </c>
      <c r="X669" s="55" t="e">
        <f t="shared" si="38"/>
        <v>#VALUE!</v>
      </c>
      <c r="Y669" s="55">
        <f t="shared" si="38"/>
        <v>0.99</v>
      </c>
    </row>
    <row r="670" spans="1:25" x14ac:dyDescent="0.25">
      <c r="A670" s="60" t="s">
        <v>425</v>
      </c>
      <c r="B670" s="56" t="s">
        <v>598</v>
      </c>
      <c r="C670" s="52" t="s">
        <v>599</v>
      </c>
      <c r="D670" s="52" t="str">
        <f>IFERROR(INDEX('[2]CP5 to CP6 Track mapping'!$A:$B,MATCH('CP5 Vols Hyp'!$C670,'[2]CP5 to CP6 Track mapping'!$A:$A,0),2),"-")</f>
        <v>-</v>
      </c>
      <c r="E670" s="57" t="s">
        <v>457</v>
      </c>
      <c r="F670" s="53"/>
      <c r="G670" s="53"/>
      <c r="H670" s="53">
        <v>15.720000000000002</v>
      </c>
      <c r="I670" s="53"/>
      <c r="J670" s="53"/>
      <c r="K670" s="53">
        <f t="shared" si="40"/>
        <v>15.720000000000002</v>
      </c>
      <c r="M670" s="54">
        <v>8.5500000000000007</v>
      </c>
      <c r="N670" s="54">
        <v>13.6</v>
      </c>
      <c r="O670" s="54">
        <v>15.720000000000002</v>
      </c>
      <c r="P670" s="54">
        <v>12.280000000000001</v>
      </c>
      <c r="Q670" s="54">
        <v>8.5399999999999991</v>
      </c>
      <c r="R670" s="54">
        <f t="shared" si="41"/>
        <v>58.690000000000005</v>
      </c>
      <c r="T670" s="55">
        <f t="shared" si="39"/>
        <v>8.5500000000000007</v>
      </c>
      <c r="U670" s="55">
        <f t="shared" si="39"/>
        <v>13.6</v>
      </c>
      <c r="V670" s="55">
        <f t="shared" si="39"/>
        <v>0</v>
      </c>
      <c r="W670" s="55">
        <f t="shared" si="38"/>
        <v>12.280000000000001</v>
      </c>
      <c r="X670" s="55">
        <f t="shared" si="38"/>
        <v>8.5399999999999991</v>
      </c>
      <c r="Y670" s="55">
        <f t="shared" si="38"/>
        <v>42.97</v>
      </c>
    </row>
    <row r="671" spans="1:25" x14ac:dyDescent="0.25">
      <c r="A671" s="60" t="s">
        <v>425</v>
      </c>
      <c r="B671" s="56" t="s">
        <v>600</v>
      </c>
      <c r="C671" s="52" t="s">
        <v>601</v>
      </c>
      <c r="D671" s="52" t="str">
        <f>IFERROR(INDEX('[2]CP5 to CP6 Track mapping'!$A:$B,MATCH('CP5 Vols Hyp'!$C671,'[2]CP5 to CP6 Track mapping'!$A:$A,0),2),"-")</f>
        <v>-</v>
      </c>
      <c r="E671" s="57" t="s">
        <v>457</v>
      </c>
      <c r="F671" s="53"/>
      <c r="G671" s="53"/>
      <c r="H671" s="53">
        <v>2</v>
      </c>
      <c r="I671" s="53"/>
      <c r="J671" s="53"/>
      <c r="K671" s="53">
        <f t="shared" si="40"/>
        <v>2</v>
      </c>
      <c r="M671" s="54">
        <v>0</v>
      </c>
      <c r="N671" s="54">
        <v>5</v>
      </c>
      <c r="O671" s="54">
        <v>2</v>
      </c>
      <c r="P671" s="54">
        <v>31</v>
      </c>
      <c r="Q671" s="54">
        <v>6</v>
      </c>
      <c r="R671" s="54">
        <f t="shared" si="41"/>
        <v>44</v>
      </c>
      <c r="T671" s="55">
        <f t="shared" si="39"/>
        <v>0</v>
      </c>
      <c r="U671" s="55">
        <f t="shared" si="39"/>
        <v>5</v>
      </c>
      <c r="V671" s="55">
        <f t="shared" si="39"/>
        <v>0</v>
      </c>
      <c r="W671" s="55">
        <f t="shared" si="38"/>
        <v>31</v>
      </c>
      <c r="X671" s="55">
        <f t="shared" si="38"/>
        <v>6</v>
      </c>
      <c r="Y671" s="55">
        <f t="shared" si="38"/>
        <v>42</v>
      </c>
    </row>
    <row r="672" spans="1:25" x14ac:dyDescent="0.25">
      <c r="A672" s="60" t="s">
        <v>425</v>
      </c>
      <c r="B672" s="56" t="s">
        <v>602</v>
      </c>
      <c r="C672" s="52" t="s">
        <v>603</v>
      </c>
      <c r="D672" s="52" t="str">
        <f>IFERROR(INDEX('[2]CP5 to CP6 Track mapping'!$A:$B,MATCH('CP5 Vols Hyp'!$C672,'[2]CP5 to CP6 Track mapping'!$A:$A,0),2),"-")</f>
        <v>-</v>
      </c>
      <c r="E672" s="57" t="s">
        <v>457</v>
      </c>
      <c r="F672" s="53"/>
      <c r="G672" s="53"/>
      <c r="H672" s="53">
        <v>18.399999999999995</v>
      </c>
      <c r="I672" s="53"/>
      <c r="J672" s="53"/>
      <c r="K672" s="53">
        <f t="shared" si="40"/>
        <v>18.399999999999995</v>
      </c>
      <c r="M672" s="54">
        <v>8.5500000000000007</v>
      </c>
      <c r="N672" s="54">
        <v>18.599999999999998</v>
      </c>
      <c r="O672" s="54">
        <v>18.399999999999995</v>
      </c>
      <c r="P672" s="54">
        <v>44.27</v>
      </c>
      <c r="Q672" s="54">
        <v>14.54</v>
      </c>
      <c r="R672" s="54">
        <f t="shared" si="41"/>
        <v>104.35999999999999</v>
      </c>
      <c r="T672" s="55">
        <f t="shared" si="39"/>
        <v>8.5500000000000007</v>
      </c>
      <c r="U672" s="55">
        <f t="shared" si="39"/>
        <v>18.599999999999998</v>
      </c>
      <c r="V672" s="55">
        <f t="shared" si="39"/>
        <v>0</v>
      </c>
      <c r="W672" s="55">
        <f t="shared" si="38"/>
        <v>44.27</v>
      </c>
      <c r="X672" s="55">
        <f t="shared" si="38"/>
        <v>14.54</v>
      </c>
      <c r="Y672" s="55">
        <f t="shared" si="38"/>
        <v>85.96</v>
      </c>
    </row>
    <row r="673" spans="1:25" x14ac:dyDescent="0.25">
      <c r="A673" s="60" t="s">
        <v>425</v>
      </c>
      <c r="B673" s="56" t="s">
        <v>604</v>
      </c>
      <c r="C673" s="52" t="s">
        <v>605</v>
      </c>
      <c r="D673" s="52" t="str">
        <f>IFERROR(INDEX('[2]CP5 to CP6 Track mapping'!$A:$B,MATCH('CP5 Vols Hyp'!$C673,'[2]CP5 to CP6 Track mapping'!$A:$A,0),2),"-")</f>
        <v>-</v>
      </c>
      <c r="E673" s="57" t="s">
        <v>457</v>
      </c>
      <c r="F673" s="53"/>
      <c r="G673" s="53"/>
      <c r="H673" s="53">
        <v>0</v>
      </c>
      <c r="I673" s="53"/>
      <c r="J673" s="53"/>
      <c r="K673" s="53">
        <f t="shared" si="40"/>
        <v>0</v>
      </c>
      <c r="M673" s="54">
        <v>0</v>
      </c>
      <c r="N673" s="54">
        <v>0</v>
      </c>
      <c r="O673" s="54">
        <v>0</v>
      </c>
      <c r="P673" s="54">
        <v>5</v>
      </c>
      <c r="Q673" s="54">
        <v>10</v>
      </c>
      <c r="R673" s="54">
        <f t="shared" si="41"/>
        <v>15</v>
      </c>
      <c r="T673" s="55">
        <f t="shared" si="39"/>
        <v>0</v>
      </c>
      <c r="U673" s="55">
        <f t="shared" si="39"/>
        <v>0</v>
      </c>
      <c r="V673" s="55">
        <f t="shared" si="39"/>
        <v>0</v>
      </c>
      <c r="W673" s="55">
        <f t="shared" si="38"/>
        <v>5</v>
      </c>
      <c r="X673" s="55">
        <f t="shared" si="38"/>
        <v>10</v>
      </c>
      <c r="Y673" s="55">
        <f t="shared" si="38"/>
        <v>15</v>
      </c>
    </row>
    <row r="674" spans="1:25" x14ac:dyDescent="0.25">
      <c r="A674" s="60" t="s">
        <v>425</v>
      </c>
      <c r="B674" s="56" t="s">
        <v>606</v>
      </c>
      <c r="C674" s="52" t="s">
        <v>607</v>
      </c>
      <c r="D674" s="52" t="str">
        <f>IFERROR(INDEX('[2]CP5 to CP6 Track mapping'!$A:$B,MATCH('CP5 Vols Hyp'!$C674,'[2]CP5 to CP6 Track mapping'!$A:$A,0),2),"-")</f>
        <v>-</v>
      </c>
      <c r="E674" s="57" t="s">
        <v>457</v>
      </c>
      <c r="F674" s="53"/>
      <c r="G674" s="53"/>
      <c r="H674" s="53">
        <v>0</v>
      </c>
      <c r="I674" s="53"/>
      <c r="J674" s="53"/>
      <c r="K674" s="53">
        <f t="shared" si="40"/>
        <v>0</v>
      </c>
      <c r="M674" s="54">
        <v>0</v>
      </c>
      <c r="N674" s="54">
        <v>0</v>
      </c>
      <c r="O674" s="54">
        <v>0</v>
      </c>
      <c r="P674" s="54">
        <v>0</v>
      </c>
      <c r="Q674" s="54" t="s">
        <v>73</v>
      </c>
      <c r="R674" s="54">
        <f t="shared" si="41"/>
        <v>0</v>
      </c>
      <c r="T674" s="55">
        <f t="shared" si="39"/>
        <v>0</v>
      </c>
      <c r="U674" s="55">
        <f t="shared" si="39"/>
        <v>0</v>
      </c>
      <c r="V674" s="55">
        <f t="shared" si="39"/>
        <v>0</v>
      </c>
      <c r="W674" s="55">
        <f t="shared" si="38"/>
        <v>0</v>
      </c>
      <c r="X674" s="55" t="e">
        <f t="shared" si="38"/>
        <v>#VALUE!</v>
      </c>
      <c r="Y674" s="55">
        <f t="shared" si="38"/>
        <v>0</v>
      </c>
    </row>
    <row r="675" spans="1:25" x14ac:dyDescent="0.25">
      <c r="A675" s="60" t="s">
        <v>425</v>
      </c>
      <c r="B675" s="56" t="s">
        <v>608</v>
      </c>
      <c r="C675" s="52" t="s">
        <v>609</v>
      </c>
      <c r="D675" s="52" t="str">
        <f>IFERROR(INDEX('[2]CP5 to CP6 Track mapping'!$A:$B,MATCH('CP5 Vols Hyp'!$C675,'[2]CP5 to CP6 Track mapping'!$A:$A,0),2),"-")</f>
        <v>-</v>
      </c>
      <c r="E675" s="57" t="s">
        <v>457</v>
      </c>
      <c r="F675" s="53"/>
      <c r="G675" s="53"/>
      <c r="H675" s="53">
        <v>5</v>
      </c>
      <c r="I675" s="53"/>
      <c r="J675" s="53"/>
      <c r="K675" s="53">
        <f t="shared" si="40"/>
        <v>5</v>
      </c>
      <c r="M675" s="54">
        <v>0</v>
      </c>
      <c r="N675" s="54">
        <v>1</v>
      </c>
      <c r="O675" s="54">
        <v>5</v>
      </c>
      <c r="P675" s="54">
        <v>0</v>
      </c>
      <c r="Q675" s="54" t="s">
        <v>73</v>
      </c>
      <c r="R675" s="54">
        <f t="shared" si="41"/>
        <v>6</v>
      </c>
      <c r="T675" s="55">
        <f t="shared" si="39"/>
        <v>0</v>
      </c>
      <c r="U675" s="55">
        <f t="shared" si="39"/>
        <v>1</v>
      </c>
      <c r="V675" s="55">
        <f t="shared" si="39"/>
        <v>0</v>
      </c>
      <c r="W675" s="55">
        <f t="shared" si="38"/>
        <v>0</v>
      </c>
      <c r="X675" s="55" t="e">
        <f t="shared" si="38"/>
        <v>#VALUE!</v>
      </c>
      <c r="Y675" s="55">
        <f t="shared" si="38"/>
        <v>1</v>
      </c>
    </row>
    <row r="676" spans="1:25" x14ac:dyDescent="0.25">
      <c r="A676" s="60" t="s">
        <v>425</v>
      </c>
      <c r="B676" s="56" t="s">
        <v>610</v>
      </c>
      <c r="C676" s="52" t="s">
        <v>611</v>
      </c>
      <c r="D676" s="52" t="str">
        <f>IFERROR(INDEX('[2]CP5 to CP6 Track mapping'!$A:$B,MATCH('CP5 Vols Hyp'!$C676,'[2]CP5 to CP6 Track mapping'!$A:$A,0),2),"-")</f>
        <v>-</v>
      </c>
      <c r="E676" s="57" t="s">
        <v>457</v>
      </c>
      <c r="F676" s="53"/>
      <c r="G676" s="53"/>
      <c r="H676" s="53">
        <v>0</v>
      </c>
      <c r="I676" s="53"/>
      <c r="J676" s="53"/>
      <c r="K676" s="53">
        <f t="shared" si="40"/>
        <v>0</v>
      </c>
      <c r="M676" s="54">
        <v>0</v>
      </c>
      <c r="N676" s="54">
        <v>0</v>
      </c>
      <c r="O676" s="54">
        <v>0</v>
      </c>
      <c r="P676" s="54">
        <v>0</v>
      </c>
      <c r="Q676" s="54" t="s">
        <v>73</v>
      </c>
      <c r="R676" s="54">
        <f t="shared" si="41"/>
        <v>0</v>
      </c>
      <c r="T676" s="55">
        <f t="shared" si="39"/>
        <v>0</v>
      </c>
      <c r="U676" s="55">
        <f t="shared" si="39"/>
        <v>0</v>
      </c>
      <c r="V676" s="55">
        <f t="shared" si="39"/>
        <v>0</v>
      </c>
      <c r="W676" s="55">
        <f t="shared" si="38"/>
        <v>0</v>
      </c>
      <c r="X676" s="55" t="e">
        <f t="shared" si="38"/>
        <v>#VALUE!</v>
      </c>
      <c r="Y676" s="55">
        <f t="shared" si="38"/>
        <v>0</v>
      </c>
    </row>
    <row r="677" spans="1:25" x14ac:dyDescent="0.25">
      <c r="A677" s="60" t="s">
        <v>425</v>
      </c>
      <c r="B677" s="56" t="s">
        <v>612</v>
      </c>
      <c r="C677" s="52" t="s">
        <v>613</v>
      </c>
      <c r="D677" s="52" t="str">
        <f>IFERROR(INDEX('[2]CP5 to CP6 Track mapping'!$A:$B,MATCH('CP5 Vols Hyp'!$C677,'[2]CP5 to CP6 Track mapping'!$A:$A,0),2),"-")</f>
        <v>-</v>
      </c>
      <c r="E677" s="57" t="s">
        <v>457</v>
      </c>
      <c r="F677" s="53"/>
      <c r="G677" s="53"/>
      <c r="H677" s="53">
        <v>0</v>
      </c>
      <c r="I677" s="53"/>
      <c r="J677" s="53"/>
      <c r="K677" s="53">
        <f t="shared" si="40"/>
        <v>0</v>
      </c>
      <c r="M677" s="54">
        <v>17</v>
      </c>
      <c r="N677" s="54">
        <v>0</v>
      </c>
      <c r="O677" s="54">
        <v>0</v>
      </c>
      <c r="P677" s="54">
        <v>0</v>
      </c>
      <c r="Q677" s="54" t="s">
        <v>73</v>
      </c>
      <c r="R677" s="54">
        <f t="shared" si="41"/>
        <v>17</v>
      </c>
      <c r="T677" s="55">
        <f t="shared" si="39"/>
        <v>17</v>
      </c>
      <c r="U677" s="55">
        <f t="shared" si="39"/>
        <v>0</v>
      </c>
      <c r="V677" s="55">
        <f t="shared" si="39"/>
        <v>0</v>
      </c>
      <c r="W677" s="55">
        <f t="shared" si="38"/>
        <v>0</v>
      </c>
      <c r="X677" s="55" t="e">
        <f t="shared" si="38"/>
        <v>#VALUE!</v>
      </c>
      <c r="Y677" s="55">
        <f t="shared" si="38"/>
        <v>17</v>
      </c>
    </row>
    <row r="678" spans="1:25" x14ac:dyDescent="0.25">
      <c r="A678" s="60" t="s">
        <v>425</v>
      </c>
      <c r="B678" s="56" t="s">
        <v>614</v>
      </c>
      <c r="C678" s="52" t="s">
        <v>615</v>
      </c>
      <c r="D678" s="52" t="str">
        <f>IFERROR(INDEX('[2]CP5 to CP6 Track mapping'!$A:$B,MATCH('CP5 Vols Hyp'!$C678,'[2]CP5 to CP6 Track mapping'!$A:$A,0),2),"-")</f>
        <v>-</v>
      </c>
      <c r="E678" s="57" t="s">
        <v>457</v>
      </c>
      <c r="F678" s="53"/>
      <c r="G678" s="53"/>
      <c r="H678" s="53">
        <v>22.540000000000003</v>
      </c>
      <c r="I678" s="53"/>
      <c r="J678" s="53"/>
      <c r="K678" s="53">
        <f t="shared" si="40"/>
        <v>22.540000000000003</v>
      </c>
      <c r="M678" s="54">
        <v>13.041999999999998</v>
      </c>
      <c r="N678" s="54">
        <v>24.935000000000002</v>
      </c>
      <c r="O678" s="54">
        <v>22.540000000000003</v>
      </c>
      <c r="P678" s="54">
        <v>10.030000000000001</v>
      </c>
      <c r="Q678" s="54">
        <v>19.79</v>
      </c>
      <c r="R678" s="54">
        <f t="shared" si="41"/>
        <v>90.337000000000018</v>
      </c>
      <c r="T678" s="55">
        <f t="shared" si="39"/>
        <v>13.041999999999998</v>
      </c>
      <c r="U678" s="55">
        <f t="shared" si="39"/>
        <v>24.935000000000002</v>
      </c>
      <c r="V678" s="55">
        <f t="shared" si="39"/>
        <v>0</v>
      </c>
      <c r="W678" s="55">
        <f t="shared" si="38"/>
        <v>10.030000000000001</v>
      </c>
      <c r="X678" s="55">
        <f t="shared" si="38"/>
        <v>19.79</v>
      </c>
      <c r="Y678" s="55">
        <f t="shared" si="38"/>
        <v>67.797000000000011</v>
      </c>
    </row>
    <row r="679" spans="1:25" x14ac:dyDescent="0.25">
      <c r="A679" s="60" t="s">
        <v>425</v>
      </c>
      <c r="B679" s="56" t="s">
        <v>616</v>
      </c>
      <c r="C679" s="52" t="s">
        <v>617</v>
      </c>
      <c r="D679" s="52" t="str">
        <f>IFERROR(INDEX('[2]CP5 to CP6 Track mapping'!$A:$B,MATCH('CP5 Vols Hyp'!$C679,'[2]CP5 to CP6 Track mapping'!$A:$A,0),2),"-")</f>
        <v>-</v>
      </c>
      <c r="E679" s="57" t="s">
        <v>457</v>
      </c>
      <c r="F679" s="53"/>
      <c r="G679" s="53"/>
      <c r="H679" s="53">
        <v>0</v>
      </c>
      <c r="I679" s="53"/>
      <c r="J679" s="53"/>
      <c r="K679" s="53">
        <f t="shared" si="40"/>
        <v>0</v>
      </c>
      <c r="M679" s="54">
        <v>0</v>
      </c>
      <c r="N679" s="54">
        <v>0</v>
      </c>
      <c r="O679" s="54">
        <v>0</v>
      </c>
      <c r="P679" s="54">
        <v>0</v>
      </c>
      <c r="Q679" s="54" t="s">
        <v>73</v>
      </c>
      <c r="R679" s="54">
        <f t="shared" si="41"/>
        <v>0</v>
      </c>
      <c r="T679" s="55">
        <f t="shared" si="39"/>
        <v>0</v>
      </c>
      <c r="U679" s="55">
        <f t="shared" si="39"/>
        <v>0</v>
      </c>
      <c r="V679" s="55">
        <f t="shared" si="39"/>
        <v>0</v>
      </c>
      <c r="W679" s="55">
        <f t="shared" si="38"/>
        <v>0</v>
      </c>
      <c r="X679" s="55" t="e">
        <f t="shared" si="38"/>
        <v>#VALUE!</v>
      </c>
      <c r="Y679" s="55">
        <f t="shared" si="38"/>
        <v>0</v>
      </c>
    </row>
    <row r="680" spans="1:25" x14ac:dyDescent="0.25">
      <c r="A680" s="60" t="s">
        <v>425</v>
      </c>
      <c r="B680" s="56" t="s">
        <v>618</v>
      </c>
      <c r="C680" s="52" t="s">
        <v>619</v>
      </c>
      <c r="D680" s="52" t="str">
        <f>IFERROR(INDEX('[2]CP5 to CP6 Track mapping'!$A:$B,MATCH('CP5 Vols Hyp'!$C680,'[2]CP5 to CP6 Track mapping'!$A:$A,0),2),"-")</f>
        <v>-</v>
      </c>
      <c r="E680" s="57" t="s">
        <v>457</v>
      </c>
      <c r="F680" s="53"/>
      <c r="G680" s="53"/>
      <c r="H680" s="53">
        <v>34</v>
      </c>
      <c r="I680" s="53"/>
      <c r="J680" s="53"/>
      <c r="K680" s="53">
        <f t="shared" si="40"/>
        <v>34</v>
      </c>
      <c r="M680" s="54">
        <v>15</v>
      </c>
      <c r="N680" s="54">
        <v>8</v>
      </c>
      <c r="O680" s="54">
        <v>34</v>
      </c>
      <c r="P680" s="54">
        <v>14</v>
      </c>
      <c r="Q680" s="54">
        <v>8</v>
      </c>
      <c r="R680" s="54">
        <f t="shared" si="41"/>
        <v>79</v>
      </c>
      <c r="T680" s="55">
        <f t="shared" si="39"/>
        <v>15</v>
      </c>
      <c r="U680" s="55">
        <f t="shared" si="39"/>
        <v>8</v>
      </c>
      <c r="V680" s="55">
        <f t="shared" si="39"/>
        <v>0</v>
      </c>
      <c r="W680" s="55">
        <f t="shared" si="38"/>
        <v>14</v>
      </c>
      <c r="X680" s="55">
        <f t="shared" si="38"/>
        <v>8</v>
      </c>
      <c r="Y680" s="55">
        <f t="shared" si="38"/>
        <v>45</v>
      </c>
    </row>
    <row r="681" spans="1:25" x14ac:dyDescent="0.25">
      <c r="A681" s="60" t="s">
        <v>425</v>
      </c>
      <c r="B681" s="56" t="s">
        <v>620</v>
      </c>
      <c r="C681" s="52" t="s">
        <v>621</v>
      </c>
      <c r="D681" s="52" t="str">
        <f>IFERROR(INDEX('[2]CP5 to CP6 Track mapping'!$A:$B,MATCH('CP5 Vols Hyp'!$C681,'[2]CP5 to CP6 Track mapping'!$A:$A,0),2),"-")</f>
        <v>-</v>
      </c>
      <c r="E681" s="57" t="s">
        <v>457</v>
      </c>
      <c r="F681" s="53"/>
      <c r="G681" s="53"/>
      <c r="H681" s="53">
        <v>61.540000000000006</v>
      </c>
      <c r="I681" s="53"/>
      <c r="J681" s="53"/>
      <c r="K681" s="53">
        <f t="shared" si="40"/>
        <v>61.540000000000006</v>
      </c>
      <c r="M681" s="54">
        <v>45.042000000000002</v>
      </c>
      <c r="N681" s="54">
        <v>33.935000000000002</v>
      </c>
      <c r="O681" s="54">
        <v>61.540000000000006</v>
      </c>
      <c r="P681" s="54">
        <v>29.03</v>
      </c>
      <c r="Q681" s="54">
        <v>37.790000000000006</v>
      </c>
      <c r="R681" s="54">
        <f t="shared" si="41"/>
        <v>207.33699999999999</v>
      </c>
      <c r="T681" s="55">
        <f t="shared" si="39"/>
        <v>45.042000000000002</v>
      </c>
      <c r="U681" s="55">
        <f t="shared" si="39"/>
        <v>33.935000000000002</v>
      </c>
      <c r="V681" s="55">
        <f t="shared" si="39"/>
        <v>0</v>
      </c>
      <c r="W681" s="55">
        <f t="shared" si="38"/>
        <v>29.03</v>
      </c>
      <c r="X681" s="55">
        <f t="shared" si="38"/>
        <v>37.790000000000006</v>
      </c>
      <c r="Y681" s="55">
        <f t="shared" si="38"/>
        <v>145.79699999999997</v>
      </c>
    </row>
    <row r="682" spans="1:25" x14ac:dyDescent="0.25">
      <c r="A682" s="60" t="s">
        <v>425</v>
      </c>
      <c r="B682" s="56" t="s">
        <v>622</v>
      </c>
      <c r="C682" s="52" t="s">
        <v>623</v>
      </c>
      <c r="D682" s="52" t="str">
        <f>IFERROR(INDEX('[2]CP5 to CP6 Track mapping'!$A:$B,MATCH('CP5 Vols Hyp'!$C682,'[2]CP5 to CP6 Track mapping'!$A:$A,0),2),"-")</f>
        <v>-</v>
      </c>
      <c r="E682" s="57" t="s">
        <v>457</v>
      </c>
      <c r="F682" s="53"/>
      <c r="G682" s="53"/>
      <c r="H682" s="53">
        <v>0</v>
      </c>
      <c r="I682" s="53"/>
      <c r="J682" s="53"/>
      <c r="K682" s="53">
        <f t="shared" si="40"/>
        <v>0</v>
      </c>
      <c r="M682" s="54">
        <v>2</v>
      </c>
      <c r="N682" s="54">
        <v>1</v>
      </c>
      <c r="O682" s="54">
        <v>0</v>
      </c>
      <c r="P682" s="54">
        <v>0</v>
      </c>
      <c r="Q682" s="54" t="s">
        <v>73</v>
      </c>
      <c r="R682" s="54">
        <f t="shared" si="41"/>
        <v>3</v>
      </c>
      <c r="T682" s="55">
        <f t="shared" si="39"/>
        <v>2</v>
      </c>
      <c r="U682" s="55">
        <f t="shared" si="39"/>
        <v>1</v>
      </c>
      <c r="V682" s="55">
        <f t="shared" si="39"/>
        <v>0</v>
      </c>
      <c r="W682" s="55">
        <f t="shared" si="38"/>
        <v>0</v>
      </c>
      <c r="X682" s="55" t="e">
        <f t="shared" si="38"/>
        <v>#VALUE!</v>
      </c>
      <c r="Y682" s="55">
        <f t="shared" si="38"/>
        <v>3</v>
      </c>
    </row>
    <row r="683" spans="1:25" x14ac:dyDescent="0.25">
      <c r="A683" s="60" t="s">
        <v>425</v>
      </c>
      <c r="B683" s="56" t="s">
        <v>624</v>
      </c>
      <c r="C683" s="52" t="s">
        <v>625</v>
      </c>
      <c r="D683" s="52" t="str">
        <f>IFERROR(INDEX('[2]CP5 to CP6 Track mapping'!$A:$B,MATCH('CP5 Vols Hyp'!$C683,'[2]CP5 to CP6 Track mapping'!$A:$A,0),2),"-")</f>
        <v>-</v>
      </c>
      <c r="E683" s="57" t="s">
        <v>457</v>
      </c>
      <c r="F683" s="53"/>
      <c r="G683" s="53"/>
      <c r="H683" s="53">
        <v>0</v>
      </c>
      <c r="I683" s="53"/>
      <c r="J683" s="53"/>
      <c r="K683" s="53">
        <f t="shared" si="40"/>
        <v>0</v>
      </c>
      <c r="M683" s="54">
        <v>0</v>
      </c>
      <c r="N683" s="54">
        <v>0</v>
      </c>
      <c r="O683" s="54">
        <v>0</v>
      </c>
      <c r="P683" s="54">
        <v>0</v>
      </c>
      <c r="Q683" s="54" t="s">
        <v>73</v>
      </c>
      <c r="R683" s="54">
        <f t="shared" si="41"/>
        <v>0</v>
      </c>
      <c r="T683" s="55">
        <f t="shared" si="39"/>
        <v>0</v>
      </c>
      <c r="U683" s="55">
        <f t="shared" si="39"/>
        <v>0</v>
      </c>
      <c r="V683" s="55">
        <f t="shared" si="39"/>
        <v>0</v>
      </c>
      <c r="W683" s="55">
        <f t="shared" si="38"/>
        <v>0</v>
      </c>
      <c r="X683" s="55" t="e">
        <f t="shared" si="38"/>
        <v>#VALUE!</v>
      </c>
      <c r="Y683" s="55">
        <f t="shared" si="38"/>
        <v>0</v>
      </c>
    </row>
    <row r="684" spans="1:25" x14ac:dyDescent="0.25">
      <c r="A684" s="60" t="s">
        <v>425</v>
      </c>
      <c r="B684" s="56" t="s">
        <v>626</v>
      </c>
      <c r="C684" s="52" t="s">
        <v>627</v>
      </c>
      <c r="D684" s="52" t="str">
        <f>IFERROR(INDEX('[2]CP5 to CP6 Track mapping'!$A:$B,MATCH('CP5 Vols Hyp'!$C684,'[2]CP5 to CP6 Track mapping'!$A:$A,0),2),"-")</f>
        <v>-</v>
      </c>
      <c r="E684" s="57" t="s">
        <v>457</v>
      </c>
      <c r="F684" s="53"/>
      <c r="G684" s="53"/>
      <c r="H684" s="53">
        <v>0</v>
      </c>
      <c r="I684" s="53"/>
      <c r="J684" s="53"/>
      <c r="K684" s="53">
        <f t="shared" si="40"/>
        <v>0</v>
      </c>
      <c r="M684" s="54">
        <v>0</v>
      </c>
      <c r="N684" s="54">
        <v>0</v>
      </c>
      <c r="O684" s="54">
        <v>0</v>
      </c>
      <c r="P684" s="54">
        <v>0</v>
      </c>
      <c r="Q684" s="54" t="s">
        <v>73</v>
      </c>
      <c r="R684" s="54">
        <f t="shared" si="41"/>
        <v>0</v>
      </c>
      <c r="T684" s="55">
        <f t="shared" si="39"/>
        <v>0</v>
      </c>
      <c r="U684" s="55">
        <f t="shared" si="39"/>
        <v>0</v>
      </c>
      <c r="V684" s="55">
        <f t="shared" si="39"/>
        <v>0</v>
      </c>
      <c r="W684" s="55">
        <f t="shared" si="38"/>
        <v>0</v>
      </c>
      <c r="X684" s="55" t="e">
        <f t="shared" si="38"/>
        <v>#VALUE!</v>
      </c>
      <c r="Y684" s="55">
        <f t="shared" si="38"/>
        <v>0</v>
      </c>
    </row>
    <row r="685" spans="1:25" x14ac:dyDescent="0.25">
      <c r="A685" s="60" t="s">
        <v>425</v>
      </c>
      <c r="B685" s="56" t="s">
        <v>628</v>
      </c>
      <c r="C685" s="52" t="s">
        <v>629</v>
      </c>
      <c r="D685" s="52" t="str">
        <f>IFERROR(INDEX('[2]CP5 to CP6 Track mapping'!$A:$B,MATCH('CP5 Vols Hyp'!$C685,'[2]CP5 to CP6 Track mapping'!$A:$A,0),2),"-")</f>
        <v>-</v>
      </c>
      <c r="E685" s="57" t="s">
        <v>457</v>
      </c>
      <c r="F685" s="53"/>
      <c r="G685" s="53"/>
      <c r="H685" s="53">
        <v>0</v>
      </c>
      <c r="I685" s="53"/>
      <c r="J685" s="53"/>
      <c r="K685" s="53">
        <f t="shared" si="40"/>
        <v>0</v>
      </c>
      <c r="M685" s="54">
        <v>0</v>
      </c>
      <c r="N685" s="54">
        <v>0</v>
      </c>
      <c r="O685" s="54">
        <v>0</v>
      </c>
      <c r="P685" s="54">
        <v>0</v>
      </c>
      <c r="Q685" s="54" t="s">
        <v>73</v>
      </c>
      <c r="R685" s="54">
        <f t="shared" si="41"/>
        <v>0</v>
      </c>
      <c r="T685" s="55">
        <f t="shared" si="39"/>
        <v>0</v>
      </c>
      <c r="U685" s="55">
        <f t="shared" si="39"/>
        <v>0</v>
      </c>
      <c r="V685" s="55">
        <f t="shared" si="39"/>
        <v>0</v>
      </c>
      <c r="W685" s="55">
        <f t="shared" si="38"/>
        <v>0</v>
      </c>
      <c r="X685" s="55" t="e">
        <f t="shared" si="38"/>
        <v>#VALUE!</v>
      </c>
      <c r="Y685" s="55">
        <f t="shared" si="38"/>
        <v>0</v>
      </c>
    </row>
    <row r="686" spans="1:25" x14ac:dyDescent="0.25">
      <c r="A686" s="60" t="s">
        <v>425</v>
      </c>
      <c r="B686" s="56" t="s">
        <v>630</v>
      </c>
      <c r="C686" s="52" t="s">
        <v>631</v>
      </c>
      <c r="D686" s="52" t="str">
        <f>IFERROR(INDEX('[2]CP5 to CP6 Track mapping'!$A:$B,MATCH('CP5 Vols Hyp'!$C686,'[2]CP5 to CP6 Track mapping'!$A:$A,0),2),"-")</f>
        <v>-</v>
      </c>
      <c r="E686" s="57" t="s">
        <v>457</v>
      </c>
      <c r="F686" s="53"/>
      <c r="G686" s="53"/>
      <c r="H686" s="53">
        <v>0</v>
      </c>
      <c r="I686" s="53"/>
      <c r="J686" s="53"/>
      <c r="K686" s="53">
        <f t="shared" si="40"/>
        <v>0</v>
      </c>
      <c r="M686" s="54">
        <v>0</v>
      </c>
      <c r="N686" s="54">
        <v>0</v>
      </c>
      <c r="O686" s="54">
        <v>0</v>
      </c>
      <c r="P686" s="54">
        <v>0</v>
      </c>
      <c r="Q686" s="54" t="s">
        <v>73</v>
      </c>
      <c r="R686" s="54">
        <f t="shared" si="41"/>
        <v>0</v>
      </c>
      <c r="T686" s="55">
        <f t="shared" si="39"/>
        <v>0</v>
      </c>
      <c r="U686" s="55">
        <f t="shared" si="39"/>
        <v>0</v>
      </c>
      <c r="V686" s="55">
        <f t="shared" si="39"/>
        <v>0</v>
      </c>
      <c r="W686" s="55">
        <f t="shared" si="38"/>
        <v>0</v>
      </c>
      <c r="X686" s="55" t="e">
        <f t="shared" si="38"/>
        <v>#VALUE!</v>
      </c>
      <c r="Y686" s="55">
        <f t="shared" si="38"/>
        <v>0</v>
      </c>
    </row>
    <row r="687" spans="1:25" x14ac:dyDescent="0.25">
      <c r="A687" s="60" t="s">
        <v>425</v>
      </c>
      <c r="B687" s="56" t="s">
        <v>632</v>
      </c>
      <c r="C687" s="52" t="s">
        <v>633</v>
      </c>
      <c r="D687" s="52" t="str">
        <f>IFERROR(INDEX('[2]CP5 to CP6 Track mapping'!$A:$B,MATCH('CP5 Vols Hyp'!$C687,'[2]CP5 to CP6 Track mapping'!$A:$A,0),2),"-")</f>
        <v>-</v>
      </c>
      <c r="E687" s="57" t="s">
        <v>457</v>
      </c>
      <c r="F687" s="53"/>
      <c r="G687" s="53"/>
      <c r="H687" s="53">
        <v>0</v>
      </c>
      <c r="I687" s="53"/>
      <c r="J687" s="53"/>
      <c r="K687" s="53">
        <f t="shared" si="40"/>
        <v>0</v>
      </c>
      <c r="M687" s="54">
        <v>0</v>
      </c>
      <c r="N687" s="54">
        <v>0</v>
      </c>
      <c r="O687" s="54">
        <v>0</v>
      </c>
      <c r="P687" s="54">
        <v>0</v>
      </c>
      <c r="Q687" s="54" t="s">
        <v>73</v>
      </c>
      <c r="R687" s="54">
        <f t="shared" si="41"/>
        <v>0</v>
      </c>
      <c r="T687" s="55">
        <f t="shared" si="39"/>
        <v>0</v>
      </c>
      <c r="U687" s="55">
        <f t="shared" si="39"/>
        <v>0</v>
      </c>
      <c r="V687" s="55">
        <f t="shared" si="39"/>
        <v>0</v>
      </c>
      <c r="W687" s="55">
        <f t="shared" si="38"/>
        <v>0</v>
      </c>
      <c r="X687" s="55" t="e">
        <f t="shared" si="38"/>
        <v>#VALUE!</v>
      </c>
      <c r="Y687" s="55">
        <f t="shared" si="38"/>
        <v>0</v>
      </c>
    </row>
    <row r="688" spans="1:25" x14ac:dyDescent="0.25">
      <c r="A688" s="60" t="s">
        <v>425</v>
      </c>
      <c r="B688" s="56" t="s">
        <v>634</v>
      </c>
      <c r="C688" s="52" t="s">
        <v>635</v>
      </c>
      <c r="D688" s="52" t="str">
        <f>IFERROR(INDEX('[2]CP5 to CP6 Track mapping'!$A:$B,MATCH('CP5 Vols Hyp'!$C688,'[2]CP5 to CP6 Track mapping'!$A:$A,0),2),"-")</f>
        <v>-</v>
      </c>
      <c r="E688" s="57" t="s">
        <v>457</v>
      </c>
      <c r="F688" s="53"/>
      <c r="G688" s="53"/>
      <c r="H688" s="53">
        <v>0</v>
      </c>
      <c r="I688" s="53"/>
      <c r="J688" s="53"/>
      <c r="K688" s="53">
        <f t="shared" si="40"/>
        <v>0</v>
      </c>
      <c r="M688" s="54">
        <v>31</v>
      </c>
      <c r="N688" s="54">
        <v>4</v>
      </c>
      <c r="O688" s="54">
        <v>0</v>
      </c>
      <c r="P688" s="54">
        <v>0</v>
      </c>
      <c r="Q688" s="54" t="s">
        <v>73</v>
      </c>
      <c r="R688" s="54">
        <f t="shared" si="41"/>
        <v>35</v>
      </c>
      <c r="T688" s="55">
        <f t="shared" si="39"/>
        <v>31</v>
      </c>
      <c r="U688" s="55">
        <f t="shared" si="39"/>
        <v>4</v>
      </c>
      <c r="V688" s="55">
        <f t="shared" si="39"/>
        <v>0</v>
      </c>
      <c r="W688" s="55">
        <f t="shared" si="38"/>
        <v>0</v>
      </c>
      <c r="X688" s="55" t="e">
        <f t="shared" si="38"/>
        <v>#VALUE!</v>
      </c>
      <c r="Y688" s="55">
        <f t="shared" si="38"/>
        <v>35</v>
      </c>
    </row>
    <row r="689" spans="1:25" x14ac:dyDescent="0.25">
      <c r="A689" s="60" t="s">
        <v>425</v>
      </c>
      <c r="B689" s="56" t="s">
        <v>636</v>
      </c>
      <c r="C689" s="52" t="s">
        <v>325</v>
      </c>
      <c r="D689" s="52" t="str">
        <f>IFERROR(INDEX('[2]CP5 to CP6 Track mapping'!$A:$B,MATCH('CP5 Vols Hyp'!$C689,'[2]CP5 to CP6 Track mapping'!$A:$A,0),2),"-")</f>
        <v>-</v>
      </c>
      <c r="E689" s="57" t="s">
        <v>457</v>
      </c>
      <c r="F689" s="53"/>
      <c r="G689" s="53"/>
      <c r="H689" s="53">
        <v>6.01</v>
      </c>
      <c r="I689" s="53"/>
      <c r="J689" s="53"/>
      <c r="K689" s="53">
        <f t="shared" si="40"/>
        <v>6.01</v>
      </c>
      <c r="M689" s="54">
        <v>9.6290000000000013</v>
      </c>
      <c r="N689" s="54">
        <v>18.71</v>
      </c>
      <c r="O689" s="54">
        <v>6.01</v>
      </c>
      <c r="P689" s="54">
        <v>8.09</v>
      </c>
      <c r="Q689" s="54" t="s">
        <v>73</v>
      </c>
      <c r="R689" s="54">
        <f t="shared" si="41"/>
        <v>42.439000000000007</v>
      </c>
      <c r="T689" s="55">
        <f t="shared" si="39"/>
        <v>9.6290000000000013</v>
      </c>
      <c r="U689" s="55">
        <f t="shared" si="39"/>
        <v>18.71</v>
      </c>
      <c r="V689" s="55">
        <f t="shared" si="39"/>
        <v>0</v>
      </c>
      <c r="W689" s="55">
        <f t="shared" si="38"/>
        <v>8.09</v>
      </c>
      <c r="X689" s="55" t="e">
        <f t="shared" si="38"/>
        <v>#VALUE!</v>
      </c>
      <c r="Y689" s="55">
        <f t="shared" si="38"/>
        <v>36.429000000000009</v>
      </c>
    </row>
    <row r="690" spans="1:25" x14ac:dyDescent="0.25">
      <c r="A690" s="60" t="s">
        <v>425</v>
      </c>
      <c r="B690" s="56" t="s">
        <v>637</v>
      </c>
      <c r="C690" s="52" t="s">
        <v>638</v>
      </c>
      <c r="D690" s="52" t="str">
        <f>IFERROR(INDEX('[2]CP5 to CP6 Track mapping'!$A:$B,MATCH('CP5 Vols Hyp'!$C690,'[2]CP5 to CP6 Track mapping'!$A:$A,0),2),"-")</f>
        <v>-</v>
      </c>
      <c r="E690" s="57" t="s">
        <v>457</v>
      </c>
      <c r="F690" s="53"/>
      <c r="G690" s="53"/>
      <c r="H690" s="53">
        <v>0</v>
      </c>
      <c r="I690" s="53"/>
      <c r="J690" s="53"/>
      <c r="K690" s="53">
        <f t="shared" si="40"/>
        <v>0</v>
      </c>
      <c r="M690" s="54">
        <v>0</v>
      </c>
      <c r="N690" s="54">
        <v>0</v>
      </c>
      <c r="O690" s="54">
        <v>0</v>
      </c>
      <c r="P690" s="54">
        <v>0</v>
      </c>
      <c r="Q690" s="54" t="s">
        <v>73</v>
      </c>
      <c r="R690" s="54">
        <f t="shared" si="41"/>
        <v>0</v>
      </c>
      <c r="T690" s="55">
        <f t="shared" si="39"/>
        <v>0</v>
      </c>
      <c r="U690" s="55">
        <f t="shared" si="39"/>
        <v>0</v>
      </c>
      <c r="V690" s="55">
        <f t="shared" si="39"/>
        <v>0</v>
      </c>
      <c r="W690" s="55">
        <f t="shared" si="38"/>
        <v>0</v>
      </c>
      <c r="X690" s="55" t="e">
        <f t="shared" si="38"/>
        <v>#VALUE!</v>
      </c>
      <c r="Y690" s="55">
        <f t="shared" si="38"/>
        <v>0</v>
      </c>
    </row>
    <row r="691" spans="1:25" x14ac:dyDescent="0.25">
      <c r="A691" s="60" t="s">
        <v>425</v>
      </c>
      <c r="B691" s="56" t="s">
        <v>639</v>
      </c>
      <c r="C691" s="52" t="s">
        <v>640</v>
      </c>
      <c r="D691" s="52" t="str">
        <f>IFERROR(INDEX('[2]CP5 to CP6 Track mapping'!$A:$B,MATCH('CP5 Vols Hyp'!$C691,'[2]CP5 to CP6 Track mapping'!$A:$A,0),2),"-")</f>
        <v>-</v>
      </c>
      <c r="E691" s="57" t="s">
        <v>457</v>
      </c>
      <c r="F691" s="53"/>
      <c r="G691" s="53"/>
      <c r="H691" s="53">
        <v>6.01</v>
      </c>
      <c r="I691" s="53"/>
      <c r="J691" s="53"/>
      <c r="K691" s="53">
        <f t="shared" si="40"/>
        <v>6.01</v>
      </c>
      <c r="M691" s="54">
        <v>40.629000000000005</v>
      </c>
      <c r="N691" s="54">
        <v>22.71</v>
      </c>
      <c r="O691" s="54">
        <v>6.01</v>
      </c>
      <c r="P691" s="54">
        <v>8.09</v>
      </c>
      <c r="Q691" s="54" t="s">
        <v>73</v>
      </c>
      <c r="R691" s="54">
        <f t="shared" si="41"/>
        <v>77.439000000000007</v>
      </c>
      <c r="T691" s="55">
        <f t="shared" si="39"/>
        <v>40.629000000000005</v>
      </c>
      <c r="U691" s="55">
        <f t="shared" si="39"/>
        <v>22.71</v>
      </c>
      <c r="V691" s="55">
        <f t="shared" si="39"/>
        <v>0</v>
      </c>
      <c r="W691" s="55">
        <f t="shared" si="38"/>
        <v>8.09</v>
      </c>
      <c r="X691" s="55" t="e">
        <f t="shared" si="38"/>
        <v>#VALUE!</v>
      </c>
      <c r="Y691" s="55">
        <f t="shared" si="38"/>
        <v>71.429000000000002</v>
      </c>
    </row>
    <row r="692" spans="1:25" x14ac:dyDescent="0.25">
      <c r="A692" s="60" t="s">
        <v>425</v>
      </c>
      <c r="B692" s="56" t="s">
        <v>641</v>
      </c>
      <c r="C692" s="52" t="s">
        <v>642</v>
      </c>
      <c r="D692" s="52" t="str">
        <f>IFERROR(INDEX('[2]CP5 to CP6 Track mapping'!$A:$B,MATCH('CP5 Vols Hyp'!$C692,'[2]CP5 to CP6 Track mapping'!$A:$A,0),2),"-")</f>
        <v>-</v>
      </c>
      <c r="E692" s="57" t="s">
        <v>457</v>
      </c>
      <c r="F692" s="53"/>
      <c r="G692" s="53"/>
      <c r="H692" s="53">
        <v>85.95</v>
      </c>
      <c r="I692" s="53"/>
      <c r="J692" s="53"/>
      <c r="K692" s="53">
        <f t="shared" si="40"/>
        <v>85.95</v>
      </c>
      <c r="M692" s="54">
        <v>96.221000000000004</v>
      </c>
      <c r="N692" s="54">
        <v>76.245000000000005</v>
      </c>
      <c r="O692" s="54">
        <v>85.95</v>
      </c>
      <c r="P692" s="54">
        <v>81.39</v>
      </c>
      <c r="Q692" s="54">
        <v>52.33</v>
      </c>
      <c r="R692" s="54">
        <f t="shared" si="41"/>
        <v>392.13599999999997</v>
      </c>
      <c r="T692" s="55">
        <f t="shared" si="39"/>
        <v>96.221000000000004</v>
      </c>
      <c r="U692" s="55">
        <f t="shared" si="39"/>
        <v>76.245000000000005</v>
      </c>
      <c r="V692" s="55">
        <f t="shared" si="39"/>
        <v>0</v>
      </c>
      <c r="W692" s="55">
        <f t="shared" si="38"/>
        <v>81.39</v>
      </c>
      <c r="X692" s="55">
        <f t="shared" si="38"/>
        <v>52.33</v>
      </c>
      <c r="Y692" s="55">
        <f t="shared" si="38"/>
        <v>306.18599999999998</v>
      </c>
    </row>
    <row r="693" spans="1:25" x14ac:dyDescent="0.25">
      <c r="A693" s="60" t="s">
        <v>425</v>
      </c>
      <c r="B693" s="56" t="s">
        <v>643</v>
      </c>
      <c r="C693" s="52" t="s">
        <v>399</v>
      </c>
      <c r="D693" s="52" t="str">
        <f>IFERROR(INDEX('[2]CP5 to CP6 Track mapping'!$A:$B,MATCH('CP5 Vols Hyp'!$C693,'[2]CP5 to CP6 Track mapping'!$A:$A,0),2),"-")</f>
        <v>-</v>
      </c>
      <c r="E693" s="57" t="s">
        <v>457</v>
      </c>
      <c r="F693" s="53"/>
      <c r="G693" s="53"/>
      <c r="H693" s="53">
        <v>0</v>
      </c>
      <c r="I693" s="53"/>
      <c r="J693" s="53"/>
      <c r="K693" s="53">
        <f t="shared" si="40"/>
        <v>0</v>
      </c>
      <c r="M693" s="54">
        <v>0</v>
      </c>
      <c r="N693" s="54">
        <v>0</v>
      </c>
      <c r="O693" s="54">
        <v>0</v>
      </c>
      <c r="P693" s="54">
        <v>0</v>
      </c>
      <c r="Q693" s="54" t="s">
        <v>73</v>
      </c>
      <c r="R693" s="54">
        <f t="shared" si="41"/>
        <v>0</v>
      </c>
      <c r="T693" s="55">
        <f t="shared" si="39"/>
        <v>0</v>
      </c>
      <c r="U693" s="55">
        <f t="shared" si="39"/>
        <v>0</v>
      </c>
      <c r="V693" s="55">
        <f t="shared" si="39"/>
        <v>0</v>
      </c>
      <c r="W693" s="55">
        <f t="shared" si="38"/>
        <v>0</v>
      </c>
      <c r="X693" s="55" t="e">
        <f t="shared" si="38"/>
        <v>#VALUE!</v>
      </c>
      <c r="Y693" s="55">
        <f t="shared" si="38"/>
        <v>0</v>
      </c>
    </row>
    <row r="694" spans="1:25" x14ac:dyDescent="0.25">
      <c r="A694" s="60" t="s">
        <v>425</v>
      </c>
      <c r="B694" s="56" t="s">
        <v>644</v>
      </c>
      <c r="C694" s="52" t="s">
        <v>645</v>
      </c>
      <c r="D694" s="52" t="str">
        <f>IFERROR(INDEX('[2]CP5 to CP6 Track mapping'!$A:$B,MATCH('CP5 Vols Hyp'!$C694,'[2]CP5 to CP6 Track mapping'!$A:$A,0),2),"-")</f>
        <v>-</v>
      </c>
      <c r="E694" s="57" t="s">
        <v>457</v>
      </c>
      <c r="F694" s="53"/>
      <c r="G694" s="53"/>
      <c r="H694" s="53">
        <v>0</v>
      </c>
      <c r="I694" s="53"/>
      <c r="J694" s="53"/>
      <c r="K694" s="53">
        <f t="shared" si="40"/>
        <v>0</v>
      </c>
      <c r="M694" s="54">
        <v>0</v>
      </c>
      <c r="N694" s="54">
        <v>0</v>
      </c>
      <c r="O694" s="54">
        <v>0</v>
      </c>
      <c r="P694" s="54">
        <v>0</v>
      </c>
      <c r="Q694" s="54" t="s">
        <v>73</v>
      </c>
      <c r="R694" s="54">
        <f t="shared" si="41"/>
        <v>0</v>
      </c>
      <c r="T694" s="55">
        <f t="shared" si="39"/>
        <v>0</v>
      </c>
      <c r="U694" s="55">
        <f t="shared" si="39"/>
        <v>0</v>
      </c>
      <c r="V694" s="55">
        <f t="shared" si="39"/>
        <v>0</v>
      </c>
      <c r="W694" s="55">
        <f t="shared" si="38"/>
        <v>0</v>
      </c>
      <c r="X694" s="55" t="e">
        <f t="shared" si="38"/>
        <v>#VALUE!</v>
      </c>
      <c r="Y694" s="55">
        <f t="shared" si="38"/>
        <v>0</v>
      </c>
    </row>
    <row r="695" spans="1:25" x14ac:dyDescent="0.25">
      <c r="A695" s="60" t="s">
        <v>425</v>
      </c>
      <c r="B695" s="56" t="s">
        <v>646</v>
      </c>
      <c r="C695" s="52" t="s">
        <v>647</v>
      </c>
      <c r="D695" s="52" t="str">
        <f>IFERROR(INDEX('[2]CP5 to CP6 Track mapping'!$A:$B,MATCH('CP5 Vols Hyp'!$C695,'[2]CP5 to CP6 Track mapping'!$A:$A,0),2),"-")</f>
        <v>-</v>
      </c>
      <c r="E695" s="57" t="s">
        <v>457</v>
      </c>
      <c r="F695" s="53"/>
      <c r="G695" s="53"/>
      <c r="H695" s="53">
        <v>0</v>
      </c>
      <c r="I695" s="53"/>
      <c r="J695" s="53"/>
      <c r="K695" s="53">
        <f t="shared" si="40"/>
        <v>0</v>
      </c>
      <c r="M695" s="54">
        <v>0</v>
      </c>
      <c r="N695" s="54">
        <v>0</v>
      </c>
      <c r="O695" s="54">
        <v>0</v>
      </c>
      <c r="P695" s="54">
        <v>0</v>
      </c>
      <c r="Q695" s="54">
        <v>244</v>
      </c>
      <c r="R695" s="54">
        <f t="shared" si="41"/>
        <v>244</v>
      </c>
      <c r="T695" s="55">
        <f t="shared" si="39"/>
        <v>0</v>
      </c>
      <c r="U695" s="55">
        <f t="shared" si="39"/>
        <v>0</v>
      </c>
      <c r="V695" s="55">
        <f t="shared" si="39"/>
        <v>0</v>
      </c>
      <c r="W695" s="55">
        <f t="shared" si="38"/>
        <v>0</v>
      </c>
      <c r="X695" s="55">
        <f t="shared" si="38"/>
        <v>244</v>
      </c>
      <c r="Y695" s="55">
        <f t="shared" si="38"/>
        <v>244</v>
      </c>
    </row>
    <row r="696" spans="1:25" x14ac:dyDescent="0.25">
      <c r="A696" s="60" t="s">
        <v>425</v>
      </c>
      <c r="B696" s="56" t="s">
        <v>648</v>
      </c>
      <c r="C696" s="52" t="s">
        <v>414</v>
      </c>
      <c r="D696" s="52" t="str">
        <f>IFERROR(INDEX('[2]CP5 to CP6 Track mapping'!$A:$B,MATCH('CP5 Vols Hyp'!$C696,'[2]CP5 to CP6 Track mapping'!$A:$A,0),2),"-")</f>
        <v>-</v>
      </c>
      <c r="E696" s="57" t="s">
        <v>457</v>
      </c>
      <c r="F696" s="53"/>
      <c r="G696" s="53"/>
      <c r="H696" s="53">
        <v>0</v>
      </c>
      <c r="I696" s="53"/>
      <c r="J696" s="53"/>
      <c r="K696" s="53">
        <f t="shared" si="40"/>
        <v>0</v>
      </c>
      <c r="M696" s="54">
        <v>0</v>
      </c>
      <c r="N696" s="54">
        <v>0</v>
      </c>
      <c r="O696" s="54">
        <v>0</v>
      </c>
      <c r="P696" s="54">
        <v>0</v>
      </c>
      <c r="Q696" s="54">
        <v>244</v>
      </c>
      <c r="R696" s="54">
        <f t="shared" si="41"/>
        <v>244</v>
      </c>
      <c r="T696" s="55">
        <f t="shared" si="39"/>
        <v>0</v>
      </c>
      <c r="U696" s="55">
        <f t="shared" si="39"/>
        <v>0</v>
      </c>
      <c r="V696" s="55">
        <f t="shared" si="39"/>
        <v>0</v>
      </c>
      <c r="W696" s="55">
        <f t="shared" si="38"/>
        <v>0</v>
      </c>
      <c r="X696" s="55">
        <f t="shared" si="38"/>
        <v>244</v>
      </c>
      <c r="Y696" s="55">
        <f t="shared" si="38"/>
        <v>244</v>
      </c>
    </row>
    <row r="697" spans="1:25" x14ac:dyDescent="0.25">
      <c r="A697" s="60" t="s">
        <v>425</v>
      </c>
      <c r="B697" s="56" t="s">
        <v>649</v>
      </c>
      <c r="C697" s="52" t="s">
        <v>650</v>
      </c>
      <c r="D697" s="52" t="str">
        <f>IFERROR(INDEX('[2]CP5 to CP6 Track mapping'!$A:$B,MATCH('CP5 Vols Hyp'!$C697,'[2]CP5 to CP6 Track mapping'!$A:$A,0),2),"-")</f>
        <v>-</v>
      </c>
      <c r="E697" s="57" t="s">
        <v>457</v>
      </c>
      <c r="F697" s="53"/>
      <c r="G697" s="53"/>
      <c r="H697" s="53">
        <v>3</v>
      </c>
      <c r="I697" s="53"/>
      <c r="J697" s="53"/>
      <c r="K697" s="53">
        <f t="shared" si="40"/>
        <v>3</v>
      </c>
      <c r="M697" s="54">
        <v>103.46000000000001</v>
      </c>
      <c r="N697" s="54">
        <v>29</v>
      </c>
      <c r="O697" s="54">
        <v>3</v>
      </c>
      <c r="P697" s="54">
        <v>0</v>
      </c>
      <c r="Q697" s="54" t="s">
        <v>73</v>
      </c>
      <c r="R697" s="54">
        <f t="shared" si="41"/>
        <v>135.46</v>
      </c>
      <c r="T697" s="55">
        <f t="shared" si="39"/>
        <v>103.46000000000001</v>
      </c>
      <c r="U697" s="55">
        <f t="shared" si="39"/>
        <v>29</v>
      </c>
      <c r="V697" s="55">
        <f t="shared" si="39"/>
        <v>0</v>
      </c>
      <c r="W697" s="55">
        <f t="shared" si="38"/>
        <v>0</v>
      </c>
      <c r="X697" s="55" t="e">
        <f t="shared" si="38"/>
        <v>#VALUE!</v>
      </c>
      <c r="Y697" s="55">
        <f t="shared" si="38"/>
        <v>132.46</v>
      </c>
    </row>
    <row r="698" spans="1:25" x14ac:dyDescent="0.25">
      <c r="A698" s="60" t="s">
        <v>425</v>
      </c>
      <c r="B698" s="56" t="s">
        <v>651</v>
      </c>
      <c r="C698" s="52" t="s">
        <v>652</v>
      </c>
      <c r="D698" s="52" t="str">
        <f>IFERROR(INDEX('[2]CP5 to CP6 Track mapping'!$A:$B,MATCH('CP5 Vols Hyp'!$C698,'[2]CP5 to CP6 Track mapping'!$A:$A,0),2),"-")</f>
        <v>-</v>
      </c>
      <c r="E698" s="57" t="s">
        <v>457</v>
      </c>
      <c r="F698" s="53"/>
      <c r="G698" s="53"/>
      <c r="H698" s="53">
        <v>89508.435674400011</v>
      </c>
      <c r="I698" s="53"/>
      <c r="J698" s="53"/>
      <c r="K698" s="53">
        <f t="shared" si="40"/>
        <v>89508.435674400011</v>
      </c>
      <c r="M698" s="54">
        <v>104903.63052399999</v>
      </c>
      <c r="N698" s="54">
        <v>126066.19886640001</v>
      </c>
      <c r="O698" s="54">
        <v>89508.435674400011</v>
      </c>
      <c r="P698" s="54">
        <v>35968.177898399998</v>
      </c>
      <c r="Q698" s="54">
        <v>30170.689442399998</v>
      </c>
      <c r="R698" s="54">
        <f t="shared" si="41"/>
        <v>386617.13240560004</v>
      </c>
      <c r="T698" s="55">
        <f t="shared" si="39"/>
        <v>104903.63052399999</v>
      </c>
      <c r="U698" s="55">
        <f t="shared" si="39"/>
        <v>126066.19886640001</v>
      </c>
      <c r="V698" s="55">
        <f t="shared" si="39"/>
        <v>0</v>
      </c>
      <c r="W698" s="55">
        <f t="shared" si="38"/>
        <v>35968.177898399998</v>
      </c>
      <c r="X698" s="55">
        <f t="shared" si="38"/>
        <v>30170.689442399998</v>
      </c>
      <c r="Y698" s="55">
        <f t="shared" si="38"/>
        <v>297108.69673120003</v>
      </c>
    </row>
    <row r="699" spans="1:25" x14ac:dyDescent="0.25">
      <c r="A699" s="60" t="s">
        <v>422</v>
      </c>
      <c r="B699" s="56" t="s">
        <v>449</v>
      </c>
      <c r="C699" s="52" t="s">
        <v>450</v>
      </c>
      <c r="D699" s="52" t="str">
        <f>IFERROR(INDEX('[2]CP5 to CP6 Track mapping'!$A:$B,MATCH('CP5 Vols Hyp'!$C699,'[2]CP5 to CP6 Track mapping'!$A:$A,0),2),"-")</f>
        <v>-</v>
      </c>
      <c r="E699" s="57" t="s">
        <v>451</v>
      </c>
      <c r="F699" s="53"/>
      <c r="G699" s="53"/>
      <c r="H699" s="53">
        <v>12.861036000000002</v>
      </c>
      <c r="I699" s="53"/>
      <c r="J699" s="53"/>
      <c r="K699" s="53">
        <f t="shared" si="40"/>
        <v>12.861036000000002</v>
      </c>
      <c r="M699" s="54">
        <v>14.15789439999998</v>
      </c>
      <c r="N699" s="54">
        <v>7.8556103999999998</v>
      </c>
      <c r="O699" s="54">
        <v>12.861036000000002</v>
      </c>
      <c r="P699" s="54">
        <v>13.560551999999998</v>
      </c>
      <c r="Q699" s="54">
        <v>22.819766400000002</v>
      </c>
      <c r="R699" s="54">
        <f t="shared" si="41"/>
        <v>71.254859199999984</v>
      </c>
      <c r="T699" s="55">
        <f t="shared" si="39"/>
        <v>14.15789439999998</v>
      </c>
      <c r="U699" s="55">
        <f t="shared" si="39"/>
        <v>7.8556103999999998</v>
      </c>
      <c r="V699" s="55">
        <f t="shared" si="39"/>
        <v>0</v>
      </c>
      <c r="W699" s="55">
        <f t="shared" si="38"/>
        <v>13.560551999999998</v>
      </c>
      <c r="X699" s="55">
        <f t="shared" si="38"/>
        <v>22.819766400000002</v>
      </c>
      <c r="Y699" s="55">
        <f t="shared" si="38"/>
        <v>58.393823199999986</v>
      </c>
    </row>
    <row r="700" spans="1:25" x14ac:dyDescent="0.25">
      <c r="A700" s="60" t="s">
        <v>422</v>
      </c>
      <c r="B700" s="56" t="s">
        <v>449</v>
      </c>
      <c r="C700" s="52" t="s">
        <v>450</v>
      </c>
      <c r="D700" s="52" t="str">
        <f>IFERROR(INDEX('[2]CP5 to CP6 Track mapping'!$A:$B,MATCH('CP5 Vols Hyp'!$C700,'[2]CP5 to CP6 Track mapping'!$A:$A,0),2),"-")</f>
        <v>-</v>
      </c>
      <c r="E700" s="57" t="s">
        <v>452</v>
      </c>
      <c r="F700" s="53"/>
      <c r="G700" s="53"/>
      <c r="H700" s="53">
        <v>8.8559639999999984</v>
      </c>
      <c r="I700" s="53"/>
      <c r="J700" s="53"/>
      <c r="K700" s="53">
        <f t="shared" si="40"/>
        <v>8.8559639999999984</v>
      </c>
      <c r="M700" s="54">
        <v>32.761801599999984</v>
      </c>
      <c r="N700" s="54">
        <v>0.6062472000000001</v>
      </c>
      <c r="O700" s="54">
        <v>8.8559639999999984</v>
      </c>
      <c r="P700" s="54">
        <v>22.413772800000007</v>
      </c>
      <c r="Q700" s="54">
        <v>8.9885520000000003</v>
      </c>
      <c r="R700" s="54">
        <f t="shared" si="41"/>
        <v>73.626337599999985</v>
      </c>
      <c r="T700" s="55">
        <f t="shared" si="39"/>
        <v>32.761801599999984</v>
      </c>
      <c r="U700" s="55">
        <f t="shared" si="39"/>
        <v>0.6062472000000001</v>
      </c>
      <c r="V700" s="55">
        <f t="shared" si="39"/>
        <v>0</v>
      </c>
      <c r="W700" s="55">
        <f t="shared" si="38"/>
        <v>22.413772800000007</v>
      </c>
      <c r="X700" s="55">
        <f t="shared" si="38"/>
        <v>8.9885520000000003</v>
      </c>
      <c r="Y700" s="55">
        <f t="shared" si="38"/>
        <v>64.770373599999985</v>
      </c>
    </row>
    <row r="701" spans="1:25" x14ac:dyDescent="0.25">
      <c r="A701" s="60" t="s">
        <v>422</v>
      </c>
      <c r="B701" s="56" t="s">
        <v>449</v>
      </c>
      <c r="C701" s="52" t="s">
        <v>450</v>
      </c>
      <c r="D701" s="52" t="str">
        <f>IFERROR(INDEX('[2]CP5 to CP6 Track mapping'!$A:$B,MATCH('CP5 Vols Hyp'!$C701,'[2]CP5 to CP6 Track mapping'!$A:$A,0),2),"-")</f>
        <v>-</v>
      </c>
      <c r="E701" s="57" t="s">
        <v>453</v>
      </c>
      <c r="F701" s="53"/>
      <c r="G701" s="53"/>
      <c r="H701" s="53">
        <v>12.674498400000001</v>
      </c>
      <c r="I701" s="53"/>
      <c r="J701" s="53"/>
      <c r="K701" s="53">
        <f t="shared" si="40"/>
        <v>12.674498400000001</v>
      </c>
      <c r="M701" s="54">
        <v>56.859015200000002</v>
      </c>
      <c r="N701" s="54">
        <v>13.527310399999999</v>
      </c>
      <c r="O701" s="54">
        <v>12.674498400000001</v>
      </c>
      <c r="P701" s="54">
        <v>7.7029055999999994</v>
      </c>
      <c r="Q701" s="54">
        <v>16.578072000000002</v>
      </c>
      <c r="R701" s="54">
        <f t="shared" si="41"/>
        <v>107.34180160000001</v>
      </c>
      <c r="T701" s="55">
        <f t="shared" si="39"/>
        <v>56.859015200000002</v>
      </c>
      <c r="U701" s="55">
        <f t="shared" si="39"/>
        <v>13.527310399999999</v>
      </c>
      <c r="V701" s="55">
        <f t="shared" si="39"/>
        <v>0</v>
      </c>
      <c r="W701" s="55">
        <f t="shared" si="38"/>
        <v>7.7029055999999994</v>
      </c>
      <c r="X701" s="55">
        <f t="shared" si="38"/>
        <v>16.578072000000002</v>
      </c>
      <c r="Y701" s="55">
        <f t="shared" si="38"/>
        <v>94.667303200000006</v>
      </c>
    </row>
    <row r="702" spans="1:25" x14ac:dyDescent="0.25">
      <c r="A702" s="60" t="s">
        <v>422</v>
      </c>
      <c r="B702" s="56" t="s">
        <v>449</v>
      </c>
      <c r="C702" s="52" t="s">
        <v>450</v>
      </c>
      <c r="D702" s="52" t="str">
        <f>IFERROR(INDEX('[2]CP5 to CP6 Track mapping'!$A:$B,MATCH('CP5 Vols Hyp'!$C702,'[2]CP5 to CP6 Track mapping'!$A:$A,0),2),"-")</f>
        <v>-</v>
      </c>
      <c r="E702" s="57" t="s">
        <v>454</v>
      </c>
      <c r="F702" s="53"/>
      <c r="G702" s="53"/>
      <c r="H702" s="53">
        <v>2.3317200000000002</v>
      </c>
      <c r="I702" s="53"/>
      <c r="J702" s="53"/>
      <c r="K702" s="53">
        <f t="shared" si="40"/>
        <v>2.3317200000000002</v>
      </c>
      <c r="M702" s="54">
        <v>25.458000000000002</v>
      </c>
      <c r="N702" s="54">
        <v>1.2070080000000001</v>
      </c>
      <c r="O702" s="54">
        <v>2.3317200000000002</v>
      </c>
      <c r="P702" s="54">
        <v>0</v>
      </c>
      <c r="Q702" s="54">
        <v>1.5727680000000002</v>
      </c>
      <c r="R702" s="54">
        <f t="shared" si="41"/>
        <v>30.569496000000001</v>
      </c>
      <c r="T702" s="55">
        <f t="shared" si="39"/>
        <v>25.458000000000002</v>
      </c>
      <c r="U702" s="55">
        <f t="shared" si="39"/>
        <v>1.2070080000000001</v>
      </c>
      <c r="V702" s="55">
        <f t="shared" si="39"/>
        <v>0</v>
      </c>
      <c r="W702" s="55">
        <f t="shared" si="38"/>
        <v>0</v>
      </c>
      <c r="X702" s="55">
        <f t="shared" si="38"/>
        <v>1.5727680000000002</v>
      </c>
      <c r="Y702" s="55">
        <f t="shared" si="38"/>
        <v>28.237776</v>
      </c>
    </row>
    <row r="703" spans="1:25" x14ac:dyDescent="0.25">
      <c r="A703" s="60" t="s">
        <v>422</v>
      </c>
      <c r="B703" s="56" t="s">
        <v>449</v>
      </c>
      <c r="C703" s="52" t="s">
        <v>450</v>
      </c>
      <c r="D703" s="52" t="str">
        <f>IFERROR(INDEX('[2]CP5 to CP6 Track mapping'!$A:$B,MATCH('CP5 Vols Hyp'!$C703,'[2]CP5 to CP6 Track mapping'!$A:$A,0),2),"-")</f>
        <v>-</v>
      </c>
      <c r="E703" s="57" t="s">
        <v>455</v>
      </c>
      <c r="F703" s="53"/>
      <c r="G703" s="53"/>
      <c r="H703" s="53">
        <v>1.179576</v>
      </c>
      <c r="I703" s="53"/>
      <c r="J703" s="53"/>
      <c r="K703" s="53">
        <f t="shared" si="40"/>
        <v>1.179576</v>
      </c>
      <c r="M703" s="54">
        <v>18.123750000000001</v>
      </c>
      <c r="N703" s="54">
        <v>0.3026664</v>
      </c>
      <c r="O703" s="54">
        <v>1.179576</v>
      </c>
      <c r="P703" s="54">
        <v>1.0058400000000001</v>
      </c>
      <c r="Q703" s="54" t="s">
        <v>73</v>
      </c>
      <c r="R703" s="54">
        <f t="shared" si="41"/>
        <v>20.611832400000001</v>
      </c>
      <c r="T703" s="55">
        <f t="shared" si="39"/>
        <v>18.123750000000001</v>
      </c>
      <c r="U703" s="55">
        <f t="shared" si="39"/>
        <v>0.3026664</v>
      </c>
      <c r="V703" s="55">
        <f t="shared" si="39"/>
        <v>0</v>
      </c>
      <c r="W703" s="55">
        <f t="shared" si="38"/>
        <v>1.0058400000000001</v>
      </c>
      <c r="X703" s="55" t="e">
        <f t="shared" si="38"/>
        <v>#VALUE!</v>
      </c>
      <c r="Y703" s="55">
        <f t="shared" si="38"/>
        <v>19.4322564</v>
      </c>
    </row>
    <row r="704" spans="1:25" x14ac:dyDescent="0.25">
      <c r="A704" s="60" t="s">
        <v>422</v>
      </c>
      <c r="B704" s="56" t="s">
        <v>449</v>
      </c>
      <c r="C704" s="52" t="s">
        <v>450</v>
      </c>
      <c r="D704" s="52" t="str">
        <f>IFERROR(INDEX('[2]CP5 to CP6 Track mapping'!$A:$B,MATCH('CP5 Vols Hyp'!$C704,'[2]CP5 to CP6 Track mapping'!$A:$A,0),2),"-")</f>
        <v>-</v>
      </c>
      <c r="E704" s="57" t="s">
        <v>456</v>
      </c>
      <c r="F704" s="53"/>
      <c r="G704" s="53"/>
      <c r="H704" s="53">
        <v>63.789999999999992</v>
      </c>
      <c r="I704" s="53"/>
      <c r="J704" s="53"/>
      <c r="K704" s="53">
        <f t="shared" si="40"/>
        <v>63.789999999999992</v>
      </c>
      <c r="M704" s="54">
        <v>0</v>
      </c>
      <c r="N704" s="54">
        <v>77.496772000000007</v>
      </c>
      <c r="O704" s="54">
        <v>63.789999999999992</v>
      </c>
      <c r="P704" s="54">
        <v>72.429999999999993</v>
      </c>
      <c r="Q704" s="54">
        <v>42.09</v>
      </c>
      <c r="R704" s="54">
        <f t="shared" si="41"/>
        <v>255.806772</v>
      </c>
      <c r="T704" s="55">
        <f t="shared" si="39"/>
        <v>0</v>
      </c>
      <c r="U704" s="55">
        <f t="shared" si="39"/>
        <v>77.496772000000007</v>
      </c>
      <c r="V704" s="55">
        <f t="shared" si="39"/>
        <v>0</v>
      </c>
      <c r="W704" s="55">
        <f t="shared" si="38"/>
        <v>72.429999999999993</v>
      </c>
      <c r="X704" s="55">
        <f t="shared" si="38"/>
        <v>42.09</v>
      </c>
      <c r="Y704" s="55">
        <f t="shared" si="38"/>
        <v>192.016772</v>
      </c>
    </row>
    <row r="705" spans="1:25" x14ac:dyDescent="0.25">
      <c r="A705" s="60" t="s">
        <v>422</v>
      </c>
      <c r="B705" s="56" t="s">
        <v>449</v>
      </c>
      <c r="C705" s="52" t="s">
        <v>450</v>
      </c>
      <c r="D705" s="52" t="str">
        <f>IFERROR(INDEX('[2]CP5 to CP6 Track mapping'!$A:$B,MATCH('CP5 Vols Hyp'!$C705,'[2]CP5 to CP6 Track mapping'!$A:$A,0),2),"-")</f>
        <v>-</v>
      </c>
      <c r="E705" s="57" t="s">
        <v>457</v>
      </c>
      <c r="F705" s="53"/>
      <c r="G705" s="53"/>
      <c r="H705" s="53">
        <v>101.69279440000001</v>
      </c>
      <c r="I705" s="53"/>
      <c r="J705" s="53"/>
      <c r="K705" s="53">
        <f t="shared" si="40"/>
        <v>101.69279440000001</v>
      </c>
      <c r="M705" s="54">
        <v>147.3604612</v>
      </c>
      <c r="N705" s="54">
        <v>100.99561440000001</v>
      </c>
      <c r="O705" s="54">
        <v>101.69279440000001</v>
      </c>
      <c r="P705" s="54">
        <v>117.1130704</v>
      </c>
      <c r="Q705" s="54">
        <v>92.04915840000001</v>
      </c>
      <c r="R705" s="54">
        <f t="shared" si="41"/>
        <v>559.21109880000006</v>
      </c>
      <c r="T705" s="55">
        <f t="shared" si="39"/>
        <v>147.3604612</v>
      </c>
      <c r="U705" s="55">
        <f t="shared" si="39"/>
        <v>100.99561440000001</v>
      </c>
      <c r="V705" s="55">
        <f t="shared" si="39"/>
        <v>0</v>
      </c>
      <c r="W705" s="55">
        <f t="shared" si="38"/>
        <v>117.1130704</v>
      </c>
      <c r="X705" s="55">
        <f t="shared" si="38"/>
        <v>92.04915840000001</v>
      </c>
      <c r="Y705" s="55">
        <f t="shared" si="38"/>
        <v>457.51830440000003</v>
      </c>
    </row>
    <row r="706" spans="1:25" x14ac:dyDescent="0.25">
      <c r="A706" s="60" t="s">
        <v>422</v>
      </c>
      <c r="B706" s="56" t="s">
        <v>458</v>
      </c>
      <c r="C706" s="52" t="s">
        <v>459</v>
      </c>
      <c r="D706" s="52" t="str">
        <f>IFERROR(INDEX('[2]CP5 to CP6 Track mapping'!$A:$B,MATCH('CP5 Vols Hyp'!$C706,'[2]CP5 to CP6 Track mapping'!$A:$A,0),2),"-")</f>
        <v>-</v>
      </c>
      <c r="E706" s="57" t="s">
        <v>451</v>
      </c>
      <c r="F706" s="53"/>
      <c r="G706" s="53"/>
      <c r="H706" s="53">
        <v>0</v>
      </c>
      <c r="I706" s="53"/>
      <c r="J706" s="53"/>
      <c r="K706" s="53">
        <f t="shared" si="40"/>
        <v>0</v>
      </c>
      <c r="M706" s="54">
        <v>0</v>
      </c>
      <c r="N706" s="54">
        <v>6</v>
      </c>
      <c r="O706" s="54">
        <v>0</v>
      </c>
      <c r="P706" s="54">
        <v>3</v>
      </c>
      <c r="Q706" s="54" t="s">
        <v>73</v>
      </c>
      <c r="R706" s="54">
        <f t="shared" si="41"/>
        <v>9</v>
      </c>
      <c r="T706" s="55">
        <f t="shared" si="39"/>
        <v>0</v>
      </c>
      <c r="U706" s="55">
        <f t="shared" si="39"/>
        <v>6</v>
      </c>
      <c r="V706" s="55">
        <f t="shared" si="39"/>
        <v>0</v>
      </c>
      <c r="W706" s="55">
        <f t="shared" si="39"/>
        <v>3</v>
      </c>
      <c r="X706" s="55" t="e">
        <f t="shared" si="39"/>
        <v>#VALUE!</v>
      </c>
      <c r="Y706" s="55">
        <f t="shared" si="39"/>
        <v>9</v>
      </c>
    </row>
    <row r="707" spans="1:25" x14ac:dyDescent="0.25">
      <c r="A707" s="60" t="s">
        <v>422</v>
      </c>
      <c r="B707" s="56" t="s">
        <v>458</v>
      </c>
      <c r="C707" s="52" t="s">
        <v>459</v>
      </c>
      <c r="D707" s="52" t="str">
        <f>IFERROR(INDEX('[2]CP5 to CP6 Track mapping'!$A:$B,MATCH('CP5 Vols Hyp'!$C707,'[2]CP5 to CP6 Track mapping'!$A:$A,0),2),"-")</f>
        <v>-</v>
      </c>
      <c r="E707" s="57" t="s">
        <v>452</v>
      </c>
      <c r="F707" s="53"/>
      <c r="G707" s="53"/>
      <c r="H707" s="53">
        <v>13</v>
      </c>
      <c r="I707" s="53"/>
      <c r="J707" s="53"/>
      <c r="K707" s="53">
        <f t="shared" si="40"/>
        <v>13</v>
      </c>
      <c r="M707" s="54">
        <v>1</v>
      </c>
      <c r="N707" s="54">
        <v>0</v>
      </c>
      <c r="O707" s="54">
        <v>13</v>
      </c>
      <c r="P707" s="54">
        <v>0</v>
      </c>
      <c r="Q707" s="54">
        <v>12</v>
      </c>
      <c r="R707" s="54">
        <f t="shared" si="41"/>
        <v>26</v>
      </c>
      <c r="T707" s="55">
        <f t="shared" ref="T707:Y749" si="42">M707-F707</f>
        <v>1</v>
      </c>
      <c r="U707" s="55">
        <f t="shared" si="42"/>
        <v>0</v>
      </c>
      <c r="V707" s="55">
        <f t="shared" si="42"/>
        <v>0</v>
      </c>
      <c r="W707" s="55">
        <f t="shared" si="42"/>
        <v>0</v>
      </c>
      <c r="X707" s="55">
        <f t="shared" si="42"/>
        <v>12</v>
      </c>
      <c r="Y707" s="55">
        <f t="shared" si="42"/>
        <v>13</v>
      </c>
    </row>
    <row r="708" spans="1:25" x14ac:dyDescent="0.25">
      <c r="A708" s="60" t="s">
        <v>422</v>
      </c>
      <c r="B708" s="56" t="s">
        <v>458</v>
      </c>
      <c r="C708" s="52" t="s">
        <v>459</v>
      </c>
      <c r="D708" s="52" t="str">
        <f>IFERROR(INDEX('[2]CP5 to CP6 Track mapping'!$A:$B,MATCH('CP5 Vols Hyp'!$C708,'[2]CP5 to CP6 Track mapping'!$A:$A,0),2),"-")</f>
        <v>-</v>
      </c>
      <c r="E708" s="57" t="s">
        <v>453</v>
      </c>
      <c r="F708" s="53"/>
      <c r="G708" s="53"/>
      <c r="H708" s="53">
        <v>2</v>
      </c>
      <c r="I708" s="53"/>
      <c r="J708" s="53"/>
      <c r="K708" s="53">
        <f t="shared" si="40"/>
        <v>2</v>
      </c>
      <c r="M708" s="54">
        <v>21</v>
      </c>
      <c r="N708" s="54">
        <v>2</v>
      </c>
      <c r="O708" s="54">
        <v>2</v>
      </c>
      <c r="P708" s="54">
        <v>4</v>
      </c>
      <c r="Q708" s="54">
        <v>16</v>
      </c>
      <c r="R708" s="54">
        <f t="shared" si="41"/>
        <v>45</v>
      </c>
      <c r="T708" s="55">
        <f t="shared" si="42"/>
        <v>21</v>
      </c>
      <c r="U708" s="55">
        <f t="shared" si="42"/>
        <v>2</v>
      </c>
      <c r="V708" s="55">
        <f t="shared" si="42"/>
        <v>0</v>
      </c>
      <c r="W708" s="55">
        <f t="shared" si="42"/>
        <v>4</v>
      </c>
      <c r="X708" s="55">
        <f t="shared" si="42"/>
        <v>16</v>
      </c>
      <c r="Y708" s="55">
        <f t="shared" si="42"/>
        <v>43</v>
      </c>
    </row>
    <row r="709" spans="1:25" x14ac:dyDescent="0.25">
      <c r="A709" s="60" t="s">
        <v>422</v>
      </c>
      <c r="B709" s="56" t="s">
        <v>458</v>
      </c>
      <c r="C709" s="52" t="s">
        <v>459</v>
      </c>
      <c r="D709" s="52" t="str">
        <f>IFERROR(INDEX('[2]CP5 to CP6 Track mapping'!$A:$B,MATCH('CP5 Vols Hyp'!$C709,'[2]CP5 to CP6 Track mapping'!$A:$A,0),2),"-")</f>
        <v>-</v>
      </c>
      <c r="E709" s="57" t="s">
        <v>454</v>
      </c>
      <c r="F709" s="53"/>
      <c r="G709" s="53"/>
      <c r="H709" s="53">
        <v>8</v>
      </c>
      <c r="I709" s="53"/>
      <c r="J709" s="53"/>
      <c r="K709" s="53">
        <f t="shared" si="40"/>
        <v>8</v>
      </c>
      <c r="M709" s="54">
        <v>4</v>
      </c>
      <c r="N709" s="54">
        <v>0</v>
      </c>
      <c r="O709" s="54">
        <v>8</v>
      </c>
      <c r="P709" s="54">
        <v>0</v>
      </c>
      <c r="Q709" s="54" t="s">
        <v>73</v>
      </c>
      <c r="R709" s="54">
        <f t="shared" si="41"/>
        <v>12</v>
      </c>
      <c r="T709" s="55">
        <f t="shared" si="42"/>
        <v>4</v>
      </c>
      <c r="U709" s="55">
        <f t="shared" si="42"/>
        <v>0</v>
      </c>
      <c r="V709" s="55">
        <f t="shared" si="42"/>
        <v>0</v>
      </c>
      <c r="W709" s="55">
        <f t="shared" si="42"/>
        <v>0</v>
      </c>
      <c r="X709" s="55" t="e">
        <f t="shared" si="42"/>
        <v>#VALUE!</v>
      </c>
      <c r="Y709" s="55">
        <f t="shared" si="42"/>
        <v>4</v>
      </c>
    </row>
    <row r="710" spans="1:25" x14ac:dyDescent="0.25">
      <c r="A710" s="60" t="s">
        <v>422</v>
      </c>
      <c r="B710" s="56" t="s">
        <v>458</v>
      </c>
      <c r="C710" s="52" t="s">
        <v>459</v>
      </c>
      <c r="D710" s="52" t="str">
        <f>IFERROR(INDEX('[2]CP5 to CP6 Track mapping'!$A:$B,MATCH('CP5 Vols Hyp'!$C710,'[2]CP5 to CP6 Track mapping'!$A:$A,0),2),"-")</f>
        <v>-</v>
      </c>
      <c r="E710" s="57" t="s">
        <v>455</v>
      </c>
      <c r="F710" s="53"/>
      <c r="G710" s="53"/>
      <c r="H710" s="53">
        <v>0</v>
      </c>
      <c r="I710" s="53"/>
      <c r="J710" s="53"/>
      <c r="K710" s="53">
        <f t="shared" si="40"/>
        <v>0</v>
      </c>
      <c r="M710" s="54">
        <v>9</v>
      </c>
      <c r="N710" s="54">
        <v>0</v>
      </c>
      <c r="O710" s="54">
        <v>0</v>
      </c>
      <c r="P710" s="54">
        <v>0</v>
      </c>
      <c r="Q710" s="54" t="s">
        <v>73</v>
      </c>
      <c r="R710" s="54">
        <f t="shared" si="41"/>
        <v>9</v>
      </c>
      <c r="T710" s="55">
        <f t="shared" si="42"/>
        <v>9</v>
      </c>
      <c r="U710" s="55">
        <f t="shared" si="42"/>
        <v>0</v>
      </c>
      <c r="V710" s="55">
        <f t="shared" si="42"/>
        <v>0</v>
      </c>
      <c r="W710" s="55">
        <f t="shared" si="42"/>
        <v>0</v>
      </c>
      <c r="X710" s="55" t="e">
        <f t="shared" si="42"/>
        <v>#VALUE!</v>
      </c>
      <c r="Y710" s="55">
        <f t="shared" si="42"/>
        <v>9</v>
      </c>
    </row>
    <row r="711" spans="1:25" x14ac:dyDescent="0.25">
      <c r="A711" s="60" t="s">
        <v>422</v>
      </c>
      <c r="B711" s="56" t="s">
        <v>458</v>
      </c>
      <c r="C711" s="52" t="s">
        <v>459</v>
      </c>
      <c r="D711" s="52" t="str">
        <f>IFERROR(INDEX('[2]CP5 to CP6 Track mapping'!$A:$B,MATCH('CP5 Vols Hyp'!$C711,'[2]CP5 to CP6 Track mapping'!$A:$A,0),2),"-")</f>
        <v>-</v>
      </c>
      <c r="E711" s="57" t="s">
        <v>456</v>
      </c>
      <c r="F711" s="53"/>
      <c r="G711" s="53"/>
      <c r="H711" s="53">
        <v>63.8</v>
      </c>
      <c r="I711" s="53"/>
      <c r="J711" s="53"/>
      <c r="K711" s="53">
        <f t="shared" si="40"/>
        <v>63.8</v>
      </c>
      <c r="M711" s="54">
        <v>0</v>
      </c>
      <c r="N711" s="54">
        <v>40.5</v>
      </c>
      <c r="O711" s="54">
        <v>63.8</v>
      </c>
      <c r="P711" s="54">
        <v>40</v>
      </c>
      <c r="Q711" s="54">
        <v>25</v>
      </c>
      <c r="R711" s="54">
        <f t="shared" si="41"/>
        <v>169.3</v>
      </c>
      <c r="T711" s="55">
        <f t="shared" si="42"/>
        <v>0</v>
      </c>
      <c r="U711" s="55">
        <f t="shared" si="42"/>
        <v>40.5</v>
      </c>
      <c r="V711" s="55">
        <f t="shared" si="42"/>
        <v>0</v>
      </c>
      <c r="W711" s="55">
        <f t="shared" si="42"/>
        <v>40</v>
      </c>
      <c r="X711" s="55">
        <f t="shared" si="42"/>
        <v>25</v>
      </c>
      <c r="Y711" s="55">
        <f t="shared" si="42"/>
        <v>105.50000000000001</v>
      </c>
    </row>
    <row r="712" spans="1:25" x14ac:dyDescent="0.25">
      <c r="A712" s="60" t="s">
        <v>422</v>
      </c>
      <c r="B712" s="56" t="s">
        <v>458</v>
      </c>
      <c r="C712" s="52" t="s">
        <v>459</v>
      </c>
      <c r="D712" s="52" t="str">
        <f>IFERROR(INDEX('[2]CP5 to CP6 Track mapping'!$A:$B,MATCH('CP5 Vols Hyp'!$C712,'[2]CP5 to CP6 Track mapping'!$A:$A,0),2),"-")</f>
        <v>-</v>
      </c>
      <c r="E712" s="57" t="s">
        <v>457</v>
      </c>
      <c r="F712" s="53"/>
      <c r="G712" s="53"/>
      <c r="H712" s="53">
        <v>86.8</v>
      </c>
      <c r="I712" s="53"/>
      <c r="J712" s="53"/>
      <c r="K712" s="53">
        <f t="shared" si="40"/>
        <v>86.8</v>
      </c>
      <c r="M712" s="54">
        <v>35</v>
      </c>
      <c r="N712" s="54">
        <v>48.5</v>
      </c>
      <c r="O712" s="54">
        <v>86.8</v>
      </c>
      <c r="P712" s="54">
        <v>47</v>
      </c>
      <c r="Q712" s="54">
        <v>53</v>
      </c>
      <c r="R712" s="54">
        <f t="shared" si="41"/>
        <v>270.3</v>
      </c>
      <c r="T712" s="55">
        <f t="shared" si="42"/>
        <v>35</v>
      </c>
      <c r="U712" s="55">
        <f t="shared" si="42"/>
        <v>48.5</v>
      </c>
      <c r="V712" s="55">
        <f t="shared" si="42"/>
        <v>0</v>
      </c>
      <c r="W712" s="55">
        <f t="shared" si="42"/>
        <v>47</v>
      </c>
      <c r="X712" s="55">
        <f t="shared" si="42"/>
        <v>53</v>
      </c>
      <c r="Y712" s="55">
        <f t="shared" si="42"/>
        <v>183.5</v>
      </c>
    </row>
    <row r="713" spans="1:25" x14ac:dyDescent="0.25">
      <c r="A713" s="60" t="s">
        <v>422</v>
      </c>
      <c r="B713" s="56" t="s">
        <v>460</v>
      </c>
      <c r="C713" s="52" t="s">
        <v>461</v>
      </c>
      <c r="D713" s="52" t="str">
        <f>IFERROR(INDEX('[2]CP5 to CP6 Track mapping'!$A:$B,MATCH('CP5 Vols Hyp'!$C713,'[2]CP5 to CP6 Track mapping'!$A:$A,0),2),"-")</f>
        <v>-</v>
      </c>
      <c r="E713" s="57" t="s">
        <v>457</v>
      </c>
      <c r="F713" s="53"/>
      <c r="G713" s="53"/>
      <c r="H713" s="53">
        <v>42.29</v>
      </c>
      <c r="I713" s="53"/>
      <c r="J713" s="53"/>
      <c r="K713" s="53">
        <f t="shared" si="40"/>
        <v>42.29</v>
      </c>
      <c r="M713" s="54">
        <v>57.726999999999983</v>
      </c>
      <c r="N713" s="54">
        <v>76.099999999999994</v>
      </c>
      <c r="O713" s="54">
        <v>42.29</v>
      </c>
      <c r="P713" s="54">
        <v>46.39</v>
      </c>
      <c r="Q713" s="54">
        <v>25.3</v>
      </c>
      <c r="R713" s="54">
        <f t="shared" si="41"/>
        <v>247.80699999999996</v>
      </c>
      <c r="T713" s="55">
        <f t="shared" si="42"/>
        <v>57.726999999999983</v>
      </c>
      <c r="U713" s="55">
        <f t="shared" si="42"/>
        <v>76.099999999999994</v>
      </c>
      <c r="V713" s="55">
        <f t="shared" si="42"/>
        <v>0</v>
      </c>
      <c r="W713" s="55">
        <f t="shared" si="42"/>
        <v>46.39</v>
      </c>
      <c r="X713" s="55">
        <f t="shared" si="42"/>
        <v>25.3</v>
      </c>
      <c r="Y713" s="55">
        <f t="shared" si="42"/>
        <v>205.51699999999997</v>
      </c>
    </row>
    <row r="714" spans="1:25" x14ac:dyDescent="0.25">
      <c r="A714" s="60" t="s">
        <v>422</v>
      </c>
      <c r="B714" s="52" t="s">
        <v>462</v>
      </c>
      <c r="C714" s="52" t="s">
        <v>463</v>
      </c>
      <c r="D714" s="52" t="str">
        <f>IFERROR(INDEX('[2]CP5 to CP6 Track mapping'!$A:$B,MATCH('CP5 Vols Hyp'!$C714,'[2]CP5 to CP6 Track mapping'!$A:$A,0),2),"-")</f>
        <v>-</v>
      </c>
      <c r="E714" s="57" t="s">
        <v>457</v>
      </c>
      <c r="F714" s="53"/>
      <c r="G714" s="53"/>
      <c r="H714" s="53">
        <v>620.15</v>
      </c>
      <c r="I714" s="53"/>
      <c r="J714" s="53"/>
      <c r="K714" s="53">
        <f t="shared" ref="K714:K777" si="43">SUM(F714:J714)</f>
        <v>620.15</v>
      </c>
      <c r="M714" s="54">
        <v>1850.3219999999999</v>
      </c>
      <c r="N714" s="54">
        <v>0</v>
      </c>
      <c r="O714" s="54">
        <v>620.15</v>
      </c>
      <c r="P714" s="54">
        <v>652</v>
      </c>
      <c r="Q714" s="54">
        <v>172</v>
      </c>
      <c r="R714" s="54">
        <f t="shared" ref="R714:R777" si="44">SUM(M714:Q714)</f>
        <v>3294.4719999999998</v>
      </c>
      <c r="T714" s="55">
        <f t="shared" si="42"/>
        <v>1850.3219999999999</v>
      </c>
      <c r="U714" s="55">
        <f t="shared" si="42"/>
        <v>0</v>
      </c>
      <c r="V714" s="55">
        <f t="shared" si="42"/>
        <v>0</v>
      </c>
      <c r="W714" s="55">
        <f t="shared" si="42"/>
        <v>652</v>
      </c>
      <c r="X714" s="55">
        <f t="shared" si="42"/>
        <v>172</v>
      </c>
      <c r="Y714" s="55">
        <f t="shared" si="42"/>
        <v>2674.3219999999997</v>
      </c>
    </row>
    <row r="715" spans="1:25" x14ac:dyDescent="0.25">
      <c r="A715" s="60" t="s">
        <v>422</v>
      </c>
      <c r="B715" s="52" t="s">
        <v>464</v>
      </c>
      <c r="C715" s="52" t="s">
        <v>465</v>
      </c>
      <c r="D715" s="52" t="str">
        <f>IFERROR(INDEX('[2]CP5 to CP6 Track mapping'!$A:$B,MATCH('CP5 Vols Hyp'!$C715,'[2]CP5 to CP6 Track mapping'!$A:$A,0),2),"-")</f>
        <v>-</v>
      </c>
      <c r="E715" s="57" t="s">
        <v>457</v>
      </c>
      <c r="F715" s="53"/>
      <c r="G715" s="53"/>
      <c r="H715" s="53">
        <v>19318.64</v>
      </c>
      <c r="I715" s="53"/>
      <c r="J715" s="53"/>
      <c r="K715" s="53">
        <f t="shared" si="43"/>
        <v>19318.64</v>
      </c>
      <c r="M715" s="54">
        <v>0</v>
      </c>
      <c r="N715" s="54">
        <v>5597</v>
      </c>
      <c r="O715" s="54">
        <v>19318.64</v>
      </c>
      <c r="P715" s="54">
        <v>20159.709999999995</v>
      </c>
      <c r="Q715" s="54">
        <v>17374.979999999996</v>
      </c>
      <c r="R715" s="54">
        <f t="shared" si="44"/>
        <v>62450.329999999987</v>
      </c>
      <c r="T715" s="55">
        <f t="shared" si="42"/>
        <v>0</v>
      </c>
      <c r="U715" s="55">
        <f t="shared" si="42"/>
        <v>5597</v>
      </c>
      <c r="V715" s="55">
        <f t="shared" si="42"/>
        <v>0</v>
      </c>
      <c r="W715" s="55">
        <f t="shared" si="42"/>
        <v>20159.709999999995</v>
      </c>
      <c r="X715" s="55">
        <f t="shared" si="42"/>
        <v>17374.979999999996</v>
      </c>
      <c r="Y715" s="55">
        <f t="shared" si="42"/>
        <v>43131.689999999988</v>
      </c>
    </row>
    <row r="716" spans="1:25" x14ac:dyDescent="0.25">
      <c r="A716" s="60" t="s">
        <v>422</v>
      </c>
      <c r="B716" s="52" t="s">
        <v>466</v>
      </c>
      <c r="C716" s="52" t="s">
        <v>467</v>
      </c>
      <c r="D716" s="52" t="str">
        <f>IFERROR(INDEX('[2]CP5 to CP6 Track mapping'!$A:$B,MATCH('CP5 Vols Hyp'!$C716,'[2]CP5 to CP6 Track mapping'!$A:$A,0),2),"-")</f>
        <v>-</v>
      </c>
      <c r="E716" s="57" t="s">
        <v>457</v>
      </c>
      <c r="F716" s="53"/>
      <c r="G716" s="53"/>
      <c r="H716" s="53">
        <v>603.5</v>
      </c>
      <c r="I716" s="53"/>
      <c r="J716" s="53"/>
      <c r="K716" s="53">
        <f t="shared" si="43"/>
        <v>603.5</v>
      </c>
      <c r="M716" s="54">
        <v>0</v>
      </c>
      <c r="N716" s="54">
        <v>0</v>
      </c>
      <c r="O716" s="54">
        <v>603.5</v>
      </c>
      <c r="P716" s="54">
        <v>0</v>
      </c>
      <c r="Q716" s="54" t="s">
        <v>73</v>
      </c>
      <c r="R716" s="54">
        <f t="shared" si="44"/>
        <v>603.5</v>
      </c>
      <c r="T716" s="55">
        <f t="shared" si="42"/>
        <v>0</v>
      </c>
      <c r="U716" s="55">
        <f t="shared" si="42"/>
        <v>0</v>
      </c>
      <c r="V716" s="55">
        <f t="shared" si="42"/>
        <v>0</v>
      </c>
      <c r="W716" s="55">
        <f t="shared" si="42"/>
        <v>0</v>
      </c>
      <c r="X716" s="55" t="e">
        <f t="shared" si="42"/>
        <v>#VALUE!</v>
      </c>
      <c r="Y716" s="55">
        <f t="shared" si="42"/>
        <v>0</v>
      </c>
    </row>
    <row r="717" spans="1:25" x14ac:dyDescent="0.25">
      <c r="A717" s="60" t="s">
        <v>422</v>
      </c>
      <c r="B717" s="56" t="s">
        <v>468</v>
      </c>
      <c r="C717" s="52" t="s">
        <v>469</v>
      </c>
      <c r="D717" s="52" t="str">
        <f>IFERROR(INDEX('[2]CP5 to CP6 Track mapping'!$A:$B,MATCH('CP5 Vols Hyp'!$C717,'[2]CP5 to CP6 Track mapping'!$A:$A,0),2),"-")</f>
        <v>-</v>
      </c>
      <c r="E717" s="57" t="s">
        <v>457</v>
      </c>
      <c r="F717" s="53"/>
      <c r="G717" s="53"/>
      <c r="H717" s="53">
        <v>20542.289999999997</v>
      </c>
      <c r="I717" s="53"/>
      <c r="J717" s="53"/>
      <c r="K717" s="53">
        <f t="shared" si="43"/>
        <v>20542.289999999997</v>
      </c>
      <c r="M717" s="54">
        <v>1850.3219999999999</v>
      </c>
      <c r="N717" s="54">
        <v>5597</v>
      </c>
      <c r="O717" s="54">
        <v>20542.289999999997</v>
      </c>
      <c r="P717" s="54">
        <v>20811.709999999995</v>
      </c>
      <c r="Q717" s="54">
        <v>17546.979999999996</v>
      </c>
      <c r="R717" s="54">
        <f t="shared" si="44"/>
        <v>66348.301999999996</v>
      </c>
      <c r="T717" s="55">
        <f t="shared" si="42"/>
        <v>1850.3219999999999</v>
      </c>
      <c r="U717" s="55">
        <f t="shared" si="42"/>
        <v>5597</v>
      </c>
      <c r="V717" s="55">
        <f t="shared" si="42"/>
        <v>0</v>
      </c>
      <c r="W717" s="55">
        <f t="shared" si="42"/>
        <v>20811.709999999995</v>
      </c>
      <c r="X717" s="55">
        <f t="shared" si="42"/>
        <v>17546.979999999996</v>
      </c>
      <c r="Y717" s="55">
        <f t="shared" si="42"/>
        <v>45806.012000000002</v>
      </c>
    </row>
    <row r="718" spans="1:25" x14ac:dyDescent="0.25">
      <c r="A718" s="60" t="s">
        <v>422</v>
      </c>
      <c r="B718" s="56" t="s">
        <v>470</v>
      </c>
      <c r="C718" s="52" t="s">
        <v>72</v>
      </c>
      <c r="D718" s="52" t="str">
        <f>IFERROR(INDEX('[2]CP5 to CP6 Track mapping'!$A:$B,MATCH('CP5 Vols Hyp'!$C718,'[2]CP5 to CP6 Track mapping'!$A:$A,0),2),"-")</f>
        <v>-</v>
      </c>
      <c r="E718" s="57" t="s">
        <v>457</v>
      </c>
      <c r="F718" s="53"/>
      <c r="G718" s="53"/>
      <c r="H718" s="53">
        <v>20773.072794399995</v>
      </c>
      <c r="I718" s="53"/>
      <c r="J718" s="53"/>
      <c r="K718" s="53">
        <f t="shared" si="43"/>
        <v>20773.072794399995</v>
      </c>
      <c r="M718" s="54">
        <v>2090.4094611999999</v>
      </c>
      <c r="N718" s="54">
        <v>5822.5956144000002</v>
      </c>
      <c r="O718" s="54">
        <v>20773.072794399995</v>
      </c>
      <c r="P718" s="54">
        <v>21022.213070400001</v>
      </c>
      <c r="Q718" s="54">
        <v>17717.3291584</v>
      </c>
      <c r="R718" s="54">
        <f t="shared" si="44"/>
        <v>67425.620098799991</v>
      </c>
      <c r="T718" s="55">
        <f t="shared" si="42"/>
        <v>2090.4094611999999</v>
      </c>
      <c r="U718" s="55">
        <f t="shared" si="42"/>
        <v>5822.5956144000002</v>
      </c>
      <c r="V718" s="55">
        <f t="shared" si="42"/>
        <v>0</v>
      </c>
      <c r="W718" s="55">
        <f t="shared" si="42"/>
        <v>21022.213070400001</v>
      </c>
      <c r="X718" s="55">
        <f t="shared" si="42"/>
        <v>17717.3291584</v>
      </c>
      <c r="Y718" s="55">
        <f t="shared" si="42"/>
        <v>46652.547304399995</v>
      </c>
    </row>
    <row r="719" spans="1:25" x14ac:dyDescent="0.25">
      <c r="A719" s="60" t="s">
        <v>422</v>
      </c>
      <c r="B719" s="56" t="s">
        <v>471</v>
      </c>
      <c r="C719" s="52" t="s">
        <v>472</v>
      </c>
      <c r="D719" s="52" t="str">
        <f>IFERROR(INDEX('[2]CP5 to CP6 Track mapping'!$A:$B,MATCH('CP5 Vols Hyp'!$C719,'[2]CP5 to CP6 Track mapping'!$A:$A,0),2),"-")</f>
        <v>-</v>
      </c>
      <c r="E719" s="57" t="s">
        <v>457</v>
      </c>
      <c r="F719" s="53"/>
      <c r="G719" s="53"/>
      <c r="H719" s="53">
        <v>0</v>
      </c>
      <c r="I719" s="53"/>
      <c r="J719" s="53"/>
      <c r="K719" s="53">
        <f t="shared" si="43"/>
        <v>0</v>
      </c>
      <c r="M719" s="54">
        <v>0</v>
      </c>
      <c r="N719" s="54">
        <v>13.719999999999999</v>
      </c>
      <c r="O719" s="54">
        <v>0</v>
      </c>
      <c r="P719" s="54">
        <v>0</v>
      </c>
      <c r="Q719" s="54">
        <v>19.600000000000001</v>
      </c>
      <c r="R719" s="54">
        <f t="shared" si="44"/>
        <v>33.32</v>
      </c>
      <c r="T719" s="55">
        <f t="shared" si="42"/>
        <v>0</v>
      </c>
      <c r="U719" s="55">
        <f t="shared" si="42"/>
        <v>13.719999999999999</v>
      </c>
      <c r="V719" s="55">
        <f t="shared" si="42"/>
        <v>0</v>
      </c>
      <c r="W719" s="55">
        <f t="shared" si="42"/>
        <v>0</v>
      </c>
      <c r="X719" s="55">
        <f t="shared" si="42"/>
        <v>19.600000000000001</v>
      </c>
      <c r="Y719" s="55">
        <f t="shared" si="42"/>
        <v>33.32</v>
      </c>
    </row>
    <row r="720" spans="1:25" x14ac:dyDescent="0.25">
      <c r="A720" s="60" t="s">
        <v>422</v>
      </c>
      <c r="B720" s="56" t="s">
        <v>473</v>
      </c>
      <c r="C720" s="52" t="s">
        <v>474</v>
      </c>
      <c r="D720" s="52" t="str">
        <f>IFERROR(INDEX('[2]CP5 to CP6 Track mapping'!$A:$B,MATCH('CP5 Vols Hyp'!$C720,'[2]CP5 to CP6 Track mapping'!$A:$A,0),2),"-")</f>
        <v>-</v>
      </c>
      <c r="E720" s="57" t="s">
        <v>457</v>
      </c>
      <c r="F720" s="53"/>
      <c r="G720" s="53"/>
      <c r="H720" s="53">
        <v>0</v>
      </c>
      <c r="I720" s="53"/>
      <c r="J720" s="53"/>
      <c r="K720" s="53">
        <f t="shared" si="43"/>
        <v>0</v>
      </c>
      <c r="M720" s="54">
        <v>0</v>
      </c>
      <c r="N720" s="54">
        <v>0</v>
      </c>
      <c r="O720" s="54">
        <v>0</v>
      </c>
      <c r="P720" s="54">
        <v>0</v>
      </c>
      <c r="Q720" s="54" t="s">
        <v>73</v>
      </c>
      <c r="R720" s="54">
        <f t="shared" si="44"/>
        <v>0</v>
      </c>
      <c r="T720" s="55">
        <f t="shared" si="42"/>
        <v>0</v>
      </c>
      <c r="U720" s="55">
        <f t="shared" si="42"/>
        <v>0</v>
      </c>
      <c r="V720" s="55">
        <f t="shared" si="42"/>
        <v>0</v>
      </c>
      <c r="W720" s="55">
        <f t="shared" si="42"/>
        <v>0</v>
      </c>
      <c r="X720" s="55" t="e">
        <f t="shared" si="42"/>
        <v>#VALUE!</v>
      </c>
      <c r="Y720" s="55">
        <f t="shared" si="42"/>
        <v>0</v>
      </c>
    </row>
    <row r="721" spans="1:25" x14ac:dyDescent="0.25">
      <c r="A721" s="60" t="s">
        <v>422</v>
      </c>
      <c r="B721" s="56" t="s">
        <v>475</v>
      </c>
      <c r="C721" s="52" t="s">
        <v>476</v>
      </c>
      <c r="D721" s="52" t="str">
        <f>IFERROR(INDEX('[2]CP5 to CP6 Track mapping'!$A:$B,MATCH('CP5 Vols Hyp'!$C721,'[2]CP5 to CP6 Track mapping'!$A:$A,0),2),"-")</f>
        <v>-</v>
      </c>
      <c r="E721" s="57" t="s">
        <v>457</v>
      </c>
      <c r="F721" s="53"/>
      <c r="G721" s="53"/>
      <c r="H721" s="53">
        <v>0</v>
      </c>
      <c r="I721" s="53"/>
      <c r="J721" s="53"/>
      <c r="K721" s="53">
        <f t="shared" si="43"/>
        <v>0</v>
      </c>
      <c r="M721" s="54">
        <v>0</v>
      </c>
      <c r="N721" s="54">
        <v>0</v>
      </c>
      <c r="O721" s="54">
        <v>0</v>
      </c>
      <c r="P721" s="54">
        <v>0</v>
      </c>
      <c r="Q721" s="54" t="s">
        <v>73</v>
      </c>
      <c r="R721" s="54">
        <f t="shared" si="44"/>
        <v>0</v>
      </c>
      <c r="T721" s="55">
        <f t="shared" si="42"/>
        <v>0</v>
      </c>
      <c r="U721" s="55">
        <f t="shared" si="42"/>
        <v>0</v>
      </c>
      <c r="V721" s="55">
        <f t="shared" si="42"/>
        <v>0</v>
      </c>
      <c r="W721" s="55">
        <f t="shared" si="42"/>
        <v>0</v>
      </c>
      <c r="X721" s="55" t="e">
        <f t="shared" si="42"/>
        <v>#VALUE!</v>
      </c>
      <c r="Y721" s="55">
        <f t="shared" si="42"/>
        <v>0</v>
      </c>
    </row>
    <row r="722" spans="1:25" x14ac:dyDescent="0.25">
      <c r="A722" s="60" t="s">
        <v>422</v>
      </c>
      <c r="B722" s="56" t="s">
        <v>477</v>
      </c>
      <c r="C722" s="52" t="s">
        <v>478</v>
      </c>
      <c r="D722" s="52" t="str">
        <f>IFERROR(INDEX('[2]CP5 to CP6 Track mapping'!$A:$B,MATCH('CP5 Vols Hyp'!$C722,'[2]CP5 to CP6 Track mapping'!$A:$A,0),2),"-")</f>
        <v>-</v>
      </c>
      <c r="E722" s="57" t="s">
        <v>457</v>
      </c>
      <c r="F722" s="53"/>
      <c r="G722" s="53"/>
      <c r="H722" s="53">
        <v>212.49999999999997</v>
      </c>
      <c r="I722" s="53"/>
      <c r="J722" s="53"/>
      <c r="K722" s="53">
        <f t="shared" si="43"/>
        <v>212.49999999999997</v>
      </c>
      <c r="M722" s="54">
        <v>136.85</v>
      </c>
      <c r="N722" s="54">
        <v>352.08</v>
      </c>
      <c r="O722" s="54">
        <v>212.49999999999997</v>
      </c>
      <c r="P722" s="54">
        <v>0</v>
      </c>
      <c r="Q722" s="54">
        <v>459</v>
      </c>
      <c r="R722" s="54">
        <f t="shared" si="44"/>
        <v>1160.4299999999998</v>
      </c>
      <c r="T722" s="55">
        <f t="shared" si="42"/>
        <v>136.85</v>
      </c>
      <c r="U722" s="55">
        <f t="shared" si="42"/>
        <v>352.08</v>
      </c>
      <c r="V722" s="55">
        <f t="shared" si="42"/>
        <v>0</v>
      </c>
      <c r="W722" s="55">
        <f t="shared" si="42"/>
        <v>0</v>
      </c>
      <c r="X722" s="55">
        <f t="shared" si="42"/>
        <v>459</v>
      </c>
      <c r="Y722" s="55">
        <f t="shared" si="42"/>
        <v>947.92999999999984</v>
      </c>
    </row>
    <row r="723" spans="1:25" x14ac:dyDescent="0.25">
      <c r="A723" s="60" t="s">
        <v>422</v>
      </c>
      <c r="B723" s="56" t="s">
        <v>479</v>
      </c>
      <c r="C723" s="52" t="s">
        <v>480</v>
      </c>
      <c r="D723" s="52" t="str">
        <f>IFERROR(INDEX('[2]CP5 to CP6 Track mapping'!$A:$B,MATCH('CP5 Vols Hyp'!$C723,'[2]CP5 to CP6 Track mapping'!$A:$A,0),2),"-")</f>
        <v>-</v>
      </c>
      <c r="E723" s="57" t="s">
        <v>457</v>
      </c>
      <c r="F723" s="53"/>
      <c r="G723" s="53"/>
      <c r="H723" s="53">
        <v>0</v>
      </c>
      <c r="I723" s="53"/>
      <c r="J723" s="53"/>
      <c r="K723" s="53">
        <f t="shared" si="43"/>
        <v>0</v>
      </c>
      <c r="M723" s="54">
        <v>0</v>
      </c>
      <c r="N723" s="54">
        <v>0</v>
      </c>
      <c r="O723" s="54">
        <v>0</v>
      </c>
      <c r="P723" s="54">
        <v>0</v>
      </c>
      <c r="Q723" s="54" t="s">
        <v>73</v>
      </c>
      <c r="R723" s="54">
        <f t="shared" si="44"/>
        <v>0</v>
      </c>
      <c r="T723" s="55">
        <f t="shared" si="42"/>
        <v>0</v>
      </c>
      <c r="U723" s="55">
        <f t="shared" si="42"/>
        <v>0</v>
      </c>
      <c r="V723" s="55">
        <f t="shared" si="42"/>
        <v>0</v>
      </c>
      <c r="W723" s="55">
        <f t="shared" si="42"/>
        <v>0</v>
      </c>
      <c r="X723" s="55" t="e">
        <f t="shared" si="42"/>
        <v>#VALUE!</v>
      </c>
      <c r="Y723" s="55">
        <f t="shared" si="42"/>
        <v>0</v>
      </c>
    </row>
    <row r="724" spans="1:25" x14ac:dyDescent="0.25">
      <c r="A724" s="60" t="s">
        <v>422</v>
      </c>
      <c r="B724" s="56" t="s">
        <v>481</v>
      </c>
      <c r="C724" s="52" t="s">
        <v>482</v>
      </c>
      <c r="D724" s="52" t="str">
        <f>IFERROR(INDEX('[2]CP5 to CP6 Track mapping'!$A:$B,MATCH('CP5 Vols Hyp'!$C724,'[2]CP5 to CP6 Track mapping'!$A:$A,0),2),"-")</f>
        <v>-</v>
      </c>
      <c r="E724" s="57" t="s">
        <v>457</v>
      </c>
      <c r="F724" s="53"/>
      <c r="G724" s="53"/>
      <c r="H724" s="53">
        <v>4</v>
      </c>
      <c r="I724" s="53"/>
      <c r="J724" s="53"/>
      <c r="K724" s="53">
        <f t="shared" si="43"/>
        <v>4</v>
      </c>
      <c r="M724" s="54">
        <v>2</v>
      </c>
      <c r="N724" s="54">
        <v>5</v>
      </c>
      <c r="O724" s="54">
        <v>4</v>
      </c>
      <c r="P724" s="54">
        <v>3</v>
      </c>
      <c r="Q724" s="54">
        <v>4</v>
      </c>
      <c r="R724" s="54">
        <f t="shared" si="44"/>
        <v>18</v>
      </c>
      <c r="T724" s="55">
        <f t="shared" si="42"/>
        <v>2</v>
      </c>
      <c r="U724" s="55">
        <f t="shared" si="42"/>
        <v>5</v>
      </c>
      <c r="V724" s="55">
        <f t="shared" si="42"/>
        <v>0</v>
      </c>
      <c r="W724" s="55">
        <f t="shared" si="42"/>
        <v>3</v>
      </c>
      <c r="X724" s="55">
        <f t="shared" si="42"/>
        <v>4</v>
      </c>
      <c r="Y724" s="55">
        <f t="shared" si="42"/>
        <v>14</v>
      </c>
    </row>
    <row r="725" spans="1:25" x14ac:dyDescent="0.25">
      <c r="A725" s="60" t="s">
        <v>422</v>
      </c>
      <c r="B725" s="56" t="s">
        <v>483</v>
      </c>
      <c r="C725" s="52" t="s">
        <v>484</v>
      </c>
      <c r="D725" s="52" t="str">
        <f>IFERROR(INDEX('[2]CP5 to CP6 Track mapping'!$A:$B,MATCH('CP5 Vols Hyp'!$C725,'[2]CP5 to CP6 Track mapping'!$A:$A,0),2),"-")</f>
        <v>-</v>
      </c>
      <c r="E725" s="57" t="s">
        <v>457</v>
      </c>
      <c r="F725" s="53"/>
      <c r="G725" s="53"/>
      <c r="H725" s="53">
        <v>216.49999999999997</v>
      </c>
      <c r="I725" s="53"/>
      <c r="J725" s="53"/>
      <c r="K725" s="53">
        <f t="shared" si="43"/>
        <v>216.49999999999997</v>
      </c>
      <c r="M725" s="54">
        <v>138.85</v>
      </c>
      <c r="N725" s="54">
        <v>370.79999999999995</v>
      </c>
      <c r="O725" s="54">
        <v>216.49999999999997</v>
      </c>
      <c r="P725" s="54">
        <v>3</v>
      </c>
      <c r="Q725" s="54">
        <v>482.6</v>
      </c>
      <c r="R725" s="54">
        <f t="shared" si="44"/>
        <v>1211.75</v>
      </c>
      <c r="T725" s="55">
        <f t="shared" si="42"/>
        <v>138.85</v>
      </c>
      <c r="U725" s="55">
        <f t="shared" si="42"/>
        <v>370.79999999999995</v>
      </c>
      <c r="V725" s="55">
        <f t="shared" si="42"/>
        <v>0</v>
      </c>
      <c r="W725" s="55">
        <f t="shared" si="42"/>
        <v>3</v>
      </c>
      <c r="X725" s="55">
        <f t="shared" si="42"/>
        <v>482.6</v>
      </c>
      <c r="Y725" s="55">
        <f t="shared" si="42"/>
        <v>995.25</v>
      </c>
    </row>
    <row r="726" spans="1:25" x14ac:dyDescent="0.25">
      <c r="A726" s="60" t="s">
        <v>422</v>
      </c>
      <c r="B726" s="56" t="s">
        <v>485</v>
      </c>
      <c r="C726" s="52" t="s">
        <v>486</v>
      </c>
      <c r="D726" s="52" t="str">
        <f>IFERROR(INDEX('[2]CP5 to CP6 Track mapping'!$A:$B,MATCH('CP5 Vols Hyp'!$C726,'[2]CP5 to CP6 Track mapping'!$A:$A,0),2),"-")</f>
        <v>-</v>
      </c>
      <c r="E726" s="57" t="s">
        <v>457</v>
      </c>
      <c r="F726" s="53"/>
      <c r="G726" s="53"/>
      <c r="H726" s="53">
        <v>1815</v>
      </c>
      <c r="I726" s="53"/>
      <c r="J726" s="53"/>
      <c r="K726" s="53">
        <f t="shared" si="43"/>
        <v>1815</v>
      </c>
      <c r="M726" s="54">
        <v>11232</v>
      </c>
      <c r="N726" s="54">
        <v>6544</v>
      </c>
      <c r="O726" s="54">
        <v>1815</v>
      </c>
      <c r="P726" s="54">
        <v>2539</v>
      </c>
      <c r="Q726" s="54">
        <v>630</v>
      </c>
      <c r="R726" s="54">
        <f t="shared" si="44"/>
        <v>22760</v>
      </c>
      <c r="T726" s="55">
        <f t="shared" si="42"/>
        <v>11232</v>
      </c>
      <c r="U726" s="55">
        <f t="shared" si="42"/>
        <v>6544</v>
      </c>
      <c r="V726" s="55">
        <f t="shared" si="42"/>
        <v>0</v>
      </c>
      <c r="W726" s="55">
        <f t="shared" si="42"/>
        <v>2539</v>
      </c>
      <c r="X726" s="55">
        <f t="shared" si="42"/>
        <v>630</v>
      </c>
      <c r="Y726" s="55">
        <f t="shared" si="42"/>
        <v>20945</v>
      </c>
    </row>
    <row r="727" spans="1:25" x14ac:dyDescent="0.25">
      <c r="A727" s="60" t="s">
        <v>422</v>
      </c>
      <c r="B727" s="56" t="s">
        <v>487</v>
      </c>
      <c r="C727" s="52" t="s">
        <v>488</v>
      </c>
      <c r="D727" s="52" t="str">
        <f>IFERROR(INDEX('[2]CP5 to CP6 Track mapping'!$A:$B,MATCH('CP5 Vols Hyp'!$C727,'[2]CP5 to CP6 Track mapping'!$A:$A,0),2),"-")</f>
        <v>-</v>
      </c>
      <c r="E727" s="57" t="s">
        <v>457</v>
      </c>
      <c r="F727" s="53"/>
      <c r="G727" s="53"/>
      <c r="H727" s="53">
        <v>355</v>
      </c>
      <c r="I727" s="53"/>
      <c r="J727" s="53"/>
      <c r="K727" s="53">
        <f t="shared" si="43"/>
        <v>355</v>
      </c>
      <c r="M727" s="54">
        <v>0</v>
      </c>
      <c r="N727" s="54">
        <v>1525</v>
      </c>
      <c r="O727" s="54">
        <v>355</v>
      </c>
      <c r="P727" s="54">
        <v>1380</v>
      </c>
      <c r="Q727" s="54">
        <v>846</v>
      </c>
      <c r="R727" s="54">
        <f t="shared" si="44"/>
        <v>4106</v>
      </c>
      <c r="T727" s="55">
        <f t="shared" si="42"/>
        <v>0</v>
      </c>
      <c r="U727" s="55">
        <f t="shared" si="42"/>
        <v>1525</v>
      </c>
      <c r="V727" s="55">
        <f t="shared" si="42"/>
        <v>0</v>
      </c>
      <c r="W727" s="55">
        <f t="shared" si="42"/>
        <v>1380</v>
      </c>
      <c r="X727" s="55">
        <f t="shared" si="42"/>
        <v>846</v>
      </c>
      <c r="Y727" s="55">
        <f t="shared" si="42"/>
        <v>3751</v>
      </c>
    </row>
    <row r="728" spans="1:25" x14ac:dyDescent="0.25">
      <c r="A728" s="60" t="s">
        <v>422</v>
      </c>
      <c r="B728" s="56" t="s">
        <v>489</v>
      </c>
      <c r="C728" s="52" t="s">
        <v>490</v>
      </c>
      <c r="D728" s="52" t="str">
        <f>IFERROR(INDEX('[2]CP5 to CP6 Track mapping'!$A:$B,MATCH('CP5 Vols Hyp'!$C728,'[2]CP5 to CP6 Track mapping'!$A:$A,0),2),"-")</f>
        <v>-</v>
      </c>
      <c r="E728" s="57" t="s">
        <v>457</v>
      </c>
      <c r="F728" s="53"/>
      <c r="G728" s="53"/>
      <c r="H728" s="53">
        <v>0</v>
      </c>
      <c r="I728" s="53"/>
      <c r="J728" s="53"/>
      <c r="K728" s="53">
        <f t="shared" si="43"/>
        <v>0</v>
      </c>
      <c r="M728" s="54">
        <v>0</v>
      </c>
      <c r="N728" s="54">
        <v>0</v>
      </c>
      <c r="O728" s="54">
        <v>0</v>
      </c>
      <c r="P728" s="54">
        <v>0</v>
      </c>
      <c r="Q728" s="54" t="s">
        <v>73</v>
      </c>
      <c r="R728" s="54">
        <f t="shared" si="44"/>
        <v>0</v>
      </c>
      <c r="T728" s="55">
        <f t="shared" si="42"/>
        <v>0</v>
      </c>
      <c r="U728" s="55">
        <f t="shared" si="42"/>
        <v>0</v>
      </c>
      <c r="V728" s="55">
        <f t="shared" si="42"/>
        <v>0</v>
      </c>
      <c r="W728" s="55">
        <f t="shared" si="42"/>
        <v>0</v>
      </c>
      <c r="X728" s="55" t="e">
        <f t="shared" si="42"/>
        <v>#VALUE!</v>
      </c>
      <c r="Y728" s="55">
        <f t="shared" si="42"/>
        <v>0</v>
      </c>
    </row>
    <row r="729" spans="1:25" x14ac:dyDescent="0.25">
      <c r="A729" s="60" t="s">
        <v>422</v>
      </c>
      <c r="B729" s="56" t="s">
        <v>491</v>
      </c>
      <c r="C729" s="52" t="s">
        <v>492</v>
      </c>
      <c r="D729" s="52" t="str">
        <f>IFERROR(INDEX('[2]CP5 to CP6 Track mapping'!$A:$B,MATCH('CP5 Vols Hyp'!$C729,'[2]CP5 to CP6 Track mapping'!$A:$A,0),2),"-")</f>
        <v>-</v>
      </c>
      <c r="E729" s="57" t="s">
        <v>457</v>
      </c>
      <c r="F729" s="53"/>
      <c r="G729" s="53"/>
      <c r="H729" s="53">
        <v>36</v>
      </c>
      <c r="I729" s="53"/>
      <c r="J729" s="53"/>
      <c r="K729" s="53">
        <f t="shared" si="43"/>
        <v>36</v>
      </c>
      <c r="M729" s="54">
        <v>1274</v>
      </c>
      <c r="N729" s="54">
        <v>931</v>
      </c>
      <c r="O729" s="54">
        <v>36</v>
      </c>
      <c r="P729" s="54">
        <v>544</v>
      </c>
      <c r="Q729" s="54">
        <v>1708</v>
      </c>
      <c r="R729" s="54">
        <f t="shared" si="44"/>
        <v>4493</v>
      </c>
      <c r="T729" s="55">
        <f t="shared" si="42"/>
        <v>1274</v>
      </c>
      <c r="U729" s="55">
        <f t="shared" si="42"/>
        <v>931</v>
      </c>
      <c r="V729" s="55">
        <f t="shared" si="42"/>
        <v>0</v>
      </c>
      <c r="W729" s="55">
        <f t="shared" si="42"/>
        <v>544</v>
      </c>
      <c r="X729" s="55">
        <f t="shared" si="42"/>
        <v>1708</v>
      </c>
      <c r="Y729" s="55">
        <f t="shared" si="42"/>
        <v>4457</v>
      </c>
    </row>
    <row r="730" spans="1:25" x14ac:dyDescent="0.25">
      <c r="A730" s="60" t="s">
        <v>422</v>
      </c>
      <c r="B730" s="56" t="s">
        <v>493</v>
      </c>
      <c r="C730" s="52" t="s">
        <v>494</v>
      </c>
      <c r="D730" s="52" t="str">
        <f>IFERROR(INDEX('[2]CP5 to CP6 Track mapping'!$A:$B,MATCH('CP5 Vols Hyp'!$C730,'[2]CP5 to CP6 Track mapping'!$A:$A,0),2),"-")</f>
        <v>-</v>
      </c>
      <c r="E730" s="57" t="s">
        <v>457</v>
      </c>
      <c r="F730" s="53"/>
      <c r="G730" s="53"/>
      <c r="H730" s="53">
        <v>81</v>
      </c>
      <c r="I730" s="53"/>
      <c r="J730" s="53"/>
      <c r="K730" s="53">
        <f t="shared" si="43"/>
        <v>81</v>
      </c>
      <c r="M730" s="54">
        <v>2507</v>
      </c>
      <c r="N730" s="54">
        <v>0</v>
      </c>
      <c r="O730" s="54">
        <v>81</v>
      </c>
      <c r="P730" s="54">
        <v>247</v>
      </c>
      <c r="Q730" s="54">
        <v>50</v>
      </c>
      <c r="R730" s="54">
        <f t="shared" si="44"/>
        <v>2885</v>
      </c>
      <c r="T730" s="55">
        <f t="shared" si="42"/>
        <v>2507</v>
      </c>
      <c r="U730" s="55">
        <f t="shared" si="42"/>
        <v>0</v>
      </c>
      <c r="V730" s="55">
        <f t="shared" si="42"/>
        <v>0</v>
      </c>
      <c r="W730" s="55">
        <f t="shared" si="42"/>
        <v>247</v>
      </c>
      <c r="X730" s="55">
        <f t="shared" si="42"/>
        <v>50</v>
      </c>
      <c r="Y730" s="55">
        <f t="shared" si="42"/>
        <v>2804</v>
      </c>
    </row>
    <row r="731" spans="1:25" x14ac:dyDescent="0.25">
      <c r="A731" s="60" t="s">
        <v>422</v>
      </c>
      <c r="B731" s="56" t="s">
        <v>495</v>
      </c>
      <c r="C731" s="52" t="s">
        <v>496</v>
      </c>
      <c r="D731" s="52" t="str">
        <f>IFERROR(INDEX('[2]CP5 to CP6 Track mapping'!$A:$B,MATCH('CP5 Vols Hyp'!$C731,'[2]CP5 to CP6 Track mapping'!$A:$A,0),2),"-")</f>
        <v>-</v>
      </c>
      <c r="E731" s="57" t="s">
        <v>457</v>
      </c>
      <c r="F731" s="53"/>
      <c r="G731" s="53"/>
      <c r="H731" s="53">
        <v>0</v>
      </c>
      <c r="I731" s="53"/>
      <c r="J731" s="53"/>
      <c r="K731" s="53">
        <f t="shared" si="43"/>
        <v>0</v>
      </c>
      <c r="M731" s="54">
        <v>0</v>
      </c>
      <c r="N731" s="54">
        <v>80</v>
      </c>
      <c r="O731" s="54">
        <v>0</v>
      </c>
      <c r="P731" s="54">
        <v>58</v>
      </c>
      <c r="Q731" s="54">
        <v>80</v>
      </c>
      <c r="R731" s="54">
        <f t="shared" si="44"/>
        <v>218</v>
      </c>
      <c r="T731" s="55">
        <f t="shared" si="42"/>
        <v>0</v>
      </c>
      <c r="U731" s="55">
        <f t="shared" si="42"/>
        <v>80</v>
      </c>
      <c r="V731" s="55">
        <f t="shared" si="42"/>
        <v>0</v>
      </c>
      <c r="W731" s="55">
        <f t="shared" si="42"/>
        <v>58</v>
      </c>
      <c r="X731" s="55">
        <f t="shared" si="42"/>
        <v>80</v>
      </c>
      <c r="Y731" s="55">
        <f t="shared" si="42"/>
        <v>218</v>
      </c>
    </row>
    <row r="732" spans="1:25" x14ac:dyDescent="0.25">
      <c r="A732" s="60" t="s">
        <v>422</v>
      </c>
      <c r="B732" s="56" t="s">
        <v>497</v>
      </c>
      <c r="C732" s="52" t="s">
        <v>498</v>
      </c>
      <c r="D732" s="52" t="str">
        <f>IFERROR(INDEX('[2]CP5 to CP6 Track mapping'!$A:$B,MATCH('CP5 Vols Hyp'!$C732,'[2]CP5 to CP6 Track mapping'!$A:$A,0),2),"-")</f>
        <v>-</v>
      </c>
      <c r="E732" s="57" t="s">
        <v>457</v>
      </c>
      <c r="F732" s="53"/>
      <c r="G732" s="53"/>
      <c r="H732" s="53">
        <v>0</v>
      </c>
      <c r="I732" s="53"/>
      <c r="J732" s="53"/>
      <c r="K732" s="53">
        <f t="shared" si="43"/>
        <v>0</v>
      </c>
      <c r="M732" s="54">
        <v>60</v>
      </c>
      <c r="N732" s="54">
        <v>360</v>
      </c>
      <c r="O732" s="54">
        <v>0</v>
      </c>
      <c r="P732" s="54">
        <v>0</v>
      </c>
      <c r="Q732" s="54" t="s">
        <v>73</v>
      </c>
      <c r="R732" s="54">
        <f t="shared" si="44"/>
        <v>420</v>
      </c>
      <c r="T732" s="55">
        <f t="shared" si="42"/>
        <v>60</v>
      </c>
      <c r="U732" s="55">
        <f t="shared" si="42"/>
        <v>360</v>
      </c>
      <c r="V732" s="55">
        <f t="shared" si="42"/>
        <v>0</v>
      </c>
      <c r="W732" s="55">
        <f t="shared" si="42"/>
        <v>0</v>
      </c>
      <c r="X732" s="55" t="e">
        <f t="shared" si="42"/>
        <v>#VALUE!</v>
      </c>
      <c r="Y732" s="55">
        <f t="shared" si="42"/>
        <v>420</v>
      </c>
    </row>
    <row r="733" spans="1:25" x14ac:dyDescent="0.25">
      <c r="A733" s="60" t="s">
        <v>422</v>
      </c>
      <c r="B733" s="56" t="s">
        <v>499</v>
      </c>
      <c r="C733" s="52" t="s">
        <v>500</v>
      </c>
      <c r="D733" s="52" t="str">
        <f>IFERROR(INDEX('[2]CP5 to CP6 Track mapping'!$A:$B,MATCH('CP5 Vols Hyp'!$C733,'[2]CP5 to CP6 Track mapping'!$A:$A,0),2),"-")</f>
        <v>-</v>
      </c>
      <c r="E733" s="57" t="s">
        <v>457</v>
      </c>
      <c r="F733" s="53"/>
      <c r="G733" s="53"/>
      <c r="H733" s="53">
        <v>50</v>
      </c>
      <c r="I733" s="53"/>
      <c r="J733" s="53"/>
      <c r="K733" s="53">
        <f t="shared" si="43"/>
        <v>50</v>
      </c>
      <c r="M733" s="54">
        <v>0</v>
      </c>
      <c r="N733" s="54">
        <v>150</v>
      </c>
      <c r="O733" s="54">
        <v>50</v>
      </c>
      <c r="P733" s="54">
        <v>770</v>
      </c>
      <c r="Q733" s="54">
        <v>60</v>
      </c>
      <c r="R733" s="54">
        <f t="shared" si="44"/>
        <v>1030</v>
      </c>
      <c r="T733" s="55">
        <f t="shared" si="42"/>
        <v>0</v>
      </c>
      <c r="U733" s="55">
        <f t="shared" si="42"/>
        <v>150</v>
      </c>
      <c r="V733" s="55">
        <f t="shared" si="42"/>
        <v>0</v>
      </c>
      <c r="W733" s="55">
        <f t="shared" si="42"/>
        <v>770</v>
      </c>
      <c r="X733" s="55">
        <f t="shared" si="42"/>
        <v>60</v>
      </c>
      <c r="Y733" s="55">
        <f t="shared" si="42"/>
        <v>980</v>
      </c>
    </row>
    <row r="734" spans="1:25" x14ac:dyDescent="0.25">
      <c r="A734" s="60" t="s">
        <v>422</v>
      </c>
      <c r="B734" s="56" t="s">
        <v>501</v>
      </c>
      <c r="C734" s="52" t="s">
        <v>196</v>
      </c>
      <c r="D734" s="52" t="str">
        <f>IFERROR(INDEX('[2]CP5 to CP6 Track mapping'!$A:$B,MATCH('CP5 Vols Hyp'!$C734,'[2]CP5 to CP6 Track mapping'!$A:$A,0),2),"-")</f>
        <v>-</v>
      </c>
      <c r="E734" s="57" t="s">
        <v>457</v>
      </c>
      <c r="F734" s="53"/>
      <c r="G734" s="53"/>
      <c r="H734" s="53">
        <v>2337</v>
      </c>
      <c r="I734" s="53"/>
      <c r="J734" s="53"/>
      <c r="K734" s="53">
        <f t="shared" si="43"/>
        <v>2337</v>
      </c>
      <c r="M734" s="54">
        <v>15073</v>
      </c>
      <c r="N734" s="54">
        <v>9590</v>
      </c>
      <c r="O734" s="54">
        <v>2337</v>
      </c>
      <c r="P734" s="54">
        <v>5538</v>
      </c>
      <c r="Q734" s="54">
        <v>3374</v>
      </c>
      <c r="R734" s="54">
        <f t="shared" si="44"/>
        <v>35912</v>
      </c>
      <c r="T734" s="55">
        <f t="shared" si="42"/>
        <v>15073</v>
      </c>
      <c r="U734" s="55">
        <f t="shared" si="42"/>
        <v>9590</v>
      </c>
      <c r="V734" s="55">
        <f t="shared" si="42"/>
        <v>0</v>
      </c>
      <c r="W734" s="55">
        <f t="shared" si="42"/>
        <v>5538</v>
      </c>
      <c r="X734" s="55">
        <f t="shared" si="42"/>
        <v>3374</v>
      </c>
      <c r="Y734" s="55">
        <f t="shared" si="42"/>
        <v>33575</v>
      </c>
    </row>
    <row r="735" spans="1:25" x14ac:dyDescent="0.25">
      <c r="A735" s="60" t="s">
        <v>422</v>
      </c>
      <c r="B735" s="56" t="s">
        <v>502</v>
      </c>
      <c r="C735" s="52" t="s">
        <v>503</v>
      </c>
      <c r="D735" s="52" t="str">
        <f>IFERROR(INDEX('[2]CP5 to CP6 Track mapping'!$A:$B,MATCH('CP5 Vols Hyp'!$C735,'[2]CP5 to CP6 Track mapping'!$A:$A,0),2),"-")</f>
        <v>-</v>
      </c>
      <c r="E735" s="57" t="s">
        <v>457</v>
      </c>
      <c r="F735" s="53"/>
      <c r="G735" s="53"/>
      <c r="H735" s="53">
        <v>335.6</v>
      </c>
      <c r="I735" s="53"/>
      <c r="J735" s="53"/>
      <c r="K735" s="53">
        <f t="shared" si="43"/>
        <v>335.6</v>
      </c>
      <c r="M735" s="54">
        <v>329</v>
      </c>
      <c r="N735" s="54">
        <v>647.40000000000009</v>
      </c>
      <c r="O735" s="54">
        <v>335.6</v>
      </c>
      <c r="P735" s="54">
        <v>146</v>
      </c>
      <c r="Q735" s="54">
        <v>137</v>
      </c>
      <c r="R735" s="54">
        <f t="shared" si="44"/>
        <v>1595</v>
      </c>
      <c r="T735" s="55">
        <f t="shared" si="42"/>
        <v>329</v>
      </c>
      <c r="U735" s="55">
        <f t="shared" si="42"/>
        <v>647.40000000000009</v>
      </c>
      <c r="V735" s="55">
        <f t="shared" si="42"/>
        <v>0</v>
      </c>
      <c r="W735" s="55">
        <f t="shared" si="42"/>
        <v>146</v>
      </c>
      <c r="X735" s="55">
        <f t="shared" si="42"/>
        <v>137</v>
      </c>
      <c r="Y735" s="55">
        <f t="shared" si="42"/>
        <v>1259.4000000000001</v>
      </c>
    </row>
    <row r="736" spans="1:25" x14ac:dyDescent="0.25">
      <c r="A736" s="60" t="s">
        <v>422</v>
      </c>
      <c r="B736" s="56" t="s">
        <v>504</v>
      </c>
      <c r="C736" s="52" t="s">
        <v>505</v>
      </c>
      <c r="D736" s="52" t="str">
        <f>IFERROR(INDEX('[2]CP5 to CP6 Track mapping'!$A:$B,MATCH('CP5 Vols Hyp'!$C736,'[2]CP5 to CP6 Track mapping'!$A:$A,0),2),"-")</f>
        <v>-</v>
      </c>
      <c r="E736" s="57" t="s">
        <v>457</v>
      </c>
      <c r="F736" s="53"/>
      <c r="G736" s="53"/>
      <c r="H736" s="53">
        <v>27</v>
      </c>
      <c r="I736" s="53"/>
      <c r="J736" s="53"/>
      <c r="K736" s="53">
        <f t="shared" si="43"/>
        <v>27</v>
      </c>
      <c r="M736" s="54">
        <v>29</v>
      </c>
      <c r="N736" s="54">
        <v>90</v>
      </c>
      <c r="O736" s="54">
        <v>27</v>
      </c>
      <c r="P736" s="54">
        <v>18</v>
      </c>
      <c r="Q736" s="54">
        <v>20</v>
      </c>
      <c r="R736" s="54">
        <f t="shared" si="44"/>
        <v>184</v>
      </c>
      <c r="T736" s="55">
        <f t="shared" si="42"/>
        <v>29</v>
      </c>
      <c r="U736" s="55">
        <f t="shared" si="42"/>
        <v>90</v>
      </c>
      <c r="V736" s="55">
        <f t="shared" si="42"/>
        <v>0</v>
      </c>
      <c r="W736" s="55">
        <f t="shared" si="42"/>
        <v>18</v>
      </c>
      <c r="X736" s="55">
        <f t="shared" si="42"/>
        <v>20</v>
      </c>
      <c r="Y736" s="55">
        <f t="shared" si="42"/>
        <v>157</v>
      </c>
    </row>
    <row r="737" spans="1:25" x14ac:dyDescent="0.25">
      <c r="A737" s="60" t="s">
        <v>422</v>
      </c>
      <c r="B737" s="56" t="s">
        <v>506</v>
      </c>
      <c r="C737" s="52" t="s">
        <v>507</v>
      </c>
      <c r="D737" s="52" t="str">
        <f>IFERROR(INDEX('[2]CP5 to CP6 Track mapping'!$A:$B,MATCH('CP5 Vols Hyp'!$C737,'[2]CP5 to CP6 Track mapping'!$A:$A,0),2),"-")</f>
        <v>-</v>
      </c>
      <c r="E737" s="57" t="s">
        <v>457</v>
      </c>
      <c r="F737" s="53"/>
      <c r="G737" s="53"/>
      <c r="H737" s="53">
        <v>144</v>
      </c>
      <c r="I737" s="53"/>
      <c r="J737" s="53"/>
      <c r="K737" s="53">
        <f t="shared" si="43"/>
        <v>144</v>
      </c>
      <c r="M737" s="54">
        <v>119</v>
      </c>
      <c r="N737" s="54">
        <v>213</v>
      </c>
      <c r="O737" s="54">
        <v>144</v>
      </c>
      <c r="P737" s="54">
        <v>104</v>
      </c>
      <c r="Q737" s="54">
        <v>88.999999999999986</v>
      </c>
      <c r="R737" s="54">
        <f t="shared" si="44"/>
        <v>669</v>
      </c>
      <c r="T737" s="55">
        <f t="shared" si="42"/>
        <v>119</v>
      </c>
      <c r="U737" s="55">
        <f t="shared" si="42"/>
        <v>213</v>
      </c>
      <c r="V737" s="55">
        <f t="shared" si="42"/>
        <v>0</v>
      </c>
      <c r="W737" s="55">
        <f t="shared" si="42"/>
        <v>104</v>
      </c>
      <c r="X737" s="55">
        <f t="shared" si="42"/>
        <v>88.999999999999986</v>
      </c>
      <c r="Y737" s="55">
        <f t="shared" si="42"/>
        <v>525</v>
      </c>
    </row>
    <row r="738" spans="1:25" x14ac:dyDescent="0.25">
      <c r="A738" s="60" t="s">
        <v>422</v>
      </c>
      <c r="B738" s="56" t="s">
        <v>508</v>
      </c>
      <c r="C738" s="52" t="s">
        <v>509</v>
      </c>
      <c r="D738" s="52" t="str">
        <f>IFERROR(INDEX('[2]CP5 to CP6 Track mapping'!$A:$B,MATCH('CP5 Vols Hyp'!$C738,'[2]CP5 to CP6 Track mapping'!$A:$A,0),2),"-")</f>
        <v>-</v>
      </c>
      <c r="E738" s="57" t="s">
        <v>457</v>
      </c>
      <c r="F738" s="53"/>
      <c r="G738" s="53"/>
      <c r="H738" s="53">
        <v>0</v>
      </c>
      <c r="I738" s="53"/>
      <c r="J738" s="53"/>
      <c r="K738" s="53">
        <f t="shared" si="43"/>
        <v>0</v>
      </c>
      <c r="M738" s="54">
        <v>1</v>
      </c>
      <c r="N738" s="54">
        <v>0</v>
      </c>
      <c r="O738" s="54">
        <v>0</v>
      </c>
      <c r="P738" s="54">
        <v>1</v>
      </c>
      <c r="Q738" s="54" t="s">
        <v>73</v>
      </c>
      <c r="R738" s="54">
        <f t="shared" si="44"/>
        <v>2</v>
      </c>
      <c r="T738" s="55">
        <f t="shared" si="42"/>
        <v>1</v>
      </c>
      <c r="U738" s="55">
        <f t="shared" si="42"/>
        <v>0</v>
      </c>
      <c r="V738" s="55">
        <f t="shared" si="42"/>
        <v>0</v>
      </c>
      <c r="W738" s="55">
        <f t="shared" si="42"/>
        <v>1</v>
      </c>
      <c r="X738" s="55" t="e">
        <f t="shared" si="42"/>
        <v>#VALUE!</v>
      </c>
      <c r="Y738" s="55">
        <f t="shared" si="42"/>
        <v>2</v>
      </c>
    </row>
    <row r="739" spans="1:25" x14ac:dyDescent="0.25">
      <c r="A739" s="60" t="s">
        <v>422</v>
      </c>
      <c r="B739" s="52" t="s">
        <v>510</v>
      </c>
      <c r="C739" s="52" t="s">
        <v>511</v>
      </c>
      <c r="D739" s="52" t="str">
        <f>IFERROR(INDEX('[2]CP5 to CP6 Track mapping'!$A:$B,MATCH('CP5 Vols Hyp'!$C739,'[2]CP5 to CP6 Track mapping'!$A:$A,0),2),"-")</f>
        <v>-</v>
      </c>
      <c r="E739" s="57" t="s">
        <v>457</v>
      </c>
      <c r="F739" s="53"/>
      <c r="G739" s="53"/>
      <c r="H739" s="53">
        <v>80.72</v>
      </c>
      <c r="I739" s="53"/>
      <c r="J739" s="53"/>
      <c r="K739" s="53">
        <f t="shared" si="43"/>
        <v>80.72</v>
      </c>
      <c r="M739" s="54">
        <v>0</v>
      </c>
      <c r="N739" s="54">
        <v>0</v>
      </c>
      <c r="O739" s="54">
        <v>80.72</v>
      </c>
      <c r="P739" s="54">
        <v>64</v>
      </c>
      <c r="Q739" s="54">
        <v>117</v>
      </c>
      <c r="R739" s="54">
        <f t="shared" si="44"/>
        <v>261.72000000000003</v>
      </c>
      <c r="T739" s="55">
        <f t="shared" si="42"/>
        <v>0</v>
      </c>
      <c r="U739" s="55">
        <f t="shared" si="42"/>
        <v>0</v>
      </c>
      <c r="V739" s="55">
        <f t="shared" si="42"/>
        <v>0</v>
      </c>
      <c r="W739" s="55">
        <f t="shared" si="42"/>
        <v>64</v>
      </c>
      <c r="X739" s="55">
        <f t="shared" si="42"/>
        <v>117</v>
      </c>
      <c r="Y739" s="55">
        <f t="shared" si="42"/>
        <v>181.00000000000003</v>
      </c>
    </row>
    <row r="740" spans="1:25" x14ac:dyDescent="0.25">
      <c r="A740" s="60" t="s">
        <v>422</v>
      </c>
      <c r="B740" s="52" t="s">
        <v>512</v>
      </c>
      <c r="C740" s="52" t="s">
        <v>513</v>
      </c>
      <c r="D740" s="52" t="str">
        <f>IFERROR(INDEX('[2]CP5 to CP6 Track mapping'!$A:$B,MATCH('CP5 Vols Hyp'!$C740,'[2]CP5 to CP6 Track mapping'!$A:$A,0),2),"-")</f>
        <v>-</v>
      </c>
      <c r="E740" s="57" t="s">
        <v>457</v>
      </c>
      <c r="F740" s="53"/>
      <c r="G740" s="53"/>
      <c r="H740" s="53">
        <v>7602.3399999999992</v>
      </c>
      <c r="I740" s="53"/>
      <c r="J740" s="53"/>
      <c r="K740" s="53">
        <f t="shared" si="43"/>
        <v>7602.3399999999992</v>
      </c>
      <c r="M740" s="54">
        <v>0</v>
      </c>
      <c r="N740" s="54">
        <v>5264</v>
      </c>
      <c r="O740" s="54">
        <v>7602.3399999999992</v>
      </c>
      <c r="P740" s="54">
        <v>3574.9499999999994</v>
      </c>
      <c r="Q740" s="54">
        <v>4509.05</v>
      </c>
      <c r="R740" s="54">
        <f t="shared" si="44"/>
        <v>20950.34</v>
      </c>
      <c r="T740" s="55">
        <f t="shared" si="42"/>
        <v>0</v>
      </c>
      <c r="U740" s="55">
        <f t="shared" si="42"/>
        <v>5264</v>
      </c>
      <c r="V740" s="55">
        <f t="shared" si="42"/>
        <v>0</v>
      </c>
      <c r="W740" s="55">
        <f t="shared" si="42"/>
        <v>3574.9499999999994</v>
      </c>
      <c r="X740" s="55">
        <f t="shared" si="42"/>
        <v>4509.05</v>
      </c>
      <c r="Y740" s="55">
        <f t="shared" si="42"/>
        <v>13348</v>
      </c>
    </row>
    <row r="741" spans="1:25" x14ac:dyDescent="0.25">
      <c r="A741" s="60" t="s">
        <v>422</v>
      </c>
      <c r="B741" s="49" t="s">
        <v>514</v>
      </c>
      <c r="C741" s="49" t="s">
        <v>515</v>
      </c>
      <c r="D741" s="52" t="str">
        <f>IFERROR(INDEX('[2]CP5 to CP6 Track mapping'!$A:$B,MATCH('CP5 Vols Hyp'!$C741,'[2]CP5 to CP6 Track mapping'!$A:$A,0),2),"-")</f>
        <v>-</v>
      </c>
      <c r="E741" s="57" t="s">
        <v>457</v>
      </c>
      <c r="F741" s="53"/>
      <c r="G741" s="53"/>
      <c r="H741" s="53">
        <v>18021.240000000002</v>
      </c>
      <c r="I741" s="53"/>
      <c r="J741" s="53"/>
      <c r="K741" s="53">
        <f t="shared" si="43"/>
        <v>18021.240000000002</v>
      </c>
      <c r="M741" s="54">
        <v>0</v>
      </c>
      <c r="N741" s="54">
        <v>6224</v>
      </c>
      <c r="O741" s="54">
        <v>18021.240000000002</v>
      </c>
      <c r="P741" s="54">
        <v>15239.060000000007</v>
      </c>
      <c r="Q741" s="54">
        <v>10551.060000000001</v>
      </c>
      <c r="R741" s="54">
        <f t="shared" si="44"/>
        <v>50035.360000000015</v>
      </c>
      <c r="T741" s="55">
        <f t="shared" si="42"/>
        <v>0</v>
      </c>
      <c r="U741" s="55">
        <f t="shared" si="42"/>
        <v>6224</v>
      </c>
      <c r="V741" s="55">
        <f t="shared" si="42"/>
        <v>0</v>
      </c>
      <c r="W741" s="55">
        <f t="shared" si="42"/>
        <v>15239.060000000007</v>
      </c>
      <c r="X741" s="55">
        <f t="shared" si="42"/>
        <v>10551.060000000001</v>
      </c>
      <c r="Y741" s="55">
        <f t="shared" si="42"/>
        <v>32014.120000000014</v>
      </c>
    </row>
    <row r="742" spans="1:25" x14ac:dyDescent="0.25">
      <c r="A742" s="60" t="s">
        <v>422</v>
      </c>
      <c r="B742" s="52" t="s">
        <v>516</v>
      </c>
      <c r="C742" s="52" t="s">
        <v>517</v>
      </c>
      <c r="D742" s="52" t="str">
        <f>IFERROR(INDEX('[2]CP5 to CP6 Track mapping'!$A:$B,MATCH('CP5 Vols Hyp'!$C742,'[2]CP5 to CP6 Track mapping'!$A:$A,0),2),"-")</f>
        <v>-</v>
      </c>
      <c r="E742" s="57" t="s">
        <v>457</v>
      </c>
      <c r="F742" s="53"/>
      <c r="G742" s="53"/>
      <c r="H742" s="53">
        <v>0</v>
      </c>
      <c r="I742" s="53"/>
      <c r="J742" s="53"/>
      <c r="K742" s="53">
        <f t="shared" si="43"/>
        <v>0</v>
      </c>
      <c r="M742" s="54">
        <v>0</v>
      </c>
      <c r="N742" s="54">
        <v>0</v>
      </c>
      <c r="O742" s="54">
        <v>0</v>
      </c>
      <c r="P742" s="54">
        <v>0</v>
      </c>
      <c r="Q742" s="54" t="s">
        <v>73</v>
      </c>
      <c r="R742" s="54">
        <f t="shared" si="44"/>
        <v>0</v>
      </c>
      <c r="T742" s="55">
        <f t="shared" si="42"/>
        <v>0</v>
      </c>
      <c r="U742" s="55">
        <f t="shared" si="42"/>
        <v>0</v>
      </c>
      <c r="V742" s="55">
        <f t="shared" si="42"/>
        <v>0</v>
      </c>
      <c r="W742" s="55">
        <f t="shared" si="42"/>
        <v>0</v>
      </c>
      <c r="X742" s="55" t="e">
        <f t="shared" si="42"/>
        <v>#VALUE!</v>
      </c>
      <c r="Y742" s="55">
        <f t="shared" si="42"/>
        <v>0</v>
      </c>
    </row>
    <row r="743" spans="1:25" x14ac:dyDescent="0.25">
      <c r="A743" s="60" t="s">
        <v>422</v>
      </c>
      <c r="B743" s="56" t="s">
        <v>518</v>
      </c>
      <c r="C743" s="52" t="s">
        <v>519</v>
      </c>
      <c r="D743" s="52" t="str">
        <f>IFERROR(INDEX('[2]CP5 to CP6 Track mapping'!$A:$B,MATCH('CP5 Vols Hyp'!$C743,'[2]CP5 to CP6 Track mapping'!$A:$A,0),2),"-")</f>
        <v>-</v>
      </c>
      <c r="E743" s="57" t="s">
        <v>457</v>
      </c>
      <c r="F743" s="53"/>
      <c r="G743" s="53"/>
      <c r="H743" s="53">
        <v>25704.3</v>
      </c>
      <c r="I743" s="53"/>
      <c r="J743" s="53"/>
      <c r="K743" s="53">
        <f t="shared" si="43"/>
        <v>25704.3</v>
      </c>
      <c r="M743" s="54">
        <v>0</v>
      </c>
      <c r="N743" s="54">
        <v>11488</v>
      </c>
      <c r="O743" s="54">
        <v>25704.3</v>
      </c>
      <c r="P743" s="54">
        <v>18878.009999999998</v>
      </c>
      <c r="Q743" s="54">
        <v>15177.109999999997</v>
      </c>
      <c r="R743" s="54">
        <f t="shared" si="44"/>
        <v>71247.42</v>
      </c>
      <c r="T743" s="55">
        <f t="shared" si="42"/>
        <v>0</v>
      </c>
      <c r="U743" s="55">
        <f t="shared" si="42"/>
        <v>11488</v>
      </c>
      <c r="V743" s="55">
        <f t="shared" si="42"/>
        <v>0</v>
      </c>
      <c r="W743" s="55">
        <f t="shared" si="42"/>
        <v>18878.009999999998</v>
      </c>
      <c r="X743" s="55">
        <f t="shared" si="42"/>
        <v>15177.109999999997</v>
      </c>
      <c r="Y743" s="55">
        <f t="shared" si="42"/>
        <v>45543.119999999995</v>
      </c>
    </row>
    <row r="744" spans="1:25" x14ac:dyDescent="0.25">
      <c r="A744" s="60" t="s">
        <v>422</v>
      </c>
      <c r="B744" s="56" t="s">
        <v>520</v>
      </c>
      <c r="C744" s="52" t="s">
        <v>222</v>
      </c>
      <c r="D744" s="52" t="str">
        <f>IFERROR(INDEX('[2]CP5 to CP6 Track mapping'!$A:$B,MATCH('CP5 Vols Hyp'!$C744,'[2]CP5 to CP6 Track mapping'!$A:$A,0),2),"-")</f>
        <v>-</v>
      </c>
      <c r="E744" s="57" t="s">
        <v>457</v>
      </c>
      <c r="F744" s="53"/>
      <c r="G744" s="53"/>
      <c r="H744" s="53">
        <v>26210.9</v>
      </c>
      <c r="I744" s="53"/>
      <c r="J744" s="53"/>
      <c r="K744" s="53">
        <f t="shared" si="43"/>
        <v>26210.9</v>
      </c>
      <c r="M744" s="54">
        <v>478</v>
      </c>
      <c r="N744" s="54">
        <v>12438.4</v>
      </c>
      <c r="O744" s="54">
        <v>26210.9</v>
      </c>
      <c r="P744" s="54">
        <v>19147.009999999998</v>
      </c>
      <c r="Q744" s="54">
        <v>15423.110000000006</v>
      </c>
      <c r="R744" s="54">
        <f t="shared" si="44"/>
        <v>73697.42</v>
      </c>
      <c r="T744" s="55">
        <f t="shared" si="42"/>
        <v>478</v>
      </c>
      <c r="U744" s="55">
        <f t="shared" si="42"/>
        <v>12438.4</v>
      </c>
      <c r="V744" s="55">
        <f t="shared" si="42"/>
        <v>0</v>
      </c>
      <c r="W744" s="55">
        <f t="shared" si="42"/>
        <v>19147.009999999998</v>
      </c>
      <c r="X744" s="55">
        <f t="shared" si="42"/>
        <v>15423.110000000006</v>
      </c>
      <c r="Y744" s="55">
        <f t="shared" si="42"/>
        <v>47486.52</v>
      </c>
    </row>
    <row r="745" spans="1:25" x14ac:dyDescent="0.25">
      <c r="A745" s="60" t="s">
        <v>422</v>
      </c>
      <c r="B745" s="56" t="s">
        <v>521</v>
      </c>
      <c r="C745" s="52" t="s">
        <v>522</v>
      </c>
      <c r="D745" s="52" t="str">
        <f>IFERROR(INDEX('[2]CP5 to CP6 Track mapping'!$A:$B,MATCH('CP5 Vols Hyp'!$C745,'[2]CP5 to CP6 Track mapping'!$A:$A,0),2),"-")</f>
        <v>-</v>
      </c>
      <c r="E745" s="57" t="s">
        <v>457</v>
      </c>
      <c r="F745" s="53"/>
      <c r="G745" s="53"/>
      <c r="H745" s="53">
        <v>28547.9</v>
      </c>
      <c r="I745" s="53"/>
      <c r="J745" s="53"/>
      <c r="K745" s="53">
        <f t="shared" si="43"/>
        <v>28547.9</v>
      </c>
      <c r="M745" s="54">
        <v>15551</v>
      </c>
      <c r="N745" s="54">
        <v>22028.400000000001</v>
      </c>
      <c r="O745" s="54">
        <v>28547.9</v>
      </c>
      <c r="P745" s="54">
        <v>24685.010000000002</v>
      </c>
      <c r="Q745" s="54">
        <v>18797.110000000008</v>
      </c>
      <c r="R745" s="54">
        <f t="shared" si="44"/>
        <v>109609.42000000001</v>
      </c>
      <c r="T745" s="55">
        <f t="shared" si="42"/>
        <v>15551</v>
      </c>
      <c r="U745" s="55">
        <f t="shared" si="42"/>
        <v>22028.400000000001</v>
      </c>
      <c r="V745" s="55">
        <f t="shared" si="42"/>
        <v>0</v>
      </c>
      <c r="W745" s="55">
        <f t="shared" si="42"/>
        <v>24685.010000000002</v>
      </c>
      <c r="X745" s="55">
        <f t="shared" si="42"/>
        <v>18797.110000000008</v>
      </c>
      <c r="Y745" s="55">
        <f t="shared" si="42"/>
        <v>81061.520000000019</v>
      </c>
    </row>
    <row r="746" spans="1:25" x14ac:dyDescent="0.25">
      <c r="A746" s="60" t="s">
        <v>422</v>
      </c>
      <c r="B746" s="56" t="s">
        <v>523</v>
      </c>
      <c r="C746" s="52" t="s">
        <v>524</v>
      </c>
      <c r="D746" s="52" t="str">
        <f>IFERROR(INDEX('[2]CP5 to CP6 Track mapping'!$A:$B,MATCH('CP5 Vols Hyp'!$C746,'[2]CP5 to CP6 Track mapping'!$A:$A,0),2),"-")</f>
        <v>-</v>
      </c>
      <c r="E746" s="57" t="s">
        <v>457</v>
      </c>
      <c r="F746" s="53"/>
      <c r="G746" s="53"/>
      <c r="H746" s="53">
        <v>0</v>
      </c>
      <c r="I746" s="53"/>
      <c r="J746" s="53"/>
      <c r="K746" s="53">
        <f t="shared" si="43"/>
        <v>0</v>
      </c>
      <c r="M746" s="54">
        <v>0</v>
      </c>
      <c r="N746" s="54">
        <v>0</v>
      </c>
      <c r="O746" s="54">
        <v>0</v>
      </c>
      <c r="P746" s="54">
        <v>0</v>
      </c>
      <c r="Q746" s="54">
        <v>6105</v>
      </c>
      <c r="R746" s="54">
        <f t="shared" si="44"/>
        <v>6105</v>
      </c>
      <c r="T746" s="55">
        <f t="shared" si="42"/>
        <v>0</v>
      </c>
      <c r="U746" s="55">
        <f t="shared" si="42"/>
        <v>0</v>
      </c>
      <c r="V746" s="55">
        <f t="shared" si="42"/>
        <v>0</v>
      </c>
      <c r="W746" s="55">
        <f t="shared" si="42"/>
        <v>0</v>
      </c>
      <c r="X746" s="55">
        <f t="shared" si="42"/>
        <v>6105</v>
      </c>
      <c r="Y746" s="55">
        <f t="shared" si="42"/>
        <v>6105</v>
      </c>
    </row>
    <row r="747" spans="1:25" x14ac:dyDescent="0.25">
      <c r="A747" s="60" t="s">
        <v>422</v>
      </c>
      <c r="B747" s="56" t="s">
        <v>525</v>
      </c>
      <c r="C747" s="52" t="s">
        <v>526</v>
      </c>
      <c r="D747" s="52" t="str">
        <f>IFERROR(INDEX('[2]CP5 to CP6 Track mapping'!$A:$B,MATCH('CP5 Vols Hyp'!$C747,'[2]CP5 to CP6 Track mapping'!$A:$A,0),2),"-")</f>
        <v>-</v>
      </c>
      <c r="E747" s="57" t="s">
        <v>457</v>
      </c>
      <c r="F747" s="53"/>
      <c r="G747" s="53"/>
      <c r="H747" s="53">
        <v>0</v>
      </c>
      <c r="I747" s="53"/>
      <c r="J747" s="53"/>
      <c r="K747" s="53">
        <f t="shared" si="43"/>
        <v>0</v>
      </c>
      <c r="M747" s="54">
        <v>15</v>
      </c>
      <c r="N747" s="54">
        <v>100</v>
      </c>
      <c r="O747" s="54">
        <v>0</v>
      </c>
      <c r="P747" s="54">
        <v>0</v>
      </c>
      <c r="Q747" s="54" t="s">
        <v>73</v>
      </c>
      <c r="R747" s="54">
        <f t="shared" si="44"/>
        <v>115</v>
      </c>
      <c r="T747" s="55">
        <f t="shared" si="42"/>
        <v>15</v>
      </c>
      <c r="U747" s="55">
        <f t="shared" si="42"/>
        <v>100</v>
      </c>
      <c r="V747" s="55">
        <f t="shared" si="42"/>
        <v>0</v>
      </c>
      <c r="W747" s="55">
        <f t="shared" si="42"/>
        <v>0</v>
      </c>
      <c r="X747" s="55" t="e">
        <f t="shared" si="42"/>
        <v>#VALUE!</v>
      </c>
      <c r="Y747" s="55">
        <f t="shared" si="42"/>
        <v>115</v>
      </c>
    </row>
    <row r="748" spans="1:25" x14ac:dyDescent="0.25">
      <c r="A748" s="60" t="s">
        <v>422</v>
      </c>
      <c r="B748" s="56" t="s">
        <v>527</v>
      </c>
      <c r="C748" s="52" t="s">
        <v>528</v>
      </c>
      <c r="D748" s="52" t="str">
        <f>IFERROR(INDEX('[2]CP5 to CP6 Track mapping'!$A:$B,MATCH('CP5 Vols Hyp'!$C748,'[2]CP5 to CP6 Track mapping'!$A:$A,0),2),"-")</f>
        <v>-</v>
      </c>
      <c r="E748" s="57" t="s">
        <v>457</v>
      </c>
      <c r="F748" s="53"/>
      <c r="G748" s="53"/>
      <c r="H748" s="53">
        <v>0</v>
      </c>
      <c r="I748" s="53"/>
      <c r="J748" s="53"/>
      <c r="K748" s="53">
        <f t="shared" si="43"/>
        <v>0</v>
      </c>
      <c r="M748" s="54">
        <v>0</v>
      </c>
      <c r="N748" s="54">
        <v>0</v>
      </c>
      <c r="O748" s="54">
        <v>0</v>
      </c>
      <c r="P748" s="54">
        <v>0</v>
      </c>
      <c r="Q748" s="54" t="s">
        <v>73</v>
      </c>
      <c r="R748" s="54">
        <f t="shared" si="44"/>
        <v>0</v>
      </c>
      <c r="T748" s="55">
        <f t="shared" si="42"/>
        <v>0</v>
      </c>
      <c r="U748" s="55">
        <f t="shared" si="42"/>
        <v>0</v>
      </c>
      <c r="V748" s="55">
        <f t="shared" si="42"/>
        <v>0</v>
      </c>
      <c r="W748" s="55">
        <f t="shared" si="42"/>
        <v>0</v>
      </c>
      <c r="X748" s="55" t="e">
        <f t="shared" si="42"/>
        <v>#VALUE!</v>
      </c>
      <c r="Y748" s="55">
        <f t="shared" si="42"/>
        <v>0</v>
      </c>
    </row>
    <row r="749" spans="1:25" x14ac:dyDescent="0.25">
      <c r="A749" s="60" t="s">
        <v>422</v>
      </c>
      <c r="B749" s="56" t="s">
        <v>529</v>
      </c>
      <c r="C749" s="52" t="s">
        <v>530</v>
      </c>
      <c r="D749" s="52" t="str">
        <f>IFERROR(INDEX('[2]CP5 to CP6 Track mapping'!$A:$B,MATCH('CP5 Vols Hyp'!$C749,'[2]CP5 to CP6 Track mapping'!$A:$A,0),2),"-")</f>
        <v>-</v>
      </c>
      <c r="E749" s="57" t="s">
        <v>457</v>
      </c>
      <c r="F749" s="53"/>
      <c r="G749" s="53"/>
      <c r="H749" s="53">
        <v>7665</v>
      </c>
      <c r="I749" s="53"/>
      <c r="J749" s="53"/>
      <c r="K749" s="53">
        <f t="shared" si="43"/>
        <v>7665</v>
      </c>
      <c r="M749" s="54">
        <v>0</v>
      </c>
      <c r="N749" s="54">
        <v>0</v>
      </c>
      <c r="O749" s="54">
        <v>7665</v>
      </c>
      <c r="P749" s="54">
        <v>0</v>
      </c>
      <c r="Q749" s="54" t="s">
        <v>73</v>
      </c>
      <c r="R749" s="54">
        <f t="shared" si="44"/>
        <v>7665</v>
      </c>
      <c r="T749" s="55">
        <f t="shared" si="42"/>
        <v>0</v>
      </c>
      <c r="U749" s="55">
        <f t="shared" si="42"/>
        <v>0</v>
      </c>
      <c r="V749" s="55">
        <f t="shared" si="42"/>
        <v>0</v>
      </c>
      <c r="W749" s="55">
        <f t="shared" ref="W749:Y812" si="45">P749-I749</f>
        <v>0</v>
      </c>
      <c r="X749" s="55" t="e">
        <f t="shared" si="45"/>
        <v>#VALUE!</v>
      </c>
      <c r="Y749" s="55">
        <f t="shared" si="45"/>
        <v>0</v>
      </c>
    </row>
    <row r="750" spans="1:25" x14ac:dyDescent="0.25">
      <c r="A750" s="60" t="s">
        <v>422</v>
      </c>
      <c r="B750" s="56" t="s">
        <v>531</v>
      </c>
      <c r="C750" s="52" t="s">
        <v>532</v>
      </c>
      <c r="D750" s="52" t="str">
        <f>IFERROR(INDEX('[2]CP5 to CP6 Track mapping'!$A:$B,MATCH('CP5 Vols Hyp'!$C750,'[2]CP5 to CP6 Track mapping'!$A:$A,0),2),"-")</f>
        <v>-</v>
      </c>
      <c r="E750" s="57" t="s">
        <v>457</v>
      </c>
      <c r="F750" s="53"/>
      <c r="G750" s="53"/>
      <c r="H750" s="53">
        <v>0</v>
      </c>
      <c r="I750" s="53"/>
      <c r="J750" s="53"/>
      <c r="K750" s="53">
        <f t="shared" si="43"/>
        <v>0</v>
      </c>
      <c r="M750" s="54">
        <v>0</v>
      </c>
      <c r="N750" s="54">
        <v>0</v>
      </c>
      <c r="O750" s="54">
        <v>0</v>
      </c>
      <c r="P750" s="54">
        <v>0</v>
      </c>
      <c r="Q750" s="54" t="s">
        <v>73</v>
      </c>
      <c r="R750" s="54">
        <f t="shared" si="44"/>
        <v>0</v>
      </c>
      <c r="T750" s="55">
        <f t="shared" ref="T750:Y813" si="46">M750-F750</f>
        <v>0</v>
      </c>
      <c r="U750" s="55">
        <f t="shared" si="46"/>
        <v>0</v>
      </c>
      <c r="V750" s="55">
        <f t="shared" si="46"/>
        <v>0</v>
      </c>
      <c r="W750" s="55">
        <f t="shared" si="45"/>
        <v>0</v>
      </c>
      <c r="X750" s="55" t="e">
        <f t="shared" si="45"/>
        <v>#VALUE!</v>
      </c>
      <c r="Y750" s="55">
        <f t="shared" si="45"/>
        <v>0</v>
      </c>
    </row>
    <row r="751" spans="1:25" x14ac:dyDescent="0.25">
      <c r="A751" s="60" t="s">
        <v>422</v>
      </c>
      <c r="B751" s="56" t="s">
        <v>533</v>
      </c>
      <c r="C751" s="52" t="s">
        <v>534</v>
      </c>
      <c r="D751" s="52" t="str">
        <f>IFERROR(INDEX('[2]CP5 to CP6 Track mapping'!$A:$B,MATCH('CP5 Vols Hyp'!$C751,'[2]CP5 to CP6 Track mapping'!$A:$A,0),2),"-")</f>
        <v>-</v>
      </c>
      <c r="E751" s="57" t="s">
        <v>457</v>
      </c>
      <c r="F751" s="53"/>
      <c r="G751" s="53"/>
      <c r="H751" s="53">
        <v>0</v>
      </c>
      <c r="I751" s="53"/>
      <c r="J751" s="53"/>
      <c r="K751" s="53">
        <f t="shared" si="43"/>
        <v>0</v>
      </c>
      <c r="M751" s="54">
        <v>541</v>
      </c>
      <c r="N751" s="54">
        <v>0</v>
      </c>
      <c r="O751" s="54">
        <v>0</v>
      </c>
      <c r="P751" s="54">
        <v>0</v>
      </c>
      <c r="Q751" s="54" t="s">
        <v>73</v>
      </c>
      <c r="R751" s="54">
        <f t="shared" si="44"/>
        <v>541</v>
      </c>
      <c r="T751" s="55">
        <f t="shared" si="46"/>
        <v>541</v>
      </c>
      <c r="U751" s="55">
        <f t="shared" si="46"/>
        <v>0</v>
      </c>
      <c r="V751" s="55">
        <f t="shared" si="46"/>
        <v>0</v>
      </c>
      <c r="W751" s="55">
        <f t="shared" si="45"/>
        <v>0</v>
      </c>
      <c r="X751" s="55" t="e">
        <f t="shared" si="45"/>
        <v>#VALUE!</v>
      </c>
      <c r="Y751" s="55">
        <f t="shared" si="45"/>
        <v>541</v>
      </c>
    </row>
    <row r="752" spans="1:25" x14ac:dyDescent="0.25">
      <c r="A752" s="60" t="s">
        <v>422</v>
      </c>
      <c r="B752" s="56" t="s">
        <v>535</v>
      </c>
      <c r="C752" s="52" t="s">
        <v>536</v>
      </c>
      <c r="D752" s="52" t="str">
        <f>IFERROR(INDEX('[2]CP5 to CP6 Track mapping'!$A:$B,MATCH('CP5 Vols Hyp'!$C752,'[2]CP5 to CP6 Track mapping'!$A:$A,0),2),"-")</f>
        <v>-</v>
      </c>
      <c r="E752" s="57" t="s">
        <v>457</v>
      </c>
      <c r="F752" s="53"/>
      <c r="G752" s="53"/>
      <c r="H752" s="53">
        <v>0</v>
      </c>
      <c r="I752" s="53"/>
      <c r="J752" s="53"/>
      <c r="K752" s="53">
        <f t="shared" si="43"/>
        <v>0</v>
      </c>
      <c r="M752" s="54">
        <v>0</v>
      </c>
      <c r="N752" s="54">
        <v>1</v>
      </c>
      <c r="O752" s="54">
        <v>0</v>
      </c>
      <c r="P752" s="54">
        <v>0</v>
      </c>
      <c r="Q752" s="54" t="s">
        <v>73</v>
      </c>
      <c r="R752" s="54">
        <f t="shared" si="44"/>
        <v>1</v>
      </c>
      <c r="T752" s="55">
        <f t="shared" si="46"/>
        <v>0</v>
      </c>
      <c r="U752" s="55">
        <f t="shared" si="46"/>
        <v>1</v>
      </c>
      <c r="V752" s="55">
        <f t="shared" si="46"/>
        <v>0</v>
      </c>
      <c r="W752" s="55">
        <f t="shared" si="45"/>
        <v>0</v>
      </c>
      <c r="X752" s="55" t="e">
        <f t="shared" si="45"/>
        <v>#VALUE!</v>
      </c>
      <c r="Y752" s="55">
        <f t="shared" si="45"/>
        <v>1</v>
      </c>
    </row>
    <row r="753" spans="1:25" x14ac:dyDescent="0.25">
      <c r="A753" s="60" t="s">
        <v>422</v>
      </c>
      <c r="B753" s="56" t="s">
        <v>537</v>
      </c>
      <c r="C753" s="52" t="s">
        <v>538</v>
      </c>
      <c r="D753" s="52" t="str">
        <f>IFERROR(INDEX('[2]CP5 to CP6 Track mapping'!$A:$B,MATCH('CP5 Vols Hyp'!$C753,'[2]CP5 to CP6 Track mapping'!$A:$A,0),2),"-")</f>
        <v>-</v>
      </c>
      <c r="E753" s="57" t="s">
        <v>457</v>
      </c>
      <c r="F753" s="53"/>
      <c r="G753" s="53"/>
      <c r="H753" s="53">
        <v>8330</v>
      </c>
      <c r="I753" s="53"/>
      <c r="J753" s="53"/>
      <c r="K753" s="53">
        <f t="shared" si="43"/>
        <v>8330</v>
      </c>
      <c r="M753" s="54">
        <v>0</v>
      </c>
      <c r="N753" s="54">
        <v>107784</v>
      </c>
      <c r="O753" s="54">
        <v>8330</v>
      </c>
      <c r="P753" s="54">
        <v>9508</v>
      </c>
      <c r="Q753" s="54" t="s">
        <v>73</v>
      </c>
      <c r="R753" s="54">
        <f t="shared" si="44"/>
        <v>125622</v>
      </c>
      <c r="T753" s="55">
        <f t="shared" si="46"/>
        <v>0</v>
      </c>
      <c r="U753" s="55">
        <f t="shared" si="46"/>
        <v>107784</v>
      </c>
      <c r="V753" s="55">
        <f t="shared" si="46"/>
        <v>0</v>
      </c>
      <c r="W753" s="55">
        <f t="shared" si="45"/>
        <v>9508</v>
      </c>
      <c r="X753" s="55" t="e">
        <f t="shared" si="45"/>
        <v>#VALUE!</v>
      </c>
      <c r="Y753" s="55">
        <f t="shared" si="45"/>
        <v>117292</v>
      </c>
    </row>
    <row r="754" spans="1:25" x14ac:dyDescent="0.25">
      <c r="A754" s="60" t="s">
        <v>422</v>
      </c>
      <c r="B754" s="56" t="s">
        <v>539</v>
      </c>
      <c r="C754" s="52" t="s">
        <v>236</v>
      </c>
      <c r="D754" s="52" t="str">
        <f>IFERROR(INDEX('[2]CP5 to CP6 Track mapping'!$A:$B,MATCH('CP5 Vols Hyp'!$C754,'[2]CP5 to CP6 Track mapping'!$A:$A,0),2),"-")</f>
        <v>-</v>
      </c>
      <c r="E754" s="57" t="s">
        <v>457</v>
      </c>
      <c r="F754" s="53"/>
      <c r="G754" s="53"/>
      <c r="H754" s="53">
        <v>15995</v>
      </c>
      <c r="I754" s="53"/>
      <c r="J754" s="53"/>
      <c r="K754" s="53">
        <f t="shared" si="43"/>
        <v>15995</v>
      </c>
      <c r="M754" s="54">
        <v>556</v>
      </c>
      <c r="N754" s="54">
        <v>107885</v>
      </c>
      <c r="O754" s="54">
        <v>15995</v>
      </c>
      <c r="P754" s="54">
        <v>9508</v>
      </c>
      <c r="Q754" s="54">
        <v>6105</v>
      </c>
      <c r="R754" s="54">
        <f t="shared" si="44"/>
        <v>140049</v>
      </c>
      <c r="T754" s="55">
        <f t="shared" si="46"/>
        <v>556</v>
      </c>
      <c r="U754" s="55">
        <f t="shared" si="46"/>
        <v>107885</v>
      </c>
      <c r="V754" s="55">
        <f t="shared" si="46"/>
        <v>0</v>
      </c>
      <c r="W754" s="55">
        <f t="shared" si="45"/>
        <v>9508</v>
      </c>
      <c r="X754" s="55">
        <f t="shared" si="45"/>
        <v>6105</v>
      </c>
      <c r="Y754" s="55">
        <f t="shared" si="45"/>
        <v>124054</v>
      </c>
    </row>
    <row r="755" spans="1:25" x14ac:dyDescent="0.25">
      <c r="A755" s="60" t="s">
        <v>422</v>
      </c>
      <c r="B755" s="56" t="s">
        <v>540</v>
      </c>
      <c r="C755" s="52" t="s">
        <v>541</v>
      </c>
      <c r="D755" s="52" t="str">
        <f>IFERROR(INDEX('[2]CP5 to CP6 Track mapping'!$A:$B,MATCH('CP5 Vols Hyp'!$C755,'[2]CP5 to CP6 Track mapping'!$A:$A,0),2),"-")</f>
        <v>-</v>
      </c>
      <c r="E755" s="57" t="s">
        <v>457</v>
      </c>
      <c r="F755" s="53"/>
      <c r="G755" s="53"/>
      <c r="H755" s="53">
        <v>1076</v>
      </c>
      <c r="I755" s="53"/>
      <c r="J755" s="53"/>
      <c r="K755" s="53">
        <f t="shared" si="43"/>
        <v>1076</v>
      </c>
      <c r="M755" s="54">
        <v>0</v>
      </c>
      <c r="N755" s="54">
        <v>160</v>
      </c>
      <c r="O755" s="54">
        <v>1076</v>
      </c>
      <c r="P755" s="54">
        <v>1624</v>
      </c>
      <c r="Q755" s="54" t="s">
        <v>73</v>
      </c>
      <c r="R755" s="54">
        <f t="shared" si="44"/>
        <v>2860</v>
      </c>
      <c r="T755" s="55">
        <f t="shared" si="46"/>
        <v>0</v>
      </c>
      <c r="U755" s="55">
        <f t="shared" si="46"/>
        <v>160</v>
      </c>
      <c r="V755" s="55">
        <f t="shared" si="46"/>
        <v>0</v>
      </c>
      <c r="W755" s="55">
        <f t="shared" si="45"/>
        <v>1624</v>
      </c>
      <c r="X755" s="55" t="e">
        <f t="shared" si="45"/>
        <v>#VALUE!</v>
      </c>
      <c r="Y755" s="55">
        <f t="shared" si="45"/>
        <v>1784</v>
      </c>
    </row>
    <row r="756" spans="1:25" x14ac:dyDescent="0.25">
      <c r="A756" s="60" t="s">
        <v>422</v>
      </c>
      <c r="B756" s="56" t="s">
        <v>542</v>
      </c>
      <c r="C756" s="52" t="s">
        <v>543</v>
      </c>
      <c r="D756" s="52" t="str">
        <f>IFERROR(INDEX('[2]CP5 to CP6 Track mapping'!$A:$B,MATCH('CP5 Vols Hyp'!$C756,'[2]CP5 to CP6 Track mapping'!$A:$A,0),2),"-")</f>
        <v>-</v>
      </c>
      <c r="E756" s="57" t="s">
        <v>457</v>
      </c>
      <c r="F756" s="53"/>
      <c r="G756" s="53"/>
      <c r="H756" s="53">
        <v>0</v>
      </c>
      <c r="I756" s="53"/>
      <c r="J756" s="53"/>
      <c r="K756" s="53">
        <f t="shared" si="43"/>
        <v>0</v>
      </c>
      <c r="M756" s="54">
        <v>1125</v>
      </c>
      <c r="N756" s="54">
        <v>245</v>
      </c>
      <c r="O756" s="54">
        <v>0</v>
      </c>
      <c r="P756" s="54">
        <v>0</v>
      </c>
      <c r="Q756" s="54">
        <v>600</v>
      </c>
      <c r="R756" s="54">
        <f t="shared" si="44"/>
        <v>1970</v>
      </c>
      <c r="T756" s="55">
        <f t="shared" si="46"/>
        <v>1125</v>
      </c>
      <c r="U756" s="55">
        <f t="shared" si="46"/>
        <v>245</v>
      </c>
      <c r="V756" s="55">
        <f t="shared" si="46"/>
        <v>0</v>
      </c>
      <c r="W756" s="55">
        <f t="shared" si="45"/>
        <v>0</v>
      </c>
      <c r="X756" s="55">
        <f t="shared" si="45"/>
        <v>600</v>
      </c>
      <c r="Y756" s="55">
        <f t="shared" si="45"/>
        <v>1970</v>
      </c>
    </row>
    <row r="757" spans="1:25" x14ac:dyDescent="0.25">
      <c r="A757" s="60" t="s">
        <v>422</v>
      </c>
      <c r="B757" s="56" t="s">
        <v>544</v>
      </c>
      <c r="C757" s="52" t="s">
        <v>545</v>
      </c>
      <c r="D757" s="52" t="str">
        <f>IFERROR(INDEX('[2]CP5 to CP6 Track mapping'!$A:$B,MATCH('CP5 Vols Hyp'!$C757,'[2]CP5 to CP6 Track mapping'!$A:$A,0),2),"-")</f>
        <v>-</v>
      </c>
      <c r="E757" s="57" t="s">
        <v>457</v>
      </c>
      <c r="F757" s="53"/>
      <c r="G757" s="53"/>
      <c r="H757" s="53">
        <v>0</v>
      </c>
      <c r="I757" s="53"/>
      <c r="J757" s="53"/>
      <c r="K757" s="53">
        <f t="shared" si="43"/>
        <v>0</v>
      </c>
      <c r="M757" s="54">
        <v>3500</v>
      </c>
      <c r="N757" s="54">
        <v>1918</v>
      </c>
      <c r="O757" s="54">
        <v>0</v>
      </c>
      <c r="P757" s="54">
        <v>-381</v>
      </c>
      <c r="Q757" s="54" t="s">
        <v>73</v>
      </c>
      <c r="R757" s="54">
        <f t="shared" si="44"/>
        <v>5037</v>
      </c>
      <c r="T757" s="55">
        <f t="shared" si="46"/>
        <v>3500</v>
      </c>
      <c r="U757" s="55">
        <f t="shared" si="46"/>
        <v>1918</v>
      </c>
      <c r="V757" s="55">
        <f t="shared" si="46"/>
        <v>0</v>
      </c>
      <c r="W757" s="55">
        <f t="shared" si="45"/>
        <v>-381</v>
      </c>
      <c r="X757" s="55" t="e">
        <f t="shared" si="45"/>
        <v>#VALUE!</v>
      </c>
      <c r="Y757" s="55">
        <f t="shared" si="45"/>
        <v>5037</v>
      </c>
    </row>
    <row r="758" spans="1:25" x14ac:dyDescent="0.25">
      <c r="A758" s="60" t="s">
        <v>422</v>
      </c>
      <c r="B758" s="56" t="s">
        <v>546</v>
      </c>
      <c r="C758" s="52" t="s">
        <v>547</v>
      </c>
      <c r="D758" s="52" t="str">
        <f>IFERROR(INDEX('[2]CP5 to CP6 Track mapping'!$A:$B,MATCH('CP5 Vols Hyp'!$C758,'[2]CP5 to CP6 Track mapping'!$A:$A,0),2),"-")</f>
        <v>-</v>
      </c>
      <c r="E758" s="57" t="s">
        <v>457</v>
      </c>
      <c r="F758" s="53"/>
      <c r="G758" s="53"/>
      <c r="H758" s="53">
        <v>0</v>
      </c>
      <c r="I758" s="53"/>
      <c r="J758" s="53"/>
      <c r="K758" s="53">
        <f t="shared" si="43"/>
        <v>0</v>
      </c>
      <c r="M758" s="54">
        <v>0</v>
      </c>
      <c r="N758" s="54">
        <v>0</v>
      </c>
      <c r="O758" s="54">
        <v>0</v>
      </c>
      <c r="P758" s="54">
        <v>0</v>
      </c>
      <c r="Q758" s="54" t="s">
        <v>73</v>
      </c>
      <c r="R758" s="54">
        <f t="shared" si="44"/>
        <v>0</v>
      </c>
      <c r="T758" s="55">
        <f t="shared" si="46"/>
        <v>0</v>
      </c>
      <c r="U758" s="55">
        <f t="shared" si="46"/>
        <v>0</v>
      </c>
      <c r="V758" s="55">
        <f t="shared" si="46"/>
        <v>0</v>
      </c>
      <c r="W758" s="55">
        <f t="shared" si="45"/>
        <v>0</v>
      </c>
      <c r="X758" s="55" t="e">
        <f t="shared" si="45"/>
        <v>#VALUE!</v>
      </c>
      <c r="Y758" s="55">
        <f t="shared" si="45"/>
        <v>0</v>
      </c>
    </row>
    <row r="759" spans="1:25" x14ac:dyDescent="0.25">
      <c r="A759" s="60" t="s">
        <v>422</v>
      </c>
      <c r="B759" s="56" t="s">
        <v>548</v>
      </c>
      <c r="C759" s="52" t="s">
        <v>549</v>
      </c>
      <c r="D759" s="52" t="str">
        <f>IFERROR(INDEX('[2]CP5 to CP6 Track mapping'!$A:$B,MATCH('CP5 Vols Hyp'!$C759,'[2]CP5 to CP6 Track mapping'!$A:$A,0),2),"-")</f>
        <v>-</v>
      </c>
      <c r="E759" s="57" t="s">
        <v>457</v>
      </c>
      <c r="F759" s="53"/>
      <c r="G759" s="53"/>
      <c r="H759" s="53">
        <v>70</v>
      </c>
      <c r="I759" s="53"/>
      <c r="J759" s="53"/>
      <c r="K759" s="53">
        <f t="shared" si="43"/>
        <v>70</v>
      </c>
      <c r="M759" s="54">
        <v>70</v>
      </c>
      <c r="N759" s="54">
        <v>382</v>
      </c>
      <c r="O759" s="54">
        <v>70</v>
      </c>
      <c r="P759" s="54">
        <v>124</v>
      </c>
      <c r="Q759" s="54" t="s">
        <v>73</v>
      </c>
      <c r="R759" s="54">
        <f t="shared" si="44"/>
        <v>646</v>
      </c>
      <c r="T759" s="55">
        <f t="shared" si="46"/>
        <v>70</v>
      </c>
      <c r="U759" s="55">
        <f t="shared" si="46"/>
        <v>382</v>
      </c>
      <c r="V759" s="55">
        <f t="shared" si="46"/>
        <v>0</v>
      </c>
      <c r="W759" s="55">
        <f t="shared" si="45"/>
        <v>124</v>
      </c>
      <c r="X759" s="55" t="e">
        <f t="shared" si="45"/>
        <v>#VALUE!</v>
      </c>
      <c r="Y759" s="55">
        <f t="shared" si="45"/>
        <v>576</v>
      </c>
    </row>
    <row r="760" spans="1:25" x14ac:dyDescent="0.25">
      <c r="A760" s="60" t="s">
        <v>422</v>
      </c>
      <c r="B760" s="56" t="s">
        <v>550</v>
      </c>
      <c r="C760" s="52" t="s">
        <v>551</v>
      </c>
      <c r="D760" s="52" t="str">
        <f>IFERROR(INDEX('[2]CP5 to CP6 Track mapping'!$A:$B,MATCH('CP5 Vols Hyp'!$C760,'[2]CP5 to CP6 Track mapping'!$A:$A,0),2),"-")</f>
        <v>-</v>
      </c>
      <c r="E760" s="57" t="s">
        <v>457</v>
      </c>
      <c r="F760" s="53"/>
      <c r="G760" s="53"/>
      <c r="H760" s="53">
        <v>0</v>
      </c>
      <c r="I760" s="53"/>
      <c r="J760" s="53"/>
      <c r="K760" s="53">
        <f t="shared" si="43"/>
        <v>0</v>
      </c>
      <c r="M760" s="54">
        <v>0</v>
      </c>
      <c r="N760" s="54">
        <v>0</v>
      </c>
      <c r="O760" s="54">
        <v>0</v>
      </c>
      <c r="P760" s="54">
        <v>0</v>
      </c>
      <c r="Q760" s="54" t="s">
        <v>73</v>
      </c>
      <c r="R760" s="54">
        <f t="shared" si="44"/>
        <v>0</v>
      </c>
      <c r="T760" s="55">
        <f t="shared" si="46"/>
        <v>0</v>
      </c>
      <c r="U760" s="55">
        <f t="shared" si="46"/>
        <v>0</v>
      </c>
      <c r="V760" s="55">
        <f t="shared" si="46"/>
        <v>0</v>
      </c>
      <c r="W760" s="55">
        <f t="shared" si="45"/>
        <v>0</v>
      </c>
      <c r="X760" s="55" t="e">
        <f t="shared" si="45"/>
        <v>#VALUE!</v>
      </c>
      <c r="Y760" s="55">
        <f t="shared" si="45"/>
        <v>0</v>
      </c>
    </row>
    <row r="761" spans="1:25" x14ac:dyDescent="0.25">
      <c r="A761" s="60" t="s">
        <v>422</v>
      </c>
      <c r="B761" s="56" t="s">
        <v>552</v>
      </c>
      <c r="C761" s="52" t="s">
        <v>553</v>
      </c>
      <c r="D761" s="52" t="str">
        <f>IFERROR(INDEX('[2]CP5 to CP6 Track mapping'!$A:$B,MATCH('CP5 Vols Hyp'!$C761,'[2]CP5 to CP6 Track mapping'!$A:$A,0),2),"-")</f>
        <v>-</v>
      </c>
      <c r="E761" s="57" t="s">
        <v>457</v>
      </c>
      <c r="F761" s="53"/>
      <c r="G761" s="53"/>
      <c r="H761" s="53">
        <v>0</v>
      </c>
      <c r="I761" s="53"/>
      <c r="J761" s="53"/>
      <c r="K761" s="53">
        <f t="shared" si="43"/>
        <v>0</v>
      </c>
      <c r="M761" s="54">
        <v>0</v>
      </c>
      <c r="N761" s="54">
        <v>7</v>
      </c>
      <c r="O761" s="54">
        <v>0</v>
      </c>
      <c r="P761" s="54">
        <v>0</v>
      </c>
      <c r="Q761" s="54" t="s">
        <v>73</v>
      </c>
      <c r="R761" s="54">
        <f t="shared" si="44"/>
        <v>7</v>
      </c>
      <c r="T761" s="55">
        <f t="shared" si="46"/>
        <v>0</v>
      </c>
      <c r="U761" s="55">
        <f t="shared" si="46"/>
        <v>7</v>
      </c>
      <c r="V761" s="55">
        <f t="shared" si="46"/>
        <v>0</v>
      </c>
      <c r="W761" s="55">
        <f t="shared" si="45"/>
        <v>0</v>
      </c>
      <c r="X761" s="55" t="e">
        <f t="shared" si="45"/>
        <v>#VALUE!</v>
      </c>
      <c r="Y761" s="55">
        <f t="shared" si="45"/>
        <v>7</v>
      </c>
    </row>
    <row r="762" spans="1:25" x14ac:dyDescent="0.25">
      <c r="A762" s="60" t="s">
        <v>422</v>
      </c>
      <c r="B762" s="56" t="s">
        <v>554</v>
      </c>
      <c r="C762" s="52" t="s">
        <v>555</v>
      </c>
      <c r="D762" s="52" t="str">
        <f>IFERROR(INDEX('[2]CP5 to CP6 Track mapping'!$A:$B,MATCH('CP5 Vols Hyp'!$C762,'[2]CP5 to CP6 Track mapping'!$A:$A,0),2),"-")</f>
        <v>-</v>
      </c>
      <c r="E762" s="57" t="s">
        <v>457</v>
      </c>
      <c r="F762" s="53"/>
      <c r="G762" s="53"/>
      <c r="H762" s="53">
        <v>2165</v>
      </c>
      <c r="I762" s="53"/>
      <c r="J762" s="53"/>
      <c r="K762" s="53">
        <f t="shared" si="43"/>
        <v>2165</v>
      </c>
      <c r="M762" s="54">
        <v>81392</v>
      </c>
      <c r="N762" s="54">
        <v>4987</v>
      </c>
      <c r="O762" s="54">
        <v>2165</v>
      </c>
      <c r="P762" s="54">
        <v>3907</v>
      </c>
      <c r="Q762" s="54">
        <v>22510</v>
      </c>
      <c r="R762" s="54">
        <f t="shared" si="44"/>
        <v>114961</v>
      </c>
      <c r="T762" s="55">
        <f t="shared" si="46"/>
        <v>81392</v>
      </c>
      <c r="U762" s="55">
        <f t="shared" si="46"/>
        <v>4987</v>
      </c>
      <c r="V762" s="55">
        <f t="shared" si="46"/>
        <v>0</v>
      </c>
      <c r="W762" s="55">
        <f t="shared" si="45"/>
        <v>3907</v>
      </c>
      <c r="X762" s="55">
        <f t="shared" si="45"/>
        <v>22510</v>
      </c>
      <c r="Y762" s="55">
        <f t="shared" si="45"/>
        <v>112796</v>
      </c>
    </row>
    <row r="763" spans="1:25" x14ac:dyDescent="0.25">
      <c r="A763" s="60" t="s">
        <v>422</v>
      </c>
      <c r="B763" s="56" t="s">
        <v>556</v>
      </c>
      <c r="C763" s="52" t="s">
        <v>249</v>
      </c>
      <c r="D763" s="52" t="str">
        <f>IFERROR(INDEX('[2]CP5 to CP6 Track mapping'!$A:$B,MATCH('CP5 Vols Hyp'!$C763,'[2]CP5 to CP6 Track mapping'!$A:$A,0),2),"-")</f>
        <v>-</v>
      </c>
      <c r="E763" s="57" t="s">
        <v>457</v>
      </c>
      <c r="F763" s="53"/>
      <c r="G763" s="53"/>
      <c r="H763" s="53">
        <v>3311</v>
      </c>
      <c r="I763" s="53"/>
      <c r="J763" s="53"/>
      <c r="K763" s="53">
        <f t="shared" si="43"/>
        <v>3311</v>
      </c>
      <c r="M763" s="54">
        <v>86087</v>
      </c>
      <c r="N763" s="54">
        <v>7699</v>
      </c>
      <c r="O763" s="54">
        <v>3311</v>
      </c>
      <c r="P763" s="54">
        <v>5274</v>
      </c>
      <c r="Q763" s="54">
        <v>23110</v>
      </c>
      <c r="R763" s="54">
        <f t="shared" si="44"/>
        <v>125481</v>
      </c>
      <c r="T763" s="55">
        <f t="shared" si="46"/>
        <v>86087</v>
      </c>
      <c r="U763" s="55">
        <f t="shared" si="46"/>
        <v>7699</v>
      </c>
      <c r="V763" s="55">
        <f t="shared" si="46"/>
        <v>0</v>
      </c>
      <c r="W763" s="55">
        <f t="shared" si="45"/>
        <v>5274</v>
      </c>
      <c r="X763" s="55">
        <f t="shared" si="45"/>
        <v>23110</v>
      </c>
      <c r="Y763" s="55">
        <f t="shared" si="45"/>
        <v>122170</v>
      </c>
    </row>
    <row r="764" spans="1:25" x14ac:dyDescent="0.25">
      <c r="A764" s="60" t="s">
        <v>422</v>
      </c>
      <c r="B764" s="56" t="s">
        <v>557</v>
      </c>
      <c r="C764" s="52" t="s">
        <v>558</v>
      </c>
      <c r="D764" s="52" t="str">
        <f>IFERROR(INDEX('[2]CP5 to CP6 Track mapping'!$A:$B,MATCH('CP5 Vols Hyp'!$C764,'[2]CP5 to CP6 Track mapping'!$A:$A,0),2),"-")</f>
        <v>-</v>
      </c>
      <c r="E764" s="57" t="s">
        <v>457</v>
      </c>
      <c r="F764" s="53"/>
      <c r="G764" s="53"/>
      <c r="H764" s="53">
        <v>0</v>
      </c>
      <c r="I764" s="53"/>
      <c r="J764" s="53"/>
      <c r="K764" s="53">
        <f t="shared" si="43"/>
        <v>0</v>
      </c>
      <c r="M764" s="54">
        <v>0</v>
      </c>
      <c r="N764" s="54">
        <v>0</v>
      </c>
      <c r="O764" s="54">
        <v>0</v>
      </c>
      <c r="P764" s="54">
        <v>0</v>
      </c>
      <c r="Q764" s="54" t="s">
        <v>73</v>
      </c>
      <c r="R764" s="54">
        <f t="shared" si="44"/>
        <v>0</v>
      </c>
      <c r="T764" s="55">
        <f t="shared" si="46"/>
        <v>0</v>
      </c>
      <c r="U764" s="55">
        <f t="shared" si="46"/>
        <v>0</v>
      </c>
      <c r="V764" s="55">
        <f t="shared" si="46"/>
        <v>0</v>
      </c>
      <c r="W764" s="55">
        <f t="shared" si="45"/>
        <v>0</v>
      </c>
      <c r="X764" s="55" t="e">
        <f t="shared" si="45"/>
        <v>#VALUE!</v>
      </c>
      <c r="Y764" s="55">
        <f t="shared" si="45"/>
        <v>0</v>
      </c>
    </row>
    <row r="765" spans="1:25" x14ac:dyDescent="0.25">
      <c r="A765" s="60" t="s">
        <v>422</v>
      </c>
      <c r="B765" s="56" t="s">
        <v>559</v>
      </c>
      <c r="C765" s="52" t="s">
        <v>560</v>
      </c>
      <c r="D765" s="52" t="str">
        <f>IFERROR(INDEX('[2]CP5 to CP6 Track mapping'!$A:$B,MATCH('CP5 Vols Hyp'!$C765,'[2]CP5 to CP6 Track mapping'!$A:$A,0),2),"-")</f>
        <v>-</v>
      </c>
      <c r="E765" s="57" t="s">
        <v>457</v>
      </c>
      <c r="F765" s="53"/>
      <c r="G765" s="53"/>
      <c r="H765" s="53">
        <v>0</v>
      </c>
      <c r="I765" s="53"/>
      <c r="J765" s="53"/>
      <c r="K765" s="53">
        <f t="shared" si="43"/>
        <v>0</v>
      </c>
      <c r="M765" s="54">
        <v>0</v>
      </c>
      <c r="N765" s="54">
        <v>0</v>
      </c>
      <c r="O765" s="54">
        <v>0</v>
      </c>
      <c r="P765" s="54">
        <v>0</v>
      </c>
      <c r="Q765" s="54" t="s">
        <v>73</v>
      </c>
      <c r="R765" s="54">
        <f t="shared" si="44"/>
        <v>0</v>
      </c>
      <c r="T765" s="55">
        <f t="shared" si="46"/>
        <v>0</v>
      </c>
      <c r="U765" s="55">
        <f t="shared" si="46"/>
        <v>0</v>
      </c>
      <c r="V765" s="55">
        <f t="shared" si="46"/>
        <v>0</v>
      </c>
      <c r="W765" s="55">
        <f t="shared" si="45"/>
        <v>0</v>
      </c>
      <c r="X765" s="55" t="e">
        <f t="shared" si="45"/>
        <v>#VALUE!</v>
      </c>
      <c r="Y765" s="55">
        <f t="shared" si="45"/>
        <v>0</v>
      </c>
    </row>
    <row r="766" spans="1:25" x14ac:dyDescent="0.25">
      <c r="A766" s="60" t="s">
        <v>422</v>
      </c>
      <c r="B766" s="56" t="s">
        <v>561</v>
      </c>
      <c r="C766" s="52" t="s">
        <v>562</v>
      </c>
      <c r="D766" s="52" t="str">
        <f>IFERROR(INDEX('[2]CP5 to CP6 Track mapping'!$A:$B,MATCH('CP5 Vols Hyp'!$C766,'[2]CP5 to CP6 Track mapping'!$A:$A,0),2),"-")</f>
        <v>-</v>
      </c>
      <c r="E766" s="57" t="s">
        <v>457</v>
      </c>
      <c r="F766" s="53"/>
      <c r="G766" s="53"/>
      <c r="H766" s="53">
        <v>0</v>
      </c>
      <c r="I766" s="53"/>
      <c r="J766" s="53"/>
      <c r="K766" s="53">
        <f t="shared" si="43"/>
        <v>0</v>
      </c>
      <c r="M766" s="54">
        <v>0</v>
      </c>
      <c r="N766" s="54">
        <v>0</v>
      </c>
      <c r="O766" s="54">
        <v>0</v>
      </c>
      <c r="P766" s="54">
        <v>0</v>
      </c>
      <c r="Q766" s="54" t="s">
        <v>73</v>
      </c>
      <c r="R766" s="54">
        <f t="shared" si="44"/>
        <v>0</v>
      </c>
      <c r="T766" s="55">
        <f t="shared" si="46"/>
        <v>0</v>
      </c>
      <c r="U766" s="55">
        <f t="shared" si="46"/>
        <v>0</v>
      </c>
      <c r="V766" s="55">
        <f t="shared" si="46"/>
        <v>0</v>
      </c>
      <c r="W766" s="55">
        <f t="shared" si="45"/>
        <v>0</v>
      </c>
      <c r="X766" s="55" t="e">
        <f t="shared" si="45"/>
        <v>#VALUE!</v>
      </c>
      <c r="Y766" s="55">
        <f t="shared" si="45"/>
        <v>0</v>
      </c>
    </row>
    <row r="767" spans="1:25" x14ac:dyDescent="0.25">
      <c r="A767" s="60" t="s">
        <v>422</v>
      </c>
      <c r="B767" s="56" t="s">
        <v>563</v>
      </c>
      <c r="C767" s="52" t="s">
        <v>564</v>
      </c>
      <c r="D767" s="52" t="str">
        <f>IFERROR(INDEX('[2]CP5 to CP6 Track mapping'!$A:$B,MATCH('CP5 Vols Hyp'!$C767,'[2]CP5 to CP6 Track mapping'!$A:$A,0),2),"-")</f>
        <v>-</v>
      </c>
      <c r="E767" s="57" t="s">
        <v>457</v>
      </c>
      <c r="F767" s="53"/>
      <c r="G767" s="53"/>
      <c r="H767" s="53">
        <v>0</v>
      </c>
      <c r="I767" s="53"/>
      <c r="J767" s="53"/>
      <c r="K767" s="53">
        <f t="shared" si="43"/>
        <v>0</v>
      </c>
      <c r="M767" s="54">
        <v>25950</v>
      </c>
      <c r="N767" s="54">
        <v>2713</v>
      </c>
      <c r="O767" s="54">
        <v>0</v>
      </c>
      <c r="P767" s="54">
        <v>0</v>
      </c>
      <c r="Q767" s="54">
        <v>8</v>
      </c>
      <c r="R767" s="54">
        <f t="shared" si="44"/>
        <v>28671</v>
      </c>
      <c r="T767" s="55">
        <f t="shared" si="46"/>
        <v>25950</v>
      </c>
      <c r="U767" s="55">
        <f t="shared" si="46"/>
        <v>2713</v>
      </c>
      <c r="V767" s="55">
        <f t="shared" si="46"/>
        <v>0</v>
      </c>
      <c r="W767" s="55">
        <f t="shared" si="45"/>
        <v>0</v>
      </c>
      <c r="X767" s="55">
        <f t="shared" si="45"/>
        <v>8</v>
      </c>
      <c r="Y767" s="55">
        <f t="shared" si="45"/>
        <v>28671</v>
      </c>
    </row>
    <row r="768" spans="1:25" x14ac:dyDescent="0.25">
      <c r="A768" s="60" t="s">
        <v>422</v>
      </c>
      <c r="B768" s="56" t="s">
        <v>565</v>
      </c>
      <c r="C768" s="52" t="s">
        <v>566</v>
      </c>
      <c r="D768" s="52" t="str">
        <f>IFERROR(INDEX('[2]CP5 to CP6 Track mapping'!$A:$B,MATCH('CP5 Vols Hyp'!$C768,'[2]CP5 to CP6 Track mapping'!$A:$A,0),2),"-")</f>
        <v>-</v>
      </c>
      <c r="E768" s="57" t="s">
        <v>457</v>
      </c>
      <c r="F768" s="53"/>
      <c r="G768" s="53"/>
      <c r="H768" s="53">
        <v>8000</v>
      </c>
      <c r="I768" s="53"/>
      <c r="J768" s="53"/>
      <c r="K768" s="53">
        <f t="shared" si="43"/>
        <v>8000</v>
      </c>
      <c r="M768" s="54">
        <v>0</v>
      </c>
      <c r="N768" s="54">
        <v>3477</v>
      </c>
      <c r="O768" s="54">
        <v>8000</v>
      </c>
      <c r="P768" s="54">
        <v>10571</v>
      </c>
      <c r="Q768" s="54">
        <v>8786</v>
      </c>
      <c r="R768" s="54">
        <f t="shared" si="44"/>
        <v>30834</v>
      </c>
      <c r="T768" s="55">
        <f t="shared" si="46"/>
        <v>0</v>
      </c>
      <c r="U768" s="55">
        <f t="shared" si="46"/>
        <v>3477</v>
      </c>
      <c r="V768" s="55">
        <f t="shared" si="46"/>
        <v>0</v>
      </c>
      <c r="W768" s="55">
        <f t="shared" si="45"/>
        <v>10571</v>
      </c>
      <c r="X768" s="55">
        <f t="shared" si="45"/>
        <v>8786</v>
      </c>
      <c r="Y768" s="55">
        <f t="shared" si="45"/>
        <v>22834</v>
      </c>
    </row>
    <row r="769" spans="1:25" x14ac:dyDescent="0.25">
      <c r="A769" s="60" t="s">
        <v>422</v>
      </c>
      <c r="B769" s="56" t="s">
        <v>567</v>
      </c>
      <c r="C769" s="52" t="s">
        <v>568</v>
      </c>
      <c r="D769" s="52" t="str">
        <f>IFERROR(INDEX('[2]CP5 to CP6 Track mapping'!$A:$B,MATCH('CP5 Vols Hyp'!$C769,'[2]CP5 to CP6 Track mapping'!$A:$A,0),2),"-")</f>
        <v>-</v>
      </c>
      <c r="E769" s="57" t="s">
        <v>457</v>
      </c>
      <c r="F769" s="53"/>
      <c r="G769" s="53"/>
      <c r="H769" s="53">
        <v>0</v>
      </c>
      <c r="I769" s="53"/>
      <c r="J769" s="53"/>
      <c r="K769" s="53">
        <f t="shared" si="43"/>
        <v>0</v>
      </c>
      <c r="M769" s="54">
        <v>0</v>
      </c>
      <c r="N769" s="54">
        <v>0</v>
      </c>
      <c r="O769" s="54">
        <v>0</v>
      </c>
      <c r="P769" s="54">
        <v>0</v>
      </c>
      <c r="Q769" s="54" t="s">
        <v>73</v>
      </c>
      <c r="R769" s="54">
        <f t="shared" si="44"/>
        <v>0</v>
      </c>
      <c r="T769" s="55">
        <f t="shared" si="46"/>
        <v>0</v>
      </c>
      <c r="U769" s="55">
        <f t="shared" si="46"/>
        <v>0</v>
      </c>
      <c r="V769" s="55">
        <f t="shared" si="46"/>
        <v>0</v>
      </c>
      <c r="W769" s="55">
        <f t="shared" si="45"/>
        <v>0</v>
      </c>
      <c r="X769" s="55" t="e">
        <f t="shared" si="45"/>
        <v>#VALUE!</v>
      </c>
      <c r="Y769" s="55">
        <f t="shared" si="45"/>
        <v>0</v>
      </c>
    </row>
    <row r="770" spans="1:25" x14ac:dyDescent="0.25">
      <c r="A770" s="60" t="s">
        <v>422</v>
      </c>
      <c r="B770" s="56" t="s">
        <v>569</v>
      </c>
      <c r="C770" s="52" t="s">
        <v>570</v>
      </c>
      <c r="D770" s="52" t="str">
        <f>IFERROR(INDEX('[2]CP5 to CP6 Track mapping'!$A:$B,MATCH('CP5 Vols Hyp'!$C770,'[2]CP5 to CP6 Track mapping'!$A:$A,0),2),"-")</f>
        <v>-</v>
      </c>
      <c r="E770" s="57" t="s">
        <v>457</v>
      </c>
      <c r="F770" s="53"/>
      <c r="G770" s="53"/>
      <c r="H770" s="53">
        <v>8000</v>
      </c>
      <c r="I770" s="53"/>
      <c r="J770" s="53"/>
      <c r="K770" s="53">
        <f t="shared" si="43"/>
        <v>8000</v>
      </c>
      <c r="M770" s="54">
        <v>25950</v>
      </c>
      <c r="N770" s="54">
        <v>6190</v>
      </c>
      <c r="O770" s="54">
        <v>8000</v>
      </c>
      <c r="P770" s="54">
        <v>10571</v>
      </c>
      <c r="Q770" s="54">
        <v>8794</v>
      </c>
      <c r="R770" s="54">
        <f t="shared" si="44"/>
        <v>59505</v>
      </c>
      <c r="T770" s="55">
        <f t="shared" si="46"/>
        <v>25950</v>
      </c>
      <c r="U770" s="55">
        <f t="shared" si="46"/>
        <v>6190</v>
      </c>
      <c r="V770" s="55">
        <f t="shared" si="46"/>
        <v>0</v>
      </c>
      <c r="W770" s="55">
        <f t="shared" si="45"/>
        <v>10571</v>
      </c>
      <c r="X770" s="55">
        <f t="shared" si="45"/>
        <v>8794</v>
      </c>
      <c r="Y770" s="55">
        <f t="shared" si="45"/>
        <v>51505</v>
      </c>
    </row>
    <row r="771" spans="1:25" x14ac:dyDescent="0.25">
      <c r="A771" s="60" t="s">
        <v>422</v>
      </c>
      <c r="B771" s="56" t="s">
        <v>571</v>
      </c>
      <c r="C771" s="52" t="s">
        <v>572</v>
      </c>
      <c r="D771" s="52" t="str">
        <f>IFERROR(INDEX('[2]CP5 to CP6 Track mapping'!$A:$B,MATCH('CP5 Vols Hyp'!$C771,'[2]CP5 to CP6 Track mapping'!$A:$A,0),2),"-")</f>
        <v>-</v>
      </c>
      <c r="E771" s="57" t="s">
        <v>457</v>
      </c>
      <c r="F771" s="53"/>
      <c r="G771" s="53"/>
      <c r="H771" s="53">
        <v>0</v>
      </c>
      <c r="I771" s="53"/>
      <c r="J771" s="53"/>
      <c r="K771" s="53">
        <f t="shared" si="43"/>
        <v>0</v>
      </c>
      <c r="M771" s="54">
        <v>0</v>
      </c>
      <c r="N771" s="54">
        <v>0</v>
      </c>
      <c r="O771" s="54">
        <v>0</v>
      </c>
      <c r="P771" s="54">
        <v>0</v>
      </c>
      <c r="Q771" s="54" t="s">
        <v>73</v>
      </c>
      <c r="R771" s="54">
        <f t="shared" si="44"/>
        <v>0</v>
      </c>
      <c r="T771" s="55">
        <f t="shared" si="46"/>
        <v>0</v>
      </c>
      <c r="U771" s="55">
        <f t="shared" si="46"/>
        <v>0</v>
      </c>
      <c r="V771" s="55">
        <f t="shared" si="46"/>
        <v>0</v>
      </c>
      <c r="W771" s="55">
        <f t="shared" si="45"/>
        <v>0</v>
      </c>
      <c r="X771" s="55" t="e">
        <f t="shared" si="45"/>
        <v>#VALUE!</v>
      </c>
      <c r="Y771" s="55">
        <f t="shared" si="45"/>
        <v>0</v>
      </c>
    </row>
    <row r="772" spans="1:25" x14ac:dyDescent="0.25">
      <c r="A772" s="60" t="s">
        <v>422</v>
      </c>
      <c r="B772" s="56" t="s">
        <v>573</v>
      </c>
      <c r="C772" s="52" t="s">
        <v>574</v>
      </c>
      <c r="D772" s="52" t="str">
        <f>IFERROR(INDEX('[2]CP5 to CP6 Track mapping'!$A:$B,MATCH('CP5 Vols Hyp'!$C772,'[2]CP5 to CP6 Track mapping'!$A:$A,0),2),"-")</f>
        <v>-</v>
      </c>
      <c r="E772" s="57" t="s">
        <v>457</v>
      </c>
      <c r="F772" s="53"/>
      <c r="G772" s="53"/>
      <c r="H772" s="53">
        <v>0</v>
      </c>
      <c r="I772" s="53"/>
      <c r="J772" s="53"/>
      <c r="K772" s="53">
        <f t="shared" si="43"/>
        <v>0</v>
      </c>
      <c r="M772" s="54">
        <v>0</v>
      </c>
      <c r="N772" s="54">
        <v>0</v>
      </c>
      <c r="O772" s="54">
        <v>0</v>
      </c>
      <c r="P772" s="54">
        <v>0</v>
      </c>
      <c r="Q772" s="54" t="s">
        <v>73</v>
      </c>
      <c r="R772" s="54">
        <f t="shared" si="44"/>
        <v>0</v>
      </c>
      <c r="T772" s="55">
        <f t="shared" si="46"/>
        <v>0</v>
      </c>
      <c r="U772" s="55">
        <f t="shared" si="46"/>
        <v>0</v>
      </c>
      <c r="V772" s="55">
        <f t="shared" si="46"/>
        <v>0</v>
      </c>
      <c r="W772" s="55">
        <f t="shared" si="45"/>
        <v>0</v>
      </c>
      <c r="X772" s="55" t="e">
        <f t="shared" si="45"/>
        <v>#VALUE!</v>
      </c>
      <c r="Y772" s="55">
        <f t="shared" si="45"/>
        <v>0</v>
      </c>
    </row>
    <row r="773" spans="1:25" x14ac:dyDescent="0.25">
      <c r="A773" s="60" t="s">
        <v>422</v>
      </c>
      <c r="B773" s="56" t="s">
        <v>575</v>
      </c>
      <c r="C773" s="52" t="s">
        <v>576</v>
      </c>
      <c r="D773" s="52" t="str">
        <f>IFERROR(INDEX('[2]CP5 to CP6 Track mapping'!$A:$B,MATCH('CP5 Vols Hyp'!$C773,'[2]CP5 to CP6 Track mapping'!$A:$A,0),2),"-")</f>
        <v>-</v>
      </c>
      <c r="E773" s="57" t="s">
        <v>457</v>
      </c>
      <c r="F773" s="53"/>
      <c r="G773" s="53"/>
      <c r="H773" s="53">
        <v>0</v>
      </c>
      <c r="I773" s="53"/>
      <c r="J773" s="53"/>
      <c r="K773" s="53">
        <f t="shared" si="43"/>
        <v>0</v>
      </c>
      <c r="M773" s="54">
        <v>0</v>
      </c>
      <c r="N773" s="54">
        <v>0</v>
      </c>
      <c r="O773" s="54">
        <v>0</v>
      </c>
      <c r="P773" s="54">
        <v>0</v>
      </c>
      <c r="Q773" s="54" t="s">
        <v>73</v>
      </c>
      <c r="R773" s="54">
        <f t="shared" si="44"/>
        <v>0</v>
      </c>
      <c r="T773" s="55">
        <f t="shared" si="46"/>
        <v>0</v>
      </c>
      <c r="U773" s="55">
        <f t="shared" si="46"/>
        <v>0</v>
      </c>
      <c r="V773" s="55">
        <f t="shared" si="46"/>
        <v>0</v>
      </c>
      <c r="W773" s="55">
        <f t="shared" si="45"/>
        <v>0</v>
      </c>
      <c r="X773" s="55" t="e">
        <f t="shared" si="45"/>
        <v>#VALUE!</v>
      </c>
      <c r="Y773" s="55">
        <f t="shared" si="45"/>
        <v>0</v>
      </c>
    </row>
    <row r="774" spans="1:25" x14ac:dyDescent="0.25">
      <c r="A774" s="60" t="s">
        <v>422</v>
      </c>
      <c r="B774" s="56" t="s">
        <v>577</v>
      </c>
      <c r="C774" s="52" t="s">
        <v>578</v>
      </c>
      <c r="D774" s="52" t="str">
        <f>IFERROR(INDEX('[2]CP5 to CP6 Track mapping'!$A:$B,MATCH('CP5 Vols Hyp'!$C774,'[2]CP5 to CP6 Track mapping'!$A:$A,0),2),"-")</f>
        <v>-</v>
      </c>
      <c r="E774" s="57" t="s">
        <v>457</v>
      </c>
      <c r="F774" s="53"/>
      <c r="G774" s="53"/>
      <c r="H774" s="53">
        <v>690</v>
      </c>
      <c r="I774" s="53"/>
      <c r="J774" s="53"/>
      <c r="K774" s="53">
        <f t="shared" si="43"/>
        <v>690</v>
      </c>
      <c r="M774" s="54">
        <v>0</v>
      </c>
      <c r="N774" s="54">
        <v>0</v>
      </c>
      <c r="O774" s="54">
        <v>690</v>
      </c>
      <c r="P774" s="54">
        <v>0</v>
      </c>
      <c r="Q774" s="54" t="s">
        <v>73</v>
      </c>
      <c r="R774" s="54">
        <f t="shared" si="44"/>
        <v>690</v>
      </c>
      <c r="T774" s="55">
        <f t="shared" si="46"/>
        <v>0</v>
      </c>
      <c r="U774" s="55">
        <f t="shared" si="46"/>
        <v>0</v>
      </c>
      <c r="V774" s="55">
        <f t="shared" si="46"/>
        <v>0</v>
      </c>
      <c r="W774" s="55">
        <f t="shared" si="45"/>
        <v>0</v>
      </c>
      <c r="X774" s="55" t="e">
        <f t="shared" si="45"/>
        <v>#VALUE!</v>
      </c>
      <c r="Y774" s="55">
        <f t="shared" si="45"/>
        <v>0</v>
      </c>
    </row>
    <row r="775" spans="1:25" x14ac:dyDescent="0.25">
      <c r="A775" s="60" t="s">
        <v>422</v>
      </c>
      <c r="B775" s="56" t="s">
        <v>579</v>
      </c>
      <c r="C775" s="52" t="s">
        <v>580</v>
      </c>
      <c r="D775" s="52" t="str">
        <f>IFERROR(INDEX('[2]CP5 to CP6 Track mapping'!$A:$B,MATCH('CP5 Vols Hyp'!$C775,'[2]CP5 to CP6 Track mapping'!$A:$A,0),2),"-")</f>
        <v>-</v>
      </c>
      <c r="E775" s="57" t="s">
        <v>457</v>
      </c>
      <c r="F775" s="53"/>
      <c r="G775" s="53"/>
      <c r="H775" s="53">
        <v>0</v>
      </c>
      <c r="I775" s="53"/>
      <c r="J775" s="53"/>
      <c r="K775" s="53">
        <f t="shared" si="43"/>
        <v>0</v>
      </c>
      <c r="M775" s="54">
        <v>0</v>
      </c>
      <c r="N775" s="54">
        <v>0</v>
      </c>
      <c r="O775" s="54">
        <v>0</v>
      </c>
      <c r="P775" s="54">
        <v>0</v>
      </c>
      <c r="Q775" s="54" t="s">
        <v>73</v>
      </c>
      <c r="R775" s="54">
        <f t="shared" si="44"/>
        <v>0</v>
      </c>
      <c r="T775" s="55">
        <f t="shared" si="46"/>
        <v>0</v>
      </c>
      <c r="U775" s="55">
        <f t="shared" si="46"/>
        <v>0</v>
      </c>
      <c r="V775" s="55">
        <f t="shared" si="46"/>
        <v>0</v>
      </c>
      <c r="W775" s="55">
        <f t="shared" si="45"/>
        <v>0</v>
      </c>
      <c r="X775" s="55" t="e">
        <f t="shared" si="45"/>
        <v>#VALUE!</v>
      </c>
      <c r="Y775" s="55">
        <f t="shared" si="45"/>
        <v>0</v>
      </c>
    </row>
    <row r="776" spans="1:25" x14ac:dyDescent="0.25">
      <c r="A776" s="60" t="s">
        <v>422</v>
      </c>
      <c r="B776" s="56" t="s">
        <v>581</v>
      </c>
      <c r="C776" s="52" t="s">
        <v>582</v>
      </c>
      <c r="D776" s="52" t="str">
        <f>IFERROR(INDEX('[2]CP5 to CP6 Track mapping'!$A:$B,MATCH('CP5 Vols Hyp'!$C776,'[2]CP5 to CP6 Track mapping'!$A:$A,0),2),"-")</f>
        <v>-</v>
      </c>
      <c r="E776" s="57" t="s">
        <v>457</v>
      </c>
      <c r="F776" s="53"/>
      <c r="G776" s="53"/>
      <c r="H776" s="53">
        <v>690</v>
      </c>
      <c r="I776" s="53"/>
      <c r="J776" s="53"/>
      <c r="K776" s="53">
        <f t="shared" si="43"/>
        <v>690</v>
      </c>
      <c r="M776" s="54">
        <v>0</v>
      </c>
      <c r="N776" s="54">
        <v>0</v>
      </c>
      <c r="O776" s="54">
        <v>690</v>
      </c>
      <c r="P776" s="54">
        <v>0</v>
      </c>
      <c r="Q776" s="54" t="s">
        <v>73</v>
      </c>
      <c r="R776" s="54">
        <f t="shared" si="44"/>
        <v>690</v>
      </c>
      <c r="T776" s="55">
        <f t="shared" si="46"/>
        <v>0</v>
      </c>
      <c r="U776" s="55">
        <f t="shared" si="46"/>
        <v>0</v>
      </c>
      <c r="V776" s="55">
        <f t="shared" si="46"/>
        <v>0</v>
      </c>
      <c r="W776" s="55">
        <f t="shared" si="45"/>
        <v>0</v>
      </c>
      <c r="X776" s="55" t="e">
        <f t="shared" si="45"/>
        <v>#VALUE!</v>
      </c>
      <c r="Y776" s="55">
        <f t="shared" si="45"/>
        <v>0</v>
      </c>
    </row>
    <row r="777" spans="1:25" x14ac:dyDescent="0.25">
      <c r="A777" s="60" t="s">
        <v>422</v>
      </c>
      <c r="B777" s="56" t="s">
        <v>583</v>
      </c>
      <c r="C777" s="52" t="s">
        <v>278</v>
      </c>
      <c r="D777" s="52" t="str">
        <f>IFERROR(INDEX('[2]CP5 to CP6 Track mapping'!$A:$B,MATCH('CP5 Vols Hyp'!$C777,'[2]CP5 to CP6 Track mapping'!$A:$A,0),2),"-")</f>
        <v>-</v>
      </c>
      <c r="E777" s="57" t="s">
        <v>457</v>
      </c>
      <c r="F777" s="53"/>
      <c r="G777" s="53"/>
      <c r="H777" s="53">
        <v>27996</v>
      </c>
      <c r="I777" s="53"/>
      <c r="J777" s="53"/>
      <c r="K777" s="53">
        <f t="shared" si="43"/>
        <v>27996</v>
      </c>
      <c r="M777" s="54">
        <v>112593</v>
      </c>
      <c r="N777" s="54">
        <v>121774</v>
      </c>
      <c r="O777" s="54">
        <v>27996</v>
      </c>
      <c r="P777" s="54">
        <v>25353</v>
      </c>
      <c r="Q777" s="54">
        <v>38009</v>
      </c>
      <c r="R777" s="54">
        <f t="shared" si="44"/>
        <v>325725</v>
      </c>
      <c r="T777" s="55">
        <f t="shared" si="46"/>
        <v>112593</v>
      </c>
      <c r="U777" s="55">
        <f t="shared" si="46"/>
        <v>121774</v>
      </c>
      <c r="V777" s="55">
        <f t="shared" si="46"/>
        <v>0</v>
      </c>
      <c r="W777" s="55">
        <f t="shared" si="45"/>
        <v>25353</v>
      </c>
      <c r="X777" s="55">
        <f t="shared" si="45"/>
        <v>38009</v>
      </c>
      <c r="Y777" s="55">
        <f t="shared" si="45"/>
        <v>297729</v>
      </c>
    </row>
    <row r="778" spans="1:25" x14ac:dyDescent="0.25">
      <c r="A778" s="60" t="s">
        <v>422</v>
      </c>
      <c r="B778" s="56" t="s">
        <v>584</v>
      </c>
      <c r="C778" s="52" t="s">
        <v>585</v>
      </c>
      <c r="D778" s="52" t="str">
        <f>IFERROR(INDEX('[2]CP5 to CP6 Track mapping'!$A:$B,MATCH('CP5 Vols Hyp'!$C778,'[2]CP5 to CP6 Track mapping'!$A:$A,0),2),"-")</f>
        <v>-</v>
      </c>
      <c r="E778" s="57" t="s">
        <v>457</v>
      </c>
      <c r="F778" s="53"/>
      <c r="G778" s="53"/>
      <c r="H778" s="53">
        <v>0</v>
      </c>
      <c r="I778" s="53"/>
      <c r="J778" s="53"/>
      <c r="K778" s="53">
        <f t="shared" ref="K778:K841" si="47">SUM(F778:J778)</f>
        <v>0</v>
      </c>
      <c r="M778" s="54">
        <v>0</v>
      </c>
      <c r="N778" s="54">
        <v>0</v>
      </c>
      <c r="O778" s="54">
        <v>0</v>
      </c>
      <c r="P778" s="54">
        <v>0</v>
      </c>
      <c r="Q778" s="54" t="s">
        <v>73</v>
      </c>
      <c r="R778" s="54">
        <f t="shared" ref="R778:R841" si="48">SUM(M778:Q778)</f>
        <v>0</v>
      </c>
      <c r="T778" s="55">
        <f t="shared" si="46"/>
        <v>0</v>
      </c>
      <c r="U778" s="55">
        <f t="shared" si="46"/>
        <v>0</v>
      </c>
      <c r="V778" s="55">
        <f t="shared" si="46"/>
        <v>0</v>
      </c>
      <c r="W778" s="55">
        <f t="shared" si="45"/>
        <v>0</v>
      </c>
      <c r="X778" s="55" t="e">
        <f t="shared" si="45"/>
        <v>#VALUE!</v>
      </c>
      <c r="Y778" s="55">
        <f t="shared" si="45"/>
        <v>0</v>
      </c>
    </row>
    <row r="779" spans="1:25" x14ac:dyDescent="0.25">
      <c r="A779" s="60" t="s">
        <v>422</v>
      </c>
      <c r="B779" s="56" t="s">
        <v>586</v>
      </c>
      <c r="C779" s="52" t="s">
        <v>587</v>
      </c>
      <c r="D779" s="52" t="str">
        <f>IFERROR(INDEX('[2]CP5 to CP6 Track mapping'!$A:$B,MATCH('CP5 Vols Hyp'!$C779,'[2]CP5 to CP6 Track mapping'!$A:$A,0),2),"-")</f>
        <v>-</v>
      </c>
      <c r="E779" s="57" t="s">
        <v>457</v>
      </c>
      <c r="F779" s="53"/>
      <c r="G779" s="53"/>
      <c r="H779" s="53">
        <v>0</v>
      </c>
      <c r="I779" s="53"/>
      <c r="J779" s="53"/>
      <c r="K779" s="53">
        <f t="shared" si="47"/>
        <v>0</v>
      </c>
      <c r="M779" s="54">
        <v>0</v>
      </c>
      <c r="N779" s="54">
        <v>0</v>
      </c>
      <c r="O779" s="54">
        <v>0</v>
      </c>
      <c r="P779" s="54">
        <v>0</v>
      </c>
      <c r="Q779" s="54" t="s">
        <v>73</v>
      </c>
      <c r="R779" s="54">
        <f t="shared" si="48"/>
        <v>0</v>
      </c>
      <c r="T779" s="55">
        <f t="shared" si="46"/>
        <v>0</v>
      </c>
      <c r="U779" s="55">
        <f t="shared" si="46"/>
        <v>0</v>
      </c>
      <c r="V779" s="55">
        <f t="shared" si="46"/>
        <v>0</v>
      </c>
      <c r="W779" s="55">
        <f t="shared" si="45"/>
        <v>0</v>
      </c>
      <c r="X779" s="55" t="e">
        <f t="shared" si="45"/>
        <v>#VALUE!</v>
      </c>
      <c r="Y779" s="55">
        <f t="shared" si="45"/>
        <v>0</v>
      </c>
    </row>
    <row r="780" spans="1:25" x14ac:dyDescent="0.25">
      <c r="A780" s="60" t="s">
        <v>422</v>
      </c>
      <c r="B780" s="56" t="s">
        <v>588</v>
      </c>
      <c r="C780" s="52" t="s">
        <v>589</v>
      </c>
      <c r="D780" s="52" t="str">
        <f>IFERROR(INDEX('[2]CP5 to CP6 Track mapping'!$A:$B,MATCH('CP5 Vols Hyp'!$C780,'[2]CP5 to CP6 Track mapping'!$A:$A,0),2),"-")</f>
        <v>-</v>
      </c>
      <c r="E780" s="57" t="s">
        <v>457</v>
      </c>
      <c r="F780" s="53"/>
      <c r="G780" s="53"/>
      <c r="H780" s="53">
        <v>0</v>
      </c>
      <c r="I780" s="53"/>
      <c r="J780" s="53"/>
      <c r="K780" s="53">
        <f t="shared" si="47"/>
        <v>0</v>
      </c>
      <c r="M780" s="54">
        <v>0</v>
      </c>
      <c r="N780" s="54">
        <v>0</v>
      </c>
      <c r="O780" s="54">
        <v>0</v>
      </c>
      <c r="P780" s="54">
        <v>0</v>
      </c>
      <c r="Q780" s="54" t="s">
        <v>73</v>
      </c>
      <c r="R780" s="54">
        <f t="shared" si="48"/>
        <v>0</v>
      </c>
      <c r="T780" s="55">
        <f t="shared" si="46"/>
        <v>0</v>
      </c>
      <c r="U780" s="55">
        <f t="shared" si="46"/>
        <v>0</v>
      </c>
      <c r="V780" s="55">
        <f t="shared" si="46"/>
        <v>0</v>
      </c>
      <c r="W780" s="55">
        <f t="shared" si="45"/>
        <v>0</v>
      </c>
      <c r="X780" s="55" t="e">
        <f t="shared" si="45"/>
        <v>#VALUE!</v>
      </c>
      <c r="Y780" s="55">
        <f t="shared" si="45"/>
        <v>0</v>
      </c>
    </row>
    <row r="781" spans="1:25" x14ac:dyDescent="0.25">
      <c r="A781" s="60" t="s">
        <v>422</v>
      </c>
      <c r="B781" s="56" t="s">
        <v>590</v>
      </c>
      <c r="C781" s="52" t="s">
        <v>591</v>
      </c>
      <c r="D781" s="52" t="str">
        <f>IFERROR(INDEX('[2]CP5 to CP6 Track mapping'!$A:$B,MATCH('CP5 Vols Hyp'!$C781,'[2]CP5 to CP6 Track mapping'!$A:$A,0),2),"-")</f>
        <v>-</v>
      </c>
      <c r="E781" s="57" t="s">
        <v>457</v>
      </c>
      <c r="F781" s="53"/>
      <c r="G781" s="53"/>
      <c r="H781" s="53">
        <v>0</v>
      </c>
      <c r="I781" s="53"/>
      <c r="J781" s="53"/>
      <c r="K781" s="53">
        <f t="shared" si="47"/>
        <v>0</v>
      </c>
      <c r="M781" s="54">
        <v>0</v>
      </c>
      <c r="N781" s="54">
        <v>0</v>
      </c>
      <c r="O781" s="54">
        <v>0</v>
      </c>
      <c r="P781" s="54">
        <v>0</v>
      </c>
      <c r="Q781" s="54" t="s">
        <v>73</v>
      </c>
      <c r="R781" s="54">
        <f t="shared" si="48"/>
        <v>0</v>
      </c>
      <c r="T781" s="55">
        <f t="shared" si="46"/>
        <v>0</v>
      </c>
      <c r="U781" s="55">
        <f t="shared" si="46"/>
        <v>0</v>
      </c>
      <c r="V781" s="55">
        <f t="shared" si="46"/>
        <v>0</v>
      </c>
      <c r="W781" s="55">
        <f t="shared" si="45"/>
        <v>0</v>
      </c>
      <c r="X781" s="55" t="e">
        <f t="shared" si="45"/>
        <v>#VALUE!</v>
      </c>
      <c r="Y781" s="55">
        <f t="shared" si="45"/>
        <v>0</v>
      </c>
    </row>
    <row r="782" spans="1:25" x14ac:dyDescent="0.25">
      <c r="A782" s="60" t="s">
        <v>422</v>
      </c>
      <c r="B782" s="56" t="s">
        <v>592</v>
      </c>
      <c r="C782" s="52" t="s">
        <v>593</v>
      </c>
      <c r="D782" s="52" t="str">
        <f>IFERROR(INDEX('[2]CP5 to CP6 Track mapping'!$A:$B,MATCH('CP5 Vols Hyp'!$C782,'[2]CP5 to CP6 Track mapping'!$A:$A,0),2),"-")</f>
        <v>-</v>
      </c>
      <c r="E782" s="57" t="s">
        <v>457</v>
      </c>
      <c r="F782" s="53"/>
      <c r="G782" s="53"/>
      <c r="H782" s="53">
        <v>0</v>
      </c>
      <c r="I782" s="53"/>
      <c r="J782" s="53"/>
      <c r="K782" s="53">
        <f t="shared" si="47"/>
        <v>0</v>
      </c>
      <c r="M782" s="54">
        <v>0</v>
      </c>
      <c r="N782" s="54">
        <v>0</v>
      </c>
      <c r="O782" s="54">
        <v>0</v>
      </c>
      <c r="P782" s="54">
        <v>0</v>
      </c>
      <c r="Q782" s="54" t="s">
        <v>73</v>
      </c>
      <c r="R782" s="54">
        <f t="shared" si="48"/>
        <v>0</v>
      </c>
      <c r="T782" s="55">
        <f t="shared" si="46"/>
        <v>0</v>
      </c>
      <c r="U782" s="55">
        <f t="shared" si="46"/>
        <v>0</v>
      </c>
      <c r="V782" s="55">
        <f t="shared" si="46"/>
        <v>0</v>
      </c>
      <c r="W782" s="55">
        <f t="shared" si="45"/>
        <v>0</v>
      </c>
      <c r="X782" s="55" t="e">
        <f t="shared" si="45"/>
        <v>#VALUE!</v>
      </c>
      <c r="Y782" s="55">
        <f t="shared" si="45"/>
        <v>0</v>
      </c>
    </row>
    <row r="783" spans="1:25" x14ac:dyDescent="0.25">
      <c r="A783" s="60" t="s">
        <v>422</v>
      </c>
      <c r="B783" s="56" t="s">
        <v>594</v>
      </c>
      <c r="C783" s="52" t="s">
        <v>595</v>
      </c>
      <c r="D783" s="52" t="str">
        <f>IFERROR(INDEX('[2]CP5 to CP6 Track mapping'!$A:$B,MATCH('CP5 Vols Hyp'!$C783,'[2]CP5 to CP6 Track mapping'!$A:$A,0),2),"-")</f>
        <v>-</v>
      </c>
      <c r="E783" s="57" t="s">
        <v>457</v>
      </c>
      <c r="F783" s="53"/>
      <c r="G783" s="53"/>
      <c r="H783" s="53">
        <v>0</v>
      </c>
      <c r="I783" s="53"/>
      <c r="J783" s="53"/>
      <c r="K783" s="53">
        <f t="shared" si="47"/>
        <v>0</v>
      </c>
      <c r="M783" s="54">
        <v>0</v>
      </c>
      <c r="N783" s="54">
        <v>0</v>
      </c>
      <c r="O783" s="54">
        <v>0</v>
      </c>
      <c r="P783" s="54">
        <v>0</v>
      </c>
      <c r="Q783" s="54" t="s">
        <v>73</v>
      </c>
      <c r="R783" s="54">
        <f t="shared" si="48"/>
        <v>0</v>
      </c>
      <c r="T783" s="55">
        <f t="shared" si="46"/>
        <v>0</v>
      </c>
      <c r="U783" s="55">
        <f t="shared" si="46"/>
        <v>0</v>
      </c>
      <c r="V783" s="55">
        <f t="shared" si="46"/>
        <v>0</v>
      </c>
      <c r="W783" s="55">
        <f t="shared" si="45"/>
        <v>0</v>
      </c>
      <c r="X783" s="55" t="e">
        <f t="shared" si="45"/>
        <v>#VALUE!</v>
      </c>
      <c r="Y783" s="55">
        <f t="shared" si="45"/>
        <v>0</v>
      </c>
    </row>
    <row r="784" spans="1:25" x14ac:dyDescent="0.25">
      <c r="A784" s="60" t="s">
        <v>422</v>
      </c>
      <c r="B784" s="56" t="s">
        <v>596</v>
      </c>
      <c r="C784" s="52" t="s">
        <v>597</v>
      </c>
      <c r="D784" s="52" t="str">
        <f>IFERROR(INDEX('[2]CP5 to CP6 Track mapping'!$A:$B,MATCH('CP5 Vols Hyp'!$C784,'[2]CP5 to CP6 Track mapping'!$A:$A,0),2),"-")</f>
        <v>-</v>
      </c>
      <c r="E784" s="57" t="s">
        <v>457</v>
      </c>
      <c r="F784" s="53"/>
      <c r="G784" s="53"/>
      <c r="H784" s="53">
        <v>0</v>
      </c>
      <c r="I784" s="53"/>
      <c r="J784" s="53"/>
      <c r="K784" s="53">
        <f t="shared" si="47"/>
        <v>0</v>
      </c>
      <c r="M784" s="54">
        <v>0</v>
      </c>
      <c r="N784" s="54">
        <v>0</v>
      </c>
      <c r="O784" s="54">
        <v>0</v>
      </c>
      <c r="P784" s="54">
        <v>0</v>
      </c>
      <c r="Q784" s="54" t="s">
        <v>73</v>
      </c>
      <c r="R784" s="54">
        <f t="shared" si="48"/>
        <v>0</v>
      </c>
      <c r="T784" s="55">
        <f t="shared" si="46"/>
        <v>0</v>
      </c>
      <c r="U784" s="55">
        <f t="shared" si="46"/>
        <v>0</v>
      </c>
      <c r="V784" s="55">
        <f t="shared" si="46"/>
        <v>0</v>
      </c>
      <c r="W784" s="55">
        <f t="shared" si="45"/>
        <v>0</v>
      </c>
      <c r="X784" s="55" t="e">
        <f t="shared" si="45"/>
        <v>#VALUE!</v>
      </c>
      <c r="Y784" s="55">
        <f t="shared" si="45"/>
        <v>0</v>
      </c>
    </row>
    <row r="785" spans="1:25" x14ac:dyDescent="0.25">
      <c r="A785" s="60" t="s">
        <v>422</v>
      </c>
      <c r="B785" s="56" t="s">
        <v>598</v>
      </c>
      <c r="C785" s="52" t="s">
        <v>599</v>
      </c>
      <c r="D785" s="52" t="str">
        <f>IFERROR(INDEX('[2]CP5 to CP6 Track mapping'!$A:$B,MATCH('CP5 Vols Hyp'!$C785,'[2]CP5 to CP6 Track mapping'!$A:$A,0),2),"-")</f>
        <v>-</v>
      </c>
      <c r="E785" s="57" t="s">
        <v>457</v>
      </c>
      <c r="F785" s="53"/>
      <c r="G785" s="53"/>
      <c r="H785" s="53">
        <v>0</v>
      </c>
      <c r="I785" s="53"/>
      <c r="J785" s="53"/>
      <c r="K785" s="53">
        <f t="shared" si="47"/>
        <v>0</v>
      </c>
      <c r="M785" s="54">
        <v>0</v>
      </c>
      <c r="N785" s="54">
        <v>0</v>
      </c>
      <c r="O785" s="54">
        <v>0</v>
      </c>
      <c r="P785" s="54">
        <v>0</v>
      </c>
      <c r="Q785" s="54" t="s">
        <v>73</v>
      </c>
      <c r="R785" s="54">
        <f t="shared" si="48"/>
        <v>0</v>
      </c>
      <c r="T785" s="55">
        <f t="shared" si="46"/>
        <v>0</v>
      </c>
      <c r="U785" s="55">
        <f t="shared" si="46"/>
        <v>0</v>
      </c>
      <c r="V785" s="55">
        <f t="shared" si="46"/>
        <v>0</v>
      </c>
      <c r="W785" s="55">
        <f t="shared" si="45"/>
        <v>0</v>
      </c>
      <c r="X785" s="55" t="e">
        <f t="shared" si="45"/>
        <v>#VALUE!</v>
      </c>
      <c r="Y785" s="55">
        <f t="shared" si="45"/>
        <v>0</v>
      </c>
    </row>
    <row r="786" spans="1:25" x14ac:dyDescent="0.25">
      <c r="A786" s="60" t="s">
        <v>422</v>
      </c>
      <c r="B786" s="56" t="s">
        <v>600</v>
      </c>
      <c r="C786" s="52" t="s">
        <v>601</v>
      </c>
      <c r="D786" s="52" t="str">
        <f>IFERROR(INDEX('[2]CP5 to CP6 Track mapping'!$A:$B,MATCH('CP5 Vols Hyp'!$C786,'[2]CP5 to CP6 Track mapping'!$A:$A,0),2),"-")</f>
        <v>-</v>
      </c>
      <c r="E786" s="57" t="s">
        <v>457</v>
      </c>
      <c r="F786" s="53"/>
      <c r="G786" s="53"/>
      <c r="H786" s="53">
        <v>0</v>
      </c>
      <c r="I786" s="53"/>
      <c r="J786" s="53"/>
      <c r="K786" s="53">
        <f t="shared" si="47"/>
        <v>0</v>
      </c>
      <c r="M786" s="54">
        <v>0</v>
      </c>
      <c r="N786" s="54">
        <v>0</v>
      </c>
      <c r="O786" s="54">
        <v>0</v>
      </c>
      <c r="P786" s="54">
        <v>0</v>
      </c>
      <c r="Q786" s="54" t="s">
        <v>73</v>
      </c>
      <c r="R786" s="54">
        <f t="shared" si="48"/>
        <v>0</v>
      </c>
      <c r="T786" s="55">
        <f t="shared" si="46"/>
        <v>0</v>
      </c>
      <c r="U786" s="55">
        <f t="shared" si="46"/>
        <v>0</v>
      </c>
      <c r="V786" s="55">
        <f t="shared" si="46"/>
        <v>0</v>
      </c>
      <c r="W786" s="55">
        <f t="shared" si="45"/>
        <v>0</v>
      </c>
      <c r="X786" s="55" t="e">
        <f t="shared" si="45"/>
        <v>#VALUE!</v>
      </c>
      <c r="Y786" s="55">
        <f t="shared" si="45"/>
        <v>0</v>
      </c>
    </row>
    <row r="787" spans="1:25" x14ac:dyDescent="0.25">
      <c r="A787" s="60" t="s">
        <v>422</v>
      </c>
      <c r="B787" s="56" t="s">
        <v>602</v>
      </c>
      <c r="C787" s="52" t="s">
        <v>603</v>
      </c>
      <c r="D787" s="52" t="str">
        <f>IFERROR(INDEX('[2]CP5 to CP6 Track mapping'!$A:$B,MATCH('CP5 Vols Hyp'!$C787,'[2]CP5 to CP6 Track mapping'!$A:$A,0),2),"-")</f>
        <v>-</v>
      </c>
      <c r="E787" s="57" t="s">
        <v>457</v>
      </c>
      <c r="F787" s="53"/>
      <c r="G787" s="53"/>
      <c r="H787" s="53">
        <v>0</v>
      </c>
      <c r="I787" s="53"/>
      <c r="J787" s="53"/>
      <c r="K787" s="53">
        <f t="shared" si="47"/>
        <v>0</v>
      </c>
      <c r="M787" s="54">
        <v>0</v>
      </c>
      <c r="N787" s="54">
        <v>0</v>
      </c>
      <c r="O787" s="54">
        <v>0</v>
      </c>
      <c r="P787" s="54">
        <v>0</v>
      </c>
      <c r="Q787" s="54" t="s">
        <v>73</v>
      </c>
      <c r="R787" s="54">
        <f t="shared" si="48"/>
        <v>0</v>
      </c>
      <c r="T787" s="55">
        <f t="shared" si="46"/>
        <v>0</v>
      </c>
      <c r="U787" s="55">
        <f t="shared" si="46"/>
        <v>0</v>
      </c>
      <c r="V787" s="55">
        <f t="shared" si="46"/>
        <v>0</v>
      </c>
      <c r="W787" s="55">
        <f t="shared" si="45"/>
        <v>0</v>
      </c>
      <c r="X787" s="55" t="e">
        <f t="shared" si="45"/>
        <v>#VALUE!</v>
      </c>
      <c r="Y787" s="55">
        <f t="shared" si="45"/>
        <v>0</v>
      </c>
    </row>
    <row r="788" spans="1:25" x14ac:dyDescent="0.25">
      <c r="A788" s="60" t="s">
        <v>422</v>
      </c>
      <c r="B788" s="56" t="s">
        <v>604</v>
      </c>
      <c r="C788" s="52" t="s">
        <v>605</v>
      </c>
      <c r="D788" s="52" t="str">
        <f>IFERROR(INDEX('[2]CP5 to CP6 Track mapping'!$A:$B,MATCH('CP5 Vols Hyp'!$C788,'[2]CP5 to CP6 Track mapping'!$A:$A,0),2),"-")</f>
        <v>-</v>
      </c>
      <c r="E788" s="57" t="s">
        <v>457</v>
      </c>
      <c r="F788" s="53"/>
      <c r="G788" s="53"/>
      <c r="H788" s="53">
        <v>0</v>
      </c>
      <c r="I788" s="53"/>
      <c r="J788" s="53"/>
      <c r="K788" s="53">
        <f t="shared" si="47"/>
        <v>0</v>
      </c>
      <c r="M788" s="54">
        <v>0</v>
      </c>
      <c r="N788" s="54">
        <v>0</v>
      </c>
      <c r="O788" s="54">
        <v>0</v>
      </c>
      <c r="P788" s="54">
        <v>0</v>
      </c>
      <c r="Q788" s="54" t="s">
        <v>73</v>
      </c>
      <c r="R788" s="54">
        <f t="shared" si="48"/>
        <v>0</v>
      </c>
      <c r="T788" s="55">
        <f t="shared" si="46"/>
        <v>0</v>
      </c>
      <c r="U788" s="55">
        <f t="shared" si="46"/>
        <v>0</v>
      </c>
      <c r="V788" s="55">
        <f t="shared" si="46"/>
        <v>0</v>
      </c>
      <c r="W788" s="55">
        <f t="shared" si="45"/>
        <v>0</v>
      </c>
      <c r="X788" s="55" t="e">
        <f t="shared" si="45"/>
        <v>#VALUE!</v>
      </c>
      <c r="Y788" s="55">
        <f t="shared" si="45"/>
        <v>0</v>
      </c>
    </row>
    <row r="789" spans="1:25" x14ac:dyDescent="0.25">
      <c r="A789" s="60" t="s">
        <v>422</v>
      </c>
      <c r="B789" s="56" t="s">
        <v>606</v>
      </c>
      <c r="C789" s="52" t="s">
        <v>607</v>
      </c>
      <c r="D789" s="52" t="str">
        <f>IFERROR(INDEX('[2]CP5 to CP6 Track mapping'!$A:$B,MATCH('CP5 Vols Hyp'!$C789,'[2]CP5 to CP6 Track mapping'!$A:$A,0),2),"-")</f>
        <v>-</v>
      </c>
      <c r="E789" s="57" t="s">
        <v>457</v>
      </c>
      <c r="F789" s="53"/>
      <c r="G789" s="53"/>
      <c r="H789" s="53">
        <v>0</v>
      </c>
      <c r="I789" s="53"/>
      <c r="J789" s="53"/>
      <c r="K789" s="53">
        <f t="shared" si="47"/>
        <v>0</v>
      </c>
      <c r="M789" s="54">
        <v>0</v>
      </c>
      <c r="N789" s="54">
        <v>0</v>
      </c>
      <c r="O789" s="54">
        <v>0</v>
      </c>
      <c r="P789" s="54">
        <v>0</v>
      </c>
      <c r="Q789" s="54" t="s">
        <v>73</v>
      </c>
      <c r="R789" s="54">
        <f t="shared" si="48"/>
        <v>0</v>
      </c>
      <c r="T789" s="55">
        <f t="shared" si="46"/>
        <v>0</v>
      </c>
      <c r="U789" s="55">
        <f t="shared" si="46"/>
        <v>0</v>
      </c>
      <c r="V789" s="55">
        <f t="shared" si="46"/>
        <v>0</v>
      </c>
      <c r="W789" s="55">
        <f t="shared" si="45"/>
        <v>0</v>
      </c>
      <c r="X789" s="55" t="e">
        <f t="shared" si="45"/>
        <v>#VALUE!</v>
      </c>
      <c r="Y789" s="55">
        <f t="shared" si="45"/>
        <v>0</v>
      </c>
    </row>
    <row r="790" spans="1:25" x14ac:dyDescent="0.25">
      <c r="A790" s="60" t="s">
        <v>422</v>
      </c>
      <c r="B790" s="56" t="s">
        <v>608</v>
      </c>
      <c r="C790" s="52" t="s">
        <v>609</v>
      </c>
      <c r="D790" s="52" t="str">
        <f>IFERROR(INDEX('[2]CP5 to CP6 Track mapping'!$A:$B,MATCH('CP5 Vols Hyp'!$C790,'[2]CP5 to CP6 Track mapping'!$A:$A,0),2),"-")</f>
        <v>-</v>
      </c>
      <c r="E790" s="57" t="s">
        <v>457</v>
      </c>
      <c r="F790" s="53"/>
      <c r="G790" s="53"/>
      <c r="H790" s="53">
        <v>0</v>
      </c>
      <c r="I790" s="53"/>
      <c r="J790" s="53"/>
      <c r="K790" s="53">
        <f t="shared" si="47"/>
        <v>0</v>
      </c>
      <c r="M790" s="54">
        <v>0</v>
      </c>
      <c r="N790" s="54">
        <v>0</v>
      </c>
      <c r="O790" s="54">
        <v>0</v>
      </c>
      <c r="P790" s="54">
        <v>0</v>
      </c>
      <c r="Q790" s="54" t="s">
        <v>73</v>
      </c>
      <c r="R790" s="54">
        <f t="shared" si="48"/>
        <v>0</v>
      </c>
      <c r="T790" s="55">
        <f t="shared" si="46"/>
        <v>0</v>
      </c>
      <c r="U790" s="55">
        <f t="shared" si="46"/>
        <v>0</v>
      </c>
      <c r="V790" s="55">
        <f t="shared" si="46"/>
        <v>0</v>
      </c>
      <c r="W790" s="55">
        <f t="shared" si="45"/>
        <v>0</v>
      </c>
      <c r="X790" s="55" t="e">
        <f t="shared" si="45"/>
        <v>#VALUE!</v>
      </c>
      <c r="Y790" s="55">
        <f t="shared" si="45"/>
        <v>0</v>
      </c>
    </row>
    <row r="791" spans="1:25" x14ac:dyDescent="0.25">
      <c r="A791" s="60" t="s">
        <v>422</v>
      </c>
      <c r="B791" s="56" t="s">
        <v>610</v>
      </c>
      <c r="C791" s="52" t="s">
        <v>611</v>
      </c>
      <c r="D791" s="52" t="str">
        <f>IFERROR(INDEX('[2]CP5 to CP6 Track mapping'!$A:$B,MATCH('CP5 Vols Hyp'!$C791,'[2]CP5 to CP6 Track mapping'!$A:$A,0),2),"-")</f>
        <v>-</v>
      </c>
      <c r="E791" s="57" t="s">
        <v>457</v>
      </c>
      <c r="F791" s="53"/>
      <c r="G791" s="53"/>
      <c r="H791" s="53">
        <v>0</v>
      </c>
      <c r="I791" s="53"/>
      <c r="J791" s="53"/>
      <c r="K791" s="53">
        <f t="shared" si="47"/>
        <v>0</v>
      </c>
      <c r="M791" s="54">
        <v>0</v>
      </c>
      <c r="N791" s="54">
        <v>0</v>
      </c>
      <c r="O791" s="54">
        <v>0</v>
      </c>
      <c r="P791" s="54">
        <v>0</v>
      </c>
      <c r="Q791" s="54" t="s">
        <v>73</v>
      </c>
      <c r="R791" s="54">
        <f t="shared" si="48"/>
        <v>0</v>
      </c>
      <c r="T791" s="55">
        <f t="shared" si="46"/>
        <v>0</v>
      </c>
      <c r="U791" s="55">
        <f t="shared" si="46"/>
        <v>0</v>
      </c>
      <c r="V791" s="55">
        <f t="shared" si="46"/>
        <v>0</v>
      </c>
      <c r="W791" s="55">
        <f t="shared" si="45"/>
        <v>0</v>
      </c>
      <c r="X791" s="55" t="e">
        <f t="shared" si="45"/>
        <v>#VALUE!</v>
      </c>
      <c r="Y791" s="55">
        <f t="shared" si="45"/>
        <v>0</v>
      </c>
    </row>
    <row r="792" spans="1:25" x14ac:dyDescent="0.25">
      <c r="A792" s="60" t="s">
        <v>422</v>
      </c>
      <c r="B792" s="56" t="s">
        <v>612</v>
      </c>
      <c r="C792" s="52" t="s">
        <v>613</v>
      </c>
      <c r="D792" s="52" t="str">
        <f>IFERROR(INDEX('[2]CP5 to CP6 Track mapping'!$A:$B,MATCH('CP5 Vols Hyp'!$C792,'[2]CP5 to CP6 Track mapping'!$A:$A,0),2),"-")</f>
        <v>-</v>
      </c>
      <c r="E792" s="57" t="s">
        <v>457</v>
      </c>
      <c r="F792" s="53"/>
      <c r="G792" s="53"/>
      <c r="H792" s="53">
        <v>0</v>
      </c>
      <c r="I792" s="53"/>
      <c r="J792" s="53"/>
      <c r="K792" s="53">
        <f t="shared" si="47"/>
        <v>0</v>
      </c>
      <c r="M792" s="54">
        <v>0</v>
      </c>
      <c r="N792" s="54">
        <v>0</v>
      </c>
      <c r="O792" s="54">
        <v>0</v>
      </c>
      <c r="P792" s="54">
        <v>0</v>
      </c>
      <c r="Q792" s="54" t="s">
        <v>73</v>
      </c>
      <c r="R792" s="54">
        <f t="shared" si="48"/>
        <v>0</v>
      </c>
      <c r="T792" s="55">
        <f t="shared" si="46"/>
        <v>0</v>
      </c>
      <c r="U792" s="55">
        <f t="shared" si="46"/>
        <v>0</v>
      </c>
      <c r="V792" s="55">
        <f t="shared" si="46"/>
        <v>0</v>
      </c>
      <c r="W792" s="55">
        <f t="shared" si="45"/>
        <v>0</v>
      </c>
      <c r="X792" s="55" t="e">
        <f t="shared" si="45"/>
        <v>#VALUE!</v>
      </c>
      <c r="Y792" s="55">
        <f t="shared" si="45"/>
        <v>0</v>
      </c>
    </row>
    <row r="793" spans="1:25" x14ac:dyDescent="0.25">
      <c r="A793" s="60" t="s">
        <v>422</v>
      </c>
      <c r="B793" s="56" t="s">
        <v>614</v>
      </c>
      <c r="C793" s="52" t="s">
        <v>615</v>
      </c>
      <c r="D793" s="52" t="str">
        <f>IFERROR(INDEX('[2]CP5 to CP6 Track mapping'!$A:$B,MATCH('CP5 Vols Hyp'!$C793,'[2]CP5 to CP6 Track mapping'!$A:$A,0),2),"-")</f>
        <v>-</v>
      </c>
      <c r="E793" s="57" t="s">
        <v>457</v>
      </c>
      <c r="F793" s="53"/>
      <c r="G793" s="53"/>
      <c r="H793" s="53">
        <v>0</v>
      </c>
      <c r="I793" s="53"/>
      <c r="J793" s="53"/>
      <c r="K793" s="53">
        <f t="shared" si="47"/>
        <v>0</v>
      </c>
      <c r="M793" s="54">
        <v>0</v>
      </c>
      <c r="N793" s="54">
        <v>0</v>
      </c>
      <c r="O793" s="54">
        <v>0</v>
      </c>
      <c r="P793" s="54">
        <v>0</v>
      </c>
      <c r="Q793" s="54" t="s">
        <v>73</v>
      </c>
      <c r="R793" s="54">
        <f t="shared" si="48"/>
        <v>0</v>
      </c>
      <c r="T793" s="55">
        <f t="shared" si="46"/>
        <v>0</v>
      </c>
      <c r="U793" s="55">
        <f t="shared" si="46"/>
        <v>0</v>
      </c>
      <c r="V793" s="55">
        <f t="shared" si="46"/>
        <v>0</v>
      </c>
      <c r="W793" s="55">
        <f t="shared" si="45"/>
        <v>0</v>
      </c>
      <c r="X793" s="55" t="e">
        <f t="shared" si="45"/>
        <v>#VALUE!</v>
      </c>
      <c r="Y793" s="55">
        <f t="shared" si="45"/>
        <v>0</v>
      </c>
    </row>
    <row r="794" spans="1:25" x14ac:dyDescent="0.25">
      <c r="A794" s="60" t="s">
        <v>422</v>
      </c>
      <c r="B794" s="56" t="s">
        <v>616</v>
      </c>
      <c r="C794" s="52" t="s">
        <v>617</v>
      </c>
      <c r="D794" s="52" t="str">
        <f>IFERROR(INDEX('[2]CP5 to CP6 Track mapping'!$A:$B,MATCH('CP5 Vols Hyp'!$C794,'[2]CP5 to CP6 Track mapping'!$A:$A,0),2),"-")</f>
        <v>-</v>
      </c>
      <c r="E794" s="57" t="s">
        <v>457</v>
      </c>
      <c r="F794" s="53"/>
      <c r="G794" s="53"/>
      <c r="H794" s="53">
        <v>0</v>
      </c>
      <c r="I794" s="53"/>
      <c r="J794" s="53"/>
      <c r="K794" s="53">
        <f t="shared" si="47"/>
        <v>0</v>
      </c>
      <c r="M794" s="54">
        <v>0</v>
      </c>
      <c r="N794" s="54">
        <v>0</v>
      </c>
      <c r="O794" s="54">
        <v>0</v>
      </c>
      <c r="P794" s="54">
        <v>0</v>
      </c>
      <c r="Q794" s="54" t="s">
        <v>73</v>
      </c>
      <c r="R794" s="54">
        <f t="shared" si="48"/>
        <v>0</v>
      </c>
      <c r="T794" s="55">
        <f t="shared" si="46"/>
        <v>0</v>
      </c>
      <c r="U794" s="55">
        <f t="shared" si="46"/>
        <v>0</v>
      </c>
      <c r="V794" s="55">
        <f t="shared" si="46"/>
        <v>0</v>
      </c>
      <c r="W794" s="55">
        <f t="shared" si="45"/>
        <v>0</v>
      </c>
      <c r="X794" s="55" t="e">
        <f t="shared" si="45"/>
        <v>#VALUE!</v>
      </c>
      <c r="Y794" s="55">
        <f t="shared" si="45"/>
        <v>0</v>
      </c>
    </row>
    <row r="795" spans="1:25" x14ac:dyDescent="0.25">
      <c r="A795" s="60" t="s">
        <v>422</v>
      </c>
      <c r="B795" s="56" t="s">
        <v>618</v>
      </c>
      <c r="C795" s="52" t="s">
        <v>619</v>
      </c>
      <c r="D795" s="52" t="str">
        <f>IFERROR(INDEX('[2]CP5 to CP6 Track mapping'!$A:$B,MATCH('CP5 Vols Hyp'!$C795,'[2]CP5 to CP6 Track mapping'!$A:$A,0),2),"-")</f>
        <v>-</v>
      </c>
      <c r="E795" s="57" t="s">
        <v>457</v>
      </c>
      <c r="F795" s="53"/>
      <c r="G795" s="53"/>
      <c r="H795" s="53">
        <v>0</v>
      </c>
      <c r="I795" s="53"/>
      <c r="J795" s="53"/>
      <c r="K795" s="53">
        <f t="shared" si="47"/>
        <v>0</v>
      </c>
      <c r="M795" s="54">
        <v>0</v>
      </c>
      <c r="N795" s="54">
        <v>0</v>
      </c>
      <c r="O795" s="54">
        <v>0</v>
      </c>
      <c r="P795" s="54">
        <v>0</v>
      </c>
      <c r="Q795" s="54" t="s">
        <v>73</v>
      </c>
      <c r="R795" s="54">
        <f t="shared" si="48"/>
        <v>0</v>
      </c>
      <c r="T795" s="55">
        <f t="shared" si="46"/>
        <v>0</v>
      </c>
      <c r="U795" s="55">
        <f t="shared" si="46"/>
        <v>0</v>
      </c>
      <c r="V795" s="55">
        <f t="shared" si="46"/>
        <v>0</v>
      </c>
      <c r="W795" s="55">
        <f t="shared" si="45"/>
        <v>0</v>
      </c>
      <c r="X795" s="55" t="e">
        <f t="shared" si="45"/>
        <v>#VALUE!</v>
      </c>
      <c r="Y795" s="55">
        <f t="shared" si="45"/>
        <v>0</v>
      </c>
    </row>
    <row r="796" spans="1:25" x14ac:dyDescent="0.25">
      <c r="A796" s="60" t="s">
        <v>422</v>
      </c>
      <c r="B796" s="56" t="s">
        <v>620</v>
      </c>
      <c r="C796" s="52" t="s">
        <v>621</v>
      </c>
      <c r="D796" s="52" t="str">
        <f>IFERROR(INDEX('[2]CP5 to CP6 Track mapping'!$A:$B,MATCH('CP5 Vols Hyp'!$C796,'[2]CP5 to CP6 Track mapping'!$A:$A,0),2),"-")</f>
        <v>-</v>
      </c>
      <c r="E796" s="57" t="s">
        <v>457</v>
      </c>
      <c r="F796" s="53"/>
      <c r="G796" s="53"/>
      <c r="H796" s="53">
        <v>0</v>
      </c>
      <c r="I796" s="53"/>
      <c r="J796" s="53"/>
      <c r="K796" s="53">
        <f t="shared" si="47"/>
        <v>0</v>
      </c>
      <c r="M796" s="54">
        <v>0</v>
      </c>
      <c r="N796" s="54">
        <v>0</v>
      </c>
      <c r="O796" s="54">
        <v>0</v>
      </c>
      <c r="P796" s="54">
        <v>0</v>
      </c>
      <c r="Q796" s="54" t="s">
        <v>73</v>
      </c>
      <c r="R796" s="54">
        <f t="shared" si="48"/>
        <v>0</v>
      </c>
      <c r="T796" s="55">
        <f t="shared" si="46"/>
        <v>0</v>
      </c>
      <c r="U796" s="55">
        <f t="shared" si="46"/>
        <v>0</v>
      </c>
      <c r="V796" s="55">
        <f t="shared" si="46"/>
        <v>0</v>
      </c>
      <c r="W796" s="55">
        <f t="shared" si="45"/>
        <v>0</v>
      </c>
      <c r="X796" s="55" t="e">
        <f t="shared" si="45"/>
        <v>#VALUE!</v>
      </c>
      <c r="Y796" s="55">
        <f t="shared" si="45"/>
        <v>0</v>
      </c>
    </row>
    <row r="797" spans="1:25" x14ac:dyDescent="0.25">
      <c r="A797" s="60" t="s">
        <v>422</v>
      </c>
      <c r="B797" s="56" t="s">
        <v>622</v>
      </c>
      <c r="C797" s="52" t="s">
        <v>623</v>
      </c>
      <c r="D797" s="52" t="str">
        <f>IFERROR(INDEX('[2]CP5 to CP6 Track mapping'!$A:$B,MATCH('CP5 Vols Hyp'!$C797,'[2]CP5 to CP6 Track mapping'!$A:$A,0),2),"-")</f>
        <v>-</v>
      </c>
      <c r="E797" s="57" t="s">
        <v>457</v>
      </c>
      <c r="F797" s="53"/>
      <c r="G797" s="53"/>
      <c r="H797" s="53">
        <v>0</v>
      </c>
      <c r="I797" s="53"/>
      <c r="J797" s="53"/>
      <c r="K797" s="53">
        <f t="shared" si="47"/>
        <v>0</v>
      </c>
      <c r="M797" s="54">
        <v>0</v>
      </c>
      <c r="N797" s="54">
        <v>0</v>
      </c>
      <c r="O797" s="54">
        <v>0</v>
      </c>
      <c r="P797" s="54">
        <v>0</v>
      </c>
      <c r="Q797" s="54" t="s">
        <v>73</v>
      </c>
      <c r="R797" s="54">
        <f t="shared" si="48"/>
        <v>0</v>
      </c>
      <c r="T797" s="55">
        <f t="shared" si="46"/>
        <v>0</v>
      </c>
      <c r="U797" s="55">
        <f t="shared" si="46"/>
        <v>0</v>
      </c>
      <c r="V797" s="55">
        <f t="shared" si="46"/>
        <v>0</v>
      </c>
      <c r="W797" s="55">
        <f t="shared" si="45"/>
        <v>0</v>
      </c>
      <c r="X797" s="55" t="e">
        <f t="shared" si="45"/>
        <v>#VALUE!</v>
      </c>
      <c r="Y797" s="55">
        <f t="shared" si="45"/>
        <v>0</v>
      </c>
    </row>
    <row r="798" spans="1:25" x14ac:dyDescent="0.25">
      <c r="A798" s="60" t="s">
        <v>422</v>
      </c>
      <c r="B798" s="56" t="s">
        <v>624</v>
      </c>
      <c r="C798" s="52" t="s">
        <v>625</v>
      </c>
      <c r="D798" s="52" t="str">
        <f>IFERROR(INDEX('[2]CP5 to CP6 Track mapping'!$A:$B,MATCH('CP5 Vols Hyp'!$C798,'[2]CP5 to CP6 Track mapping'!$A:$A,0),2),"-")</f>
        <v>-</v>
      </c>
      <c r="E798" s="57" t="s">
        <v>457</v>
      </c>
      <c r="F798" s="53"/>
      <c r="G798" s="53"/>
      <c r="H798" s="53">
        <v>0</v>
      </c>
      <c r="I798" s="53"/>
      <c r="J798" s="53"/>
      <c r="K798" s="53">
        <f t="shared" si="47"/>
        <v>0</v>
      </c>
      <c r="M798" s="54">
        <v>0</v>
      </c>
      <c r="N798" s="54">
        <v>0</v>
      </c>
      <c r="O798" s="54">
        <v>0</v>
      </c>
      <c r="P798" s="54">
        <v>0</v>
      </c>
      <c r="Q798" s="54" t="s">
        <v>73</v>
      </c>
      <c r="R798" s="54">
        <f t="shared" si="48"/>
        <v>0</v>
      </c>
      <c r="T798" s="55">
        <f t="shared" si="46"/>
        <v>0</v>
      </c>
      <c r="U798" s="55">
        <f t="shared" si="46"/>
        <v>0</v>
      </c>
      <c r="V798" s="55">
        <f t="shared" si="46"/>
        <v>0</v>
      </c>
      <c r="W798" s="55">
        <f t="shared" si="45"/>
        <v>0</v>
      </c>
      <c r="X798" s="55" t="e">
        <f t="shared" si="45"/>
        <v>#VALUE!</v>
      </c>
      <c r="Y798" s="55">
        <f t="shared" si="45"/>
        <v>0</v>
      </c>
    </row>
    <row r="799" spans="1:25" x14ac:dyDescent="0.25">
      <c r="A799" s="60" t="s">
        <v>422</v>
      </c>
      <c r="B799" s="56" t="s">
        <v>626</v>
      </c>
      <c r="C799" s="52" t="s">
        <v>627</v>
      </c>
      <c r="D799" s="52" t="str">
        <f>IFERROR(INDEX('[2]CP5 to CP6 Track mapping'!$A:$B,MATCH('CP5 Vols Hyp'!$C799,'[2]CP5 to CP6 Track mapping'!$A:$A,0),2),"-")</f>
        <v>-</v>
      </c>
      <c r="E799" s="57" t="s">
        <v>457</v>
      </c>
      <c r="F799" s="53"/>
      <c r="G799" s="53"/>
      <c r="H799" s="53">
        <v>0</v>
      </c>
      <c r="I799" s="53"/>
      <c r="J799" s="53"/>
      <c r="K799" s="53">
        <f t="shared" si="47"/>
        <v>0</v>
      </c>
      <c r="M799" s="54">
        <v>0</v>
      </c>
      <c r="N799" s="54">
        <v>0</v>
      </c>
      <c r="O799" s="54">
        <v>0</v>
      </c>
      <c r="P799" s="54">
        <v>0</v>
      </c>
      <c r="Q799" s="54" t="s">
        <v>73</v>
      </c>
      <c r="R799" s="54">
        <f t="shared" si="48"/>
        <v>0</v>
      </c>
      <c r="T799" s="55">
        <f t="shared" si="46"/>
        <v>0</v>
      </c>
      <c r="U799" s="55">
        <f t="shared" si="46"/>
        <v>0</v>
      </c>
      <c r="V799" s="55">
        <f t="shared" si="46"/>
        <v>0</v>
      </c>
      <c r="W799" s="55">
        <f t="shared" si="45"/>
        <v>0</v>
      </c>
      <c r="X799" s="55" t="e">
        <f t="shared" si="45"/>
        <v>#VALUE!</v>
      </c>
      <c r="Y799" s="55">
        <f t="shared" si="45"/>
        <v>0</v>
      </c>
    </row>
    <row r="800" spans="1:25" x14ac:dyDescent="0.25">
      <c r="A800" s="60" t="s">
        <v>422</v>
      </c>
      <c r="B800" s="56" t="s">
        <v>628</v>
      </c>
      <c r="C800" s="52" t="s">
        <v>629</v>
      </c>
      <c r="D800" s="52" t="str">
        <f>IFERROR(INDEX('[2]CP5 to CP6 Track mapping'!$A:$B,MATCH('CP5 Vols Hyp'!$C800,'[2]CP5 to CP6 Track mapping'!$A:$A,0),2),"-")</f>
        <v>-</v>
      </c>
      <c r="E800" s="57" t="s">
        <v>457</v>
      </c>
      <c r="F800" s="53"/>
      <c r="G800" s="53"/>
      <c r="H800" s="53">
        <v>0</v>
      </c>
      <c r="I800" s="53"/>
      <c r="J800" s="53"/>
      <c r="K800" s="53">
        <f t="shared" si="47"/>
        <v>0</v>
      </c>
      <c r="M800" s="54">
        <v>0</v>
      </c>
      <c r="N800" s="54">
        <v>0</v>
      </c>
      <c r="O800" s="54">
        <v>0</v>
      </c>
      <c r="P800" s="54">
        <v>0</v>
      </c>
      <c r="Q800" s="54" t="s">
        <v>73</v>
      </c>
      <c r="R800" s="54">
        <f t="shared" si="48"/>
        <v>0</v>
      </c>
      <c r="T800" s="55">
        <f t="shared" si="46"/>
        <v>0</v>
      </c>
      <c r="U800" s="55">
        <f t="shared" si="46"/>
        <v>0</v>
      </c>
      <c r="V800" s="55">
        <f t="shared" si="46"/>
        <v>0</v>
      </c>
      <c r="W800" s="55">
        <f t="shared" si="45"/>
        <v>0</v>
      </c>
      <c r="X800" s="55" t="e">
        <f t="shared" si="45"/>
        <v>#VALUE!</v>
      </c>
      <c r="Y800" s="55">
        <f t="shared" si="45"/>
        <v>0</v>
      </c>
    </row>
    <row r="801" spans="1:25" x14ac:dyDescent="0.25">
      <c r="A801" s="60" t="s">
        <v>422</v>
      </c>
      <c r="B801" s="56" t="s">
        <v>630</v>
      </c>
      <c r="C801" s="52" t="s">
        <v>631</v>
      </c>
      <c r="D801" s="52" t="str">
        <f>IFERROR(INDEX('[2]CP5 to CP6 Track mapping'!$A:$B,MATCH('CP5 Vols Hyp'!$C801,'[2]CP5 to CP6 Track mapping'!$A:$A,0),2),"-")</f>
        <v>-</v>
      </c>
      <c r="E801" s="57" t="s">
        <v>457</v>
      </c>
      <c r="F801" s="53"/>
      <c r="G801" s="53"/>
      <c r="H801" s="53">
        <v>0</v>
      </c>
      <c r="I801" s="53"/>
      <c r="J801" s="53"/>
      <c r="K801" s="53">
        <f t="shared" si="47"/>
        <v>0</v>
      </c>
      <c r="M801" s="54">
        <v>0</v>
      </c>
      <c r="N801" s="54">
        <v>0</v>
      </c>
      <c r="O801" s="54">
        <v>0</v>
      </c>
      <c r="P801" s="54">
        <v>0</v>
      </c>
      <c r="Q801" s="54" t="s">
        <v>73</v>
      </c>
      <c r="R801" s="54">
        <f t="shared" si="48"/>
        <v>0</v>
      </c>
      <c r="T801" s="55">
        <f t="shared" si="46"/>
        <v>0</v>
      </c>
      <c r="U801" s="55">
        <f t="shared" si="46"/>
        <v>0</v>
      </c>
      <c r="V801" s="55">
        <f t="shared" si="46"/>
        <v>0</v>
      </c>
      <c r="W801" s="55">
        <f t="shared" si="45"/>
        <v>0</v>
      </c>
      <c r="X801" s="55" t="e">
        <f t="shared" si="45"/>
        <v>#VALUE!</v>
      </c>
      <c r="Y801" s="55">
        <f t="shared" si="45"/>
        <v>0</v>
      </c>
    </row>
    <row r="802" spans="1:25" x14ac:dyDescent="0.25">
      <c r="A802" s="60" t="s">
        <v>422</v>
      </c>
      <c r="B802" s="56" t="s">
        <v>632</v>
      </c>
      <c r="C802" s="52" t="s">
        <v>633</v>
      </c>
      <c r="D802" s="52" t="str">
        <f>IFERROR(INDEX('[2]CP5 to CP6 Track mapping'!$A:$B,MATCH('CP5 Vols Hyp'!$C802,'[2]CP5 to CP6 Track mapping'!$A:$A,0),2),"-")</f>
        <v>-</v>
      </c>
      <c r="E802" s="57" t="s">
        <v>457</v>
      </c>
      <c r="F802" s="53"/>
      <c r="G802" s="53"/>
      <c r="H802" s="53">
        <v>0</v>
      </c>
      <c r="I802" s="53"/>
      <c r="J802" s="53"/>
      <c r="K802" s="53">
        <f t="shared" si="47"/>
        <v>0</v>
      </c>
      <c r="M802" s="54">
        <v>0</v>
      </c>
      <c r="N802" s="54">
        <v>0</v>
      </c>
      <c r="O802" s="54">
        <v>0</v>
      </c>
      <c r="P802" s="54">
        <v>0</v>
      </c>
      <c r="Q802" s="54" t="s">
        <v>73</v>
      </c>
      <c r="R802" s="54">
        <f t="shared" si="48"/>
        <v>0</v>
      </c>
      <c r="T802" s="55">
        <f t="shared" si="46"/>
        <v>0</v>
      </c>
      <c r="U802" s="55">
        <f t="shared" si="46"/>
        <v>0</v>
      </c>
      <c r="V802" s="55">
        <f t="shared" si="46"/>
        <v>0</v>
      </c>
      <c r="W802" s="55">
        <f t="shared" si="45"/>
        <v>0</v>
      </c>
      <c r="X802" s="55" t="e">
        <f t="shared" si="45"/>
        <v>#VALUE!</v>
      </c>
      <c r="Y802" s="55">
        <f t="shared" si="45"/>
        <v>0</v>
      </c>
    </row>
    <row r="803" spans="1:25" x14ac:dyDescent="0.25">
      <c r="A803" s="60" t="s">
        <v>422</v>
      </c>
      <c r="B803" s="56" t="s">
        <v>634</v>
      </c>
      <c r="C803" s="52" t="s">
        <v>635</v>
      </c>
      <c r="D803" s="52" t="str">
        <f>IFERROR(INDEX('[2]CP5 to CP6 Track mapping'!$A:$B,MATCH('CP5 Vols Hyp'!$C803,'[2]CP5 to CP6 Track mapping'!$A:$A,0),2),"-")</f>
        <v>-</v>
      </c>
      <c r="E803" s="57" t="s">
        <v>457</v>
      </c>
      <c r="F803" s="53"/>
      <c r="G803" s="53"/>
      <c r="H803" s="53">
        <v>0</v>
      </c>
      <c r="I803" s="53"/>
      <c r="J803" s="53"/>
      <c r="K803" s="53">
        <f t="shared" si="47"/>
        <v>0</v>
      </c>
      <c r="M803" s="54">
        <v>0</v>
      </c>
      <c r="N803" s="54">
        <v>0</v>
      </c>
      <c r="O803" s="54">
        <v>0</v>
      </c>
      <c r="P803" s="54">
        <v>0</v>
      </c>
      <c r="Q803" s="54" t="s">
        <v>73</v>
      </c>
      <c r="R803" s="54">
        <f t="shared" si="48"/>
        <v>0</v>
      </c>
      <c r="T803" s="55">
        <f t="shared" si="46"/>
        <v>0</v>
      </c>
      <c r="U803" s="55">
        <f t="shared" si="46"/>
        <v>0</v>
      </c>
      <c r="V803" s="55">
        <f t="shared" si="46"/>
        <v>0</v>
      </c>
      <c r="W803" s="55">
        <f t="shared" si="45"/>
        <v>0</v>
      </c>
      <c r="X803" s="55" t="e">
        <f t="shared" si="45"/>
        <v>#VALUE!</v>
      </c>
      <c r="Y803" s="55">
        <f t="shared" si="45"/>
        <v>0</v>
      </c>
    </row>
    <row r="804" spans="1:25" x14ac:dyDescent="0.25">
      <c r="A804" s="60" t="s">
        <v>422</v>
      </c>
      <c r="B804" s="56" t="s">
        <v>636</v>
      </c>
      <c r="C804" s="52" t="s">
        <v>325</v>
      </c>
      <c r="D804" s="52" t="str">
        <f>IFERROR(INDEX('[2]CP5 to CP6 Track mapping'!$A:$B,MATCH('CP5 Vols Hyp'!$C804,'[2]CP5 to CP6 Track mapping'!$A:$A,0),2),"-")</f>
        <v>-</v>
      </c>
      <c r="E804" s="57" t="s">
        <v>457</v>
      </c>
      <c r="F804" s="53"/>
      <c r="G804" s="53"/>
      <c r="H804" s="53">
        <v>24</v>
      </c>
      <c r="I804" s="53"/>
      <c r="J804" s="53"/>
      <c r="K804" s="53">
        <f t="shared" si="47"/>
        <v>24</v>
      </c>
      <c r="M804" s="54">
        <v>12.457000000000001</v>
      </c>
      <c r="N804" s="54">
        <v>5.22</v>
      </c>
      <c r="O804" s="54">
        <v>24</v>
      </c>
      <c r="P804" s="54">
        <v>112.6</v>
      </c>
      <c r="Q804" s="54" t="s">
        <v>73</v>
      </c>
      <c r="R804" s="54">
        <f t="shared" si="48"/>
        <v>154.27699999999999</v>
      </c>
      <c r="T804" s="55">
        <f t="shared" si="46"/>
        <v>12.457000000000001</v>
      </c>
      <c r="U804" s="55">
        <f t="shared" si="46"/>
        <v>5.22</v>
      </c>
      <c r="V804" s="55">
        <f t="shared" si="46"/>
        <v>0</v>
      </c>
      <c r="W804" s="55">
        <f t="shared" si="45"/>
        <v>112.6</v>
      </c>
      <c r="X804" s="55" t="e">
        <f t="shared" si="45"/>
        <v>#VALUE!</v>
      </c>
      <c r="Y804" s="55">
        <f t="shared" si="45"/>
        <v>130.27699999999999</v>
      </c>
    </row>
    <row r="805" spans="1:25" x14ac:dyDescent="0.25">
      <c r="A805" s="60" t="s">
        <v>422</v>
      </c>
      <c r="B805" s="56" t="s">
        <v>637</v>
      </c>
      <c r="C805" s="52" t="s">
        <v>638</v>
      </c>
      <c r="D805" s="52" t="str">
        <f>IFERROR(INDEX('[2]CP5 to CP6 Track mapping'!$A:$B,MATCH('CP5 Vols Hyp'!$C805,'[2]CP5 to CP6 Track mapping'!$A:$A,0),2),"-")</f>
        <v>-</v>
      </c>
      <c r="E805" s="57" t="s">
        <v>457</v>
      </c>
      <c r="F805" s="53"/>
      <c r="G805" s="53"/>
      <c r="H805" s="53">
        <v>0</v>
      </c>
      <c r="I805" s="53"/>
      <c r="J805" s="53"/>
      <c r="K805" s="53">
        <f t="shared" si="47"/>
        <v>0</v>
      </c>
      <c r="M805" s="54">
        <v>0</v>
      </c>
      <c r="N805" s="54">
        <v>0</v>
      </c>
      <c r="O805" s="54">
        <v>0</v>
      </c>
      <c r="P805" s="54">
        <v>0</v>
      </c>
      <c r="Q805" s="54" t="s">
        <v>73</v>
      </c>
      <c r="R805" s="54">
        <f t="shared" si="48"/>
        <v>0</v>
      </c>
      <c r="T805" s="55">
        <f t="shared" si="46"/>
        <v>0</v>
      </c>
      <c r="U805" s="55">
        <f t="shared" si="46"/>
        <v>0</v>
      </c>
      <c r="V805" s="55">
        <f t="shared" si="46"/>
        <v>0</v>
      </c>
      <c r="W805" s="55">
        <f t="shared" si="45"/>
        <v>0</v>
      </c>
      <c r="X805" s="55" t="e">
        <f t="shared" si="45"/>
        <v>#VALUE!</v>
      </c>
      <c r="Y805" s="55">
        <f t="shared" si="45"/>
        <v>0</v>
      </c>
    </row>
    <row r="806" spans="1:25" x14ac:dyDescent="0.25">
      <c r="A806" s="60" t="s">
        <v>422</v>
      </c>
      <c r="B806" s="56" t="s">
        <v>639</v>
      </c>
      <c r="C806" s="52" t="s">
        <v>640</v>
      </c>
      <c r="D806" s="52" t="str">
        <f>IFERROR(INDEX('[2]CP5 to CP6 Track mapping'!$A:$B,MATCH('CP5 Vols Hyp'!$C806,'[2]CP5 to CP6 Track mapping'!$A:$A,0),2),"-")</f>
        <v>-</v>
      </c>
      <c r="E806" s="57" t="s">
        <v>457</v>
      </c>
      <c r="F806" s="53"/>
      <c r="G806" s="53"/>
      <c r="H806" s="53">
        <v>24</v>
      </c>
      <c r="I806" s="53"/>
      <c r="J806" s="53"/>
      <c r="K806" s="53">
        <f t="shared" si="47"/>
        <v>24</v>
      </c>
      <c r="M806" s="54">
        <v>12.457000000000001</v>
      </c>
      <c r="N806" s="54">
        <v>5.22</v>
      </c>
      <c r="O806" s="54">
        <v>24</v>
      </c>
      <c r="P806" s="54">
        <v>112.6</v>
      </c>
      <c r="Q806" s="54" t="s">
        <v>73</v>
      </c>
      <c r="R806" s="54">
        <f t="shared" si="48"/>
        <v>154.27699999999999</v>
      </c>
      <c r="T806" s="55">
        <f t="shared" si="46"/>
        <v>12.457000000000001</v>
      </c>
      <c r="U806" s="55">
        <f t="shared" si="46"/>
        <v>5.22</v>
      </c>
      <c r="V806" s="55">
        <f t="shared" si="46"/>
        <v>0</v>
      </c>
      <c r="W806" s="55">
        <f t="shared" si="45"/>
        <v>112.6</v>
      </c>
      <c r="X806" s="55" t="e">
        <f t="shared" si="45"/>
        <v>#VALUE!</v>
      </c>
      <c r="Y806" s="55">
        <f t="shared" si="45"/>
        <v>130.27699999999999</v>
      </c>
    </row>
    <row r="807" spans="1:25" x14ac:dyDescent="0.25">
      <c r="A807" s="60" t="s">
        <v>422</v>
      </c>
      <c r="B807" s="56" t="s">
        <v>641</v>
      </c>
      <c r="C807" s="52" t="s">
        <v>642</v>
      </c>
      <c r="D807" s="52" t="str">
        <f>IFERROR(INDEX('[2]CP5 to CP6 Track mapping'!$A:$B,MATCH('CP5 Vols Hyp'!$C807,'[2]CP5 to CP6 Track mapping'!$A:$A,0),2),"-")</f>
        <v>-</v>
      </c>
      <c r="E807" s="57" t="s">
        <v>457</v>
      </c>
      <c r="F807" s="53"/>
      <c r="G807" s="53"/>
      <c r="H807" s="53">
        <v>24</v>
      </c>
      <c r="I807" s="53"/>
      <c r="J807" s="53"/>
      <c r="K807" s="53">
        <f t="shared" si="47"/>
        <v>24</v>
      </c>
      <c r="M807" s="54">
        <v>12.457000000000001</v>
      </c>
      <c r="N807" s="54">
        <v>5.22</v>
      </c>
      <c r="O807" s="54">
        <v>24</v>
      </c>
      <c r="P807" s="54">
        <v>112.6</v>
      </c>
      <c r="Q807" s="54" t="s">
        <v>73</v>
      </c>
      <c r="R807" s="54">
        <f t="shared" si="48"/>
        <v>154.27699999999999</v>
      </c>
      <c r="T807" s="55">
        <f t="shared" si="46"/>
        <v>12.457000000000001</v>
      </c>
      <c r="U807" s="55">
        <f t="shared" si="46"/>
        <v>5.22</v>
      </c>
      <c r="V807" s="55">
        <f t="shared" si="46"/>
        <v>0</v>
      </c>
      <c r="W807" s="55">
        <f t="shared" si="45"/>
        <v>112.6</v>
      </c>
      <c r="X807" s="55" t="e">
        <f t="shared" si="45"/>
        <v>#VALUE!</v>
      </c>
      <c r="Y807" s="55">
        <f t="shared" si="45"/>
        <v>130.27699999999999</v>
      </c>
    </row>
    <row r="808" spans="1:25" x14ac:dyDescent="0.25">
      <c r="A808" s="60" t="s">
        <v>422</v>
      </c>
      <c r="B808" s="56" t="s">
        <v>643</v>
      </c>
      <c r="C808" s="52" t="s">
        <v>399</v>
      </c>
      <c r="D808" s="52" t="str">
        <f>IFERROR(INDEX('[2]CP5 to CP6 Track mapping'!$A:$B,MATCH('CP5 Vols Hyp'!$C808,'[2]CP5 to CP6 Track mapping'!$A:$A,0),2),"-")</f>
        <v>-</v>
      </c>
      <c r="E808" s="57" t="s">
        <v>457</v>
      </c>
      <c r="F808" s="53"/>
      <c r="G808" s="53"/>
      <c r="H808" s="53">
        <v>0</v>
      </c>
      <c r="I808" s="53"/>
      <c r="J808" s="53"/>
      <c r="K808" s="53">
        <f t="shared" si="47"/>
        <v>0</v>
      </c>
      <c r="M808" s="54">
        <v>28</v>
      </c>
      <c r="N808" s="54">
        <v>3</v>
      </c>
      <c r="O808" s="54">
        <v>0</v>
      </c>
      <c r="P808" s="54">
        <v>32</v>
      </c>
      <c r="Q808" s="54">
        <v>11</v>
      </c>
      <c r="R808" s="54">
        <f t="shared" si="48"/>
        <v>74</v>
      </c>
      <c r="T808" s="55">
        <f t="shared" si="46"/>
        <v>28</v>
      </c>
      <c r="U808" s="55">
        <f t="shared" si="46"/>
        <v>3</v>
      </c>
      <c r="V808" s="55">
        <f t="shared" si="46"/>
        <v>0</v>
      </c>
      <c r="W808" s="55">
        <f t="shared" si="45"/>
        <v>32</v>
      </c>
      <c r="X808" s="55">
        <f t="shared" si="45"/>
        <v>11</v>
      </c>
      <c r="Y808" s="55">
        <f t="shared" si="45"/>
        <v>74</v>
      </c>
    </row>
    <row r="809" spans="1:25" x14ac:dyDescent="0.25">
      <c r="A809" s="60" t="s">
        <v>422</v>
      </c>
      <c r="B809" s="56" t="s">
        <v>644</v>
      </c>
      <c r="C809" s="52" t="s">
        <v>645</v>
      </c>
      <c r="D809" s="52" t="str">
        <f>IFERROR(INDEX('[2]CP5 to CP6 Track mapping'!$A:$B,MATCH('CP5 Vols Hyp'!$C809,'[2]CP5 to CP6 Track mapping'!$A:$A,0),2),"-")</f>
        <v>-</v>
      </c>
      <c r="E809" s="57" t="s">
        <v>457</v>
      </c>
      <c r="F809" s="53"/>
      <c r="G809" s="53"/>
      <c r="H809" s="53">
        <v>5</v>
      </c>
      <c r="I809" s="53"/>
      <c r="J809" s="53"/>
      <c r="K809" s="53">
        <f t="shared" si="47"/>
        <v>5</v>
      </c>
      <c r="M809" s="54">
        <v>0</v>
      </c>
      <c r="N809" s="54">
        <v>0</v>
      </c>
      <c r="O809" s="54">
        <v>5</v>
      </c>
      <c r="P809" s="54">
        <v>8</v>
      </c>
      <c r="Q809" s="54">
        <v>4</v>
      </c>
      <c r="R809" s="54">
        <f t="shared" si="48"/>
        <v>17</v>
      </c>
      <c r="T809" s="55">
        <f t="shared" si="46"/>
        <v>0</v>
      </c>
      <c r="U809" s="55">
        <f t="shared" si="46"/>
        <v>0</v>
      </c>
      <c r="V809" s="55">
        <f t="shared" si="46"/>
        <v>0</v>
      </c>
      <c r="W809" s="55">
        <f t="shared" si="45"/>
        <v>8</v>
      </c>
      <c r="X809" s="55">
        <f t="shared" si="45"/>
        <v>4</v>
      </c>
      <c r="Y809" s="55">
        <f t="shared" si="45"/>
        <v>12</v>
      </c>
    </row>
    <row r="810" spans="1:25" x14ac:dyDescent="0.25">
      <c r="A810" s="60" t="s">
        <v>422</v>
      </c>
      <c r="B810" s="56" t="s">
        <v>646</v>
      </c>
      <c r="C810" s="52" t="s">
        <v>647</v>
      </c>
      <c r="D810" s="52" t="str">
        <f>IFERROR(INDEX('[2]CP5 to CP6 Track mapping'!$A:$B,MATCH('CP5 Vols Hyp'!$C810,'[2]CP5 to CP6 Track mapping'!$A:$A,0),2),"-")</f>
        <v>-</v>
      </c>
      <c r="E810" s="57" t="s">
        <v>457</v>
      </c>
      <c r="F810" s="53"/>
      <c r="G810" s="53"/>
      <c r="H810" s="53">
        <v>339</v>
      </c>
      <c r="I810" s="53"/>
      <c r="J810" s="53"/>
      <c r="K810" s="53">
        <f t="shared" si="47"/>
        <v>339</v>
      </c>
      <c r="M810" s="54">
        <v>34</v>
      </c>
      <c r="N810" s="54">
        <v>25</v>
      </c>
      <c r="O810" s="54">
        <v>339</v>
      </c>
      <c r="P810" s="54">
        <v>0</v>
      </c>
      <c r="Q810" s="54">
        <v>158</v>
      </c>
      <c r="R810" s="54">
        <f t="shared" si="48"/>
        <v>556</v>
      </c>
      <c r="T810" s="55">
        <f t="shared" si="46"/>
        <v>34</v>
      </c>
      <c r="U810" s="55">
        <f t="shared" si="46"/>
        <v>25</v>
      </c>
      <c r="V810" s="55">
        <f t="shared" si="46"/>
        <v>0</v>
      </c>
      <c r="W810" s="55">
        <f t="shared" si="45"/>
        <v>0</v>
      </c>
      <c r="X810" s="55">
        <f t="shared" si="45"/>
        <v>158</v>
      </c>
      <c r="Y810" s="55">
        <f t="shared" si="45"/>
        <v>217</v>
      </c>
    </row>
    <row r="811" spans="1:25" x14ac:dyDescent="0.25">
      <c r="A811" s="60" t="s">
        <v>422</v>
      </c>
      <c r="B811" s="56" t="s">
        <v>648</v>
      </c>
      <c r="C811" s="52" t="s">
        <v>414</v>
      </c>
      <c r="D811" s="52" t="str">
        <f>IFERROR(INDEX('[2]CP5 to CP6 Track mapping'!$A:$B,MATCH('CP5 Vols Hyp'!$C811,'[2]CP5 to CP6 Track mapping'!$A:$A,0),2),"-")</f>
        <v>-</v>
      </c>
      <c r="E811" s="57" t="s">
        <v>457</v>
      </c>
      <c r="F811" s="53"/>
      <c r="G811" s="53"/>
      <c r="H811" s="53">
        <v>344</v>
      </c>
      <c r="I811" s="53"/>
      <c r="J811" s="53"/>
      <c r="K811" s="53">
        <f t="shared" si="47"/>
        <v>344</v>
      </c>
      <c r="M811" s="54">
        <v>62</v>
      </c>
      <c r="N811" s="54">
        <v>28</v>
      </c>
      <c r="O811" s="54">
        <v>344</v>
      </c>
      <c r="P811" s="54">
        <v>40</v>
      </c>
      <c r="Q811" s="54">
        <v>173</v>
      </c>
      <c r="R811" s="54">
        <f t="shared" si="48"/>
        <v>647</v>
      </c>
      <c r="T811" s="55">
        <f t="shared" si="46"/>
        <v>62</v>
      </c>
      <c r="U811" s="55">
        <f t="shared" si="46"/>
        <v>28</v>
      </c>
      <c r="V811" s="55">
        <f t="shared" si="46"/>
        <v>0</v>
      </c>
      <c r="W811" s="55">
        <f t="shared" si="45"/>
        <v>40</v>
      </c>
      <c r="X811" s="55">
        <f t="shared" si="45"/>
        <v>173</v>
      </c>
      <c r="Y811" s="55">
        <f t="shared" si="45"/>
        <v>303</v>
      </c>
    </row>
    <row r="812" spans="1:25" x14ac:dyDescent="0.25">
      <c r="A812" s="60" t="s">
        <v>422</v>
      </c>
      <c r="B812" s="56" t="s">
        <v>649</v>
      </c>
      <c r="C812" s="52" t="s">
        <v>650</v>
      </c>
      <c r="D812" s="52" t="str">
        <f>IFERROR(INDEX('[2]CP5 to CP6 Track mapping'!$A:$B,MATCH('CP5 Vols Hyp'!$C812,'[2]CP5 to CP6 Track mapping'!$A:$A,0),2),"-")</f>
        <v>-</v>
      </c>
      <c r="E812" s="57" t="s">
        <v>457</v>
      </c>
      <c r="F812" s="53"/>
      <c r="G812" s="53"/>
      <c r="H812" s="53">
        <v>0</v>
      </c>
      <c r="I812" s="53"/>
      <c r="J812" s="53"/>
      <c r="K812" s="53">
        <f t="shared" si="47"/>
        <v>0</v>
      </c>
      <c r="M812" s="54">
        <v>0</v>
      </c>
      <c r="N812" s="54">
        <v>0</v>
      </c>
      <c r="O812" s="54">
        <v>0</v>
      </c>
      <c r="P812" s="54">
        <v>0</v>
      </c>
      <c r="Q812" s="54" t="s">
        <v>73</v>
      </c>
      <c r="R812" s="54">
        <f t="shared" si="48"/>
        <v>0</v>
      </c>
      <c r="T812" s="55">
        <f t="shared" si="46"/>
        <v>0</v>
      </c>
      <c r="U812" s="55">
        <f t="shared" si="46"/>
        <v>0</v>
      </c>
      <c r="V812" s="55">
        <f t="shared" si="46"/>
        <v>0</v>
      </c>
      <c r="W812" s="55">
        <f t="shared" si="45"/>
        <v>0</v>
      </c>
      <c r="X812" s="55" t="e">
        <f t="shared" si="45"/>
        <v>#VALUE!</v>
      </c>
      <c r="Y812" s="55">
        <f t="shared" si="45"/>
        <v>0</v>
      </c>
    </row>
    <row r="813" spans="1:25" x14ac:dyDescent="0.25">
      <c r="A813" s="60" t="s">
        <v>422</v>
      </c>
      <c r="B813" s="56" t="s">
        <v>651</v>
      </c>
      <c r="C813" s="52" t="s">
        <v>652</v>
      </c>
      <c r="D813" s="52" t="str">
        <f>IFERROR(INDEX('[2]CP5 to CP6 Track mapping'!$A:$B,MATCH('CP5 Vols Hyp'!$C813,'[2]CP5 to CP6 Track mapping'!$A:$A,0),2),"-")</f>
        <v>-</v>
      </c>
      <c r="E813" s="57" t="s">
        <v>457</v>
      </c>
      <c r="F813" s="53"/>
      <c r="G813" s="53"/>
      <c r="H813" s="53">
        <v>77901.472794400004</v>
      </c>
      <c r="I813" s="53"/>
      <c r="J813" s="53"/>
      <c r="K813" s="53">
        <f t="shared" si="47"/>
        <v>77901.472794400004</v>
      </c>
      <c r="M813" s="54">
        <v>130447.71646120001</v>
      </c>
      <c r="N813" s="54">
        <v>150029.01561439998</v>
      </c>
      <c r="O813" s="54">
        <v>77901.472794400004</v>
      </c>
      <c r="P813" s="54">
        <v>71215.823070400016</v>
      </c>
      <c r="Q813" s="54">
        <v>75179.039158399988</v>
      </c>
      <c r="R813" s="54">
        <f t="shared" si="48"/>
        <v>504773.06709879992</v>
      </c>
      <c r="T813" s="55">
        <f t="shared" si="46"/>
        <v>130447.71646120001</v>
      </c>
      <c r="U813" s="55">
        <f t="shared" si="46"/>
        <v>150029.01561439998</v>
      </c>
      <c r="V813" s="55">
        <f t="shared" si="46"/>
        <v>0</v>
      </c>
      <c r="W813" s="55">
        <f t="shared" si="46"/>
        <v>71215.823070400016</v>
      </c>
      <c r="X813" s="55">
        <f t="shared" si="46"/>
        <v>75179.039158399988</v>
      </c>
      <c r="Y813" s="55">
        <f t="shared" si="46"/>
        <v>426871.59430439991</v>
      </c>
    </row>
    <row r="814" spans="1:25" x14ac:dyDescent="0.25">
      <c r="A814" s="60" t="s">
        <v>420</v>
      </c>
      <c r="B814" s="56" t="s">
        <v>449</v>
      </c>
      <c r="C814" s="52" t="s">
        <v>450</v>
      </c>
      <c r="D814" s="52" t="str">
        <f>IFERROR(INDEX('[2]CP5 to CP6 Track mapping'!$A:$B,MATCH('CP5 Vols Hyp'!$C814,'[2]CP5 to CP6 Track mapping'!$A:$A,0),2),"-")</f>
        <v>-</v>
      </c>
      <c r="E814" s="57" t="s">
        <v>451</v>
      </c>
      <c r="F814" s="53"/>
      <c r="G814" s="53"/>
      <c r="H814" s="53">
        <v>99.893628000000021</v>
      </c>
      <c r="I814" s="53"/>
      <c r="J814" s="53"/>
      <c r="K814" s="53">
        <f t="shared" si="47"/>
        <v>99.893628000000021</v>
      </c>
      <c r="M814" s="54">
        <v>190.86720800000003</v>
      </c>
      <c r="N814" s="54">
        <v>143.37792000000002</v>
      </c>
      <c r="O814" s="54">
        <v>99.893628000000021</v>
      </c>
      <c r="P814" s="54">
        <v>31.096915200000002</v>
      </c>
      <c r="Q814" s="54">
        <v>72.616161600000012</v>
      </c>
      <c r="R814" s="54">
        <f t="shared" si="48"/>
        <v>537.85183280000012</v>
      </c>
      <c r="T814" s="55">
        <f t="shared" ref="T814:Y856" si="49">M814-F814</f>
        <v>190.86720800000003</v>
      </c>
      <c r="U814" s="55">
        <f t="shared" si="49"/>
        <v>143.37792000000002</v>
      </c>
      <c r="V814" s="55">
        <f t="shared" si="49"/>
        <v>0</v>
      </c>
      <c r="W814" s="55">
        <f t="shared" si="49"/>
        <v>31.096915200000002</v>
      </c>
      <c r="X814" s="55">
        <f t="shared" si="49"/>
        <v>72.616161600000012</v>
      </c>
      <c r="Y814" s="55">
        <f t="shared" si="49"/>
        <v>437.95820480000009</v>
      </c>
    </row>
    <row r="815" spans="1:25" x14ac:dyDescent="0.25">
      <c r="A815" s="60" t="s">
        <v>420</v>
      </c>
      <c r="B815" s="56" t="s">
        <v>449</v>
      </c>
      <c r="C815" s="52" t="s">
        <v>450</v>
      </c>
      <c r="D815" s="52" t="str">
        <f>IFERROR(INDEX('[2]CP5 to CP6 Track mapping'!$A:$B,MATCH('CP5 Vols Hyp'!$C815,'[2]CP5 to CP6 Track mapping'!$A:$A,0),2),"-")</f>
        <v>-</v>
      </c>
      <c r="E815" s="57" t="s">
        <v>452</v>
      </c>
      <c r="F815" s="53"/>
      <c r="G815" s="53"/>
      <c r="H815" s="53">
        <v>108.2475864</v>
      </c>
      <c r="I815" s="53"/>
      <c r="J815" s="53"/>
      <c r="K815" s="53">
        <f t="shared" si="47"/>
        <v>108.2475864</v>
      </c>
      <c r="M815" s="54">
        <v>316.51536319999997</v>
      </c>
      <c r="N815" s="54">
        <v>182.52978479999999</v>
      </c>
      <c r="O815" s="54">
        <v>108.2475864</v>
      </c>
      <c r="P815" s="54">
        <v>52.032103200000016</v>
      </c>
      <c r="Q815" s="54">
        <v>26.831428000000002</v>
      </c>
      <c r="R815" s="54">
        <f t="shared" si="48"/>
        <v>686.15626559999998</v>
      </c>
      <c r="T815" s="55">
        <f t="shared" si="49"/>
        <v>316.51536319999997</v>
      </c>
      <c r="U815" s="55">
        <f t="shared" si="49"/>
        <v>182.52978479999999</v>
      </c>
      <c r="V815" s="55">
        <f t="shared" si="49"/>
        <v>0</v>
      </c>
      <c r="W815" s="55">
        <f t="shared" si="49"/>
        <v>52.032103200000016</v>
      </c>
      <c r="X815" s="55">
        <f t="shared" si="49"/>
        <v>26.831428000000002</v>
      </c>
      <c r="Y815" s="55">
        <f t="shared" si="49"/>
        <v>577.90867919999994</v>
      </c>
    </row>
    <row r="816" spans="1:25" x14ac:dyDescent="0.25">
      <c r="A816" s="60" t="s">
        <v>420</v>
      </c>
      <c r="B816" s="56" t="s">
        <v>449</v>
      </c>
      <c r="C816" s="52" t="s">
        <v>450</v>
      </c>
      <c r="D816" s="52" t="str">
        <f>IFERROR(INDEX('[2]CP5 to CP6 Track mapping'!$A:$B,MATCH('CP5 Vols Hyp'!$C816,'[2]CP5 to CP6 Track mapping'!$A:$A,0),2),"-")</f>
        <v>-</v>
      </c>
      <c r="E816" s="57" t="s">
        <v>453</v>
      </c>
      <c r="F816" s="53"/>
      <c r="G816" s="53"/>
      <c r="H816" s="53">
        <v>100.8728448</v>
      </c>
      <c r="I816" s="53"/>
      <c r="J816" s="53"/>
      <c r="K816" s="53">
        <f t="shared" si="47"/>
        <v>100.8728448</v>
      </c>
      <c r="M816" s="54">
        <v>279.72255999999999</v>
      </c>
      <c r="N816" s="54">
        <v>135.2686976</v>
      </c>
      <c r="O816" s="54">
        <v>100.8728448</v>
      </c>
      <c r="P816" s="54">
        <v>63.599773600000006</v>
      </c>
      <c r="Q816" s="54">
        <v>1.4630800000000015</v>
      </c>
      <c r="R816" s="54">
        <f t="shared" si="48"/>
        <v>580.92695600000002</v>
      </c>
      <c r="T816" s="55">
        <f t="shared" si="49"/>
        <v>279.72255999999999</v>
      </c>
      <c r="U816" s="55">
        <f t="shared" si="49"/>
        <v>135.2686976</v>
      </c>
      <c r="V816" s="55">
        <f t="shared" si="49"/>
        <v>0</v>
      </c>
      <c r="W816" s="55">
        <f t="shared" si="49"/>
        <v>63.599773600000006</v>
      </c>
      <c r="X816" s="55">
        <f t="shared" si="49"/>
        <v>1.4630800000000015</v>
      </c>
      <c r="Y816" s="55">
        <f t="shared" si="49"/>
        <v>480.05411120000002</v>
      </c>
    </row>
    <row r="817" spans="1:25" x14ac:dyDescent="0.25">
      <c r="A817" s="60" t="s">
        <v>420</v>
      </c>
      <c r="B817" s="56" t="s">
        <v>449</v>
      </c>
      <c r="C817" s="52" t="s">
        <v>450</v>
      </c>
      <c r="D817" s="52" t="str">
        <f>IFERROR(INDEX('[2]CP5 to CP6 Track mapping'!$A:$B,MATCH('CP5 Vols Hyp'!$C817,'[2]CP5 to CP6 Track mapping'!$A:$A,0),2),"-")</f>
        <v>-</v>
      </c>
      <c r="E817" s="57" t="s">
        <v>454</v>
      </c>
      <c r="F817" s="53"/>
      <c r="G817" s="53"/>
      <c r="H817" s="53">
        <v>66.054828000000001</v>
      </c>
      <c r="I817" s="53"/>
      <c r="J817" s="53"/>
      <c r="K817" s="53">
        <f t="shared" si="47"/>
        <v>66.054828000000001</v>
      </c>
      <c r="M817" s="54">
        <v>207.24965039999998</v>
      </c>
      <c r="N817" s="54">
        <v>47.068739999999998</v>
      </c>
      <c r="O817" s="54">
        <v>66.054828000000001</v>
      </c>
      <c r="P817" s="54">
        <v>19.647712800000001</v>
      </c>
      <c r="Q817" s="54">
        <v>22.569220800000004</v>
      </c>
      <c r="R817" s="54">
        <f t="shared" si="48"/>
        <v>362.59015199999999</v>
      </c>
      <c r="T817" s="55">
        <f t="shared" si="49"/>
        <v>207.24965039999998</v>
      </c>
      <c r="U817" s="55">
        <f t="shared" si="49"/>
        <v>47.068739999999998</v>
      </c>
      <c r="V817" s="55">
        <f t="shared" si="49"/>
        <v>0</v>
      </c>
      <c r="W817" s="55">
        <f t="shared" si="49"/>
        <v>19.647712800000001</v>
      </c>
      <c r="X817" s="55">
        <f t="shared" si="49"/>
        <v>22.569220800000004</v>
      </c>
      <c r="Y817" s="55">
        <f t="shared" si="49"/>
        <v>296.535324</v>
      </c>
    </row>
    <row r="818" spans="1:25" x14ac:dyDescent="0.25">
      <c r="A818" s="60" t="s">
        <v>420</v>
      </c>
      <c r="B818" s="56" t="s">
        <v>449</v>
      </c>
      <c r="C818" s="52" t="s">
        <v>450</v>
      </c>
      <c r="D818" s="52" t="str">
        <f>IFERROR(INDEX('[2]CP5 to CP6 Track mapping'!$A:$B,MATCH('CP5 Vols Hyp'!$C818,'[2]CP5 to CP6 Track mapping'!$A:$A,0),2),"-")</f>
        <v>-</v>
      </c>
      <c r="E818" s="57" t="s">
        <v>455</v>
      </c>
      <c r="F818" s="53"/>
      <c r="G818" s="53"/>
      <c r="H818" s="53">
        <v>31.674669600000001</v>
      </c>
      <c r="I818" s="53"/>
      <c r="J818" s="53"/>
      <c r="K818" s="53">
        <f t="shared" si="47"/>
        <v>31.674669600000001</v>
      </c>
      <c r="M818" s="54">
        <v>86.069644399999987</v>
      </c>
      <c r="N818" s="54">
        <v>22.582936799999999</v>
      </c>
      <c r="O818" s="54">
        <v>31.674669600000001</v>
      </c>
      <c r="P818" s="54">
        <v>20.210983200000001</v>
      </c>
      <c r="Q818" s="54">
        <v>7.5703176000000001</v>
      </c>
      <c r="R818" s="54">
        <f t="shared" si="48"/>
        <v>168.1085516</v>
      </c>
      <c r="T818" s="55">
        <f t="shared" si="49"/>
        <v>86.069644399999987</v>
      </c>
      <c r="U818" s="55">
        <f t="shared" si="49"/>
        <v>22.582936799999999</v>
      </c>
      <c r="V818" s="55">
        <f t="shared" si="49"/>
        <v>0</v>
      </c>
      <c r="W818" s="55">
        <f t="shared" si="49"/>
        <v>20.210983200000001</v>
      </c>
      <c r="X818" s="55">
        <f t="shared" si="49"/>
        <v>7.5703176000000001</v>
      </c>
      <c r="Y818" s="55">
        <f t="shared" si="49"/>
        <v>136.43388199999998</v>
      </c>
    </row>
    <row r="819" spans="1:25" x14ac:dyDescent="0.25">
      <c r="A819" s="60" t="s">
        <v>420</v>
      </c>
      <c r="B819" s="56" t="s">
        <v>449</v>
      </c>
      <c r="C819" s="52" t="s">
        <v>450</v>
      </c>
      <c r="D819" s="52" t="str">
        <f>IFERROR(INDEX('[2]CP5 to CP6 Track mapping'!$A:$B,MATCH('CP5 Vols Hyp'!$C819,'[2]CP5 to CP6 Track mapping'!$A:$A,0),2),"-")</f>
        <v>-</v>
      </c>
      <c r="E819" s="57" t="s">
        <v>456</v>
      </c>
      <c r="F819" s="53"/>
      <c r="G819" s="53"/>
      <c r="H819" s="53">
        <v>531.71499999999992</v>
      </c>
      <c r="I819" s="53"/>
      <c r="J819" s="53"/>
      <c r="K819" s="53">
        <f t="shared" si="47"/>
        <v>531.71499999999992</v>
      </c>
      <c r="M819" s="54">
        <v>0</v>
      </c>
      <c r="N819" s="54">
        <v>684.81130480000002</v>
      </c>
      <c r="O819" s="54">
        <v>531.71499999999992</v>
      </c>
      <c r="P819" s="54">
        <v>463.05000000000007</v>
      </c>
      <c r="Q819" s="54">
        <v>309.25</v>
      </c>
      <c r="R819" s="54">
        <f t="shared" si="48"/>
        <v>1988.8263047999999</v>
      </c>
      <c r="T819" s="55">
        <f t="shared" si="49"/>
        <v>0</v>
      </c>
      <c r="U819" s="55">
        <f t="shared" si="49"/>
        <v>684.81130480000002</v>
      </c>
      <c r="V819" s="55">
        <f t="shared" si="49"/>
        <v>0</v>
      </c>
      <c r="W819" s="55">
        <f t="shared" si="49"/>
        <v>463.05000000000007</v>
      </c>
      <c r="X819" s="55">
        <f t="shared" si="49"/>
        <v>309.25</v>
      </c>
      <c r="Y819" s="55">
        <f t="shared" si="49"/>
        <v>1457.1113048</v>
      </c>
    </row>
    <row r="820" spans="1:25" x14ac:dyDescent="0.25">
      <c r="A820" s="60" t="s">
        <v>420</v>
      </c>
      <c r="B820" s="56" t="s">
        <v>449</v>
      </c>
      <c r="C820" s="52" t="s">
        <v>450</v>
      </c>
      <c r="D820" s="52" t="str">
        <f>IFERROR(INDEX('[2]CP5 to CP6 Track mapping'!$A:$B,MATCH('CP5 Vols Hyp'!$C820,'[2]CP5 to CP6 Track mapping'!$A:$A,0),2),"-")</f>
        <v>-</v>
      </c>
      <c r="E820" s="57" t="s">
        <v>457</v>
      </c>
      <c r="F820" s="53"/>
      <c r="G820" s="53"/>
      <c r="H820" s="53">
        <v>938.4585568</v>
      </c>
      <c r="I820" s="53"/>
      <c r="J820" s="53"/>
      <c r="K820" s="53">
        <f t="shared" si="47"/>
        <v>938.4585568</v>
      </c>
      <c r="M820" s="54">
        <v>1080.424426</v>
      </c>
      <c r="N820" s="54">
        <v>1215.6393840000001</v>
      </c>
      <c r="O820" s="54">
        <v>938.4585568</v>
      </c>
      <c r="P820" s="54">
        <v>649.63748799999996</v>
      </c>
      <c r="Q820" s="54">
        <v>440.30020799999988</v>
      </c>
      <c r="R820" s="54">
        <f t="shared" si="48"/>
        <v>4324.4600627999998</v>
      </c>
      <c r="T820" s="55">
        <f t="shared" si="49"/>
        <v>1080.424426</v>
      </c>
      <c r="U820" s="55">
        <f t="shared" si="49"/>
        <v>1215.6393840000001</v>
      </c>
      <c r="V820" s="55">
        <f t="shared" si="49"/>
        <v>0</v>
      </c>
      <c r="W820" s="55">
        <f t="shared" si="49"/>
        <v>649.63748799999996</v>
      </c>
      <c r="X820" s="55">
        <f t="shared" si="49"/>
        <v>440.30020799999988</v>
      </c>
      <c r="Y820" s="55">
        <f t="shared" si="49"/>
        <v>3386.0015059999996</v>
      </c>
    </row>
    <row r="821" spans="1:25" x14ac:dyDescent="0.25">
      <c r="A821" s="60" t="s">
        <v>420</v>
      </c>
      <c r="B821" s="56" t="s">
        <v>458</v>
      </c>
      <c r="C821" s="52" t="s">
        <v>459</v>
      </c>
      <c r="D821" s="52" t="str">
        <f>IFERROR(INDEX('[2]CP5 to CP6 Track mapping'!$A:$B,MATCH('CP5 Vols Hyp'!$C821,'[2]CP5 to CP6 Track mapping'!$A:$A,0),2),"-")</f>
        <v>-</v>
      </c>
      <c r="E821" s="57" t="s">
        <v>451</v>
      </c>
      <c r="F821" s="53"/>
      <c r="G821" s="53"/>
      <c r="H821" s="53">
        <v>40</v>
      </c>
      <c r="I821" s="53"/>
      <c r="J821" s="53"/>
      <c r="K821" s="53">
        <f t="shared" si="47"/>
        <v>40</v>
      </c>
      <c r="M821" s="54">
        <v>70</v>
      </c>
      <c r="N821" s="54">
        <v>43</v>
      </c>
      <c r="O821" s="54">
        <v>40</v>
      </c>
      <c r="P821" s="54">
        <v>23</v>
      </c>
      <c r="Q821" s="54">
        <v>19</v>
      </c>
      <c r="R821" s="54">
        <f t="shared" si="48"/>
        <v>195</v>
      </c>
      <c r="T821" s="55">
        <f t="shared" si="49"/>
        <v>70</v>
      </c>
      <c r="U821" s="55">
        <f t="shared" si="49"/>
        <v>43</v>
      </c>
      <c r="V821" s="55">
        <f t="shared" si="49"/>
        <v>0</v>
      </c>
      <c r="W821" s="55">
        <f t="shared" si="49"/>
        <v>23</v>
      </c>
      <c r="X821" s="55">
        <f t="shared" si="49"/>
        <v>19</v>
      </c>
      <c r="Y821" s="55">
        <f t="shared" si="49"/>
        <v>155</v>
      </c>
    </row>
    <row r="822" spans="1:25" x14ac:dyDescent="0.25">
      <c r="A822" s="60" t="s">
        <v>420</v>
      </c>
      <c r="B822" s="56" t="s">
        <v>458</v>
      </c>
      <c r="C822" s="52" t="s">
        <v>459</v>
      </c>
      <c r="D822" s="52" t="str">
        <f>IFERROR(INDEX('[2]CP5 to CP6 Track mapping'!$A:$B,MATCH('CP5 Vols Hyp'!$C822,'[2]CP5 to CP6 Track mapping'!$A:$A,0),2),"-")</f>
        <v>-</v>
      </c>
      <c r="E822" s="57" t="s">
        <v>452</v>
      </c>
      <c r="F822" s="53"/>
      <c r="G822" s="53"/>
      <c r="H822" s="53">
        <v>39</v>
      </c>
      <c r="I822" s="53"/>
      <c r="J822" s="53"/>
      <c r="K822" s="53">
        <f t="shared" si="47"/>
        <v>39</v>
      </c>
      <c r="M822" s="54">
        <v>224.78139759999999</v>
      </c>
      <c r="N822" s="54">
        <v>82</v>
      </c>
      <c r="O822" s="54">
        <v>39</v>
      </c>
      <c r="P822" s="54">
        <v>29</v>
      </c>
      <c r="Q822" s="54">
        <v>44</v>
      </c>
      <c r="R822" s="54">
        <f t="shared" si="48"/>
        <v>418.78139759999999</v>
      </c>
      <c r="T822" s="55">
        <f t="shared" si="49"/>
        <v>224.78139759999999</v>
      </c>
      <c r="U822" s="55">
        <f t="shared" si="49"/>
        <v>82</v>
      </c>
      <c r="V822" s="55">
        <f t="shared" si="49"/>
        <v>0</v>
      </c>
      <c r="W822" s="55">
        <f t="shared" si="49"/>
        <v>29</v>
      </c>
      <c r="X822" s="55">
        <f t="shared" si="49"/>
        <v>44</v>
      </c>
      <c r="Y822" s="55">
        <f t="shared" si="49"/>
        <v>379.78139759999999</v>
      </c>
    </row>
    <row r="823" spans="1:25" x14ac:dyDescent="0.25">
      <c r="A823" s="60" t="s">
        <v>420</v>
      </c>
      <c r="B823" s="56" t="s">
        <v>458</v>
      </c>
      <c r="C823" s="52" t="s">
        <v>459</v>
      </c>
      <c r="D823" s="52" t="str">
        <f>IFERROR(INDEX('[2]CP5 to CP6 Track mapping'!$A:$B,MATCH('CP5 Vols Hyp'!$C823,'[2]CP5 to CP6 Track mapping'!$A:$A,0),2),"-")</f>
        <v>-</v>
      </c>
      <c r="E823" s="57" t="s">
        <v>453</v>
      </c>
      <c r="F823" s="53"/>
      <c r="G823" s="53"/>
      <c r="H823" s="53">
        <v>121</v>
      </c>
      <c r="I823" s="53"/>
      <c r="J823" s="53"/>
      <c r="K823" s="53">
        <f t="shared" si="47"/>
        <v>121</v>
      </c>
      <c r="M823" s="54">
        <v>214.13715999999999</v>
      </c>
      <c r="N823" s="54">
        <v>63</v>
      </c>
      <c r="O823" s="54">
        <v>121</v>
      </c>
      <c r="P823" s="54">
        <v>66</v>
      </c>
      <c r="Q823" s="54">
        <v>44</v>
      </c>
      <c r="R823" s="54">
        <f t="shared" si="48"/>
        <v>508.13715999999999</v>
      </c>
      <c r="T823" s="55">
        <f t="shared" si="49"/>
        <v>214.13715999999999</v>
      </c>
      <c r="U823" s="55">
        <f t="shared" si="49"/>
        <v>63</v>
      </c>
      <c r="V823" s="55">
        <f t="shared" si="49"/>
        <v>0</v>
      </c>
      <c r="W823" s="55">
        <f t="shared" si="49"/>
        <v>66</v>
      </c>
      <c r="X823" s="55">
        <f t="shared" si="49"/>
        <v>44</v>
      </c>
      <c r="Y823" s="55">
        <f t="shared" si="49"/>
        <v>387.13715999999999</v>
      </c>
    </row>
    <row r="824" spans="1:25" x14ac:dyDescent="0.25">
      <c r="A824" s="60" t="s">
        <v>420</v>
      </c>
      <c r="B824" s="56" t="s">
        <v>458</v>
      </c>
      <c r="C824" s="52" t="s">
        <v>459</v>
      </c>
      <c r="D824" s="52" t="str">
        <f>IFERROR(INDEX('[2]CP5 to CP6 Track mapping'!$A:$B,MATCH('CP5 Vols Hyp'!$C824,'[2]CP5 to CP6 Track mapping'!$A:$A,0),2),"-")</f>
        <v>-</v>
      </c>
      <c r="E824" s="57" t="s">
        <v>454</v>
      </c>
      <c r="F824" s="53"/>
      <c r="G824" s="53"/>
      <c r="H824" s="53">
        <v>37</v>
      </c>
      <c r="I824" s="53"/>
      <c r="J824" s="53"/>
      <c r="K824" s="53">
        <f t="shared" si="47"/>
        <v>37</v>
      </c>
      <c r="M824" s="54">
        <v>78.395935199999997</v>
      </c>
      <c r="N824" s="54">
        <v>3</v>
      </c>
      <c r="O824" s="54">
        <v>37</v>
      </c>
      <c r="P824" s="54">
        <v>14</v>
      </c>
      <c r="Q824" s="54">
        <v>27</v>
      </c>
      <c r="R824" s="54">
        <f t="shared" si="48"/>
        <v>159.3959352</v>
      </c>
      <c r="T824" s="55">
        <f t="shared" si="49"/>
        <v>78.395935199999997</v>
      </c>
      <c r="U824" s="55">
        <f t="shared" si="49"/>
        <v>3</v>
      </c>
      <c r="V824" s="55">
        <f t="shared" si="49"/>
        <v>0</v>
      </c>
      <c r="W824" s="55">
        <f t="shared" si="49"/>
        <v>14</v>
      </c>
      <c r="X824" s="55">
        <f t="shared" si="49"/>
        <v>27</v>
      </c>
      <c r="Y824" s="55">
        <f t="shared" si="49"/>
        <v>122.3959352</v>
      </c>
    </row>
    <row r="825" spans="1:25" x14ac:dyDescent="0.25">
      <c r="A825" s="60" t="s">
        <v>420</v>
      </c>
      <c r="B825" s="56" t="s">
        <v>458</v>
      </c>
      <c r="C825" s="52" t="s">
        <v>459</v>
      </c>
      <c r="D825" s="52" t="str">
        <f>IFERROR(INDEX('[2]CP5 to CP6 Track mapping'!$A:$B,MATCH('CP5 Vols Hyp'!$C825,'[2]CP5 to CP6 Track mapping'!$A:$A,0),2),"-")</f>
        <v>-</v>
      </c>
      <c r="E825" s="57" t="s">
        <v>455</v>
      </c>
      <c r="F825" s="53"/>
      <c r="G825" s="53"/>
      <c r="H825" s="53">
        <v>2</v>
      </c>
      <c r="I825" s="53"/>
      <c r="J825" s="53"/>
      <c r="K825" s="53">
        <f t="shared" si="47"/>
        <v>2</v>
      </c>
      <c r="M825" s="54">
        <v>51</v>
      </c>
      <c r="N825" s="54">
        <v>13</v>
      </c>
      <c r="O825" s="54">
        <v>2</v>
      </c>
      <c r="P825" s="54">
        <v>5</v>
      </c>
      <c r="Q825" s="54">
        <v>3</v>
      </c>
      <c r="R825" s="54">
        <f t="shared" si="48"/>
        <v>74</v>
      </c>
      <c r="T825" s="55">
        <f t="shared" si="49"/>
        <v>51</v>
      </c>
      <c r="U825" s="55">
        <f t="shared" si="49"/>
        <v>13</v>
      </c>
      <c r="V825" s="55">
        <f t="shared" si="49"/>
        <v>0</v>
      </c>
      <c r="W825" s="55">
        <f t="shared" si="49"/>
        <v>5</v>
      </c>
      <c r="X825" s="55">
        <f t="shared" si="49"/>
        <v>3</v>
      </c>
      <c r="Y825" s="55">
        <f t="shared" si="49"/>
        <v>72</v>
      </c>
    </row>
    <row r="826" spans="1:25" x14ac:dyDescent="0.25">
      <c r="A826" s="60" t="s">
        <v>420</v>
      </c>
      <c r="B826" s="56" t="s">
        <v>458</v>
      </c>
      <c r="C826" s="52" t="s">
        <v>459</v>
      </c>
      <c r="D826" s="52" t="str">
        <f>IFERROR(INDEX('[2]CP5 to CP6 Track mapping'!$A:$B,MATCH('CP5 Vols Hyp'!$C826,'[2]CP5 to CP6 Track mapping'!$A:$A,0),2),"-")</f>
        <v>-</v>
      </c>
      <c r="E826" s="57" t="s">
        <v>456</v>
      </c>
      <c r="F826" s="53"/>
      <c r="G826" s="53"/>
      <c r="H826" s="53">
        <v>677.3</v>
      </c>
      <c r="I826" s="53"/>
      <c r="J826" s="53"/>
      <c r="K826" s="53">
        <f t="shared" si="47"/>
        <v>677.3</v>
      </c>
      <c r="M826" s="54">
        <v>0</v>
      </c>
      <c r="N826" s="54">
        <v>715</v>
      </c>
      <c r="O826" s="54">
        <v>677.3</v>
      </c>
      <c r="P826" s="54">
        <v>487.62000000000012</v>
      </c>
      <c r="Q826" s="54">
        <v>534</v>
      </c>
      <c r="R826" s="54">
        <f t="shared" si="48"/>
        <v>2413.92</v>
      </c>
      <c r="T826" s="55">
        <f t="shared" si="49"/>
        <v>0</v>
      </c>
      <c r="U826" s="55">
        <f t="shared" si="49"/>
        <v>715</v>
      </c>
      <c r="V826" s="55">
        <f t="shared" si="49"/>
        <v>0</v>
      </c>
      <c r="W826" s="55">
        <f t="shared" si="49"/>
        <v>487.62000000000012</v>
      </c>
      <c r="X826" s="55">
        <f t="shared" si="49"/>
        <v>534</v>
      </c>
      <c r="Y826" s="55">
        <f t="shared" si="49"/>
        <v>1736.6200000000001</v>
      </c>
    </row>
    <row r="827" spans="1:25" x14ac:dyDescent="0.25">
      <c r="A827" s="60" t="s">
        <v>420</v>
      </c>
      <c r="B827" s="56" t="s">
        <v>458</v>
      </c>
      <c r="C827" s="52" t="s">
        <v>459</v>
      </c>
      <c r="D827" s="52" t="str">
        <f>IFERROR(INDEX('[2]CP5 to CP6 Track mapping'!$A:$B,MATCH('CP5 Vols Hyp'!$C827,'[2]CP5 to CP6 Track mapping'!$A:$A,0),2),"-")</f>
        <v>-</v>
      </c>
      <c r="E827" s="57" t="s">
        <v>457</v>
      </c>
      <c r="F827" s="53"/>
      <c r="G827" s="53"/>
      <c r="H827" s="53">
        <v>916.3</v>
      </c>
      <c r="I827" s="53"/>
      <c r="J827" s="53"/>
      <c r="K827" s="53">
        <f t="shared" si="47"/>
        <v>916.3</v>
      </c>
      <c r="M827" s="54">
        <v>638.31449279999993</v>
      </c>
      <c r="N827" s="54">
        <v>919.00000000000011</v>
      </c>
      <c r="O827" s="54">
        <v>916.3</v>
      </c>
      <c r="P827" s="54">
        <v>624.62000000000012</v>
      </c>
      <c r="Q827" s="54">
        <v>671</v>
      </c>
      <c r="R827" s="54">
        <f t="shared" si="48"/>
        <v>3769.2344928000002</v>
      </c>
      <c r="T827" s="55">
        <f t="shared" si="49"/>
        <v>638.31449279999993</v>
      </c>
      <c r="U827" s="55">
        <f t="shared" si="49"/>
        <v>919.00000000000011</v>
      </c>
      <c r="V827" s="55">
        <f t="shared" si="49"/>
        <v>0</v>
      </c>
      <c r="W827" s="55">
        <f t="shared" si="49"/>
        <v>624.62000000000012</v>
      </c>
      <c r="X827" s="55">
        <f t="shared" si="49"/>
        <v>671</v>
      </c>
      <c r="Y827" s="55">
        <f t="shared" si="49"/>
        <v>2852.9344928</v>
      </c>
    </row>
    <row r="828" spans="1:25" x14ac:dyDescent="0.25">
      <c r="A828" s="60" t="s">
        <v>420</v>
      </c>
      <c r="B828" s="56" t="s">
        <v>460</v>
      </c>
      <c r="C828" s="52" t="s">
        <v>461</v>
      </c>
      <c r="D828" s="52" t="str">
        <f>IFERROR(INDEX('[2]CP5 to CP6 Track mapping'!$A:$B,MATCH('CP5 Vols Hyp'!$C828,'[2]CP5 to CP6 Track mapping'!$A:$A,0),2),"-")</f>
        <v>-</v>
      </c>
      <c r="E828" s="57" t="s">
        <v>457</v>
      </c>
      <c r="F828" s="53"/>
      <c r="G828" s="53"/>
      <c r="H828" s="53">
        <v>1036.08</v>
      </c>
      <c r="I828" s="53"/>
      <c r="J828" s="53"/>
      <c r="K828" s="53">
        <f t="shared" si="47"/>
        <v>1036.08</v>
      </c>
      <c r="M828" s="54">
        <v>770.27799999999979</v>
      </c>
      <c r="N828" s="54">
        <v>1154.6600000000001</v>
      </c>
      <c r="O828" s="54">
        <v>1036.08</v>
      </c>
      <c r="P828" s="54">
        <v>701.24999999999989</v>
      </c>
      <c r="Q828" s="54">
        <v>656.28</v>
      </c>
      <c r="R828" s="54">
        <f t="shared" si="48"/>
        <v>4318.5479999999998</v>
      </c>
      <c r="T828" s="55">
        <f t="shared" si="49"/>
        <v>770.27799999999979</v>
      </c>
      <c r="U828" s="55">
        <f t="shared" si="49"/>
        <v>1154.6600000000001</v>
      </c>
      <c r="V828" s="55">
        <f t="shared" si="49"/>
        <v>0</v>
      </c>
      <c r="W828" s="55">
        <f t="shared" si="49"/>
        <v>701.24999999999989</v>
      </c>
      <c r="X828" s="55">
        <f t="shared" si="49"/>
        <v>656.28</v>
      </c>
      <c r="Y828" s="55">
        <f t="shared" si="49"/>
        <v>3282.4679999999998</v>
      </c>
    </row>
    <row r="829" spans="1:25" x14ac:dyDescent="0.25">
      <c r="A829" s="60" t="s">
        <v>420</v>
      </c>
      <c r="B829" s="52" t="s">
        <v>462</v>
      </c>
      <c r="C829" s="52" t="s">
        <v>463</v>
      </c>
      <c r="D829" s="52" t="str">
        <f>IFERROR(INDEX('[2]CP5 to CP6 Track mapping'!$A:$B,MATCH('CP5 Vols Hyp'!$C829,'[2]CP5 to CP6 Track mapping'!$A:$A,0),2),"-")</f>
        <v>-</v>
      </c>
      <c r="E829" s="57" t="s">
        <v>457</v>
      </c>
      <c r="F829" s="53"/>
      <c r="G829" s="53"/>
      <c r="H829" s="53">
        <v>12795.150000000001</v>
      </c>
      <c r="I829" s="53"/>
      <c r="J829" s="53"/>
      <c r="K829" s="53">
        <f t="shared" si="47"/>
        <v>12795.150000000001</v>
      </c>
      <c r="M829" s="54">
        <v>32996.302000000003</v>
      </c>
      <c r="N829" s="54">
        <v>14847</v>
      </c>
      <c r="O829" s="54">
        <v>12795.150000000001</v>
      </c>
      <c r="P829" s="54">
        <v>13997.59</v>
      </c>
      <c r="Q829" s="54">
        <v>12763</v>
      </c>
      <c r="R829" s="54">
        <f t="shared" si="48"/>
        <v>87399.042000000001</v>
      </c>
      <c r="T829" s="55">
        <f t="shared" si="49"/>
        <v>32996.302000000003</v>
      </c>
      <c r="U829" s="55">
        <f t="shared" si="49"/>
        <v>14847</v>
      </c>
      <c r="V829" s="55">
        <f t="shared" si="49"/>
        <v>0</v>
      </c>
      <c r="W829" s="55">
        <f t="shared" si="49"/>
        <v>13997.59</v>
      </c>
      <c r="X829" s="55">
        <f t="shared" si="49"/>
        <v>12763</v>
      </c>
      <c r="Y829" s="55">
        <f t="shared" si="49"/>
        <v>74603.891999999993</v>
      </c>
    </row>
    <row r="830" spans="1:25" x14ac:dyDescent="0.25">
      <c r="A830" s="60" t="s">
        <v>420</v>
      </c>
      <c r="B830" s="52" t="s">
        <v>464</v>
      </c>
      <c r="C830" s="52" t="s">
        <v>465</v>
      </c>
      <c r="D830" s="52" t="str">
        <f>IFERROR(INDEX('[2]CP5 to CP6 Track mapping'!$A:$B,MATCH('CP5 Vols Hyp'!$C830,'[2]CP5 to CP6 Track mapping'!$A:$A,0),2),"-")</f>
        <v>-</v>
      </c>
      <c r="E830" s="57" t="s">
        <v>457</v>
      </c>
      <c r="F830" s="53"/>
      <c r="G830" s="53"/>
      <c r="H830" s="53">
        <v>105680.09</v>
      </c>
      <c r="I830" s="53"/>
      <c r="J830" s="53"/>
      <c r="K830" s="53">
        <f t="shared" si="47"/>
        <v>105680.09</v>
      </c>
      <c r="M830" s="54">
        <v>29980.77</v>
      </c>
      <c r="N830" s="54">
        <v>115429.87</v>
      </c>
      <c r="O830" s="54">
        <v>105680.09</v>
      </c>
      <c r="P830" s="54">
        <v>126090.36000000003</v>
      </c>
      <c r="Q830" s="54">
        <v>57620.979999999989</v>
      </c>
      <c r="R830" s="54">
        <f t="shared" si="48"/>
        <v>434802.07</v>
      </c>
      <c r="T830" s="55">
        <f t="shared" si="49"/>
        <v>29980.77</v>
      </c>
      <c r="U830" s="55">
        <f t="shared" si="49"/>
        <v>115429.87</v>
      </c>
      <c r="V830" s="55">
        <f t="shared" si="49"/>
        <v>0</v>
      </c>
      <c r="W830" s="55">
        <f t="shared" si="49"/>
        <v>126090.36000000003</v>
      </c>
      <c r="X830" s="55">
        <f t="shared" si="49"/>
        <v>57620.979999999989</v>
      </c>
      <c r="Y830" s="55">
        <f t="shared" si="49"/>
        <v>329121.98</v>
      </c>
    </row>
    <row r="831" spans="1:25" x14ac:dyDescent="0.25">
      <c r="A831" s="60" t="s">
        <v>420</v>
      </c>
      <c r="B831" s="52" t="s">
        <v>466</v>
      </c>
      <c r="C831" s="52" t="s">
        <v>467</v>
      </c>
      <c r="D831" s="52" t="str">
        <f>IFERROR(INDEX('[2]CP5 to CP6 Track mapping'!$A:$B,MATCH('CP5 Vols Hyp'!$C831,'[2]CP5 to CP6 Track mapping'!$A:$A,0),2),"-")</f>
        <v>-</v>
      </c>
      <c r="E831" s="57" t="s">
        <v>457</v>
      </c>
      <c r="F831" s="53"/>
      <c r="G831" s="53"/>
      <c r="H831" s="53">
        <v>5365.5</v>
      </c>
      <c r="I831" s="53"/>
      <c r="J831" s="53"/>
      <c r="K831" s="53">
        <f t="shared" si="47"/>
        <v>5365.5</v>
      </c>
      <c r="M831" s="54">
        <v>4518.4100000000008</v>
      </c>
      <c r="N831" s="54">
        <v>3591.5</v>
      </c>
      <c r="O831" s="54">
        <v>5365.5</v>
      </c>
      <c r="P831" s="54">
        <v>6618.45</v>
      </c>
      <c r="Q831" s="54">
        <v>3784</v>
      </c>
      <c r="R831" s="54">
        <f t="shared" si="48"/>
        <v>23877.86</v>
      </c>
      <c r="T831" s="55">
        <f t="shared" si="49"/>
        <v>4518.4100000000008</v>
      </c>
      <c r="U831" s="55">
        <f t="shared" si="49"/>
        <v>3591.5</v>
      </c>
      <c r="V831" s="55">
        <f t="shared" si="49"/>
        <v>0</v>
      </c>
      <c r="W831" s="55">
        <f t="shared" si="49"/>
        <v>6618.45</v>
      </c>
      <c r="X831" s="55">
        <f t="shared" si="49"/>
        <v>3784</v>
      </c>
      <c r="Y831" s="55">
        <f t="shared" si="49"/>
        <v>18512.36</v>
      </c>
    </row>
    <row r="832" spans="1:25" x14ac:dyDescent="0.25">
      <c r="A832" s="60" t="s">
        <v>420</v>
      </c>
      <c r="B832" s="56" t="s">
        <v>468</v>
      </c>
      <c r="C832" s="52" t="s">
        <v>469</v>
      </c>
      <c r="D832" s="52" t="str">
        <f>IFERROR(INDEX('[2]CP5 to CP6 Track mapping'!$A:$B,MATCH('CP5 Vols Hyp'!$C832,'[2]CP5 to CP6 Track mapping'!$A:$A,0),2),"-")</f>
        <v>-</v>
      </c>
      <c r="E832" s="57" t="s">
        <v>457</v>
      </c>
      <c r="F832" s="53"/>
      <c r="G832" s="53"/>
      <c r="H832" s="53">
        <v>123840.73999999999</v>
      </c>
      <c r="I832" s="53"/>
      <c r="J832" s="53"/>
      <c r="K832" s="53">
        <f t="shared" si="47"/>
        <v>123840.73999999999</v>
      </c>
      <c r="M832" s="54">
        <v>67495.482000000004</v>
      </c>
      <c r="N832" s="54">
        <v>133868.37</v>
      </c>
      <c r="O832" s="54">
        <v>123840.73999999999</v>
      </c>
      <c r="P832" s="54">
        <v>146706.4</v>
      </c>
      <c r="Q832" s="54">
        <v>74167.98</v>
      </c>
      <c r="R832" s="54">
        <f t="shared" si="48"/>
        <v>546078.97199999995</v>
      </c>
      <c r="T832" s="55">
        <f t="shared" si="49"/>
        <v>67495.482000000004</v>
      </c>
      <c r="U832" s="55">
        <f t="shared" si="49"/>
        <v>133868.37</v>
      </c>
      <c r="V832" s="55">
        <f t="shared" si="49"/>
        <v>0</v>
      </c>
      <c r="W832" s="55">
        <f t="shared" si="49"/>
        <v>146706.4</v>
      </c>
      <c r="X832" s="55">
        <f t="shared" si="49"/>
        <v>74167.98</v>
      </c>
      <c r="Y832" s="55">
        <f t="shared" si="49"/>
        <v>422238.23199999996</v>
      </c>
    </row>
    <row r="833" spans="1:25" x14ac:dyDescent="0.25">
      <c r="A833" s="60" t="s">
        <v>420</v>
      </c>
      <c r="B833" s="56" t="s">
        <v>470</v>
      </c>
      <c r="C833" s="52" t="s">
        <v>72</v>
      </c>
      <c r="D833" s="52" t="str">
        <f>IFERROR(INDEX('[2]CP5 to CP6 Track mapping'!$A:$B,MATCH('CP5 Vols Hyp'!$C833,'[2]CP5 to CP6 Track mapping'!$A:$A,0),2),"-")</f>
        <v>-</v>
      </c>
      <c r="E833" s="57" t="s">
        <v>457</v>
      </c>
      <c r="F833" s="53"/>
      <c r="G833" s="53"/>
      <c r="H833" s="53">
        <v>126731.5785568</v>
      </c>
      <c r="I833" s="53"/>
      <c r="J833" s="53"/>
      <c r="K833" s="53">
        <f t="shared" si="47"/>
        <v>126731.5785568</v>
      </c>
      <c r="M833" s="54">
        <v>69984.498918800004</v>
      </c>
      <c r="N833" s="54">
        <v>137157.66938400001</v>
      </c>
      <c r="O833" s="54">
        <v>126731.5785568</v>
      </c>
      <c r="P833" s="54">
        <v>148681.907488</v>
      </c>
      <c r="Q833" s="54">
        <v>75935.560207999995</v>
      </c>
      <c r="R833" s="54">
        <f t="shared" si="48"/>
        <v>558491.21455559996</v>
      </c>
      <c r="T833" s="55">
        <f t="shared" si="49"/>
        <v>69984.498918800004</v>
      </c>
      <c r="U833" s="55">
        <f t="shared" si="49"/>
        <v>137157.66938400001</v>
      </c>
      <c r="V833" s="55">
        <f t="shared" si="49"/>
        <v>0</v>
      </c>
      <c r="W833" s="55">
        <f t="shared" si="49"/>
        <v>148681.907488</v>
      </c>
      <c r="X833" s="55">
        <f t="shared" si="49"/>
        <v>75935.560207999995</v>
      </c>
      <c r="Y833" s="55">
        <f t="shared" si="49"/>
        <v>431759.63599879993</v>
      </c>
    </row>
    <row r="834" spans="1:25" x14ac:dyDescent="0.25">
      <c r="A834" s="60" t="s">
        <v>420</v>
      </c>
      <c r="B834" s="56" t="s">
        <v>471</v>
      </c>
      <c r="C834" s="52" t="s">
        <v>472</v>
      </c>
      <c r="D834" s="52" t="str">
        <f>IFERROR(INDEX('[2]CP5 to CP6 Track mapping'!$A:$B,MATCH('CP5 Vols Hyp'!$C834,'[2]CP5 to CP6 Track mapping'!$A:$A,0),2),"-")</f>
        <v>-</v>
      </c>
      <c r="E834" s="57" t="s">
        <v>457</v>
      </c>
      <c r="F834" s="53"/>
      <c r="G834" s="53"/>
      <c r="H834" s="53">
        <v>584.46</v>
      </c>
      <c r="I834" s="53"/>
      <c r="J834" s="53"/>
      <c r="K834" s="53">
        <f t="shared" si="47"/>
        <v>584.46</v>
      </c>
      <c r="M834" s="54">
        <v>515.98</v>
      </c>
      <c r="N834" s="54">
        <v>993.3</v>
      </c>
      <c r="O834" s="54">
        <v>584.46</v>
      </c>
      <c r="P834" s="54">
        <v>309.67999999999995</v>
      </c>
      <c r="Q834" s="54">
        <v>1097.6000000000001</v>
      </c>
      <c r="R834" s="54">
        <f t="shared" si="48"/>
        <v>3501.0199999999995</v>
      </c>
      <c r="T834" s="55">
        <f t="shared" si="49"/>
        <v>515.98</v>
      </c>
      <c r="U834" s="55">
        <f t="shared" si="49"/>
        <v>993.3</v>
      </c>
      <c r="V834" s="55">
        <f t="shared" si="49"/>
        <v>0</v>
      </c>
      <c r="W834" s="55">
        <f t="shared" si="49"/>
        <v>309.67999999999995</v>
      </c>
      <c r="X834" s="55">
        <f t="shared" si="49"/>
        <v>1097.6000000000001</v>
      </c>
      <c r="Y834" s="55">
        <f t="shared" si="49"/>
        <v>2916.5599999999995</v>
      </c>
    </row>
    <row r="835" spans="1:25" x14ac:dyDescent="0.25">
      <c r="A835" s="60" t="s">
        <v>420</v>
      </c>
      <c r="B835" s="56" t="s">
        <v>473</v>
      </c>
      <c r="C835" s="52" t="s">
        <v>474</v>
      </c>
      <c r="D835" s="52" t="str">
        <f>IFERROR(INDEX('[2]CP5 to CP6 Track mapping'!$A:$B,MATCH('CP5 Vols Hyp'!$C835,'[2]CP5 to CP6 Track mapping'!$A:$A,0),2),"-")</f>
        <v>-</v>
      </c>
      <c r="E835" s="57" t="s">
        <v>457</v>
      </c>
      <c r="F835" s="53"/>
      <c r="G835" s="53"/>
      <c r="H835" s="53">
        <v>38.22</v>
      </c>
      <c r="I835" s="53"/>
      <c r="J835" s="53"/>
      <c r="K835" s="53">
        <f t="shared" si="47"/>
        <v>38.22</v>
      </c>
      <c r="M835" s="54">
        <v>0</v>
      </c>
      <c r="N835" s="54">
        <v>18.62</v>
      </c>
      <c r="O835" s="54">
        <v>38.22</v>
      </c>
      <c r="P835" s="54">
        <v>95.06</v>
      </c>
      <c r="Q835" s="54" t="s">
        <v>73</v>
      </c>
      <c r="R835" s="54">
        <f t="shared" si="48"/>
        <v>151.9</v>
      </c>
      <c r="T835" s="55">
        <f t="shared" si="49"/>
        <v>0</v>
      </c>
      <c r="U835" s="55">
        <f t="shared" si="49"/>
        <v>18.62</v>
      </c>
      <c r="V835" s="55">
        <f t="shared" si="49"/>
        <v>0</v>
      </c>
      <c r="W835" s="55">
        <f t="shared" si="49"/>
        <v>95.06</v>
      </c>
      <c r="X835" s="55" t="e">
        <f t="shared" si="49"/>
        <v>#VALUE!</v>
      </c>
      <c r="Y835" s="55">
        <f t="shared" si="49"/>
        <v>113.68</v>
      </c>
    </row>
    <row r="836" spans="1:25" x14ac:dyDescent="0.25">
      <c r="A836" s="60" t="s">
        <v>420</v>
      </c>
      <c r="B836" s="56" t="s">
        <v>475</v>
      </c>
      <c r="C836" s="52" t="s">
        <v>476</v>
      </c>
      <c r="D836" s="52" t="str">
        <f>IFERROR(INDEX('[2]CP5 to CP6 Track mapping'!$A:$B,MATCH('CP5 Vols Hyp'!$C836,'[2]CP5 to CP6 Track mapping'!$A:$A,0),2),"-")</f>
        <v>-</v>
      </c>
      <c r="E836" s="57" t="s">
        <v>457</v>
      </c>
      <c r="F836" s="53"/>
      <c r="G836" s="53"/>
      <c r="H836" s="53">
        <v>0</v>
      </c>
      <c r="I836" s="53"/>
      <c r="J836" s="53"/>
      <c r="K836" s="53">
        <f t="shared" si="47"/>
        <v>0</v>
      </c>
      <c r="M836" s="54">
        <v>0</v>
      </c>
      <c r="N836" s="54">
        <v>0</v>
      </c>
      <c r="O836" s="54">
        <v>0</v>
      </c>
      <c r="P836" s="54">
        <v>0</v>
      </c>
      <c r="Q836" s="54" t="s">
        <v>73</v>
      </c>
      <c r="R836" s="54">
        <f t="shared" si="48"/>
        <v>0</v>
      </c>
      <c r="T836" s="55">
        <f t="shared" si="49"/>
        <v>0</v>
      </c>
      <c r="U836" s="55">
        <f t="shared" si="49"/>
        <v>0</v>
      </c>
      <c r="V836" s="55">
        <f t="shared" si="49"/>
        <v>0</v>
      </c>
      <c r="W836" s="55">
        <f t="shared" si="49"/>
        <v>0</v>
      </c>
      <c r="X836" s="55" t="e">
        <f t="shared" si="49"/>
        <v>#VALUE!</v>
      </c>
      <c r="Y836" s="55">
        <f t="shared" si="49"/>
        <v>0</v>
      </c>
    </row>
    <row r="837" spans="1:25" x14ac:dyDescent="0.25">
      <c r="A837" s="60" t="s">
        <v>420</v>
      </c>
      <c r="B837" s="56" t="s">
        <v>477</v>
      </c>
      <c r="C837" s="52" t="s">
        <v>478</v>
      </c>
      <c r="D837" s="52" t="str">
        <f>IFERROR(INDEX('[2]CP5 to CP6 Track mapping'!$A:$B,MATCH('CP5 Vols Hyp'!$C837,'[2]CP5 to CP6 Track mapping'!$A:$A,0),2),"-")</f>
        <v>-</v>
      </c>
      <c r="E837" s="57" t="s">
        <v>457</v>
      </c>
      <c r="F837" s="53"/>
      <c r="G837" s="53"/>
      <c r="H837" s="53">
        <v>361.06</v>
      </c>
      <c r="I837" s="53"/>
      <c r="J837" s="53"/>
      <c r="K837" s="53">
        <f t="shared" si="47"/>
        <v>361.06</v>
      </c>
      <c r="M837" s="54">
        <v>168.76</v>
      </c>
      <c r="N837" s="54">
        <v>414.26999999999992</v>
      </c>
      <c r="O837" s="54">
        <v>361.06</v>
      </c>
      <c r="P837" s="54">
        <v>17.04</v>
      </c>
      <c r="Q837" s="54">
        <v>543.87</v>
      </c>
      <c r="R837" s="54">
        <f t="shared" si="48"/>
        <v>1505</v>
      </c>
      <c r="T837" s="55">
        <f t="shared" si="49"/>
        <v>168.76</v>
      </c>
      <c r="U837" s="55">
        <f t="shared" si="49"/>
        <v>414.26999999999992</v>
      </c>
      <c r="V837" s="55">
        <f t="shared" si="49"/>
        <v>0</v>
      </c>
      <c r="W837" s="55">
        <f t="shared" si="49"/>
        <v>17.04</v>
      </c>
      <c r="X837" s="55">
        <f t="shared" si="49"/>
        <v>543.87</v>
      </c>
      <c r="Y837" s="55">
        <f t="shared" si="49"/>
        <v>1143.94</v>
      </c>
    </row>
    <row r="838" spans="1:25" x14ac:dyDescent="0.25">
      <c r="A838" s="60" t="s">
        <v>420</v>
      </c>
      <c r="B838" s="56" t="s">
        <v>479</v>
      </c>
      <c r="C838" s="52" t="s">
        <v>480</v>
      </c>
      <c r="D838" s="52" t="str">
        <f>IFERROR(INDEX('[2]CP5 to CP6 Track mapping'!$A:$B,MATCH('CP5 Vols Hyp'!$C838,'[2]CP5 to CP6 Track mapping'!$A:$A,0),2),"-")</f>
        <v>-</v>
      </c>
      <c r="E838" s="57" t="s">
        <v>457</v>
      </c>
      <c r="F838" s="53"/>
      <c r="G838" s="53"/>
      <c r="H838" s="53">
        <v>26.799999999999997</v>
      </c>
      <c r="I838" s="53"/>
      <c r="J838" s="53"/>
      <c r="K838" s="53">
        <f t="shared" si="47"/>
        <v>26.799999999999997</v>
      </c>
      <c r="M838" s="54">
        <v>6.6000000000000005</v>
      </c>
      <c r="N838" s="54">
        <v>34.500000000000007</v>
      </c>
      <c r="O838" s="54">
        <v>26.799999999999997</v>
      </c>
      <c r="P838" s="54">
        <v>0.91199999999999992</v>
      </c>
      <c r="Q838" s="54">
        <v>27.765000000000001</v>
      </c>
      <c r="R838" s="54">
        <f t="shared" si="48"/>
        <v>96.577000000000012</v>
      </c>
      <c r="T838" s="55">
        <f t="shared" si="49"/>
        <v>6.6000000000000005</v>
      </c>
      <c r="U838" s="55">
        <f t="shared" si="49"/>
        <v>34.500000000000007</v>
      </c>
      <c r="V838" s="55">
        <f t="shared" si="49"/>
        <v>0</v>
      </c>
      <c r="W838" s="55">
        <f t="shared" si="49"/>
        <v>0.91199999999999992</v>
      </c>
      <c r="X838" s="55">
        <f t="shared" si="49"/>
        <v>27.765000000000001</v>
      </c>
      <c r="Y838" s="55">
        <f t="shared" si="49"/>
        <v>69.777000000000015</v>
      </c>
    </row>
    <row r="839" spans="1:25" x14ac:dyDescent="0.25">
      <c r="A839" s="60" t="s">
        <v>420</v>
      </c>
      <c r="B839" s="56" t="s">
        <v>481</v>
      </c>
      <c r="C839" s="52" t="s">
        <v>482</v>
      </c>
      <c r="D839" s="52" t="str">
        <f>IFERROR(INDEX('[2]CP5 to CP6 Track mapping'!$A:$B,MATCH('CP5 Vols Hyp'!$C839,'[2]CP5 to CP6 Track mapping'!$A:$A,0),2),"-")</f>
        <v>-</v>
      </c>
      <c r="E839" s="57" t="s">
        <v>457</v>
      </c>
      <c r="F839" s="53"/>
      <c r="G839" s="53"/>
      <c r="H839" s="53">
        <v>19</v>
      </c>
      <c r="I839" s="53"/>
      <c r="J839" s="53"/>
      <c r="K839" s="53">
        <f t="shared" si="47"/>
        <v>19</v>
      </c>
      <c r="M839" s="54">
        <v>30</v>
      </c>
      <c r="N839" s="54">
        <v>45</v>
      </c>
      <c r="O839" s="54">
        <v>19</v>
      </c>
      <c r="P839" s="54">
        <v>17</v>
      </c>
      <c r="Q839" s="54">
        <v>44</v>
      </c>
      <c r="R839" s="54">
        <f t="shared" si="48"/>
        <v>155</v>
      </c>
      <c r="T839" s="55">
        <f t="shared" si="49"/>
        <v>30</v>
      </c>
      <c r="U839" s="55">
        <f t="shared" si="49"/>
        <v>45</v>
      </c>
      <c r="V839" s="55">
        <f t="shared" si="49"/>
        <v>0</v>
      </c>
      <c r="W839" s="55">
        <f t="shared" si="49"/>
        <v>17</v>
      </c>
      <c r="X839" s="55">
        <f t="shared" si="49"/>
        <v>44</v>
      </c>
      <c r="Y839" s="55">
        <f t="shared" si="49"/>
        <v>136</v>
      </c>
    </row>
    <row r="840" spans="1:25" x14ac:dyDescent="0.25">
      <c r="A840" s="60" t="s">
        <v>420</v>
      </c>
      <c r="B840" s="56" t="s">
        <v>483</v>
      </c>
      <c r="C840" s="52" t="s">
        <v>484</v>
      </c>
      <c r="D840" s="52" t="str">
        <f>IFERROR(INDEX('[2]CP5 to CP6 Track mapping'!$A:$B,MATCH('CP5 Vols Hyp'!$C840,'[2]CP5 to CP6 Track mapping'!$A:$A,0),2),"-")</f>
        <v>-</v>
      </c>
      <c r="E840" s="57" t="s">
        <v>457</v>
      </c>
      <c r="F840" s="53"/>
      <c r="G840" s="53"/>
      <c r="H840" s="53">
        <v>1029.54</v>
      </c>
      <c r="I840" s="53"/>
      <c r="J840" s="53"/>
      <c r="K840" s="53">
        <f t="shared" si="47"/>
        <v>1029.54</v>
      </c>
      <c r="M840" s="54">
        <v>721.33999999999992</v>
      </c>
      <c r="N840" s="54">
        <v>1505.69</v>
      </c>
      <c r="O840" s="54">
        <v>1029.54</v>
      </c>
      <c r="P840" s="54">
        <v>439.69200000000001</v>
      </c>
      <c r="Q840" s="54">
        <v>1713.2350000000001</v>
      </c>
      <c r="R840" s="54">
        <f t="shared" si="48"/>
        <v>5409.4969999999994</v>
      </c>
      <c r="T840" s="55">
        <f t="shared" si="49"/>
        <v>721.33999999999992</v>
      </c>
      <c r="U840" s="55">
        <f t="shared" si="49"/>
        <v>1505.69</v>
      </c>
      <c r="V840" s="55">
        <f t="shared" si="49"/>
        <v>0</v>
      </c>
      <c r="W840" s="55">
        <f t="shared" si="49"/>
        <v>439.69200000000001</v>
      </c>
      <c r="X840" s="55">
        <f t="shared" si="49"/>
        <v>1713.2350000000001</v>
      </c>
      <c r="Y840" s="55">
        <f t="shared" si="49"/>
        <v>4379.9569999999994</v>
      </c>
    </row>
    <row r="841" spans="1:25" x14ac:dyDescent="0.25">
      <c r="A841" s="60" t="s">
        <v>420</v>
      </c>
      <c r="B841" s="56" t="s">
        <v>485</v>
      </c>
      <c r="C841" s="52" t="s">
        <v>486</v>
      </c>
      <c r="D841" s="52" t="str">
        <f>IFERROR(INDEX('[2]CP5 to CP6 Track mapping'!$A:$B,MATCH('CP5 Vols Hyp'!$C841,'[2]CP5 to CP6 Track mapping'!$A:$A,0),2),"-")</f>
        <v>-</v>
      </c>
      <c r="E841" s="57" t="s">
        <v>457</v>
      </c>
      <c r="F841" s="53"/>
      <c r="G841" s="53"/>
      <c r="H841" s="53">
        <v>90647.02</v>
      </c>
      <c r="I841" s="53"/>
      <c r="J841" s="53"/>
      <c r="K841" s="53">
        <f t="shared" si="47"/>
        <v>90647.02</v>
      </c>
      <c r="M841" s="54">
        <v>53624</v>
      </c>
      <c r="N841" s="54">
        <v>91572.89</v>
      </c>
      <c r="O841" s="54">
        <v>90647.02</v>
      </c>
      <c r="P841" s="54">
        <v>55271.350000000006</v>
      </c>
      <c r="Q841" s="54">
        <v>31309</v>
      </c>
      <c r="R841" s="54">
        <f t="shared" si="48"/>
        <v>322424.26</v>
      </c>
      <c r="T841" s="55">
        <f t="shared" si="49"/>
        <v>53624</v>
      </c>
      <c r="U841" s="55">
        <f t="shared" si="49"/>
        <v>91572.89</v>
      </c>
      <c r="V841" s="55">
        <f t="shared" si="49"/>
        <v>0</v>
      </c>
      <c r="W841" s="55">
        <f t="shared" si="49"/>
        <v>55271.350000000006</v>
      </c>
      <c r="X841" s="55">
        <f t="shared" si="49"/>
        <v>31309</v>
      </c>
      <c r="Y841" s="55">
        <f t="shared" si="49"/>
        <v>231777.24</v>
      </c>
    </row>
    <row r="842" spans="1:25" x14ac:dyDescent="0.25">
      <c r="A842" s="60" t="s">
        <v>420</v>
      </c>
      <c r="B842" s="56" t="s">
        <v>487</v>
      </c>
      <c r="C842" s="52" t="s">
        <v>488</v>
      </c>
      <c r="D842" s="52" t="str">
        <f>IFERROR(INDEX('[2]CP5 to CP6 Track mapping'!$A:$B,MATCH('CP5 Vols Hyp'!$C842,'[2]CP5 to CP6 Track mapping'!$A:$A,0),2),"-")</f>
        <v>-</v>
      </c>
      <c r="E842" s="57" t="s">
        <v>457</v>
      </c>
      <c r="F842" s="53"/>
      <c r="G842" s="53"/>
      <c r="H842" s="53">
        <v>12717</v>
      </c>
      <c r="I842" s="53"/>
      <c r="J842" s="53"/>
      <c r="K842" s="53">
        <f t="shared" ref="K842:K905" si="50">SUM(F842:J842)</f>
        <v>12717</v>
      </c>
      <c r="M842" s="54">
        <v>9314</v>
      </c>
      <c r="N842" s="54">
        <v>11663</v>
      </c>
      <c r="O842" s="54">
        <v>12717</v>
      </c>
      <c r="P842" s="54">
        <v>14071.8</v>
      </c>
      <c r="Q842" s="54">
        <v>6426</v>
      </c>
      <c r="R842" s="54">
        <f t="shared" ref="R842:R905" si="51">SUM(M842:Q842)</f>
        <v>54191.8</v>
      </c>
      <c r="T842" s="55">
        <f t="shared" si="49"/>
        <v>9314</v>
      </c>
      <c r="U842" s="55">
        <f t="shared" si="49"/>
        <v>11663</v>
      </c>
      <c r="V842" s="55">
        <f t="shared" si="49"/>
        <v>0</v>
      </c>
      <c r="W842" s="55">
        <f t="shared" si="49"/>
        <v>14071.8</v>
      </c>
      <c r="X842" s="55">
        <f t="shared" si="49"/>
        <v>6426</v>
      </c>
      <c r="Y842" s="55">
        <f t="shared" si="49"/>
        <v>41474.800000000003</v>
      </c>
    </row>
    <row r="843" spans="1:25" x14ac:dyDescent="0.25">
      <c r="A843" s="60" t="s">
        <v>420</v>
      </c>
      <c r="B843" s="56" t="s">
        <v>489</v>
      </c>
      <c r="C843" s="52" t="s">
        <v>490</v>
      </c>
      <c r="D843" s="52" t="str">
        <f>IFERROR(INDEX('[2]CP5 to CP6 Track mapping'!$A:$B,MATCH('CP5 Vols Hyp'!$C843,'[2]CP5 to CP6 Track mapping'!$A:$A,0),2),"-")</f>
        <v>-</v>
      </c>
      <c r="E843" s="57" t="s">
        <v>457</v>
      </c>
      <c r="F843" s="53"/>
      <c r="G843" s="53"/>
      <c r="H843" s="53">
        <v>2545</v>
      </c>
      <c r="I843" s="53"/>
      <c r="J843" s="53"/>
      <c r="K843" s="53">
        <f t="shared" si="50"/>
        <v>2545</v>
      </c>
      <c r="M843" s="54">
        <v>112</v>
      </c>
      <c r="N843" s="54">
        <v>0</v>
      </c>
      <c r="O843" s="54">
        <v>2545</v>
      </c>
      <c r="P843" s="54">
        <v>360</v>
      </c>
      <c r="Q843" s="54">
        <v>952</v>
      </c>
      <c r="R843" s="54">
        <f t="shared" si="51"/>
        <v>3969</v>
      </c>
      <c r="T843" s="55">
        <f t="shared" si="49"/>
        <v>112</v>
      </c>
      <c r="U843" s="55">
        <f t="shared" si="49"/>
        <v>0</v>
      </c>
      <c r="V843" s="55">
        <f t="shared" si="49"/>
        <v>0</v>
      </c>
      <c r="W843" s="55">
        <f t="shared" si="49"/>
        <v>360</v>
      </c>
      <c r="X843" s="55">
        <f t="shared" si="49"/>
        <v>952</v>
      </c>
      <c r="Y843" s="55">
        <f t="shared" si="49"/>
        <v>1424</v>
      </c>
    </row>
    <row r="844" spans="1:25" x14ac:dyDescent="0.25">
      <c r="A844" s="60" t="s">
        <v>420</v>
      </c>
      <c r="B844" s="56" t="s">
        <v>491</v>
      </c>
      <c r="C844" s="52" t="s">
        <v>492</v>
      </c>
      <c r="D844" s="52" t="str">
        <f>IFERROR(INDEX('[2]CP5 to CP6 Track mapping'!$A:$B,MATCH('CP5 Vols Hyp'!$C844,'[2]CP5 to CP6 Track mapping'!$A:$A,0),2),"-")</f>
        <v>-</v>
      </c>
      <c r="E844" s="57" t="s">
        <v>457</v>
      </c>
      <c r="F844" s="53"/>
      <c r="G844" s="53"/>
      <c r="H844" s="53">
        <v>16331.49</v>
      </c>
      <c r="I844" s="53"/>
      <c r="J844" s="53"/>
      <c r="K844" s="53">
        <f t="shared" si="50"/>
        <v>16331.49</v>
      </c>
      <c r="M844" s="54">
        <v>16073</v>
      </c>
      <c r="N844" s="54">
        <v>28646</v>
      </c>
      <c r="O844" s="54">
        <v>16331.49</v>
      </c>
      <c r="P844" s="54">
        <v>10634.449999999999</v>
      </c>
      <c r="Q844" s="54">
        <v>23306</v>
      </c>
      <c r="R844" s="54">
        <f t="shared" si="51"/>
        <v>94990.94</v>
      </c>
      <c r="T844" s="55">
        <f t="shared" si="49"/>
        <v>16073</v>
      </c>
      <c r="U844" s="55">
        <f t="shared" si="49"/>
        <v>28646</v>
      </c>
      <c r="V844" s="55">
        <f t="shared" si="49"/>
        <v>0</v>
      </c>
      <c r="W844" s="55">
        <f t="shared" si="49"/>
        <v>10634.449999999999</v>
      </c>
      <c r="X844" s="55">
        <f t="shared" si="49"/>
        <v>23306</v>
      </c>
      <c r="Y844" s="55">
        <f t="shared" si="49"/>
        <v>78659.45</v>
      </c>
    </row>
    <row r="845" spans="1:25" x14ac:dyDescent="0.25">
      <c r="A845" s="60" t="s">
        <v>420</v>
      </c>
      <c r="B845" s="56" t="s">
        <v>493</v>
      </c>
      <c r="C845" s="52" t="s">
        <v>494</v>
      </c>
      <c r="D845" s="52" t="str">
        <f>IFERROR(INDEX('[2]CP5 to CP6 Track mapping'!$A:$B,MATCH('CP5 Vols Hyp'!$C845,'[2]CP5 to CP6 Track mapping'!$A:$A,0),2),"-")</f>
        <v>-</v>
      </c>
      <c r="E845" s="57" t="s">
        <v>457</v>
      </c>
      <c r="F845" s="53"/>
      <c r="G845" s="53"/>
      <c r="H845" s="53">
        <v>3448.37</v>
      </c>
      <c r="I845" s="53"/>
      <c r="J845" s="53"/>
      <c r="K845" s="53">
        <f t="shared" si="50"/>
        <v>3448.37</v>
      </c>
      <c r="M845" s="54">
        <v>4432</v>
      </c>
      <c r="N845" s="54">
        <v>4560.2299999999996</v>
      </c>
      <c r="O845" s="54">
        <v>3448.37</v>
      </c>
      <c r="P845" s="54">
        <v>2543.63</v>
      </c>
      <c r="Q845" s="54">
        <v>929</v>
      </c>
      <c r="R845" s="54">
        <f t="shared" si="51"/>
        <v>15913.23</v>
      </c>
      <c r="T845" s="55">
        <f t="shared" si="49"/>
        <v>4432</v>
      </c>
      <c r="U845" s="55">
        <f t="shared" si="49"/>
        <v>4560.2299999999996</v>
      </c>
      <c r="V845" s="55">
        <f t="shared" si="49"/>
        <v>0</v>
      </c>
      <c r="W845" s="55">
        <f t="shared" si="49"/>
        <v>2543.63</v>
      </c>
      <c r="X845" s="55">
        <f t="shared" si="49"/>
        <v>929</v>
      </c>
      <c r="Y845" s="55">
        <f t="shared" si="49"/>
        <v>12464.86</v>
      </c>
    </row>
    <row r="846" spans="1:25" x14ac:dyDescent="0.25">
      <c r="A846" s="60" t="s">
        <v>420</v>
      </c>
      <c r="B846" s="56" t="s">
        <v>495</v>
      </c>
      <c r="C846" s="52" t="s">
        <v>496</v>
      </c>
      <c r="D846" s="52" t="str">
        <f>IFERROR(INDEX('[2]CP5 to CP6 Track mapping'!$A:$B,MATCH('CP5 Vols Hyp'!$C846,'[2]CP5 to CP6 Track mapping'!$A:$A,0),2),"-")</f>
        <v>-</v>
      </c>
      <c r="E846" s="57" t="s">
        <v>457</v>
      </c>
      <c r="F846" s="53"/>
      <c r="G846" s="53"/>
      <c r="H846" s="53">
        <v>2186.4</v>
      </c>
      <c r="I846" s="53"/>
      <c r="J846" s="53"/>
      <c r="K846" s="53">
        <f t="shared" si="50"/>
        <v>2186.4</v>
      </c>
      <c r="M846" s="54">
        <v>543.70000000000005</v>
      </c>
      <c r="N846" s="54">
        <v>1649</v>
      </c>
      <c r="O846" s="54">
        <v>2186.4</v>
      </c>
      <c r="P846" s="54">
        <v>2258.8000000000002</v>
      </c>
      <c r="Q846" s="54">
        <v>2068</v>
      </c>
      <c r="R846" s="54">
        <f t="shared" si="51"/>
        <v>8705.9000000000015</v>
      </c>
      <c r="T846" s="55">
        <f t="shared" si="49"/>
        <v>543.70000000000005</v>
      </c>
      <c r="U846" s="55">
        <f t="shared" si="49"/>
        <v>1649</v>
      </c>
      <c r="V846" s="55">
        <f t="shared" si="49"/>
        <v>0</v>
      </c>
      <c r="W846" s="55">
        <f t="shared" si="49"/>
        <v>2258.8000000000002</v>
      </c>
      <c r="X846" s="55">
        <f t="shared" si="49"/>
        <v>2068</v>
      </c>
      <c r="Y846" s="55">
        <f t="shared" si="49"/>
        <v>6519.5000000000018</v>
      </c>
    </row>
    <row r="847" spans="1:25" x14ac:dyDescent="0.25">
      <c r="A847" s="60" t="s">
        <v>420</v>
      </c>
      <c r="B847" s="56" t="s">
        <v>497</v>
      </c>
      <c r="C847" s="52" t="s">
        <v>498</v>
      </c>
      <c r="D847" s="52" t="str">
        <f>IFERROR(INDEX('[2]CP5 to CP6 Track mapping'!$A:$B,MATCH('CP5 Vols Hyp'!$C847,'[2]CP5 to CP6 Track mapping'!$A:$A,0),2),"-")</f>
        <v>-</v>
      </c>
      <c r="E847" s="57" t="s">
        <v>457</v>
      </c>
      <c r="F847" s="53"/>
      <c r="G847" s="53"/>
      <c r="H847" s="53">
        <v>2563</v>
      </c>
      <c r="I847" s="53"/>
      <c r="J847" s="53"/>
      <c r="K847" s="53">
        <f t="shared" si="50"/>
        <v>2563</v>
      </c>
      <c r="M847" s="54">
        <v>6999</v>
      </c>
      <c r="N847" s="54">
        <v>3459</v>
      </c>
      <c r="O847" s="54">
        <v>2563</v>
      </c>
      <c r="P847" s="54">
        <v>4402.7</v>
      </c>
      <c r="Q847" s="54">
        <v>3150</v>
      </c>
      <c r="R847" s="54">
        <f t="shared" si="51"/>
        <v>20573.7</v>
      </c>
      <c r="T847" s="55">
        <f t="shared" si="49"/>
        <v>6999</v>
      </c>
      <c r="U847" s="55">
        <f t="shared" si="49"/>
        <v>3459</v>
      </c>
      <c r="V847" s="55">
        <f t="shared" si="49"/>
        <v>0</v>
      </c>
      <c r="W847" s="55">
        <f t="shared" si="49"/>
        <v>4402.7</v>
      </c>
      <c r="X847" s="55">
        <f t="shared" si="49"/>
        <v>3150</v>
      </c>
      <c r="Y847" s="55">
        <f t="shared" si="49"/>
        <v>18010.7</v>
      </c>
    </row>
    <row r="848" spans="1:25" x14ac:dyDescent="0.25">
      <c r="A848" s="60" t="s">
        <v>420</v>
      </c>
      <c r="B848" s="56" t="s">
        <v>499</v>
      </c>
      <c r="C848" s="52" t="s">
        <v>500</v>
      </c>
      <c r="D848" s="52" t="str">
        <f>IFERROR(INDEX('[2]CP5 to CP6 Track mapping'!$A:$B,MATCH('CP5 Vols Hyp'!$C848,'[2]CP5 to CP6 Track mapping'!$A:$A,0),2),"-")</f>
        <v>-</v>
      </c>
      <c r="E848" s="57" t="s">
        <v>457</v>
      </c>
      <c r="F848" s="53"/>
      <c r="G848" s="53"/>
      <c r="H848" s="53">
        <v>13099</v>
      </c>
      <c r="I848" s="53"/>
      <c r="J848" s="53"/>
      <c r="K848" s="53">
        <f t="shared" si="50"/>
        <v>13099</v>
      </c>
      <c r="M848" s="54">
        <v>3350</v>
      </c>
      <c r="N848" s="54">
        <v>7288</v>
      </c>
      <c r="O848" s="54">
        <v>13099</v>
      </c>
      <c r="P848" s="54">
        <v>4042.5</v>
      </c>
      <c r="Q848" s="54">
        <v>792</v>
      </c>
      <c r="R848" s="54">
        <f t="shared" si="51"/>
        <v>28571.5</v>
      </c>
      <c r="T848" s="55">
        <f t="shared" si="49"/>
        <v>3350</v>
      </c>
      <c r="U848" s="55">
        <f t="shared" si="49"/>
        <v>7288</v>
      </c>
      <c r="V848" s="55">
        <f t="shared" si="49"/>
        <v>0</v>
      </c>
      <c r="W848" s="55">
        <f t="shared" si="49"/>
        <v>4042.5</v>
      </c>
      <c r="X848" s="55">
        <f t="shared" si="49"/>
        <v>792</v>
      </c>
      <c r="Y848" s="55">
        <f t="shared" si="49"/>
        <v>15472.5</v>
      </c>
    </row>
    <row r="849" spans="1:25" x14ac:dyDescent="0.25">
      <c r="A849" s="60" t="s">
        <v>420</v>
      </c>
      <c r="B849" s="56" t="s">
        <v>501</v>
      </c>
      <c r="C849" s="52" t="s">
        <v>196</v>
      </c>
      <c r="D849" s="52" t="str">
        <f>IFERROR(INDEX('[2]CP5 to CP6 Track mapping'!$A:$B,MATCH('CP5 Vols Hyp'!$C849,'[2]CP5 to CP6 Track mapping'!$A:$A,0),2),"-")</f>
        <v>-</v>
      </c>
      <c r="E849" s="57" t="s">
        <v>457</v>
      </c>
      <c r="F849" s="53"/>
      <c r="G849" s="53"/>
      <c r="H849" s="53">
        <v>143537.28</v>
      </c>
      <c r="I849" s="53"/>
      <c r="J849" s="53"/>
      <c r="K849" s="53">
        <f t="shared" si="50"/>
        <v>143537.28</v>
      </c>
      <c r="M849" s="54">
        <v>94447.7</v>
      </c>
      <c r="N849" s="54">
        <v>148838.12</v>
      </c>
      <c r="O849" s="54">
        <v>143537.28</v>
      </c>
      <c r="P849" s="54">
        <v>93585.23</v>
      </c>
      <c r="Q849" s="54">
        <v>68932</v>
      </c>
      <c r="R849" s="54">
        <f t="shared" si="51"/>
        <v>549340.32999999996</v>
      </c>
      <c r="T849" s="55">
        <f t="shared" si="49"/>
        <v>94447.7</v>
      </c>
      <c r="U849" s="55">
        <f t="shared" si="49"/>
        <v>148838.12</v>
      </c>
      <c r="V849" s="55">
        <f t="shared" si="49"/>
        <v>0</v>
      </c>
      <c r="W849" s="55">
        <f t="shared" si="49"/>
        <v>93585.23</v>
      </c>
      <c r="X849" s="55">
        <f t="shared" si="49"/>
        <v>68932</v>
      </c>
      <c r="Y849" s="55">
        <f t="shared" si="49"/>
        <v>405803.04999999993</v>
      </c>
    </row>
    <row r="850" spans="1:25" x14ac:dyDescent="0.25">
      <c r="A850" s="60" t="s">
        <v>420</v>
      </c>
      <c r="B850" s="56" t="s">
        <v>502</v>
      </c>
      <c r="C850" s="52" t="s">
        <v>503</v>
      </c>
      <c r="D850" s="52" t="str">
        <f>IFERROR(INDEX('[2]CP5 to CP6 Track mapping'!$A:$B,MATCH('CP5 Vols Hyp'!$C850,'[2]CP5 to CP6 Track mapping'!$A:$A,0),2),"-")</f>
        <v>-</v>
      </c>
      <c r="E850" s="57" t="s">
        <v>457</v>
      </c>
      <c r="F850" s="53"/>
      <c r="G850" s="53"/>
      <c r="H850" s="53">
        <v>1299.5999999999999</v>
      </c>
      <c r="I850" s="53"/>
      <c r="J850" s="53"/>
      <c r="K850" s="53">
        <f t="shared" si="50"/>
        <v>1299.5999999999999</v>
      </c>
      <c r="M850" s="54">
        <v>856.3</v>
      </c>
      <c r="N850" s="54">
        <v>1449.4</v>
      </c>
      <c r="O850" s="54">
        <v>1299.5999999999999</v>
      </c>
      <c r="P850" s="54">
        <v>1683.6899999999998</v>
      </c>
      <c r="Q850" s="54">
        <v>641</v>
      </c>
      <c r="R850" s="54">
        <f t="shared" si="51"/>
        <v>5929.99</v>
      </c>
      <c r="T850" s="55">
        <f t="shared" si="49"/>
        <v>856.3</v>
      </c>
      <c r="U850" s="55">
        <f t="shared" si="49"/>
        <v>1449.4</v>
      </c>
      <c r="V850" s="55">
        <f t="shared" si="49"/>
        <v>0</v>
      </c>
      <c r="W850" s="55">
        <f t="shared" si="49"/>
        <v>1683.6899999999998</v>
      </c>
      <c r="X850" s="55">
        <f t="shared" si="49"/>
        <v>641</v>
      </c>
      <c r="Y850" s="55">
        <f t="shared" si="49"/>
        <v>4630.3899999999994</v>
      </c>
    </row>
    <row r="851" spans="1:25" x14ac:dyDescent="0.25">
      <c r="A851" s="60" t="s">
        <v>420</v>
      </c>
      <c r="B851" s="56" t="s">
        <v>504</v>
      </c>
      <c r="C851" s="52" t="s">
        <v>505</v>
      </c>
      <c r="D851" s="52" t="str">
        <f>IFERROR(INDEX('[2]CP5 to CP6 Track mapping'!$A:$B,MATCH('CP5 Vols Hyp'!$C851,'[2]CP5 to CP6 Track mapping'!$A:$A,0),2),"-")</f>
        <v>-</v>
      </c>
      <c r="E851" s="57" t="s">
        <v>457</v>
      </c>
      <c r="F851" s="53"/>
      <c r="G851" s="53"/>
      <c r="H851" s="53">
        <v>299</v>
      </c>
      <c r="I851" s="53"/>
      <c r="J851" s="53"/>
      <c r="K851" s="53">
        <f t="shared" si="50"/>
        <v>299</v>
      </c>
      <c r="M851" s="54">
        <v>162</v>
      </c>
      <c r="N851" s="54">
        <v>450.00000000000006</v>
      </c>
      <c r="O851" s="54">
        <v>299</v>
      </c>
      <c r="P851" s="54">
        <v>207.74</v>
      </c>
      <c r="Q851" s="54">
        <v>136</v>
      </c>
      <c r="R851" s="54">
        <f t="shared" si="51"/>
        <v>1254.74</v>
      </c>
      <c r="T851" s="55">
        <f t="shared" si="49"/>
        <v>162</v>
      </c>
      <c r="U851" s="55">
        <f t="shared" si="49"/>
        <v>450.00000000000006</v>
      </c>
      <c r="V851" s="55">
        <f t="shared" si="49"/>
        <v>0</v>
      </c>
      <c r="W851" s="55">
        <f t="shared" si="49"/>
        <v>207.74</v>
      </c>
      <c r="X851" s="55">
        <f t="shared" si="49"/>
        <v>136</v>
      </c>
      <c r="Y851" s="55">
        <f t="shared" si="49"/>
        <v>955.74</v>
      </c>
    </row>
    <row r="852" spans="1:25" x14ac:dyDescent="0.25">
      <c r="A852" s="60" t="s">
        <v>420</v>
      </c>
      <c r="B852" s="56" t="s">
        <v>506</v>
      </c>
      <c r="C852" s="52" t="s">
        <v>507</v>
      </c>
      <c r="D852" s="52" t="str">
        <f>IFERROR(INDEX('[2]CP5 to CP6 Track mapping'!$A:$B,MATCH('CP5 Vols Hyp'!$C852,'[2]CP5 to CP6 Track mapping'!$A:$A,0),2),"-")</f>
        <v>-</v>
      </c>
      <c r="E852" s="57" t="s">
        <v>457</v>
      </c>
      <c r="F852" s="53"/>
      <c r="G852" s="53"/>
      <c r="H852" s="53">
        <v>1022</v>
      </c>
      <c r="I852" s="53"/>
      <c r="J852" s="53"/>
      <c r="K852" s="53">
        <f t="shared" si="50"/>
        <v>1022</v>
      </c>
      <c r="M852" s="54">
        <v>558</v>
      </c>
      <c r="N852" s="54">
        <v>1364</v>
      </c>
      <c r="O852" s="54">
        <v>1022</v>
      </c>
      <c r="P852" s="54">
        <v>1781.8200000000002</v>
      </c>
      <c r="Q852" s="54">
        <v>909</v>
      </c>
      <c r="R852" s="54">
        <f t="shared" si="51"/>
        <v>5634.82</v>
      </c>
      <c r="T852" s="55">
        <f t="shared" si="49"/>
        <v>558</v>
      </c>
      <c r="U852" s="55">
        <f t="shared" si="49"/>
        <v>1364</v>
      </c>
      <c r="V852" s="55">
        <f t="shared" si="49"/>
        <v>0</v>
      </c>
      <c r="W852" s="55">
        <f t="shared" si="49"/>
        <v>1781.8200000000002</v>
      </c>
      <c r="X852" s="55">
        <f t="shared" si="49"/>
        <v>909</v>
      </c>
      <c r="Y852" s="55">
        <f t="shared" si="49"/>
        <v>4612.82</v>
      </c>
    </row>
    <row r="853" spans="1:25" x14ac:dyDescent="0.25">
      <c r="A853" s="60" t="s">
        <v>420</v>
      </c>
      <c r="B853" s="56" t="s">
        <v>508</v>
      </c>
      <c r="C853" s="52" t="s">
        <v>509</v>
      </c>
      <c r="D853" s="52" t="str">
        <f>IFERROR(INDEX('[2]CP5 to CP6 Track mapping'!$A:$B,MATCH('CP5 Vols Hyp'!$C853,'[2]CP5 to CP6 Track mapping'!$A:$A,0),2),"-")</f>
        <v>-</v>
      </c>
      <c r="E853" s="57" t="s">
        <v>457</v>
      </c>
      <c r="F853" s="53"/>
      <c r="G853" s="53"/>
      <c r="H853" s="53">
        <v>25</v>
      </c>
      <c r="I853" s="53"/>
      <c r="J853" s="53"/>
      <c r="K853" s="53">
        <f t="shared" si="50"/>
        <v>25</v>
      </c>
      <c r="M853" s="54">
        <v>631</v>
      </c>
      <c r="N853" s="54">
        <v>2</v>
      </c>
      <c r="O853" s="54">
        <v>25</v>
      </c>
      <c r="P853" s="54">
        <v>16</v>
      </c>
      <c r="Q853" s="54" t="s">
        <v>73</v>
      </c>
      <c r="R853" s="54">
        <f t="shared" si="51"/>
        <v>674</v>
      </c>
      <c r="T853" s="55">
        <f t="shared" si="49"/>
        <v>631</v>
      </c>
      <c r="U853" s="55">
        <f t="shared" si="49"/>
        <v>2</v>
      </c>
      <c r="V853" s="55">
        <f t="shared" si="49"/>
        <v>0</v>
      </c>
      <c r="W853" s="55">
        <f t="shared" si="49"/>
        <v>16</v>
      </c>
      <c r="X853" s="55" t="e">
        <f t="shared" si="49"/>
        <v>#VALUE!</v>
      </c>
      <c r="Y853" s="55">
        <f t="shared" si="49"/>
        <v>649</v>
      </c>
    </row>
    <row r="854" spans="1:25" x14ac:dyDescent="0.25">
      <c r="A854" s="60" t="s">
        <v>420</v>
      </c>
      <c r="B854" s="52" t="s">
        <v>510</v>
      </c>
      <c r="C854" s="52" t="s">
        <v>511</v>
      </c>
      <c r="D854" s="52" t="str">
        <f>IFERROR(INDEX('[2]CP5 to CP6 Track mapping'!$A:$B,MATCH('CP5 Vols Hyp'!$C854,'[2]CP5 to CP6 Track mapping'!$A:$A,0),2),"-")</f>
        <v>-</v>
      </c>
      <c r="E854" s="57" t="s">
        <v>457</v>
      </c>
      <c r="F854" s="53"/>
      <c r="G854" s="53"/>
      <c r="H854" s="53">
        <v>4222.5</v>
      </c>
      <c r="I854" s="53"/>
      <c r="J854" s="53"/>
      <c r="K854" s="53">
        <f t="shared" si="50"/>
        <v>4222.5</v>
      </c>
      <c r="M854" s="54">
        <v>6116</v>
      </c>
      <c r="N854" s="54">
        <v>11707.070000000002</v>
      </c>
      <c r="O854" s="54">
        <v>4222.5</v>
      </c>
      <c r="P854" s="54">
        <v>2161</v>
      </c>
      <c r="Q854" s="54">
        <v>1824</v>
      </c>
      <c r="R854" s="54">
        <f t="shared" si="51"/>
        <v>26030.57</v>
      </c>
      <c r="T854" s="55">
        <f t="shared" si="49"/>
        <v>6116</v>
      </c>
      <c r="U854" s="55">
        <f t="shared" si="49"/>
        <v>11707.070000000002</v>
      </c>
      <c r="V854" s="55">
        <f t="shared" si="49"/>
        <v>0</v>
      </c>
      <c r="W854" s="55">
        <f t="shared" si="49"/>
        <v>2161</v>
      </c>
      <c r="X854" s="55">
        <f t="shared" si="49"/>
        <v>1824</v>
      </c>
      <c r="Y854" s="55">
        <f t="shared" si="49"/>
        <v>21808.07</v>
      </c>
    </row>
    <row r="855" spans="1:25" x14ac:dyDescent="0.25">
      <c r="A855" s="60" t="s">
        <v>420</v>
      </c>
      <c r="B855" s="52" t="s">
        <v>512</v>
      </c>
      <c r="C855" s="52" t="s">
        <v>513</v>
      </c>
      <c r="D855" s="52" t="str">
        <f>IFERROR(INDEX('[2]CP5 to CP6 Track mapping'!$A:$B,MATCH('CP5 Vols Hyp'!$C855,'[2]CP5 to CP6 Track mapping'!$A:$A,0),2),"-")</f>
        <v>-</v>
      </c>
      <c r="E855" s="57" t="s">
        <v>457</v>
      </c>
      <c r="F855" s="53"/>
      <c r="G855" s="53"/>
      <c r="H855" s="53">
        <v>24926.010000000002</v>
      </c>
      <c r="I855" s="53"/>
      <c r="J855" s="53"/>
      <c r="K855" s="53">
        <f t="shared" si="50"/>
        <v>24926.010000000002</v>
      </c>
      <c r="M855" s="54">
        <v>10144.17</v>
      </c>
      <c r="N855" s="54">
        <v>21673.940000000002</v>
      </c>
      <c r="O855" s="54">
        <v>24926.010000000002</v>
      </c>
      <c r="P855" s="54">
        <v>16293.810000000001</v>
      </c>
      <c r="Q855" s="54">
        <v>5721.05</v>
      </c>
      <c r="R855" s="54">
        <f t="shared" si="51"/>
        <v>78758.98000000001</v>
      </c>
      <c r="T855" s="55">
        <f t="shared" si="49"/>
        <v>10144.17</v>
      </c>
      <c r="U855" s="55">
        <f t="shared" si="49"/>
        <v>21673.940000000002</v>
      </c>
      <c r="V855" s="55">
        <f t="shared" si="49"/>
        <v>0</v>
      </c>
      <c r="W855" s="55">
        <f t="shared" si="49"/>
        <v>16293.810000000001</v>
      </c>
      <c r="X855" s="55">
        <f t="shared" si="49"/>
        <v>5721.05</v>
      </c>
      <c r="Y855" s="55">
        <f t="shared" si="49"/>
        <v>53832.970000000008</v>
      </c>
    </row>
    <row r="856" spans="1:25" x14ac:dyDescent="0.25">
      <c r="A856" s="60" t="s">
        <v>420</v>
      </c>
      <c r="B856" s="49" t="s">
        <v>514</v>
      </c>
      <c r="C856" s="49" t="s">
        <v>515</v>
      </c>
      <c r="D856" s="52" t="str">
        <f>IFERROR(INDEX('[2]CP5 to CP6 Track mapping'!$A:$B,MATCH('CP5 Vols Hyp'!$C856,'[2]CP5 to CP6 Track mapping'!$A:$A,0),2),"-")</f>
        <v>-</v>
      </c>
      <c r="E856" s="57" t="s">
        <v>457</v>
      </c>
      <c r="F856" s="53"/>
      <c r="G856" s="53"/>
      <c r="H856" s="53">
        <v>40652.74</v>
      </c>
      <c r="I856" s="53"/>
      <c r="J856" s="53"/>
      <c r="K856" s="53">
        <f t="shared" si="50"/>
        <v>40652.74</v>
      </c>
      <c r="M856" s="54">
        <v>10541</v>
      </c>
      <c r="N856" s="54">
        <v>40897.74</v>
      </c>
      <c r="O856" s="54">
        <v>40652.74</v>
      </c>
      <c r="P856" s="54">
        <v>31115.17</v>
      </c>
      <c r="Q856" s="54">
        <v>33528.05999999999</v>
      </c>
      <c r="R856" s="54">
        <f t="shared" si="51"/>
        <v>156734.71</v>
      </c>
      <c r="T856" s="55">
        <f t="shared" si="49"/>
        <v>10541</v>
      </c>
      <c r="U856" s="55">
        <f t="shared" si="49"/>
        <v>40897.74</v>
      </c>
      <c r="V856" s="55">
        <f t="shared" si="49"/>
        <v>0</v>
      </c>
      <c r="W856" s="55">
        <f t="shared" ref="W856:Y919" si="52">P856-I856</f>
        <v>31115.17</v>
      </c>
      <c r="X856" s="55">
        <f t="shared" si="52"/>
        <v>33528.05999999999</v>
      </c>
      <c r="Y856" s="55">
        <f t="shared" si="52"/>
        <v>116081.97</v>
      </c>
    </row>
    <row r="857" spans="1:25" x14ac:dyDescent="0.25">
      <c r="A857" s="60" t="s">
        <v>420</v>
      </c>
      <c r="B857" s="52" t="s">
        <v>516</v>
      </c>
      <c r="C857" s="52" t="s">
        <v>517</v>
      </c>
      <c r="D857" s="52" t="str">
        <f>IFERROR(INDEX('[2]CP5 to CP6 Track mapping'!$A:$B,MATCH('CP5 Vols Hyp'!$C857,'[2]CP5 to CP6 Track mapping'!$A:$A,0),2),"-")</f>
        <v>-</v>
      </c>
      <c r="E857" s="57" t="s">
        <v>457</v>
      </c>
      <c r="F857" s="53"/>
      <c r="G857" s="53"/>
      <c r="H857" s="53">
        <v>13078.7</v>
      </c>
      <c r="I857" s="53"/>
      <c r="J857" s="53"/>
      <c r="K857" s="53">
        <f t="shared" si="50"/>
        <v>13078.7</v>
      </c>
      <c r="M857" s="54">
        <v>10543</v>
      </c>
      <c r="N857" s="54">
        <v>12219</v>
      </c>
      <c r="O857" s="54">
        <v>13078.7</v>
      </c>
      <c r="P857" s="54">
        <v>6142.09</v>
      </c>
      <c r="Q857" s="54">
        <v>203</v>
      </c>
      <c r="R857" s="54">
        <f t="shared" si="51"/>
        <v>42185.789999999994</v>
      </c>
      <c r="T857" s="55">
        <f t="shared" ref="T857:Y920" si="53">M857-F857</f>
        <v>10543</v>
      </c>
      <c r="U857" s="55">
        <f t="shared" si="53"/>
        <v>12219</v>
      </c>
      <c r="V857" s="55">
        <f t="shared" si="53"/>
        <v>0</v>
      </c>
      <c r="W857" s="55">
        <f t="shared" si="52"/>
        <v>6142.09</v>
      </c>
      <c r="X857" s="55">
        <f t="shared" si="52"/>
        <v>203</v>
      </c>
      <c r="Y857" s="55">
        <f t="shared" si="52"/>
        <v>29107.089999999993</v>
      </c>
    </row>
    <row r="858" spans="1:25" x14ac:dyDescent="0.25">
      <c r="A858" s="60" t="s">
        <v>420</v>
      </c>
      <c r="B858" s="56" t="s">
        <v>518</v>
      </c>
      <c r="C858" s="52" t="s">
        <v>519</v>
      </c>
      <c r="D858" s="52" t="str">
        <f>IFERROR(INDEX('[2]CP5 to CP6 Track mapping'!$A:$B,MATCH('CP5 Vols Hyp'!$C858,'[2]CP5 to CP6 Track mapping'!$A:$A,0),2),"-")</f>
        <v>-</v>
      </c>
      <c r="E858" s="57" t="s">
        <v>457</v>
      </c>
      <c r="F858" s="53"/>
      <c r="G858" s="53"/>
      <c r="H858" s="53">
        <v>82879.949999999983</v>
      </c>
      <c r="I858" s="53"/>
      <c r="J858" s="53"/>
      <c r="K858" s="53">
        <f t="shared" si="50"/>
        <v>82879.949999999983</v>
      </c>
      <c r="M858" s="54">
        <v>37344.17</v>
      </c>
      <c r="N858" s="54">
        <v>86497.75</v>
      </c>
      <c r="O858" s="54">
        <v>82879.949999999983</v>
      </c>
      <c r="P858" s="54">
        <v>55712.070000000007</v>
      </c>
      <c r="Q858" s="54">
        <v>41276.110000000008</v>
      </c>
      <c r="R858" s="54">
        <f t="shared" si="51"/>
        <v>303710.05</v>
      </c>
      <c r="T858" s="55">
        <f t="shared" si="53"/>
        <v>37344.17</v>
      </c>
      <c r="U858" s="55">
        <f t="shared" si="53"/>
        <v>86497.75</v>
      </c>
      <c r="V858" s="55">
        <f t="shared" si="53"/>
        <v>0</v>
      </c>
      <c r="W858" s="55">
        <f t="shared" si="52"/>
        <v>55712.070000000007</v>
      </c>
      <c r="X858" s="55">
        <f t="shared" si="52"/>
        <v>41276.110000000008</v>
      </c>
      <c r="Y858" s="55">
        <f t="shared" si="52"/>
        <v>220830.1</v>
      </c>
    </row>
    <row r="859" spans="1:25" x14ac:dyDescent="0.25">
      <c r="A859" s="60" t="s">
        <v>420</v>
      </c>
      <c r="B859" s="56" t="s">
        <v>520</v>
      </c>
      <c r="C859" s="52" t="s">
        <v>222</v>
      </c>
      <c r="D859" s="52" t="str">
        <f>IFERROR(INDEX('[2]CP5 to CP6 Track mapping'!$A:$B,MATCH('CP5 Vols Hyp'!$C859,'[2]CP5 to CP6 Track mapping'!$A:$A,0),2),"-")</f>
        <v>-</v>
      </c>
      <c r="E859" s="57" t="s">
        <v>457</v>
      </c>
      <c r="F859" s="53"/>
      <c r="G859" s="53"/>
      <c r="H859" s="53">
        <v>85525.549999999988</v>
      </c>
      <c r="I859" s="53"/>
      <c r="J859" s="53"/>
      <c r="K859" s="53">
        <f t="shared" si="50"/>
        <v>85525.549999999988</v>
      </c>
      <c r="M859" s="54">
        <v>39551.47</v>
      </c>
      <c r="N859" s="54">
        <v>89763.15</v>
      </c>
      <c r="O859" s="54">
        <v>85525.549999999988</v>
      </c>
      <c r="P859" s="54">
        <v>59401.320000000014</v>
      </c>
      <c r="Q859" s="54">
        <v>42962.109999999993</v>
      </c>
      <c r="R859" s="54">
        <f t="shared" si="51"/>
        <v>317203.59999999998</v>
      </c>
      <c r="T859" s="55">
        <f t="shared" si="53"/>
        <v>39551.47</v>
      </c>
      <c r="U859" s="55">
        <f t="shared" si="53"/>
        <v>89763.15</v>
      </c>
      <c r="V859" s="55">
        <f t="shared" si="53"/>
        <v>0</v>
      </c>
      <c r="W859" s="55">
        <f t="shared" si="52"/>
        <v>59401.320000000014</v>
      </c>
      <c r="X859" s="55">
        <f t="shared" si="52"/>
        <v>42962.109999999993</v>
      </c>
      <c r="Y859" s="55">
        <f t="shared" si="52"/>
        <v>231678.05</v>
      </c>
    </row>
    <row r="860" spans="1:25" x14ac:dyDescent="0.25">
      <c r="A860" s="60" t="s">
        <v>420</v>
      </c>
      <c r="B860" s="56" t="s">
        <v>521</v>
      </c>
      <c r="C860" s="52" t="s">
        <v>522</v>
      </c>
      <c r="D860" s="52" t="str">
        <f>IFERROR(INDEX('[2]CP5 to CP6 Track mapping'!$A:$B,MATCH('CP5 Vols Hyp'!$C860,'[2]CP5 to CP6 Track mapping'!$A:$A,0),2),"-")</f>
        <v>-</v>
      </c>
      <c r="E860" s="57" t="s">
        <v>457</v>
      </c>
      <c r="F860" s="53"/>
      <c r="G860" s="53"/>
      <c r="H860" s="53">
        <v>229062.83000000002</v>
      </c>
      <c r="I860" s="53"/>
      <c r="J860" s="53"/>
      <c r="K860" s="53">
        <f t="shared" si="50"/>
        <v>229062.83000000002</v>
      </c>
      <c r="M860" s="54">
        <v>133999.16999999998</v>
      </c>
      <c r="N860" s="54">
        <v>238601.27</v>
      </c>
      <c r="O860" s="54">
        <v>229062.83000000002</v>
      </c>
      <c r="P860" s="54">
        <v>152986.54999999999</v>
      </c>
      <c r="Q860" s="54">
        <v>111894.11000000002</v>
      </c>
      <c r="R860" s="54">
        <f t="shared" si="51"/>
        <v>866543.93</v>
      </c>
      <c r="T860" s="55">
        <f t="shared" si="53"/>
        <v>133999.16999999998</v>
      </c>
      <c r="U860" s="55">
        <f t="shared" si="53"/>
        <v>238601.27</v>
      </c>
      <c r="V860" s="55">
        <f t="shared" si="53"/>
        <v>0</v>
      </c>
      <c r="W860" s="55">
        <f t="shared" si="52"/>
        <v>152986.54999999999</v>
      </c>
      <c r="X860" s="55">
        <f t="shared" si="52"/>
        <v>111894.11000000002</v>
      </c>
      <c r="Y860" s="55">
        <f t="shared" si="52"/>
        <v>637481.10000000009</v>
      </c>
    </row>
    <row r="861" spans="1:25" x14ac:dyDescent="0.25">
      <c r="A861" s="60" t="s">
        <v>420</v>
      </c>
      <c r="B861" s="56" t="s">
        <v>523</v>
      </c>
      <c r="C861" s="52" t="s">
        <v>524</v>
      </c>
      <c r="D861" s="52" t="str">
        <f>IFERROR(INDEX('[2]CP5 to CP6 Track mapping'!$A:$B,MATCH('CP5 Vols Hyp'!$C861,'[2]CP5 to CP6 Track mapping'!$A:$A,0),2),"-")</f>
        <v>-</v>
      </c>
      <c r="E861" s="57" t="s">
        <v>457</v>
      </c>
      <c r="F861" s="53"/>
      <c r="G861" s="53"/>
      <c r="H861" s="53">
        <v>8214</v>
      </c>
      <c r="I861" s="53"/>
      <c r="J861" s="53"/>
      <c r="K861" s="53">
        <f t="shared" si="50"/>
        <v>8214</v>
      </c>
      <c r="M861" s="54">
        <v>6432</v>
      </c>
      <c r="N861" s="54">
        <v>1892</v>
      </c>
      <c r="O861" s="54">
        <v>8214</v>
      </c>
      <c r="P861" s="54">
        <v>557</v>
      </c>
      <c r="Q861" s="54">
        <v>6105</v>
      </c>
      <c r="R861" s="54">
        <f t="shared" si="51"/>
        <v>23200</v>
      </c>
      <c r="T861" s="55">
        <f t="shared" si="53"/>
        <v>6432</v>
      </c>
      <c r="U861" s="55">
        <f t="shared" si="53"/>
        <v>1892</v>
      </c>
      <c r="V861" s="55">
        <f t="shared" si="53"/>
        <v>0</v>
      </c>
      <c r="W861" s="55">
        <f t="shared" si="52"/>
        <v>557</v>
      </c>
      <c r="X861" s="55">
        <f t="shared" si="52"/>
        <v>6105</v>
      </c>
      <c r="Y861" s="55">
        <f t="shared" si="52"/>
        <v>14986</v>
      </c>
    </row>
    <row r="862" spans="1:25" x14ac:dyDescent="0.25">
      <c r="A862" s="60" t="s">
        <v>420</v>
      </c>
      <c r="B862" s="56" t="s">
        <v>525</v>
      </c>
      <c r="C862" s="52" t="s">
        <v>526</v>
      </c>
      <c r="D862" s="52" t="str">
        <f>IFERROR(INDEX('[2]CP5 to CP6 Track mapping'!$A:$B,MATCH('CP5 Vols Hyp'!$C862,'[2]CP5 to CP6 Track mapping'!$A:$A,0),2),"-")</f>
        <v>-</v>
      </c>
      <c r="E862" s="57" t="s">
        <v>457</v>
      </c>
      <c r="F862" s="53"/>
      <c r="G862" s="53"/>
      <c r="H862" s="53">
        <v>0</v>
      </c>
      <c r="I862" s="53"/>
      <c r="J862" s="53"/>
      <c r="K862" s="53">
        <f t="shared" si="50"/>
        <v>0</v>
      </c>
      <c r="M862" s="54">
        <v>217</v>
      </c>
      <c r="N862" s="54">
        <v>100</v>
      </c>
      <c r="O862" s="54">
        <v>0</v>
      </c>
      <c r="P862" s="54">
        <v>0</v>
      </c>
      <c r="Q862" s="54" t="s">
        <v>73</v>
      </c>
      <c r="R862" s="54">
        <f t="shared" si="51"/>
        <v>317</v>
      </c>
      <c r="T862" s="55">
        <f t="shared" si="53"/>
        <v>217</v>
      </c>
      <c r="U862" s="55">
        <f t="shared" si="53"/>
        <v>100</v>
      </c>
      <c r="V862" s="55">
        <f t="shared" si="53"/>
        <v>0</v>
      </c>
      <c r="W862" s="55">
        <f t="shared" si="52"/>
        <v>0</v>
      </c>
      <c r="X862" s="55" t="e">
        <f t="shared" si="52"/>
        <v>#VALUE!</v>
      </c>
      <c r="Y862" s="55">
        <f t="shared" si="52"/>
        <v>317</v>
      </c>
    </row>
    <row r="863" spans="1:25" x14ac:dyDescent="0.25">
      <c r="A863" s="60" t="s">
        <v>420</v>
      </c>
      <c r="B863" s="56" t="s">
        <v>527</v>
      </c>
      <c r="C863" s="52" t="s">
        <v>528</v>
      </c>
      <c r="D863" s="52" t="str">
        <f>IFERROR(INDEX('[2]CP5 to CP6 Track mapping'!$A:$B,MATCH('CP5 Vols Hyp'!$C863,'[2]CP5 to CP6 Track mapping'!$A:$A,0),2),"-")</f>
        <v>-</v>
      </c>
      <c r="E863" s="57" t="s">
        <v>457</v>
      </c>
      <c r="F863" s="53"/>
      <c r="G863" s="53"/>
      <c r="H863" s="53">
        <v>1581</v>
      </c>
      <c r="I863" s="53"/>
      <c r="J863" s="53"/>
      <c r="K863" s="53">
        <f t="shared" si="50"/>
        <v>1581</v>
      </c>
      <c r="M863" s="54">
        <v>265</v>
      </c>
      <c r="N863" s="54">
        <v>527</v>
      </c>
      <c r="O863" s="54">
        <v>1581</v>
      </c>
      <c r="P863" s="54">
        <v>0</v>
      </c>
      <c r="Q863" s="54" t="s">
        <v>73</v>
      </c>
      <c r="R863" s="54">
        <f t="shared" si="51"/>
        <v>2373</v>
      </c>
      <c r="T863" s="55">
        <f t="shared" si="53"/>
        <v>265</v>
      </c>
      <c r="U863" s="55">
        <f t="shared" si="53"/>
        <v>527</v>
      </c>
      <c r="V863" s="55">
        <f t="shared" si="53"/>
        <v>0</v>
      </c>
      <c r="W863" s="55">
        <f t="shared" si="52"/>
        <v>0</v>
      </c>
      <c r="X863" s="55" t="e">
        <f t="shared" si="52"/>
        <v>#VALUE!</v>
      </c>
      <c r="Y863" s="55">
        <f t="shared" si="52"/>
        <v>792</v>
      </c>
    </row>
    <row r="864" spans="1:25" x14ac:dyDescent="0.25">
      <c r="A864" s="60" t="s">
        <v>420</v>
      </c>
      <c r="B864" s="56" t="s">
        <v>529</v>
      </c>
      <c r="C864" s="52" t="s">
        <v>530</v>
      </c>
      <c r="D864" s="52" t="str">
        <f>IFERROR(INDEX('[2]CP5 to CP6 Track mapping'!$A:$B,MATCH('CP5 Vols Hyp'!$C864,'[2]CP5 to CP6 Track mapping'!$A:$A,0),2),"-")</f>
        <v>-</v>
      </c>
      <c r="E864" s="57" t="s">
        <v>457</v>
      </c>
      <c r="F864" s="53"/>
      <c r="G864" s="53"/>
      <c r="H864" s="53">
        <v>11321</v>
      </c>
      <c r="I864" s="53"/>
      <c r="J864" s="53"/>
      <c r="K864" s="53">
        <f t="shared" si="50"/>
        <v>11321</v>
      </c>
      <c r="M864" s="54">
        <v>0</v>
      </c>
      <c r="N864" s="54">
        <v>2184</v>
      </c>
      <c r="O864" s="54">
        <v>11321</v>
      </c>
      <c r="P864" s="54">
        <v>2895.9899999999993</v>
      </c>
      <c r="Q864" s="54">
        <v>1746.73</v>
      </c>
      <c r="R864" s="54">
        <f t="shared" si="51"/>
        <v>18147.719999999998</v>
      </c>
      <c r="T864" s="55">
        <f t="shared" si="53"/>
        <v>0</v>
      </c>
      <c r="U864" s="55">
        <f t="shared" si="53"/>
        <v>2184</v>
      </c>
      <c r="V864" s="55">
        <f t="shared" si="53"/>
        <v>0</v>
      </c>
      <c r="W864" s="55">
        <f t="shared" si="52"/>
        <v>2895.9899999999993</v>
      </c>
      <c r="X864" s="55">
        <f t="shared" si="52"/>
        <v>1746.73</v>
      </c>
      <c r="Y864" s="55">
        <f t="shared" si="52"/>
        <v>6826.7199999999975</v>
      </c>
    </row>
    <row r="865" spans="1:25" x14ac:dyDescent="0.25">
      <c r="A865" s="60" t="s">
        <v>420</v>
      </c>
      <c r="B865" s="56" t="s">
        <v>531</v>
      </c>
      <c r="C865" s="52" t="s">
        <v>532</v>
      </c>
      <c r="D865" s="52" t="str">
        <f>IFERROR(INDEX('[2]CP5 to CP6 Track mapping'!$A:$B,MATCH('CP5 Vols Hyp'!$C865,'[2]CP5 to CP6 Track mapping'!$A:$A,0),2),"-")</f>
        <v>-</v>
      </c>
      <c r="E865" s="57" t="s">
        <v>457</v>
      </c>
      <c r="F865" s="53"/>
      <c r="G865" s="53"/>
      <c r="H865" s="53">
        <v>0</v>
      </c>
      <c r="I865" s="53"/>
      <c r="J865" s="53"/>
      <c r="K865" s="53">
        <f t="shared" si="50"/>
        <v>0</v>
      </c>
      <c r="M865" s="54">
        <v>120</v>
      </c>
      <c r="N865" s="54">
        <v>0</v>
      </c>
      <c r="O865" s="54">
        <v>0</v>
      </c>
      <c r="P865" s="54">
        <v>5</v>
      </c>
      <c r="Q865" s="54" t="s">
        <v>73</v>
      </c>
      <c r="R865" s="54">
        <f t="shared" si="51"/>
        <v>125</v>
      </c>
      <c r="T865" s="55">
        <f t="shared" si="53"/>
        <v>120</v>
      </c>
      <c r="U865" s="55">
        <f t="shared" si="53"/>
        <v>0</v>
      </c>
      <c r="V865" s="55">
        <f t="shared" si="53"/>
        <v>0</v>
      </c>
      <c r="W865" s="55">
        <f t="shared" si="52"/>
        <v>5</v>
      </c>
      <c r="X865" s="55" t="e">
        <f t="shared" si="52"/>
        <v>#VALUE!</v>
      </c>
      <c r="Y865" s="55">
        <f t="shared" si="52"/>
        <v>125</v>
      </c>
    </row>
    <row r="866" spans="1:25" x14ac:dyDescent="0.25">
      <c r="A866" s="60" t="s">
        <v>420</v>
      </c>
      <c r="B866" s="56" t="s">
        <v>533</v>
      </c>
      <c r="C866" s="52" t="s">
        <v>534</v>
      </c>
      <c r="D866" s="52" t="str">
        <f>IFERROR(INDEX('[2]CP5 to CP6 Track mapping'!$A:$B,MATCH('CP5 Vols Hyp'!$C866,'[2]CP5 to CP6 Track mapping'!$A:$A,0),2),"-")</f>
        <v>-</v>
      </c>
      <c r="E866" s="57" t="s">
        <v>457</v>
      </c>
      <c r="F866" s="53"/>
      <c r="G866" s="53"/>
      <c r="H866" s="53">
        <v>555</v>
      </c>
      <c r="I866" s="53"/>
      <c r="J866" s="53"/>
      <c r="K866" s="53">
        <f t="shared" si="50"/>
        <v>555</v>
      </c>
      <c r="M866" s="54">
        <v>548</v>
      </c>
      <c r="N866" s="54">
        <v>2877</v>
      </c>
      <c r="O866" s="54">
        <v>555</v>
      </c>
      <c r="P866" s="54">
        <v>0</v>
      </c>
      <c r="Q866" s="54" t="s">
        <v>73</v>
      </c>
      <c r="R866" s="54">
        <f t="shared" si="51"/>
        <v>3980</v>
      </c>
      <c r="T866" s="55">
        <f t="shared" si="53"/>
        <v>548</v>
      </c>
      <c r="U866" s="55">
        <f t="shared" si="53"/>
        <v>2877</v>
      </c>
      <c r="V866" s="55">
        <f t="shared" si="53"/>
        <v>0</v>
      </c>
      <c r="W866" s="55">
        <f t="shared" si="52"/>
        <v>0</v>
      </c>
      <c r="X866" s="55" t="e">
        <f t="shared" si="52"/>
        <v>#VALUE!</v>
      </c>
      <c r="Y866" s="55">
        <f t="shared" si="52"/>
        <v>3425</v>
      </c>
    </row>
    <row r="867" spans="1:25" x14ac:dyDescent="0.25">
      <c r="A867" s="60" t="s">
        <v>420</v>
      </c>
      <c r="B867" s="56" t="s">
        <v>535</v>
      </c>
      <c r="C867" s="52" t="s">
        <v>536</v>
      </c>
      <c r="D867" s="52" t="str">
        <f>IFERROR(INDEX('[2]CP5 to CP6 Track mapping'!$A:$B,MATCH('CP5 Vols Hyp'!$C867,'[2]CP5 to CP6 Track mapping'!$A:$A,0),2),"-")</f>
        <v>-</v>
      </c>
      <c r="E867" s="57" t="s">
        <v>457</v>
      </c>
      <c r="F867" s="53"/>
      <c r="G867" s="53"/>
      <c r="H867" s="53">
        <v>0</v>
      </c>
      <c r="I867" s="53"/>
      <c r="J867" s="53"/>
      <c r="K867" s="53">
        <f t="shared" si="50"/>
        <v>0</v>
      </c>
      <c r="M867" s="54">
        <v>3</v>
      </c>
      <c r="N867" s="54">
        <v>1</v>
      </c>
      <c r="O867" s="54">
        <v>0</v>
      </c>
      <c r="P867" s="54">
        <v>0</v>
      </c>
      <c r="Q867" s="54" t="s">
        <v>73</v>
      </c>
      <c r="R867" s="54">
        <f t="shared" si="51"/>
        <v>4</v>
      </c>
      <c r="T867" s="55">
        <f t="shared" si="53"/>
        <v>3</v>
      </c>
      <c r="U867" s="55">
        <f t="shared" si="53"/>
        <v>1</v>
      </c>
      <c r="V867" s="55">
        <f t="shared" si="53"/>
        <v>0</v>
      </c>
      <c r="W867" s="55">
        <f t="shared" si="52"/>
        <v>0</v>
      </c>
      <c r="X867" s="55" t="e">
        <f t="shared" si="52"/>
        <v>#VALUE!</v>
      </c>
      <c r="Y867" s="55">
        <f t="shared" si="52"/>
        <v>4</v>
      </c>
    </row>
    <row r="868" spans="1:25" x14ac:dyDescent="0.25">
      <c r="A868" s="60" t="s">
        <v>420</v>
      </c>
      <c r="B868" s="56" t="s">
        <v>537</v>
      </c>
      <c r="C868" s="52" t="s">
        <v>538</v>
      </c>
      <c r="D868" s="52" t="str">
        <f>IFERROR(INDEX('[2]CP5 to CP6 Track mapping'!$A:$B,MATCH('CP5 Vols Hyp'!$C868,'[2]CP5 to CP6 Track mapping'!$A:$A,0),2),"-")</f>
        <v>-</v>
      </c>
      <c r="E868" s="57" t="s">
        <v>457</v>
      </c>
      <c r="F868" s="53"/>
      <c r="G868" s="53"/>
      <c r="H868" s="53">
        <v>10614.05</v>
      </c>
      <c r="I868" s="53"/>
      <c r="J868" s="53"/>
      <c r="K868" s="53">
        <f t="shared" si="50"/>
        <v>10614.05</v>
      </c>
      <c r="M868" s="54">
        <v>19206</v>
      </c>
      <c r="N868" s="54">
        <v>117854</v>
      </c>
      <c r="O868" s="54">
        <v>10614.05</v>
      </c>
      <c r="P868" s="54">
        <v>72630</v>
      </c>
      <c r="Q868" s="54">
        <v>122226</v>
      </c>
      <c r="R868" s="54">
        <f t="shared" si="51"/>
        <v>342530.05</v>
      </c>
      <c r="T868" s="55">
        <f t="shared" si="53"/>
        <v>19206</v>
      </c>
      <c r="U868" s="55">
        <f t="shared" si="53"/>
        <v>117854</v>
      </c>
      <c r="V868" s="55">
        <f t="shared" si="53"/>
        <v>0</v>
      </c>
      <c r="W868" s="55">
        <f t="shared" si="52"/>
        <v>72630</v>
      </c>
      <c r="X868" s="55">
        <f t="shared" si="52"/>
        <v>122226</v>
      </c>
      <c r="Y868" s="55">
        <f t="shared" si="52"/>
        <v>331916</v>
      </c>
    </row>
    <row r="869" spans="1:25" x14ac:dyDescent="0.25">
      <c r="A869" s="60" t="s">
        <v>420</v>
      </c>
      <c r="B869" s="56" t="s">
        <v>539</v>
      </c>
      <c r="C869" s="52" t="s">
        <v>236</v>
      </c>
      <c r="D869" s="52" t="str">
        <f>IFERROR(INDEX('[2]CP5 to CP6 Track mapping'!$A:$B,MATCH('CP5 Vols Hyp'!$C869,'[2]CP5 to CP6 Track mapping'!$A:$A,0),2),"-")</f>
        <v>-</v>
      </c>
      <c r="E869" s="57" t="s">
        <v>457</v>
      </c>
      <c r="F869" s="53"/>
      <c r="G869" s="53"/>
      <c r="H869" s="53">
        <v>32285.05</v>
      </c>
      <c r="I869" s="53"/>
      <c r="J869" s="53"/>
      <c r="K869" s="53">
        <f t="shared" si="50"/>
        <v>32285.05</v>
      </c>
      <c r="M869" s="54">
        <v>26791</v>
      </c>
      <c r="N869" s="54">
        <v>125435</v>
      </c>
      <c r="O869" s="54">
        <v>32285.05</v>
      </c>
      <c r="P869" s="54">
        <v>76087.989999999991</v>
      </c>
      <c r="Q869" s="54">
        <v>130077.73</v>
      </c>
      <c r="R869" s="54">
        <f t="shared" si="51"/>
        <v>390676.76999999996</v>
      </c>
      <c r="T869" s="55">
        <f t="shared" si="53"/>
        <v>26791</v>
      </c>
      <c r="U869" s="55">
        <f t="shared" si="53"/>
        <v>125435</v>
      </c>
      <c r="V869" s="55">
        <f t="shared" si="53"/>
        <v>0</v>
      </c>
      <c r="W869" s="55">
        <f t="shared" si="52"/>
        <v>76087.989999999991</v>
      </c>
      <c r="X869" s="55">
        <f t="shared" si="52"/>
        <v>130077.73</v>
      </c>
      <c r="Y869" s="55">
        <f t="shared" si="52"/>
        <v>358391.72</v>
      </c>
    </row>
    <row r="870" spans="1:25" x14ac:dyDescent="0.25">
      <c r="A870" s="60" t="s">
        <v>420</v>
      </c>
      <c r="B870" s="56" t="s">
        <v>540</v>
      </c>
      <c r="C870" s="52" t="s">
        <v>541</v>
      </c>
      <c r="D870" s="52" t="str">
        <f>IFERROR(INDEX('[2]CP5 to CP6 Track mapping'!$A:$B,MATCH('CP5 Vols Hyp'!$C870,'[2]CP5 to CP6 Track mapping'!$A:$A,0),2),"-")</f>
        <v>-</v>
      </c>
      <c r="E870" s="57" t="s">
        <v>457</v>
      </c>
      <c r="F870" s="53"/>
      <c r="G870" s="53"/>
      <c r="H870" s="53">
        <v>13473.32</v>
      </c>
      <c r="I870" s="53"/>
      <c r="J870" s="53"/>
      <c r="K870" s="53">
        <f t="shared" si="50"/>
        <v>13473.32</v>
      </c>
      <c r="M870" s="54">
        <v>22575</v>
      </c>
      <c r="N870" s="54">
        <v>8968</v>
      </c>
      <c r="O870" s="54">
        <v>13473.32</v>
      </c>
      <c r="P870" s="54">
        <v>2920</v>
      </c>
      <c r="Q870" s="54">
        <v>2737</v>
      </c>
      <c r="R870" s="54">
        <f t="shared" si="51"/>
        <v>50673.32</v>
      </c>
      <c r="T870" s="55">
        <f t="shared" si="53"/>
        <v>22575</v>
      </c>
      <c r="U870" s="55">
        <f t="shared" si="53"/>
        <v>8968</v>
      </c>
      <c r="V870" s="55">
        <f t="shared" si="53"/>
        <v>0</v>
      </c>
      <c r="W870" s="55">
        <f t="shared" si="52"/>
        <v>2920</v>
      </c>
      <c r="X870" s="55">
        <f t="shared" si="52"/>
        <v>2737</v>
      </c>
      <c r="Y870" s="55">
        <f t="shared" si="52"/>
        <v>37200</v>
      </c>
    </row>
    <row r="871" spans="1:25" x14ac:dyDescent="0.25">
      <c r="A871" s="60" t="s">
        <v>420</v>
      </c>
      <c r="B871" s="56" t="s">
        <v>542</v>
      </c>
      <c r="C871" s="52" t="s">
        <v>543</v>
      </c>
      <c r="D871" s="52" t="str">
        <f>IFERROR(INDEX('[2]CP5 to CP6 Track mapping'!$A:$B,MATCH('CP5 Vols Hyp'!$C871,'[2]CP5 to CP6 Track mapping'!$A:$A,0),2),"-")</f>
        <v>-</v>
      </c>
      <c r="E871" s="57" t="s">
        <v>457</v>
      </c>
      <c r="F871" s="53"/>
      <c r="G871" s="53"/>
      <c r="H871" s="53">
        <v>31629.7</v>
      </c>
      <c r="I871" s="53"/>
      <c r="J871" s="53"/>
      <c r="K871" s="53">
        <f t="shared" si="50"/>
        <v>31629.7</v>
      </c>
      <c r="M871" s="54">
        <v>51901.33</v>
      </c>
      <c r="N871" s="54">
        <v>28635.98</v>
      </c>
      <c r="O871" s="54">
        <v>31629.7</v>
      </c>
      <c r="P871" s="54">
        <v>7340.13</v>
      </c>
      <c r="Q871" s="54">
        <v>16297.999999999998</v>
      </c>
      <c r="R871" s="54">
        <f t="shared" si="51"/>
        <v>135805.13999999998</v>
      </c>
      <c r="T871" s="55">
        <f t="shared" si="53"/>
        <v>51901.33</v>
      </c>
      <c r="U871" s="55">
        <f t="shared" si="53"/>
        <v>28635.98</v>
      </c>
      <c r="V871" s="55">
        <f t="shared" si="53"/>
        <v>0</v>
      </c>
      <c r="W871" s="55">
        <f t="shared" si="52"/>
        <v>7340.13</v>
      </c>
      <c r="X871" s="55">
        <f t="shared" si="52"/>
        <v>16297.999999999998</v>
      </c>
      <c r="Y871" s="55">
        <f t="shared" si="52"/>
        <v>104175.43999999999</v>
      </c>
    </row>
    <row r="872" spans="1:25" x14ac:dyDescent="0.25">
      <c r="A872" s="60" t="s">
        <v>420</v>
      </c>
      <c r="B872" s="56" t="s">
        <v>544</v>
      </c>
      <c r="C872" s="52" t="s">
        <v>545</v>
      </c>
      <c r="D872" s="52" t="str">
        <f>IFERROR(INDEX('[2]CP5 to CP6 Track mapping'!$A:$B,MATCH('CP5 Vols Hyp'!$C872,'[2]CP5 to CP6 Track mapping'!$A:$A,0),2),"-")</f>
        <v>-</v>
      </c>
      <c r="E872" s="57" t="s">
        <v>457</v>
      </c>
      <c r="F872" s="53"/>
      <c r="G872" s="53"/>
      <c r="H872" s="53">
        <v>30700</v>
      </c>
      <c r="I872" s="53"/>
      <c r="J872" s="53"/>
      <c r="K872" s="53">
        <f t="shared" si="50"/>
        <v>30700</v>
      </c>
      <c r="M872" s="54">
        <v>45801</v>
      </c>
      <c r="N872" s="54">
        <v>15491.5</v>
      </c>
      <c r="O872" s="54">
        <v>30700</v>
      </c>
      <c r="P872" s="54">
        <v>4141</v>
      </c>
      <c r="Q872" s="54">
        <v>10677</v>
      </c>
      <c r="R872" s="54">
        <f t="shared" si="51"/>
        <v>106810.5</v>
      </c>
      <c r="T872" s="55">
        <f t="shared" si="53"/>
        <v>45801</v>
      </c>
      <c r="U872" s="55">
        <f t="shared" si="53"/>
        <v>15491.5</v>
      </c>
      <c r="V872" s="55">
        <f t="shared" si="53"/>
        <v>0</v>
      </c>
      <c r="W872" s="55">
        <f t="shared" si="52"/>
        <v>4141</v>
      </c>
      <c r="X872" s="55">
        <f t="shared" si="52"/>
        <v>10677</v>
      </c>
      <c r="Y872" s="55">
        <f t="shared" si="52"/>
        <v>76110.5</v>
      </c>
    </row>
    <row r="873" spans="1:25" x14ac:dyDescent="0.25">
      <c r="A873" s="60" t="s">
        <v>420</v>
      </c>
      <c r="B873" s="56" t="s">
        <v>546</v>
      </c>
      <c r="C873" s="52" t="s">
        <v>547</v>
      </c>
      <c r="D873" s="52" t="str">
        <f>IFERROR(INDEX('[2]CP5 to CP6 Track mapping'!$A:$B,MATCH('CP5 Vols Hyp'!$C873,'[2]CP5 to CP6 Track mapping'!$A:$A,0),2),"-")</f>
        <v>-</v>
      </c>
      <c r="E873" s="57" t="s">
        <v>457</v>
      </c>
      <c r="F873" s="53"/>
      <c r="G873" s="53"/>
      <c r="H873" s="53">
        <v>1500</v>
      </c>
      <c r="I873" s="53"/>
      <c r="J873" s="53"/>
      <c r="K873" s="53">
        <f t="shared" si="50"/>
        <v>1500</v>
      </c>
      <c r="M873" s="54">
        <v>7753</v>
      </c>
      <c r="N873" s="54">
        <v>11800</v>
      </c>
      <c r="O873" s="54">
        <v>1500</v>
      </c>
      <c r="P873" s="54">
        <v>10837</v>
      </c>
      <c r="Q873" s="54" t="s">
        <v>73</v>
      </c>
      <c r="R873" s="54">
        <f t="shared" si="51"/>
        <v>31890</v>
      </c>
      <c r="T873" s="55">
        <f t="shared" si="53"/>
        <v>7753</v>
      </c>
      <c r="U873" s="55">
        <f t="shared" si="53"/>
        <v>11800</v>
      </c>
      <c r="V873" s="55">
        <f t="shared" si="53"/>
        <v>0</v>
      </c>
      <c r="W873" s="55">
        <f t="shared" si="52"/>
        <v>10837</v>
      </c>
      <c r="X873" s="55" t="e">
        <f t="shared" si="52"/>
        <v>#VALUE!</v>
      </c>
      <c r="Y873" s="55">
        <f t="shared" si="52"/>
        <v>30390</v>
      </c>
    </row>
    <row r="874" spans="1:25" x14ac:dyDescent="0.25">
      <c r="A874" s="60" t="s">
        <v>420</v>
      </c>
      <c r="B874" s="56" t="s">
        <v>548</v>
      </c>
      <c r="C874" s="52" t="s">
        <v>549</v>
      </c>
      <c r="D874" s="52" t="str">
        <f>IFERROR(INDEX('[2]CP5 to CP6 Track mapping'!$A:$B,MATCH('CP5 Vols Hyp'!$C874,'[2]CP5 to CP6 Track mapping'!$A:$A,0),2),"-")</f>
        <v>-</v>
      </c>
      <c r="E874" s="57" t="s">
        <v>457</v>
      </c>
      <c r="F874" s="53"/>
      <c r="G874" s="53"/>
      <c r="H874" s="53">
        <v>1763</v>
      </c>
      <c r="I874" s="53"/>
      <c r="J874" s="53"/>
      <c r="K874" s="53">
        <f t="shared" si="50"/>
        <v>1763</v>
      </c>
      <c r="M874" s="54">
        <v>1326.1999999999998</v>
      </c>
      <c r="N874" s="54">
        <v>5229.7299999999996</v>
      </c>
      <c r="O874" s="54">
        <v>1763</v>
      </c>
      <c r="P874" s="54">
        <v>2061</v>
      </c>
      <c r="Q874" s="54">
        <v>1624</v>
      </c>
      <c r="R874" s="54">
        <f t="shared" si="51"/>
        <v>12003.93</v>
      </c>
      <c r="T874" s="55">
        <f t="shared" si="53"/>
        <v>1326.1999999999998</v>
      </c>
      <c r="U874" s="55">
        <f t="shared" si="53"/>
        <v>5229.7299999999996</v>
      </c>
      <c r="V874" s="55">
        <f t="shared" si="53"/>
        <v>0</v>
      </c>
      <c r="W874" s="55">
        <f t="shared" si="52"/>
        <v>2061</v>
      </c>
      <c r="X874" s="55">
        <f t="shared" si="52"/>
        <v>1624</v>
      </c>
      <c r="Y874" s="55">
        <f t="shared" si="52"/>
        <v>10240.93</v>
      </c>
    </row>
    <row r="875" spans="1:25" x14ac:dyDescent="0.25">
      <c r="A875" s="60" t="s">
        <v>420</v>
      </c>
      <c r="B875" s="56" t="s">
        <v>550</v>
      </c>
      <c r="C875" s="52" t="s">
        <v>551</v>
      </c>
      <c r="D875" s="52" t="str">
        <f>IFERROR(INDEX('[2]CP5 to CP6 Track mapping'!$A:$B,MATCH('CP5 Vols Hyp'!$C875,'[2]CP5 to CP6 Track mapping'!$A:$A,0),2),"-")</f>
        <v>-</v>
      </c>
      <c r="E875" s="57" t="s">
        <v>457</v>
      </c>
      <c r="F875" s="53"/>
      <c r="G875" s="53"/>
      <c r="H875" s="53">
        <v>5661</v>
      </c>
      <c r="I875" s="53"/>
      <c r="J875" s="53"/>
      <c r="K875" s="53">
        <f t="shared" si="50"/>
        <v>5661</v>
      </c>
      <c r="M875" s="54">
        <v>3220</v>
      </c>
      <c r="N875" s="54">
        <v>6223</v>
      </c>
      <c r="O875" s="54">
        <v>5661</v>
      </c>
      <c r="P875" s="54">
        <v>859.72</v>
      </c>
      <c r="Q875" s="54">
        <v>675</v>
      </c>
      <c r="R875" s="54">
        <f t="shared" si="51"/>
        <v>16638.72</v>
      </c>
      <c r="T875" s="55">
        <f t="shared" si="53"/>
        <v>3220</v>
      </c>
      <c r="U875" s="55">
        <f t="shared" si="53"/>
        <v>6223</v>
      </c>
      <c r="V875" s="55">
        <f t="shared" si="53"/>
        <v>0</v>
      </c>
      <c r="W875" s="55">
        <f t="shared" si="52"/>
        <v>859.72</v>
      </c>
      <c r="X875" s="55">
        <f t="shared" si="52"/>
        <v>675</v>
      </c>
      <c r="Y875" s="55">
        <f t="shared" si="52"/>
        <v>10977.720000000001</v>
      </c>
    </row>
    <row r="876" spans="1:25" x14ac:dyDescent="0.25">
      <c r="A876" s="60" t="s">
        <v>420</v>
      </c>
      <c r="B876" s="56" t="s">
        <v>552</v>
      </c>
      <c r="C876" s="52" t="s">
        <v>553</v>
      </c>
      <c r="D876" s="52" t="str">
        <f>IFERROR(INDEX('[2]CP5 to CP6 Track mapping'!$A:$B,MATCH('CP5 Vols Hyp'!$C876,'[2]CP5 to CP6 Track mapping'!$A:$A,0),2),"-")</f>
        <v>-</v>
      </c>
      <c r="E876" s="57" t="s">
        <v>457</v>
      </c>
      <c r="F876" s="53"/>
      <c r="G876" s="53"/>
      <c r="H876" s="53">
        <v>0</v>
      </c>
      <c r="I876" s="53"/>
      <c r="J876" s="53"/>
      <c r="K876" s="53">
        <f t="shared" si="50"/>
        <v>0</v>
      </c>
      <c r="M876" s="54">
        <v>4</v>
      </c>
      <c r="N876" s="54">
        <v>14</v>
      </c>
      <c r="O876" s="54">
        <v>0</v>
      </c>
      <c r="P876" s="54">
        <v>4</v>
      </c>
      <c r="Q876" s="54" t="s">
        <v>73</v>
      </c>
      <c r="R876" s="54">
        <f t="shared" si="51"/>
        <v>22</v>
      </c>
      <c r="T876" s="55">
        <f t="shared" si="53"/>
        <v>4</v>
      </c>
      <c r="U876" s="55">
        <f t="shared" si="53"/>
        <v>14</v>
      </c>
      <c r="V876" s="55">
        <f t="shared" si="53"/>
        <v>0</v>
      </c>
      <c r="W876" s="55">
        <f t="shared" si="52"/>
        <v>4</v>
      </c>
      <c r="X876" s="55" t="e">
        <f t="shared" si="52"/>
        <v>#VALUE!</v>
      </c>
      <c r="Y876" s="55">
        <f t="shared" si="52"/>
        <v>22</v>
      </c>
    </row>
    <row r="877" spans="1:25" x14ac:dyDescent="0.25">
      <c r="A877" s="60" t="s">
        <v>420</v>
      </c>
      <c r="B877" s="56" t="s">
        <v>554</v>
      </c>
      <c r="C877" s="52" t="s">
        <v>555</v>
      </c>
      <c r="D877" s="52" t="str">
        <f>IFERROR(INDEX('[2]CP5 to CP6 Track mapping'!$A:$B,MATCH('CP5 Vols Hyp'!$C877,'[2]CP5 to CP6 Track mapping'!$A:$A,0),2),"-")</f>
        <v>-</v>
      </c>
      <c r="E877" s="57" t="s">
        <v>457</v>
      </c>
      <c r="F877" s="53"/>
      <c r="G877" s="53"/>
      <c r="H877" s="53">
        <v>88954.12</v>
      </c>
      <c r="I877" s="53"/>
      <c r="J877" s="53"/>
      <c r="K877" s="53">
        <f t="shared" si="50"/>
        <v>88954.12</v>
      </c>
      <c r="M877" s="54">
        <v>166152.92100000003</v>
      </c>
      <c r="N877" s="54">
        <v>236110.42000000004</v>
      </c>
      <c r="O877" s="54">
        <v>88954.12</v>
      </c>
      <c r="P877" s="54">
        <v>41401.74</v>
      </c>
      <c r="Q877" s="54">
        <v>26316</v>
      </c>
      <c r="R877" s="54">
        <f t="shared" si="51"/>
        <v>558935.20100000012</v>
      </c>
      <c r="T877" s="55">
        <f t="shared" si="53"/>
        <v>166152.92100000003</v>
      </c>
      <c r="U877" s="55">
        <f t="shared" si="53"/>
        <v>236110.42000000004</v>
      </c>
      <c r="V877" s="55">
        <f t="shared" si="53"/>
        <v>0</v>
      </c>
      <c r="W877" s="55">
        <f t="shared" si="52"/>
        <v>41401.74</v>
      </c>
      <c r="X877" s="55">
        <f t="shared" si="52"/>
        <v>26316</v>
      </c>
      <c r="Y877" s="55">
        <f t="shared" si="52"/>
        <v>469981.08100000012</v>
      </c>
    </row>
    <row r="878" spans="1:25" x14ac:dyDescent="0.25">
      <c r="A878" s="60" t="s">
        <v>420</v>
      </c>
      <c r="B878" s="56" t="s">
        <v>556</v>
      </c>
      <c r="C878" s="52" t="s">
        <v>249</v>
      </c>
      <c r="D878" s="52" t="str">
        <f>IFERROR(INDEX('[2]CP5 to CP6 Track mapping'!$A:$B,MATCH('CP5 Vols Hyp'!$C878,'[2]CP5 to CP6 Track mapping'!$A:$A,0),2),"-")</f>
        <v>-</v>
      </c>
      <c r="E878" s="57" t="s">
        <v>457</v>
      </c>
      <c r="F878" s="53"/>
      <c r="G878" s="53"/>
      <c r="H878" s="53">
        <v>173681.14</v>
      </c>
      <c r="I878" s="53"/>
      <c r="J878" s="53"/>
      <c r="K878" s="53">
        <f t="shared" si="50"/>
        <v>173681.14</v>
      </c>
      <c r="M878" s="54">
        <v>298733.451</v>
      </c>
      <c r="N878" s="54">
        <v>312472.63</v>
      </c>
      <c r="O878" s="54">
        <v>173681.14</v>
      </c>
      <c r="P878" s="54">
        <v>69564.59</v>
      </c>
      <c r="Q878" s="54">
        <v>58327.000000000015</v>
      </c>
      <c r="R878" s="54">
        <f t="shared" si="51"/>
        <v>912778.81099999999</v>
      </c>
      <c r="T878" s="55">
        <f t="shared" si="53"/>
        <v>298733.451</v>
      </c>
      <c r="U878" s="55">
        <f t="shared" si="53"/>
        <v>312472.63</v>
      </c>
      <c r="V878" s="55">
        <f t="shared" si="53"/>
        <v>0</v>
      </c>
      <c r="W878" s="55">
        <f t="shared" si="52"/>
        <v>69564.59</v>
      </c>
      <c r="X878" s="55">
        <f t="shared" si="52"/>
        <v>58327.000000000015</v>
      </c>
      <c r="Y878" s="55">
        <f t="shared" si="52"/>
        <v>739097.67099999997</v>
      </c>
    </row>
    <row r="879" spans="1:25" x14ac:dyDescent="0.25">
      <c r="A879" s="60" t="s">
        <v>420</v>
      </c>
      <c r="B879" s="56" t="s">
        <v>557</v>
      </c>
      <c r="C879" s="52" t="s">
        <v>558</v>
      </c>
      <c r="D879" s="52" t="str">
        <f>IFERROR(INDEX('[2]CP5 to CP6 Track mapping'!$A:$B,MATCH('CP5 Vols Hyp'!$C879,'[2]CP5 to CP6 Track mapping'!$A:$A,0),2),"-")</f>
        <v>-</v>
      </c>
      <c r="E879" s="57" t="s">
        <v>457</v>
      </c>
      <c r="F879" s="53"/>
      <c r="G879" s="53"/>
      <c r="H879" s="53">
        <v>0</v>
      </c>
      <c r="I879" s="53"/>
      <c r="J879" s="53"/>
      <c r="K879" s="53">
        <f t="shared" si="50"/>
        <v>0</v>
      </c>
      <c r="M879" s="54">
        <v>0</v>
      </c>
      <c r="N879" s="54">
        <v>0</v>
      </c>
      <c r="O879" s="54">
        <v>0</v>
      </c>
      <c r="P879" s="54">
        <v>0</v>
      </c>
      <c r="Q879" s="54" t="s">
        <v>73</v>
      </c>
      <c r="R879" s="54">
        <f t="shared" si="51"/>
        <v>0</v>
      </c>
      <c r="T879" s="55">
        <f t="shared" si="53"/>
        <v>0</v>
      </c>
      <c r="U879" s="55">
        <f t="shared" si="53"/>
        <v>0</v>
      </c>
      <c r="V879" s="55">
        <f t="shared" si="53"/>
        <v>0</v>
      </c>
      <c r="W879" s="55">
        <f t="shared" si="52"/>
        <v>0</v>
      </c>
      <c r="X879" s="55" t="e">
        <f t="shared" si="52"/>
        <v>#VALUE!</v>
      </c>
      <c r="Y879" s="55">
        <f t="shared" si="52"/>
        <v>0</v>
      </c>
    </row>
    <row r="880" spans="1:25" x14ac:dyDescent="0.25">
      <c r="A880" s="60" t="s">
        <v>420</v>
      </c>
      <c r="B880" s="56" t="s">
        <v>559</v>
      </c>
      <c r="C880" s="52" t="s">
        <v>560</v>
      </c>
      <c r="D880" s="52" t="str">
        <f>IFERROR(INDEX('[2]CP5 to CP6 Track mapping'!$A:$B,MATCH('CP5 Vols Hyp'!$C880,'[2]CP5 to CP6 Track mapping'!$A:$A,0),2),"-")</f>
        <v>-</v>
      </c>
      <c r="E880" s="57" t="s">
        <v>457</v>
      </c>
      <c r="F880" s="53"/>
      <c r="G880" s="53"/>
      <c r="H880" s="53">
        <v>0</v>
      </c>
      <c r="I880" s="53"/>
      <c r="J880" s="53"/>
      <c r="K880" s="53">
        <f t="shared" si="50"/>
        <v>0</v>
      </c>
      <c r="M880" s="54">
        <v>0</v>
      </c>
      <c r="N880" s="54">
        <v>0</v>
      </c>
      <c r="O880" s="54">
        <v>0</v>
      </c>
      <c r="P880" s="54">
        <v>0</v>
      </c>
      <c r="Q880" s="54" t="s">
        <v>73</v>
      </c>
      <c r="R880" s="54">
        <f t="shared" si="51"/>
        <v>0</v>
      </c>
      <c r="T880" s="55">
        <f t="shared" si="53"/>
        <v>0</v>
      </c>
      <c r="U880" s="55">
        <f t="shared" si="53"/>
        <v>0</v>
      </c>
      <c r="V880" s="55">
        <f t="shared" si="53"/>
        <v>0</v>
      </c>
      <c r="W880" s="55">
        <f t="shared" si="52"/>
        <v>0</v>
      </c>
      <c r="X880" s="55" t="e">
        <f t="shared" si="52"/>
        <v>#VALUE!</v>
      </c>
      <c r="Y880" s="55">
        <f t="shared" si="52"/>
        <v>0</v>
      </c>
    </row>
    <row r="881" spans="1:25" x14ac:dyDescent="0.25">
      <c r="A881" s="60" t="s">
        <v>420</v>
      </c>
      <c r="B881" s="56" t="s">
        <v>561</v>
      </c>
      <c r="C881" s="52" t="s">
        <v>562</v>
      </c>
      <c r="D881" s="52" t="str">
        <f>IFERROR(INDEX('[2]CP5 to CP6 Track mapping'!$A:$B,MATCH('CP5 Vols Hyp'!$C881,'[2]CP5 to CP6 Track mapping'!$A:$A,0),2),"-")</f>
        <v>-</v>
      </c>
      <c r="E881" s="57" t="s">
        <v>457</v>
      </c>
      <c r="F881" s="53"/>
      <c r="G881" s="53"/>
      <c r="H881" s="53">
        <v>20906</v>
      </c>
      <c r="I881" s="53"/>
      <c r="J881" s="53"/>
      <c r="K881" s="53">
        <f t="shared" si="50"/>
        <v>20906</v>
      </c>
      <c r="M881" s="54">
        <v>232</v>
      </c>
      <c r="N881" s="54">
        <v>9245</v>
      </c>
      <c r="O881" s="54">
        <v>20906</v>
      </c>
      <c r="P881" s="54">
        <v>60000</v>
      </c>
      <c r="Q881" s="54">
        <v>2450</v>
      </c>
      <c r="R881" s="54">
        <f t="shared" si="51"/>
        <v>92833</v>
      </c>
      <c r="T881" s="55">
        <f t="shared" si="53"/>
        <v>232</v>
      </c>
      <c r="U881" s="55">
        <f t="shared" si="53"/>
        <v>9245</v>
      </c>
      <c r="V881" s="55">
        <f t="shared" si="53"/>
        <v>0</v>
      </c>
      <c r="W881" s="55">
        <f t="shared" si="52"/>
        <v>60000</v>
      </c>
      <c r="X881" s="55">
        <f t="shared" si="52"/>
        <v>2450</v>
      </c>
      <c r="Y881" s="55">
        <f t="shared" si="52"/>
        <v>71927</v>
      </c>
    </row>
    <row r="882" spans="1:25" x14ac:dyDescent="0.25">
      <c r="A882" s="60" t="s">
        <v>420</v>
      </c>
      <c r="B882" s="56" t="s">
        <v>563</v>
      </c>
      <c r="C882" s="52" t="s">
        <v>564</v>
      </c>
      <c r="D882" s="52" t="str">
        <f>IFERROR(INDEX('[2]CP5 to CP6 Track mapping'!$A:$B,MATCH('CP5 Vols Hyp'!$C882,'[2]CP5 to CP6 Track mapping'!$A:$A,0),2),"-")</f>
        <v>-</v>
      </c>
      <c r="E882" s="57" t="s">
        <v>457</v>
      </c>
      <c r="F882" s="53"/>
      <c r="G882" s="53"/>
      <c r="H882" s="53">
        <v>15508</v>
      </c>
      <c r="I882" s="53"/>
      <c r="J882" s="53"/>
      <c r="K882" s="53">
        <f t="shared" si="50"/>
        <v>15508</v>
      </c>
      <c r="M882" s="54">
        <v>32450</v>
      </c>
      <c r="N882" s="54">
        <v>17808.849999999999</v>
      </c>
      <c r="O882" s="54">
        <v>15508</v>
      </c>
      <c r="P882" s="54">
        <v>0.28000000000032754</v>
      </c>
      <c r="Q882" s="54">
        <v>10</v>
      </c>
      <c r="R882" s="54">
        <f t="shared" si="51"/>
        <v>65777.13</v>
      </c>
      <c r="T882" s="55">
        <f t="shared" si="53"/>
        <v>32450</v>
      </c>
      <c r="U882" s="55">
        <f t="shared" si="53"/>
        <v>17808.849999999999</v>
      </c>
      <c r="V882" s="55">
        <f t="shared" si="53"/>
        <v>0</v>
      </c>
      <c r="W882" s="55">
        <f t="shared" si="52"/>
        <v>0.28000000000032754</v>
      </c>
      <c r="X882" s="55">
        <f t="shared" si="52"/>
        <v>10</v>
      </c>
      <c r="Y882" s="55">
        <f t="shared" si="52"/>
        <v>50269.130000000005</v>
      </c>
    </row>
    <row r="883" spans="1:25" x14ac:dyDescent="0.25">
      <c r="A883" s="60" t="s">
        <v>420</v>
      </c>
      <c r="B883" s="56" t="s">
        <v>565</v>
      </c>
      <c r="C883" s="52" t="s">
        <v>566</v>
      </c>
      <c r="D883" s="52" t="str">
        <f>IFERROR(INDEX('[2]CP5 to CP6 Track mapping'!$A:$B,MATCH('CP5 Vols Hyp'!$C883,'[2]CP5 to CP6 Track mapping'!$A:$A,0),2),"-")</f>
        <v>-</v>
      </c>
      <c r="E883" s="57" t="s">
        <v>457</v>
      </c>
      <c r="F883" s="53"/>
      <c r="G883" s="53"/>
      <c r="H883" s="53">
        <v>42197</v>
      </c>
      <c r="I883" s="53"/>
      <c r="J883" s="53"/>
      <c r="K883" s="53">
        <f t="shared" si="50"/>
        <v>42197</v>
      </c>
      <c r="M883" s="54">
        <v>8056.8685999999998</v>
      </c>
      <c r="N883" s="54">
        <v>140259.99</v>
      </c>
      <c r="O883" s="54">
        <v>42197</v>
      </c>
      <c r="P883" s="54">
        <v>24787</v>
      </c>
      <c r="Q883" s="54">
        <v>22029</v>
      </c>
      <c r="R883" s="54">
        <f t="shared" si="51"/>
        <v>237329.85859999998</v>
      </c>
      <c r="T883" s="55">
        <f t="shared" si="53"/>
        <v>8056.8685999999998</v>
      </c>
      <c r="U883" s="55">
        <f t="shared" si="53"/>
        <v>140259.99</v>
      </c>
      <c r="V883" s="55">
        <f t="shared" si="53"/>
        <v>0</v>
      </c>
      <c r="W883" s="55">
        <f t="shared" si="52"/>
        <v>24787</v>
      </c>
      <c r="X883" s="55">
        <f t="shared" si="52"/>
        <v>22029</v>
      </c>
      <c r="Y883" s="55">
        <f t="shared" si="52"/>
        <v>195132.85859999998</v>
      </c>
    </row>
    <row r="884" spans="1:25" x14ac:dyDescent="0.25">
      <c r="A884" s="60" t="s">
        <v>420</v>
      </c>
      <c r="B884" s="56" t="s">
        <v>567</v>
      </c>
      <c r="C884" s="52" t="s">
        <v>568</v>
      </c>
      <c r="D884" s="52" t="str">
        <f>IFERROR(INDEX('[2]CP5 to CP6 Track mapping'!$A:$B,MATCH('CP5 Vols Hyp'!$C884,'[2]CP5 to CP6 Track mapping'!$A:$A,0),2),"-")</f>
        <v>-</v>
      </c>
      <c r="E884" s="57" t="s">
        <v>457</v>
      </c>
      <c r="F884" s="53"/>
      <c r="G884" s="53"/>
      <c r="H884" s="53">
        <v>10</v>
      </c>
      <c r="I884" s="53"/>
      <c r="J884" s="53"/>
      <c r="K884" s="53">
        <f t="shared" si="50"/>
        <v>10</v>
      </c>
      <c r="M884" s="54">
        <v>0</v>
      </c>
      <c r="N884" s="54">
        <v>1</v>
      </c>
      <c r="O884" s="54">
        <v>10</v>
      </c>
      <c r="P884" s="54">
        <v>11</v>
      </c>
      <c r="Q884" s="54" t="s">
        <v>73</v>
      </c>
      <c r="R884" s="54">
        <f t="shared" si="51"/>
        <v>22</v>
      </c>
      <c r="T884" s="55">
        <f t="shared" si="53"/>
        <v>0</v>
      </c>
      <c r="U884" s="55">
        <f t="shared" si="53"/>
        <v>1</v>
      </c>
      <c r="V884" s="55">
        <f t="shared" si="53"/>
        <v>0</v>
      </c>
      <c r="W884" s="55">
        <f t="shared" si="52"/>
        <v>11</v>
      </c>
      <c r="X884" s="55" t="e">
        <f t="shared" si="52"/>
        <v>#VALUE!</v>
      </c>
      <c r="Y884" s="55">
        <f t="shared" si="52"/>
        <v>12</v>
      </c>
    </row>
    <row r="885" spans="1:25" x14ac:dyDescent="0.25">
      <c r="A885" s="60" t="s">
        <v>420</v>
      </c>
      <c r="B885" s="56" t="s">
        <v>569</v>
      </c>
      <c r="C885" s="52" t="s">
        <v>570</v>
      </c>
      <c r="D885" s="52" t="str">
        <f>IFERROR(INDEX('[2]CP5 to CP6 Track mapping'!$A:$B,MATCH('CP5 Vols Hyp'!$C885,'[2]CP5 to CP6 Track mapping'!$A:$A,0),2),"-")</f>
        <v>-</v>
      </c>
      <c r="E885" s="57" t="s">
        <v>457</v>
      </c>
      <c r="F885" s="53"/>
      <c r="G885" s="53"/>
      <c r="H885" s="53">
        <v>78621</v>
      </c>
      <c r="I885" s="53"/>
      <c r="J885" s="53"/>
      <c r="K885" s="53">
        <f t="shared" si="50"/>
        <v>78621</v>
      </c>
      <c r="M885" s="54">
        <v>40738.868600000002</v>
      </c>
      <c r="N885" s="54">
        <v>167314.84</v>
      </c>
      <c r="O885" s="54">
        <v>78621</v>
      </c>
      <c r="P885" s="54">
        <v>84798.28</v>
      </c>
      <c r="Q885" s="54">
        <v>24489</v>
      </c>
      <c r="R885" s="54">
        <f t="shared" si="51"/>
        <v>395961.98860000004</v>
      </c>
      <c r="T885" s="55">
        <f t="shared" si="53"/>
        <v>40738.868600000002</v>
      </c>
      <c r="U885" s="55">
        <f t="shared" si="53"/>
        <v>167314.84</v>
      </c>
      <c r="V885" s="55">
        <f t="shared" si="53"/>
        <v>0</v>
      </c>
      <c r="W885" s="55">
        <f t="shared" si="52"/>
        <v>84798.28</v>
      </c>
      <c r="X885" s="55">
        <f t="shared" si="52"/>
        <v>24489</v>
      </c>
      <c r="Y885" s="55">
        <f t="shared" si="52"/>
        <v>317340.98860000004</v>
      </c>
    </row>
    <row r="886" spans="1:25" x14ac:dyDescent="0.25">
      <c r="A886" s="60" t="s">
        <v>420</v>
      </c>
      <c r="B886" s="56" t="s">
        <v>571</v>
      </c>
      <c r="C886" s="52" t="s">
        <v>572</v>
      </c>
      <c r="D886" s="52" t="str">
        <f>IFERROR(INDEX('[2]CP5 to CP6 Track mapping'!$A:$B,MATCH('CP5 Vols Hyp'!$C886,'[2]CP5 to CP6 Track mapping'!$A:$A,0),2),"-")</f>
        <v>-</v>
      </c>
      <c r="E886" s="57" t="s">
        <v>457</v>
      </c>
      <c r="F886" s="53"/>
      <c r="G886" s="53"/>
      <c r="H886" s="53">
        <v>6586.28</v>
      </c>
      <c r="I886" s="53"/>
      <c r="J886" s="53"/>
      <c r="K886" s="53">
        <f t="shared" si="50"/>
        <v>6586.28</v>
      </c>
      <c r="M886" s="54">
        <v>5356</v>
      </c>
      <c r="N886" s="54">
        <v>6743.8</v>
      </c>
      <c r="O886" s="54">
        <v>6586.28</v>
      </c>
      <c r="P886" s="54">
        <v>3150.6000000000004</v>
      </c>
      <c r="Q886" s="54">
        <v>2033</v>
      </c>
      <c r="R886" s="54">
        <f t="shared" si="51"/>
        <v>23869.68</v>
      </c>
      <c r="T886" s="55">
        <f t="shared" si="53"/>
        <v>5356</v>
      </c>
      <c r="U886" s="55">
        <f t="shared" si="53"/>
        <v>6743.8</v>
      </c>
      <c r="V886" s="55">
        <f t="shared" si="53"/>
        <v>0</v>
      </c>
      <c r="W886" s="55">
        <f t="shared" si="52"/>
        <v>3150.6000000000004</v>
      </c>
      <c r="X886" s="55">
        <f t="shared" si="52"/>
        <v>2033</v>
      </c>
      <c r="Y886" s="55">
        <f t="shared" si="52"/>
        <v>17283.400000000001</v>
      </c>
    </row>
    <row r="887" spans="1:25" x14ac:dyDescent="0.25">
      <c r="A887" s="60" t="s">
        <v>420</v>
      </c>
      <c r="B887" s="56" t="s">
        <v>573</v>
      </c>
      <c r="C887" s="52" t="s">
        <v>574</v>
      </c>
      <c r="D887" s="52" t="str">
        <f>IFERROR(INDEX('[2]CP5 to CP6 Track mapping'!$A:$B,MATCH('CP5 Vols Hyp'!$C887,'[2]CP5 to CP6 Track mapping'!$A:$A,0),2),"-")</f>
        <v>-</v>
      </c>
      <c r="E887" s="57" t="s">
        <v>457</v>
      </c>
      <c r="F887" s="53"/>
      <c r="G887" s="53"/>
      <c r="H887" s="53">
        <v>7380.6100000000006</v>
      </c>
      <c r="I887" s="53"/>
      <c r="J887" s="53"/>
      <c r="K887" s="53">
        <f t="shared" si="50"/>
        <v>7380.6100000000006</v>
      </c>
      <c r="M887" s="54">
        <v>4572.2179999999998</v>
      </c>
      <c r="N887" s="54">
        <v>2421</v>
      </c>
      <c r="O887" s="54">
        <v>7380.6100000000006</v>
      </c>
      <c r="P887" s="54">
        <v>823</v>
      </c>
      <c r="Q887" s="54" t="s">
        <v>73</v>
      </c>
      <c r="R887" s="54">
        <f t="shared" si="51"/>
        <v>15196.828000000001</v>
      </c>
      <c r="T887" s="55">
        <f t="shared" si="53"/>
        <v>4572.2179999999998</v>
      </c>
      <c r="U887" s="55">
        <f t="shared" si="53"/>
        <v>2421</v>
      </c>
      <c r="V887" s="55">
        <f t="shared" si="53"/>
        <v>0</v>
      </c>
      <c r="W887" s="55">
        <f t="shared" si="52"/>
        <v>823</v>
      </c>
      <c r="X887" s="55" t="e">
        <f t="shared" si="52"/>
        <v>#VALUE!</v>
      </c>
      <c r="Y887" s="55">
        <f t="shared" si="52"/>
        <v>7816.2180000000008</v>
      </c>
    </row>
    <row r="888" spans="1:25" x14ac:dyDescent="0.25">
      <c r="A888" s="60" t="s">
        <v>420</v>
      </c>
      <c r="B888" s="56" t="s">
        <v>575</v>
      </c>
      <c r="C888" s="52" t="s">
        <v>576</v>
      </c>
      <c r="D888" s="52" t="str">
        <f>IFERROR(INDEX('[2]CP5 to CP6 Track mapping'!$A:$B,MATCH('CP5 Vols Hyp'!$C888,'[2]CP5 to CP6 Track mapping'!$A:$A,0),2),"-")</f>
        <v>-</v>
      </c>
      <c r="E888" s="57" t="s">
        <v>457</v>
      </c>
      <c r="F888" s="53"/>
      <c r="G888" s="53"/>
      <c r="H888" s="53">
        <v>13966.89</v>
      </c>
      <c r="I888" s="53"/>
      <c r="J888" s="53"/>
      <c r="K888" s="53">
        <f t="shared" si="50"/>
        <v>13966.89</v>
      </c>
      <c r="M888" s="54">
        <v>9928.2179999999989</v>
      </c>
      <c r="N888" s="54">
        <v>9164.8000000000011</v>
      </c>
      <c r="O888" s="54">
        <v>13966.89</v>
      </c>
      <c r="P888" s="54">
        <v>3973.5999999999995</v>
      </c>
      <c r="Q888" s="54">
        <v>2033</v>
      </c>
      <c r="R888" s="54">
        <f t="shared" si="51"/>
        <v>39066.507999999994</v>
      </c>
      <c r="T888" s="55">
        <f t="shared" si="53"/>
        <v>9928.2179999999989</v>
      </c>
      <c r="U888" s="55">
        <f t="shared" si="53"/>
        <v>9164.8000000000011</v>
      </c>
      <c r="V888" s="55">
        <f t="shared" si="53"/>
        <v>0</v>
      </c>
      <c r="W888" s="55">
        <f t="shared" si="52"/>
        <v>3973.5999999999995</v>
      </c>
      <c r="X888" s="55">
        <f t="shared" si="52"/>
        <v>2033</v>
      </c>
      <c r="Y888" s="55">
        <f t="shared" si="52"/>
        <v>25099.617999999995</v>
      </c>
    </row>
    <row r="889" spans="1:25" x14ac:dyDescent="0.25">
      <c r="A889" s="60" t="s">
        <v>420</v>
      </c>
      <c r="B889" s="56" t="s">
        <v>577</v>
      </c>
      <c r="C889" s="52" t="s">
        <v>578</v>
      </c>
      <c r="D889" s="52" t="str">
        <f>IFERROR(INDEX('[2]CP5 to CP6 Track mapping'!$A:$B,MATCH('CP5 Vols Hyp'!$C889,'[2]CP5 to CP6 Track mapping'!$A:$A,0),2),"-")</f>
        <v>-</v>
      </c>
      <c r="E889" s="57" t="s">
        <v>457</v>
      </c>
      <c r="F889" s="53"/>
      <c r="G889" s="53"/>
      <c r="H889" s="53">
        <v>6350</v>
      </c>
      <c r="I889" s="53"/>
      <c r="J889" s="53"/>
      <c r="K889" s="53">
        <f t="shared" si="50"/>
        <v>6350</v>
      </c>
      <c r="M889" s="54">
        <v>7397</v>
      </c>
      <c r="N889" s="54">
        <v>4920</v>
      </c>
      <c r="O889" s="54">
        <v>6350</v>
      </c>
      <c r="P889" s="54">
        <v>5707</v>
      </c>
      <c r="Q889" s="54">
        <v>1804</v>
      </c>
      <c r="R889" s="54">
        <f t="shared" si="51"/>
        <v>26178</v>
      </c>
      <c r="T889" s="55">
        <f t="shared" si="53"/>
        <v>7397</v>
      </c>
      <c r="U889" s="55">
        <f t="shared" si="53"/>
        <v>4920</v>
      </c>
      <c r="V889" s="55">
        <f t="shared" si="53"/>
        <v>0</v>
      </c>
      <c r="W889" s="55">
        <f t="shared" si="52"/>
        <v>5707</v>
      </c>
      <c r="X889" s="55">
        <f t="shared" si="52"/>
        <v>1804</v>
      </c>
      <c r="Y889" s="55">
        <f t="shared" si="52"/>
        <v>19828</v>
      </c>
    </row>
    <row r="890" spans="1:25" x14ac:dyDescent="0.25">
      <c r="A890" s="60" t="s">
        <v>420</v>
      </c>
      <c r="B890" s="56" t="s">
        <v>579</v>
      </c>
      <c r="C890" s="52" t="s">
        <v>580</v>
      </c>
      <c r="D890" s="52" t="str">
        <f>IFERROR(INDEX('[2]CP5 to CP6 Track mapping'!$A:$B,MATCH('CP5 Vols Hyp'!$C890,'[2]CP5 to CP6 Track mapping'!$A:$A,0),2),"-")</f>
        <v>-</v>
      </c>
      <c r="E890" s="57" t="s">
        <v>457</v>
      </c>
      <c r="F890" s="53"/>
      <c r="G890" s="53"/>
      <c r="H890" s="53">
        <v>2179</v>
      </c>
      <c r="I890" s="53"/>
      <c r="J890" s="53"/>
      <c r="K890" s="53">
        <f t="shared" si="50"/>
        <v>2179</v>
      </c>
      <c r="M890" s="54">
        <v>972</v>
      </c>
      <c r="N890" s="54">
        <v>556</v>
      </c>
      <c r="O890" s="54">
        <v>2179</v>
      </c>
      <c r="P890" s="54">
        <v>5243</v>
      </c>
      <c r="Q890" s="54" t="s">
        <v>73</v>
      </c>
      <c r="R890" s="54">
        <f t="shared" si="51"/>
        <v>8950</v>
      </c>
      <c r="T890" s="55">
        <f t="shared" si="53"/>
        <v>972</v>
      </c>
      <c r="U890" s="55">
        <f t="shared" si="53"/>
        <v>556</v>
      </c>
      <c r="V890" s="55">
        <f t="shared" si="53"/>
        <v>0</v>
      </c>
      <c r="W890" s="55">
        <f t="shared" si="52"/>
        <v>5243</v>
      </c>
      <c r="X890" s="55" t="e">
        <f t="shared" si="52"/>
        <v>#VALUE!</v>
      </c>
      <c r="Y890" s="55">
        <f t="shared" si="52"/>
        <v>6771</v>
      </c>
    </row>
    <row r="891" spans="1:25" x14ac:dyDescent="0.25">
      <c r="A891" s="60" t="s">
        <v>420</v>
      </c>
      <c r="B891" s="56" t="s">
        <v>581</v>
      </c>
      <c r="C891" s="52" t="s">
        <v>582</v>
      </c>
      <c r="D891" s="52" t="str">
        <f>IFERROR(INDEX('[2]CP5 to CP6 Track mapping'!$A:$B,MATCH('CP5 Vols Hyp'!$C891,'[2]CP5 to CP6 Track mapping'!$A:$A,0),2),"-")</f>
        <v>-</v>
      </c>
      <c r="E891" s="57" t="s">
        <v>457</v>
      </c>
      <c r="F891" s="53"/>
      <c r="G891" s="53"/>
      <c r="H891" s="53">
        <v>8529</v>
      </c>
      <c r="I891" s="53"/>
      <c r="J891" s="53"/>
      <c r="K891" s="53">
        <f t="shared" si="50"/>
        <v>8529</v>
      </c>
      <c r="M891" s="54">
        <v>8369</v>
      </c>
      <c r="N891" s="54">
        <v>5476</v>
      </c>
      <c r="O891" s="54">
        <v>8529</v>
      </c>
      <c r="P891" s="54">
        <v>10950</v>
      </c>
      <c r="Q891" s="54">
        <v>1804</v>
      </c>
      <c r="R891" s="54">
        <f t="shared" si="51"/>
        <v>35128</v>
      </c>
      <c r="T891" s="55">
        <f t="shared" si="53"/>
        <v>8369</v>
      </c>
      <c r="U891" s="55">
        <f t="shared" si="53"/>
        <v>5476</v>
      </c>
      <c r="V891" s="55">
        <f t="shared" si="53"/>
        <v>0</v>
      </c>
      <c r="W891" s="55">
        <f t="shared" si="52"/>
        <v>10950</v>
      </c>
      <c r="X891" s="55">
        <f t="shared" si="52"/>
        <v>1804</v>
      </c>
      <c r="Y891" s="55">
        <f t="shared" si="52"/>
        <v>26599</v>
      </c>
    </row>
    <row r="892" spans="1:25" x14ac:dyDescent="0.25">
      <c r="A892" s="60" t="s">
        <v>420</v>
      </c>
      <c r="B892" s="56" t="s">
        <v>583</v>
      </c>
      <c r="C892" s="52" t="s">
        <v>278</v>
      </c>
      <c r="D892" s="52" t="str">
        <f>IFERROR(INDEX('[2]CP5 to CP6 Track mapping'!$A:$B,MATCH('CP5 Vols Hyp'!$C892,'[2]CP5 to CP6 Track mapping'!$A:$A,0),2),"-")</f>
        <v>-</v>
      </c>
      <c r="E892" s="57" t="s">
        <v>457</v>
      </c>
      <c r="F892" s="53"/>
      <c r="G892" s="53"/>
      <c r="H892" s="53">
        <v>307083.08</v>
      </c>
      <c r="I892" s="53"/>
      <c r="J892" s="53"/>
      <c r="K892" s="53">
        <f t="shared" si="50"/>
        <v>307083.08</v>
      </c>
      <c r="M892" s="54">
        <v>384560.53760000004</v>
      </c>
      <c r="N892" s="54">
        <v>619863.27000000014</v>
      </c>
      <c r="O892" s="54">
        <v>307083.08</v>
      </c>
      <c r="P892" s="54">
        <v>245374.46</v>
      </c>
      <c r="Q892" s="54">
        <v>216730.72999999995</v>
      </c>
      <c r="R892" s="54">
        <f t="shared" si="51"/>
        <v>1773612.0776000002</v>
      </c>
      <c r="T892" s="55">
        <f t="shared" si="53"/>
        <v>384560.53760000004</v>
      </c>
      <c r="U892" s="55">
        <f t="shared" si="53"/>
        <v>619863.27000000014</v>
      </c>
      <c r="V892" s="55">
        <f t="shared" si="53"/>
        <v>0</v>
      </c>
      <c r="W892" s="55">
        <f t="shared" si="52"/>
        <v>245374.46</v>
      </c>
      <c r="X892" s="55">
        <f t="shared" si="52"/>
        <v>216730.72999999995</v>
      </c>
      <c r="Y892" s="55">
        <f t="shared" si="52"/>
        <v>1466528.9976000001</v>
      </c>
    </row>
    <row r="893" spans="1:25" x14ac:dyDescent="0.25">
      <c r="A893" s="60" t="s">
        <v>420</v>
      </c>
      <c r="B893" s="56" t="s">
        <v>584</v>
      </c>
      <c r="C893" s="52" t="s">
        <v>585</v>
      </c>
      <c r="D893" s="52" t="str">
        <f>IFERROR(INDEX('[2]CP5 to CP6 Track mapping'!$A:$B,MATCH('CP5 Vols Hyp'!$C893,'[2]CP5 to CP6 Track mapping'!$A:$A,0),2),"-")</f>
        <v>-</v>
      </c>
      <c r="E893" s="57" t="s">
        <v>457</v>
      </c>
      <c r="F893" s="53"/>
      <c r="G893" s="53"/>
      <c r="H893" s="53">
        <v>26</v>
      </c>
      <c r="I893" s="53"/>
      <c r="J893" s="53"/>
      <c r="K893" s="53">
        <f t="shared" si="50"/>
        <v>26</v>
      </c>
      <c r="M893" s="54">
        <v>21</v>
      </c>
      <c r="N893" s="54">
        <v>29</v>
      </c>
      <c r="O893" s="54">
        <v>26</v>
      </c>
      <c r="P893" s="54">
        <v>36</v>
      </c>
      <c r="Q893" s="54">
        <v>38</v>
      </c>
      <c r="R893" s="54">
        <f t="shared" si="51"/>
        <v>150</v>
      </c>
      <c r="T893" s="55">
        <f t="shared" si="53"/>
        <v>21</v>
      </c>
      <c r="U893" s="55">
        <f t="shared" si="53"/>
        <v>29</v>
      </c>
      <c r="V893" s="55">
        <f t="shared" si="53"/>
        <v>0</v>
      </c>
      <c r="W893" s="55">
        <f t="shared" si="52"/>
        <v>36</v>
      </c>
      <c r="X893" s="55">
        <f t="shared" si="52"/>
        <v>38</v>
      </c>
      <c r="Y893" s="55">
        <f t="shared" si="52"/>
        <v>124</v>
      </c>
    </row>
    <row r="894" spans="1:25" x14ac:dyDescent="0.25">
      <c r="A894" s="60" t="s">
        <v>420</v>
      </c>
      <c r="B894" s="56" t="s">
        <v>586</v>
      </c>
      <c r="C894" s="52" t="s">
        <v>587</v>
      </c>
      <c r="D894" s="52" t="str">
        <f>IFERROR(INDEX('[2]CP5 to CP6 Track mapping'!$A:$B,MATCH('CP5 Vols Hyp'!$C894,'[2]CP5 to CP6 Track mapping'!$A:$A,0),2),"-")</f>
        <v>-</v>
      </c>
      <c r="E894" s="57" t="s">
        <v>457</v>
      </c>
      <c r="F894" s="53"/>
      <c r="G894" s="53"/>
      <c r="H894" s="53">
        <v>0</v>
      </c>
      <c r="I894" s="53"/>
      <c r="J894" s="53"/>
      <c r="K894" s="53">
        <f t="shared" si="50"/>
        <v>0</v>
      </c>
      <c r="M894" s="54">
        <v>0</v>
      </c>
      <c r="N894" s="54">
        <v>0</v>
      </c>
      <c r="O894" s="54">
        <v>0</v>
      </c>
      <c r="P894" s="54">
        <v>0</v>
      </c>
      <c r="Q894" s="54" t="s">
        <v>73</v>
      </c>
      <c r="R894" s="54">
        <f t="shared" si="51"/>
        <v>0</v>
      </c>
      <c r="T894" s="55">
        <f t="shared" si="53"/>
        <v>0</v>
      </c>
      <c r="U894" s="55">
        <f t="shared" si="53"/>
        <v>0</v>
      </c>
      <c r="V894" s="55">
        <f t="shared" si="53"/>
        <v>0</v>
      </c>
      <c r="W894" s="55">
        <f t="shared" si="52"/>
        <v>0</v>
      </c>
      <c r="X894" s="55" t="e">
        <f t="shared" si="52"/>
        <v>#VALUE!</v>
      </c>
      <c r="Y894" s="55">
        <f t="shared" si="52"/>
        <v>0</v>
      </c>
    </row>
    <row r="895" spans="1:25" x14ac:dyDescent="0.25">
      <c r="A895" s="60" t="s">
        <v>420</v>
      </c>
      <c r="B895" s="56" t="s">
        <v>588</v>
      </c>
      <c r="C895" s="52" t="s">
        <v>589</v>
      </c>
      <c r="D895" s="52" t="str">
        <f>IFERROR(INDEX('[2]CP5 to CP6 Track mapping'!$A:$B,MATCH('CP5 Vols Hyp'!$C895,'[2]CP5 to CP6 Track mapping'!$A:$A,0),2),"-")</f>
        <v>-</v>
      </c>
      <c r="E895" s="57" t="s">
        <v>457</v>
      </c>
      <c r="F895" s="53"/>
      <c r="G895" s="53"/>
      <c r="H895" s="53">
        <v>5</v>
      </c>
      <c r="I895" s="53"/>
      <c r="J895" s="53"/>
      <c r="K895" s="53">
        <f t="shared" si="50"/>
        <v>5</v>
      </c>
      <c r="M895" s="54">
        <v>0</v>
      </c>
      <c r="N895" s="54">
        <v>0</v>
      </c>
      <c r="O895" s="54">
        <v>5</v>
      </c>
      <c r="P895" s="54">
        <v>0</v>
      </c>
      <c r="Q895" s="54">
        <v>24</v>
      </c>
      <c r="R895" s="54">
        <f t="shared" si="51"/>
        <v>29</v>
      </c>
      <c r="T895" s="55">
        <f t="shared" si="53"/>
        <v>0</v>
      </c>
      <c r="U895" s="55">
        <f t="shared" si="53"/>
        <v>0</v>
      </c>
      <c r="V895" s="55">
        <f t="shared" si="53"/>
        <v>0</v>
      </c>
      <c r="W895" s="55">
        <f t="shared" si="52"/>
        <v>0</v>
      </c>
      <c r="X895" s="55">
        <f t="shared" si="52"/>
        <v>24</v>
      </c>
      <c r="Y895" s="55">
        <f t="shared" si="52"/>
        <v>24</v>
      </c>
    </row>
    <row r="896" spans="1:25" x14ac:dyDescent="0.25">
      <c r="A896" s="60" t="s">
        <v>420</v>
      </c>
      <c r="B896" s="56" t="s">
        <v>590</v>
      </c>
      <c r="C896" s="52" t="s">
        <v>591</v>
      </c>
      <c r="D896" s="52" t="str">
        <f>IFERROR(INDEX('[2]CP5 to CP6 Track mapping'!$A:$B,MATCH('CP5 Vols Hyp'!$C896,'[2]CP5 to CP6 Track mapping'!$A:$A,0),2),"-")</f>
        <v>-</v>
      </c>
      <c r="E896" s="57" t="s">
        <v>457</v>
      </c>
      <c r="F896" s="53"/>
      <c r="G896" s="53"/>
      <c r="H896" s="53">
        <v>187</v>
      </c>
      <c r="I896" s="53"/>
      <c r="J896" s="53"/>
      <c r="K896" s="53">
        <f t="shared" si="50"/>
        <v>187</v>
      </c>
      <c r="M896" s="54">
        <v>80.98</v>
      </c>
      <c r="N896" s="54">
        <v>115</v>
      </c>
      <c r="O896" s="54">
        <v>187</v>
      </c>
      <c r="P896" s="54">
        <v>315</v>
      </c>
      <c r="Q896" s="54">
        <v>173.64</v>
      </c>
      <c r="R896" s="54">
        <f t="shared" si="51"/>
        <v>871.62</v>
      </c>
      <c r="T896" s="55">
        <f t="shared" si="53"/>
        <v>80.98</v>
      </c>
      <c r="U896" s="55">
        <f t="shared" si="53"/>
        <v>115</v>
      </c>
      <c r="V896" s="55">
        <f t="shared" si="53"/>
        <v>0</v>
      </c>
      <c r="W896" s="55">
        <f t="shared" si="52"/>
        <v>315</v>
      </c>
      <c r="X896" s="55">
        <f t="shared" si="52"/>
        <v>173.64</v>
      </c>
      <c r="Y896" s="55">
        <f t="shared" si="52"/>
        <v>684.62</v>
      </c>
    </row>
    <row r="897" spans="1:25" x14ac:dyDescent="0.25">
      <c r="A897" s="60" t="s">
        <v>420</v>
      </c>
      <c r="B897" s="56" t="s">
        <v>592</v>
      </c>
      <c r="C897" s="52" t="s">
        <v>593</v>
      </c>
      <c r="D897" s="52" t="str">
        <f>IFERROR(INDEX('[2]CP5 to CP6 Track mapping'!$A:$B,MATCH('CP5 Vols Hyp'!$C897,'[2]CP5 to CP6 Track mapping'!$A:$A,0),2),"-")</f>
        <v>-</v>
      </c>
      <c r="E897" s="57" t="s">
        <v>457</v>
      </c>
      <c r="F897" s="53"/>
      <c r="G897" s="53"/>
      <c r="H897" s="53">
        <v>98</v>
      </c>
      <c r="I897" s="53"/>
      <c r="J897" s="53"/>
      <c r="K897" s="53">
        <f t="shared" si="50"/>
        <v>98</v>
      </c>
      <c r="M897" s="54">
        <v>8</v>
      </c>
      <c r="N897" s="54">
        <v>0</v>
      </c>
      <c r="O897" s="54">
        <v>98</v>
      </c>
      <c r="P897" s="54">
        <v>0</v>
      </c>
      <c r="Q897" s="54" t="s">
        <v>73</v>
      </c>
      <c r="R897" s="54">
        <f t="shared" si="51"/>
        <v>106</v>
      </c>
      <c r="T897" s="55">
        <f t="shared" si="53"/>
        <v>8</v>
      </c>
      <c r="U897" s="55">
        <f t="shared" si="53"/>
        <v>0</v>
      </c>
      <c r="V897" s="55">
        <f t="shared" si="53"/>
        <v>0</v>
      </c>
      <c r="W897" s="55">
        <f t="shared" si="52"/>
        <v>0</v>
      </c>
      <c r="X897" s="55" t="e">
        <f t="shared" si="52"/>
        <v>#VALUE!</v>
      </c>
      <c r="Y897" s="55">
        <f t="shared" si="52"/>
        <v>8</v>
      </c>
    </row>
    <row r="898" spans="1:25" x14ac:dyDescent="0.25">
      <c r="A898" s="60" t="s">
        <v>420</v>
      </c>
      <c r="B898" s="56" t="s">
        <v>594</v>
      </c>
      <c r="C898" s="52" t="s">
        <v>595</v>
      </c>
      <c r="D898" s="52" t="str">
        <f>IFERROR(INDEX('[2]CP5 to CP6 Track mapping'!$A:$B,MATCH('CP5 Vols Hyp'!$C898,'[2]CP5 to CP6 Track mapping'!$A:$A,0),2),"-")</f>
        <v>-</v>
      </c>
      <c r="E898" s="57" t="s">
        <v>457</v>
      </c>
      <c r="F898" s="53"/>
      <c r="G898" s="53"/>
      <c r="H898" s="53">
        <v>316</v>
      </c>
      <c r="I898" s="53"/>
      <c r="J898" s="53"/>
      <c r="K898" s="53">
        <f t="shared" si="50"/>
        <v>316</v>
      </c>
      <c r="M898" s="54">
        <v>109.98</v>
      </c>
      <c r="N898" s="54">
        <v>144</v>
      </c>
      <c r="O898" s="54">
        <v>316</v>
      </c>
      <c r="P898" s="54">
        <v>351</v>
      </c>
      <c r="Q898" s="54">
        <v>235.64</v>
      </c>
      <c r="R898" s="54">
        <f t="shared" si="51"/>
        <v>1156.6199999999999</v>
      </c>
      <c r="T898" s="55">
        <f t="shared" si="53"/>
        <v>109.98</v>
      </c>
      <c r="U898" s="55">
        <f t="shared" si="53"/>
        <v>144</v>
      </c>
      <c r="V898" s="55">
        <f t="shared" si="53"/>
        <v>0</v>
      </c>
      <c r="W898" s="55">
        <f t="shared" si="52"/>
        <v>351</v>
      </c>
      <c r="X898" s="55">
        <f t="shared" si="52"/>
        <v>235.64</v>
      </c>
      <c r="Y898" s="55">
        <f t="shared" si="52"/>
        <v>840.61999999999989</v>
      </c>
    </row>
    <row r="899" spans="1:25" x14ac:dyDescent="0.25">
      <c r="A899" s="60" t="s">
        <v>420</v>
      </c>
      <c r="B899" s="56" t="s">
        <v>596</v>
      </c>
      <c r="C899" s="52" t="s">
        <v>597</v>
      </c>
      <c r="D899" s="52" t="str">
        <f>IFERROR(INDEX('[2]CP5 to CP6 Track mapping'!$A:$B,MATCH('CP5 Vols Hyp'!$C899,'[2]CP5 to CP6 Track mapping'!$A:$A,0),2),"-")</f>
        <v>-</v>
      </c>
      <c r="E899" s="57" t="s">
        <v>457</v>
      </c>
      <c r="F899" s="53"/>
      <c r="G899" s="53"/>
      <c r="H899" s="53">
        <v>4.5999999999999996</v>
      </c>
      <c r="I899" s="53"/>
      <c r="J899" s="53"/>
      <c r="K899" s="53">
        <f t="shared" si="50"/>
        <v>4.5999999999999996</v>
      </c>
      <c r="M899" s="54">
        <v>0</v>
      </c>
      <c r="N899" s="54">
        <v>6.9900000000000011</v>
      </c>
      <c r="O899" s="54">
        <v>4.5999999999999996</v>
      </c>
      <c r="P899" s="54">
        <v>20.740000000000002</v>
      </c>
      <c r="Q899" s="54" t="s">
        <v>73</v>
      </c>
      <c r="R899" s="54">
        <f t="shared" si="51"/>
        <v>32.33</v>
      </c>
      <c r="T899" s="55">
        <f t="shared" si="53"/>
        <v>0</v>
      </c>
      <c r="U899" s="55">
        <f t="shared" si="53"/>
        <v>6.9900000000000011</v>
      </c>
      <c r="V899" s="55">
        <f t="shared" si="53"/>
        <v>0</v>
      </c>
      <c r="W899" s="55">
        <f t="shared" si="52"/>
        <v>20.740000000000002</v>
      </c>
      <c r="X899" s="55" t="e">
        <f t="shared" si="52"/>
        <v>#VALUE!</v>
      </c>
      <c r="Y899" s="55">
        <f t="shared" si="52"/>
        <v>27.729999999999997</v>
      </c>
    </row>
    <row r="900" spans="1:25" x14ac:dyDescent="0.25">
      <c r="A900" s="60" t="s">
        <v>420</v>
      </c>
      <c r="B900" s="56" t="s">
        <v>598</v>
      </c>
      <c r="C900" s="52" t="s">
        <v>599</v>
      </c>
      <c r="D900" s="52" t="str">
        <f>IFERROR(INDEX('[2]CP5 to CP6 Track mapping'!$A:$B,MATCH('CP5 Vols Hyp'!$C900,'[2]CP5 to CP6 Track mapping'!$A:$A,0),2),"-")</f>
        <v>-</v>
      </c>
      <c r="E900" s="57" t="s">
        <v>457</v>
      </c>
      <c r="F900" s="53"/>
      <c r="G900" s="53"/>
      <c r="H900" s="53">
        <v>30.554000000000006</v>
      </c>
      <c r="I900" s="53"/>
      <c r="J900" s="53"/>
      <c r="K900" s="53">
        <f t="shared" si="50"/>
        <v>30.554000000000006</v>
      </c>
      <c r="M900" s="54">
        <v>25.830000000000005</v>
      </c>
      <c r="N900" s="54">
        <v>41.412999999999997</v>
      </c>
      <c r="O900" s="54">
        <v>30.554000000000006</v>
      </c>
      <c r="P900" s="54">
        <v>13.071999999999999</v>
      </c>
      <c r="Q900" s="54">
        <v>14.163999999999998</v>
      </c>
      <c r="R900" s="54">
        <f t="shared" si="51"/>
        <v>125.033</v>
      </c>
      <c r="T900" s="55">
        <f t="shared" si="53"/>
        <v>25.830000000000005</v>
      </c>
      <c r="U900" s="55">
        <f t="shared" si="53"/>
        <v>41.412999999999997</v>
      </c>
      <c r="V900" s="55">
        <f t="shared" si="53"/>
        <v>0</v>
      </c>
      <c r="W900" s="55">
        <f t="shared" si="52"/>
        <v>13.071999999999999</v>
      </c>
      <c r="X900" s="55">
        <f t="shared" si="52"/>
        <v>14.163999999999998</v>
      </c>
      <c r="Y900" s="55">
        <f t="shared" si="52"/>
        <v>94.478999999999999</v>
      </c>
    </row>
    <row r="901" spans="1:25" x14ac:dyDescent="0.25">
      <c r="A901" s="60" t="s">
        <v>420</v>
      </c>
      <c r="B901" s="56" t="s">
        <v>600</v>
      </c>
      <c r="C901" s="52" t="s">
        <v>601</v>
      </c>
      <c r="D901" s="52" t="str">
        <f>IFERROR(INDEX('[2]CP5 to CP6 Track mapping'!$A:$B,MATCH('CP5 Vols Hyp'!$C901,'[2]CP5 to CP6 Track mapping'!$A:$A,0),2),"-")</f>
        <v>-</v>
      </c>
      <c r="E901" s="57" t="s">
        <v>457</v>
      </c>
      <c r="F901" s="53"/>
      <c r="G901" s="53"/>
      <c r="H901" s="53">
        <v>6</v>
      </c>
      <c r="I901" s="53"/>
      <c r="J901" s="53"/>
      <c r="K901" s="53">
        <f t="shared" si="50"/>
        <v>6</v>
      </c>
      <c r="M901" s="54">
        <v>25</v>
      </c>
      <c r="N901" s="54">
        <v>15</v>
      </c>
      <c r="O901" s="54">
        <v>6</v>
      </c>
      <c r="P901" s="54">
        <v>31</v>
      </c>
      <c r="Q901" s="54">
        <v>10</v>
      </c>
      <c r="R901" s="54">
        <f t="shared" si="51"/>
        <v>87</v>
      </c>
      <c r="T901" s="55">
        <f t="shared" si="53"/>
        <v>25</v>
      </c>
      <c r="U901" s="55">
        <f t="shared" si="53"/>
        <v>15</v>
      </c>
      <c r="V901" s="55">
        <f t="shared" si="53"/>
        <v>0</v>
      </c>
      <c r="W901" s="55">
        <f t="shared" si="52"/>
        <v>31</v>
      </c>
      <c r="X901" s="55">
        <f t="shared" si="52"/>
        <v>10</v>
      </c>
      <c r="Y901" s="55">
        <f t="shared" si="52"/>
        <v>81</v>
      </c>
    </row>
    <row r="902" spans="1:25" x14ac:dyDescent="0.25">
      <c r="A902" s="60" t="s">
        <v>420</v>
      </c>
      <c r="B902" s="56" t="s">
        <v>602</v>
      </c>
      <c r="C902" s="52" t="s">
        <v>603</v>
      </c>
      <c r="D902" s="52" t="str">
        <f>IFERROR(INDEX('[2]CP5 to CP6 Track mapping'!$A:$B,MATCH('CP5 Vols Hyp'!$C902,'[2]CP5 to CP6 Track mapping'!$A:$A,0),2),"-")</f>
        <v>-</v>
      </c>
      <c r="E902" s="57" t="s">
        <v>457</v>
      </c>
      <c r="F902" s="53"/>
      <c r="G902" s="53"/>
      <c r="H902" s="53">
        <v>41.154000000000003</v>
      </c>
      <c r="I902" s="53"/>
      <c r="J902" s="53"/>
      <c r="K902" s="53">
        <f t="shared" si="50"/>
        <v>41.154000000000003</v>
      </c>
      <c r="M902" s="54">
        <v>50.830000000000005</v>
      </c>
      <c r="N902" s="54">
        <v>63.402999999999992</v>
      </c>
      <c r="O902" s="54">
        <v>41.154000000000003</v>
      </c>
      <c r="P902" s="54">
        <v>64.811999999999998</v>
      </c>
      <c r="Q902" s="54">
        <v>24.163999999999998</v>
      </c>
      <c r="R902" s="54">
        <f t="shared" si="51"/>
        <v>244.363</v>
      </c>
      <c r="T902" s="55">
        <f t="shared" si="53"/>
        <v>50.830000000000005</v>
      </c>
      <c r="U902" s="55">
        <f t="shared" si="53"/>
        <v>63.402999999999992</v>
      </c>
      <c r="V902" s="55">
        <f t="shared" si="53"/>
        <v>0</v>
      </c>
      <c r="W902" s="55">
        <f t="shared" si="52"/>
        <v>64.811999999999998</v>
      </c>
      <c r="X902" s="55">
        <f t="shared" si="52"/>
        <v>24.163999999999998</v>
      </c>
      <c r="Y902" s="55">
        <f t="shared" si="52"/>
        <v>203.209</v>
      </c>
    </row>
    <row r="903" spans="1:25" x14ac:dyDescent="0.25">
      <c r="A903" s="60" t="s">
        <v>420</v>
      </c>
      <c r="B903" s="56" t="s">
        <v>604</v>
      </c>
      <c r="C903" s="52" t="s">
        <v>605</v>
      </c>
      <c r="D903" s="52" t="str">
        <f>IFERROR(INDEX('[2]CP5 to CP6 Track mapping'!$A:$B,MATCH('CP5 Vols Hyp'!$C903,'[2]CP5 to CP6 Track mapping'!$A:$A,0),2),"-")</f>
        <v>-</v>
      </c>
      <c r="E903" s="57" t="s">
        <v>457</v>
      </c>
      <c r="F903" s="53"/>
      <c r="G903" s="53"/>
      <c r="H903" s="53">
        <v>14</v>
      </c>
      <c r="I903" s="53"/>
      <c r="J903" s="53"/>
      <c r="K903" s="53">
        <f t="shared" si="50"/>
        <v>14</v>
      </c>
      <c r="M903" s="54">
        <v>2</v>
      </c>
      <c r="N903" s="54">
        <v>3</v>
      </c>
      <c r="O903" s="54">
        <v>14</v>
      </c>
      <c r="P903" s="54">
        <v>16</v>
      </c>
      <c r="Q903" s="54">
        <v>15</v>
      </c>
      <c r="R903" s="54">
        <f t="shared" si="51"/>
        <v>50</v>
      </c>
      <c r="T903" s="55">
        <f t="shared" si="53"/>
        <v>2</v>
      </c>
      <c r="U903" s="55">
        <f t="shared" si="53"/>
        <v>3</v>
      </c>
      <c r="V903" s="55">
        <f t="shared" si="53"/>
        <v>0</v>
      </c>
      <c r="W903" s="55">
        <f t="shared" si="52"/>
        <v>16</v>
      </c>
      <c r="X903" s="55">
        <f t="shared" si="52"/>
        <v>15</v>
      </c>
      <c r="Y903" s="55">
        <f t="shared" si="52"/>
        <v>36</v>
      </c>
    </row>
    <row r="904" spans="1:25" x14ac:dyDescent="0.25">
      <c r="A904" s="60" t="s">
        <v>420</v>
      </c>
      <c r="B904" s="56" t="s">
        <v>606</v>
      </c>
      <c r="C904" s="52" t="s">
        <v>607</v>
      </c>
      <c r="D904" s="52" t="str">
        <f>IFERROR(INDEX('[2]CP5 to CP6 Track mapping'!$A:$B,MATCH('CP5 Vols Hyp'!$C904,'[2]CP5 to CP6 Track mapping'!$A:$A,0),2),"-")</f>
        <v>-</v>
      </c>
      <c r="E904" s="57" t="s">
        <v>457</v>
      </c>
      <c r="F904" s="53"/>
      <c r="G904" s="53"/>
      <c r="H904" s="53">
        <v>8</v>
      </c>
      <c r="I904" s="53"/>
      <c r="J904" s="53"/>
      <c r="K904" s="53">
        <f t="shared" si="50"/>
        <v>8</v>
      </c>
      <c r="M904" s="54">
        <v>5</v>
      </c>
      <c r="N904" s="54">
        <v>7</v>
      </c>
      <c r="O904" s="54">
        <v>8</v>
      </c>
      <c r="P904" s="54">
        <v>3</v>
      </c>
      <c r="Q904" s="54" t="s">
        <v>73</v>
      </c>
      <c r="R904" s="54">
        <f t="shared" si="51"/>
        <v>23</v>
      </c>
      <c r="T904" s="55">
        <f t="shared" si="53"/>
        <v>5</v>
      </c>
      <c r="U904" s="55">
        <f t="shared" si="53"/>
        <v>7</v>
      </c>
      <c r="V904" s="55">
        <f t="shared" si="53"/>
        <v>0</v>
      </c>
      <c r="W904" s="55">
        <f t="shared" si="52"/>
        <v>3</v>
      </c>
      <c r="X904" s="55" t="e">
        <f t="shared" si="52"/>
        <v>#VALUE!</v>
      </c>
      <c r="Y904" s="55">
        <f t="shared" si="52"/>
        <v>15</v>
      </c>
    </row>
    <row r="905" spans="1:25" x14ac:dyDescent="0.25">
      <c r="A905" s="60" t="s">
        <v>420</v>
      </c>
      <c r="B905" s="56" t="s">
        <v>608</v>
      </c>
      <c r="C905" s="52" t="s">
        <v>609</v>
      </c>
      <c r="D905" s="52" t="str">
        <f>IFERROR(INDEX('[2]CP5 to CP6 Track mapping'!$A:$B,MATCH('CP5 Vols Hyp'!$C905,'[2]CP5 to CP6 Track mapping'!$A:$A,0),2),"-")</f>
        <v>-</v>
      </c>
      <c r="E905" s="57" t="s">
        <v>457</v>
      </c>
      <c r="F905" s="53"/>
      <c r="G905" s="53"/>
      <c r="H905" s="53">
        <v>12.120000000000001</v>
      </c>
      <c r="I905" s="53"/>
      <c r="J905" s="53"/>
      <c r="K905" s="53">
        <f t="shared" si="50"/>
        <v>12.120000000000001</v>
      </c>
      <c r="M905" s="54">
        <v>6.490000000000002</v>
      </c>
      <c r="N905" s="54">
        <v>19.909999999999997</v>
      </c>
      <c r="O905" s="54">
        <v>12.120000000000001</v>
      </c>
      <c r="P905" s="54">
        <v>5.29</v>
      </c>
      <c r="Q905" s="54" t="s">
        <v>73</v>
      </c>
      <c r="R905" s="54">
        <f t="shared" si="51"/>
        <v>43.809999999999995</v>
      </c>
      <c r="T905" s="55">
        <f t="shared" si="53"/>
        <v>6.490000000000002</v>
      </c>
      <c r="U905" s="55">
        <f t="shared" si="53"/>
        <v>19.909999999999997</v>
      </c>
      <c r="V905" s="55">
        <f t="shared" si="53"/>
        <v>0</v>
      </c>
      <c r="W905" s="55">
        <f t="shared" si="52"/>
        <v>5.29</v>
      </c>
      <c r="X905" s="55" t="e">
        <f t="shared" si="52"/>
        <v>#VALUE!</v>
      </c>
      <c r="Y905" s="55">
        <f t="shared" si="52"/>
        <v>31.689999999999994</v>
      </c>
    </row>
    <row r="906" spans="1:25" x14ac:dyDescent="0.25">
      <c r="A906" s="60" t="s">
        <v>420</v>
      </c>
      <c r="B906" s="56" t="s">
        <v>610</v>
      </c>
      <c r="C906" s="52" t="s">
        <v>611</v>
      </c>
      <c r="D906" s="52" t="str">
        <f>IFERROR(INDEX('[2]CP5 to CP6 Track mapping'!$A:$B,MATCH('CP5 Vols Hyp'!$C906,'[2]CP5 to CP6 Track mapping'!$A:$A,0),2),"-")</f>
        <v>-</v>
      </c>
      <c r="E906" s="57" t="s">
        <v>457</v>
      </c>
      <c r="F906" s="53"/>
      <c r="G906" s="53"/>
      <c r="H906" s="53">
        <v>37</v>
      </c>
      <c r="I906" s="53"/>
      <c r="J906" s="53"/>
      <c r="K906" s="53">
        <f t="shared" ref="K906:K969" si="54">SUM(F906:J906)</f>
        <v>37</v>
      </c>
      <c r="M906" s="54">
        <v>65</v>
      </c>
      <c r="N906" s="54">
        <v>48</v>
      </c>
      <c r="O906" s="54">
        <v>37</v>
      </c>
      <c r="P906" s="54">
        <v>1</v>
      </c>
      <c r="Q906" s="54" t="s">
        <v>73</v>
      </c>
      <c r="R906" s="54">
        <f t="shared" ref="R906:R969" si="55">SUM(M906:Q906)</f>
        <v>151</v>
      </c>
      <c r="T906" s="55">
        <f t="shared" si="53"/>
        <v>65</v>
      </c>
      <c r="U906" s="55">
        <f t="shared" si="53"/>
        <v>48</v>
      </c>
      <c r="V906" s="55">
        <f t="shared" si="53"/>
        <v>0</v>
      </c>
      <c r="W906" s="55">
        <f t="shared" si="52"/>
        <v>1</v>
      </c>
      <c r="X906" s="55" t="e">
        <f t="shared" si="52"/>
        <v>#VALUE!</v>
      </c>
      <c r="Y906" s="55">
        <f t="shared" si="52"/>
        <v>114</v>
      </c>
    </row>
    <row r="907" spans="1:25" x14ac:dyDescent="0.25">
      <c r="A907" s="60" t="s">
        <v>420</v>
      </c>
      <c r="B907" s="56" t="s">
        <v>612</v>
      </c>
      <c r="C907" s="52" t="s">
        <v>613</v>
      </c>
      <c r="D907" s="52" t="str">
        <f>IFERROR(INDEX('[2]CP5 to CP6 Track mapping'!$A:$B,MATCH('CP5 Vols Hyp'!$C907,'[2]CP5 to CP6 Track mapping'!$A:$A,0),2),"-")</f>
        <v>-</v>
      </c>
      <c r="E907" s="57" t="s">
        <v>457</v>
      </c>
      <c r="F907" s="53"/>
      <c r="G907" s="53"/>
      <c r="H907" s="53">
        <v>0</v>
      </c>
      <c r="I907" s="53"/>
      <c r="J907" s="53"/>
      <c r="K907" s="53">
        <f t="shared" si="54"/>
        <v>0</v>
      </c>
      <c r="M907" s="54">
        <v>17</v>
      </c>
      <c r="N907" s="54">
        <v>0</v>
      </c>
      <c r="O907" s="54">
        <v>0</v>
      </c>
      <c r="P907" s="54">
        <v>0</v>
      </c>
      <c r="Q907" s="54" t="s">
        <v>73</v>
      </c>
      <c r="R907" s="54">
        <f t="shared" si="55"/>
        <v>17</v>
      </c>
      <c r="T907" s="55">
        <f t="shared" si="53"/>
        <v>17</v>
      </c>
      <c r="U907" s="55">
        <f t="shared" si="53"/>
        <v>0</v>
      </c>
      <c r="V907" s="55">
        <f t="shared" si="53"/>
        <v>0</v>
      </c>
      <c r="W907" s="55">
        <f t="shared" si="52"/>
        <v>0</v>
      </c>
      <c r="X907" s="55" t="e">
        <f t="shared" si="52"/>
        <v>#VALUE!</v>
      </c>
      <c r="Y907" s="55">
        <f t="shared" si="52"/>
        <v>17</v>
      </c>
    </row>
    <row r="908" spans="1:25" x14ac:dyDescent="0.25">
      <c r="A908" s="60" t="s">
        <v>420</v>
      </c>
      <c r="B908" s="56" t="s">
        <v>614</v>
      </c>
      <c r="C908" s="52" t="s">
        <v>615</v>
      </c>
      <c r="D908" s="52" t="str">
        <f>IFERROR(INDEX('[2]CP5 to CP6 Track mapping'!$A:$B,MATCH('CP5 Vols Hyp'!$C908,'[2]CP5 to CP6 Track mapping'!$A:$A,0),2),"-")</f>
        <v>-</v>
      </c>
      <c r="E908" s="57" t="s">
        <v>457</v>
      </c>
      <c r="F908" s="53"/>
      <c r="G908" s="53"/>
      <c r="H908" s="53">
        <v>33.28</v>
      </c>
      <c r="I908" s="53"/>
      <c r="J908" s="53"/>
      <c r="K908" s="53">
        <f t="shared" si="54"/>
        <v>33.28</v>
      </c>
      <c r="M908" s="54">
        <v>22.192</v>
      </c>
      <c r="N908" s="54">
        <v>36.805</v>
      </c>
      <c r="O908" s="54">
        <v>33.28</v>
      </c>
      <c r="P908" s="54">
        <v>33.830000000000005</v>
      </c>
      <c r="Q908" s="54">
        <v>23.09</v>
      </c>
      <c r="R908" s="54">
        <f t="shared" si="55"/>
        <v>149.197</v>
      </c>
      <c r="T908" s="55">
        <f t="shared" si="53"/>
        <v>22.192</v>
      </c>
      <c r="U908" s="55">
        <f t="shared" si="53"/>
        <v>36.805</v>
      </c>
      <c r="V908" s="55">
        <f t="shared" si="53"/>
        <v>0</v>
      </c>
      <c r="W908" s="55">
        <f t="shared" si="52"/>
        <v>33.830000000000005</v>
      </c>
      <c r="X908" s="55">
        <f t="shared" si="52"/>
        <v>23.09</v>
      </c>
      <c r="Y908" s="55">
        <f t="shared" si="52"/>
        <v>115.917</v>
      </c>
    </row>
    <row r="909" spans="1:25" x14ac:dyDescent="0.25">
      <c r="A909" s="60" t="s">
        <v>420</v>
      </c>
      <c r="B909" s="56" t="s">
        <v>616</v>
      </c>
      <c r="C909" s="52" t="s">
        <v>617</v>
      </c>
      <c r="D909" s="52" t="str">
        <f>IFERROR(INDEX('[2]CP5 to CP6 Track mapping'!$A:$B,MATCH('CP5 Vols Hyp'!$C909,'[2]CP5 to CP6 Track mapping'!$A:$A,0),2),"-")</f>
        <v>-</v>
      </c>
      <c r="E909" s="57" t="s">
        <v>457</v>
      </c>
      <c r="F909" s="53"/>
      <c r="G909" s="53"/>
      <c r="H909" s="53">
        <v>0</v>
      </c>
      <c r="I909" s="53"/>
      <c r="J909" s="53"/>
      <c r="K909" s="53">
        <f t="shared" si="54"/>
        <v>0</v>
      </c>
      <c r="M909" s="54">
        <v>8</v>
      </c>
      <c r="N909" s="54">
        <v>2</v>
      </c>
      <c r="O909" s="54">
        <v>0</v>
      </c>
      <c r="P909" s="54">
        <v>4</v>
      </c>
      <c r="Q909" s="54">
        <v>1</v>
      </c>
      <c r="R909" s="54">
        <f t="shared" si="55"/>
        <v>15</v>
      </c>
      <c r="T909" s="55">
        <f t="shared" si="53"/>
        <v>8</v>
      </c>
      <c r="U909" s="55">
        <f t="shared" si="53"/>
        <v>2</v>
      </c>
      <c r="V909" s="55">
        <f t="shared" si="53"/>
        <v>0</v>
      </c>
      <c r="W909" s="55">
        <f t="shared" si="52"/>
        <v>4</v>
      </c>
      <c r="X909" s="55">
        <f t="shared" si="52"/>
        <v>1</v>
      </c>
      <c r="Y909" s="55">
        <f t="shared" si="52"/>
        <v>15</v>
      </c>
    </row>
    <row r="910" spans="1:25" x14ac:dyDescent="0.25">
      <c r="A910" s="60" t="s">
        <v>420</v>
      </c>
      <c r="B910" s="56" t="s">
        <v>618</v>
      </c>
      <c r="C910" s="52" t="s">
        <v>619</v>
      </c>
      <c r="D910" s="52" t="str">
        <f>IFERROR(INDEX('[2]CP5 to CP6 Track mapping'!$A:$B,MATCH('CP5 Vols Hyp'!$C910,'[2]CP5 to CP6 Track mapping'!$A:$A,0),2),"-")</f>
        <v>-</v>
      </c>
      <c r="E910" s="57" t="s">
        <v>457</v>
      </c>
      <c r="F910" s="53"/>
      <c r="G910" s="53"/>
      <c r="H910" s="53">
        <v>61</v>
      </c>
      <c r="I910" s="53"/>
      <c r="J910" s="53"/>
      <c r="K910" s="53">
        <f t="shared" si="54"/>
        <v>61</v>
      </c>
      <c r="M910" s="54">
        <v>85</v>
      </c>
      <c r="N910" s="54">
        <v>58</v>
      </c>
      <c r="O910" s="54">
        <v>61</v>
      </c>
      <c r="P910" s="54">
        <v>58</v>
      </c>
      <c r="Q910" s="54">
        <v>190</v>
      </c>
      <c r="R910" s="54">
        <f t="shared" si="55"/>
        <v>452</v>
      </c>
      <c r="T910" s="55">
        <f t="shared" si="53"/>
        <v>85</v>
      </c>
      <c r="U910" s="55">
        <f t="shared" si="53"/>
        <v>58</v>
      </c>
      <c r="V910" s="55">
        <f t="shared" si="53"/>
        <v>0</v>
      </c>
      <c r="W910" s="55">
        <f t="shared" si="52"/>
        <v>58</v>
      </c>
      <c r="X910" s="55">
        <f t="shared" si="52"/>
        <v>190</v>
      </c>
      <c r="Y910" s="55">
        <f t="shared" si="52"/>
        <v>391</v>
      </c>
    </row>
    <row r="911" spans="1:25" x14ac:dyDescent="0.25">
      <c r="A911" s="60" t="s">
        <v>420</v>
      </c>
      <c r="B911" s="56" t="s">
        <v>620</v>
      </c>
      <c r="C911" s="52" t="s">
        <v>621</v>
      </c>
      <c r="D911" s="52" t="str">
        <f>IFERROR(INDEX('[2]CP5 to CP6 Track mapping'!$A:$B,MATCH('CP5 Vols Hyp'!$C911,'[2]CP5 to CP6 Track mapping'!$A:$A,0),2),"-")</f>
        <v>-</v>
      </c>
      <c r="E911" s="57" t="s">
        <v>457</v>
      </c>
      <c r="F911" s="53"/>
      <c r="G911" s="53"/>
      <c r="H911" s="53">
        <v>165.4</v>
      </c>
      <c r="I911" s="53"/>
      <c r="J911" s="53"/>
      <c r="K911" s="53">
        <f t="shared" si="54"/>
        <v>165.4</v>
      </c>
      <c r="M911" s="54">
        <v>210.68199999999999</v>
      </c>
      <c r="N911" s="54">
        <v>174.71499999999997</v>
      </c>
      <c r="O911" s="54">
        <v>165.4</v>
      </c>
      <c r="P911" s="54">
        <v>121.12000000000002</v>
      </c>
      <c r="Q911" s="54">
        <v>229.08999999999997</v>
      </c>
      <c r="R911" s="54">
        <f t="shared" si="55"/>
        <v>901.00699999999983</v>
      </c>
      <c r="T911" s="55">
        <f t="shared" si="53"/>
        <v>210.68199999999999</v>
      </c>
      <c r="U911" s="55">
        <f t="shared" si="53"/>
        <v>174.71499999999997</v>
      </c>
      <c r="V911" s="55">
        <f t="shared" si="53"/>
        <v>0</v>
      </c>
      <c r="W911" s="55">
        <f t="shared" si="52"/>
        <v>121.12000000000002</v>
      </c>
      <c r="X911" s="55">
        <f t="shared" si="52"/>
        <v>229.08999999999997</v>
      </c>
      <c r="Y911" s="55">
        <f t="shared" si="52"/>
        <v>735.60699999999986</v>
      </c>
    </row>
    <row r="912" spans="1:25" x14ac:dyDescent="0.25">
      <c r="A912" s="60" t="s">
        <v>420</v>
      </c>
      <c r="B912" s="56" t="s">
        <v>622</v>
      </c>
      <c r="C912" s="52" t="s">
        <v>623</v>
      </c>
      <c r="D912" s="52" t="str">
        <f>IFERROR(INDEX('[2]CP5 to CP6 Track mapping'!$A:$B,MATCH('CP5 Vols Hyp'!$C912,'[2]CP5 to CP6 Track mapping'!$A:$A,0),2),"-")</f>
        <v>-</v>
      </c>
      <c r="E912" s="57" t="s">
        <v>457</v>
      </c>
      <c r="F912" s="53"/>
      <c r="G912" s="53"/>
      <c r="H912" s="53">
        <v>1</v>
      </c>
      <c r="I912" s="53"/>
      <c r="J912" s="53"/>
      <c r="K912" s="53">
        <f t="shared" si="54"/>
        <v>1</v>
      </c>
      <c r="M912" s="54">
        <v>2</v>
      </c>
      <c r="N912" s="54">
        <v>2</v>
      </c>
      <c r="O912" s="54">
        <v>1</v>
      </c>
      <c r="P912" s="54">
        <v>0</v>
      </c>
      <c r="Q912" s="54" t="s">
        <v>73</v>
      </c>
      <c r="R912" s="54">
        <f t="shared" si="55"/>
        <v>5</v>
      </c>
      <c r="T912" s="55">
        <f t="shared" si="53"/>
        <v>2</v>
      </c>
      <c r="U912" s="55">
        <f t="shared" si="53"/>
        <v>2</v>
      </c>
      <c r="V912" s="55">
        <f t="shared" si="53"/>
        <v>0</v>
      </c>
      <c r="W912" s="55">
        <f t="shared" si="52"/>
        <v>0</v>
      </c>
      <c r="X912" s="55" t="e">
        <f t="shared" si="52"/>
        <v>#VALUE!</v>
      </c>
      <c r="Y912" s="55">
        <f t="shared" si="52"/>
        <v>4</v>
      </c>
    </row>
    <row r="913" spans="1:25" x14ac:dyDescent="0.25">
      <c r="A913" s="60" t="s">
        <v>420</v>
      </c>
      <c r="B913" s="56" t="s">
        <v>624</v>
      </c>
      <c r="C913" s="52" t="s">
        <v>625</v>
      </c>
      <c r="D913" s="52" t="str">
        <f>IFERROR(INDEX('[2]CP5 to CP6 Track mapping'!$A:$B,MATCH('CP5 Vols Hyp'!$C913,'[2]CP5 to CP6 Track mapping'!$A:$A,0),2),"-")</f>
        <v>-</v>
      </c>
      <c r="E913" s="57" t="s">
        <v>457</v>
      </c>
      <c r="F913" s="53"/>
      <c r="G913" s="53"/>
      <c r="H913" s="53">
        <v>0</v>
      </c>
      <c r="I913" s="53"/>
      <c r="J913" s="53"/>
      <c r="K913" s="53">
        <f t="shared" si="54"/>
        <v>0</v>
      </c>
      <c r="M913" s="54">
        <v>21</v>
      </c>
      <c r="N913" s="54">
        <v>6</v>
      </c>
      <c r="O913" s="54">
        <v>0</v>
      </c>
      <c r="P913" s="54">
        <v>11</v>
      </c>
      <c r="Q913" s="54">
        <v>12</v>
      </c>
      <c r="R913" s="54">
        <f t="shared" si="55"/>
        <v>50</v>
      </c>
      <c r="T913" s="55">
        <f t="shared" si="53"/>
        <v>21</v>
      </c>
      <c r="U913" s="55">
        <f t="shared" si="53"/>
        <v>6</v>
      </c>
      <c r="V913" s="55">
        <f t="shared" si="53"/>
        <v>0</v>
      </c>
      <c r="W913" s="55">
        <f t="shared" si="52"/>
        <v>11</v>
      </c>
      <c r="X913" s="55">
        <f t="shared" si="52"/>
        <v>12</v>
      </c>
      <c r="Y913" s="55">
        <f t="shared" si="52"/>
        <v>50</v>
      </c>
    </row>
    <row r="914" spans="1:25" x14ac:dyDescent="0.25">
      <c r="A914" s="60" t="s">
        <v>420</v>
      </c>
      <c r="B914" s="56" t="s">
        <v>626</v>
      </c>
      <c r="C914" s="52" t="s">
        <v>627</v>
      </c>
      <c r="D914" s="52" t="str">
        <f>IFERROR(INDEX('[2]CP5 to CP6 Track mapping'!$A:$B,MATCH('CP5 Vols Hyp'!$C914,'[2]CP5 to CP6 Track mapping'!$A:$A,0),2),"-")</f>
        <v>-</v>
      </c>
      <c r="E914" s="57" t="s">
        <v>457</v>
      </c>
      <c r="F914" s="53"/>
      <c r="G914" s="53"/>
      <c r="H914" s="53">
        <v>7</v>
      </c>
      <c r="I914" s="53"/>
      <c r="J914" s="53"/>
      <c r="K914" s="53">
        <f t="shared" si="54"/>
        <v>7</v>
      </c>
      <c r="M914" s="54">
        <v>0</v>
      </c>
      <c r="N914" s="54">
        <v>6</v>
      </c>
      <c r="O914" s="54">
        <v>7</v>
      </c>
      <c r="P914" s="54">
        <v>9</v>
      </c>
      <c r="Q914" s="54">
        <v>56</v>
      </c>
      <c r="R914" s="54">
        <f t="shared" si="55"/>
        <v>78</v>
      </c>
      <c r="T914" s="55">
        <f t="shared" si="53"/>
        <v>0</v>
      </c>
      <c r="U914" s="55">
        <f t="shared" si="53"/>
        <v>6</v>
      </c>
      <c r="V914" s="55">
        <f t="shared" si="53"/>
        <v>0</v>
      </c>
      <c r="W914" s="55">
        <f t="shared" si="52"/>
        <v>9</v>
      </c>
      <c r="X914" s="55">
        <f t="shared" si="52"/>
        <v>56</v>
      </c>
      <c r="Y914" s="55">
        <f t="shared" si="52"/>
        <v>71</v>
      </c>
    </row>
    <row r="915" spans="1:25" x14ac:dyDescent="0.25">
      <c r="A915" s="60" t="s">
        <v>420</v>
      </c>
      <c r="B915" s="56" t="s">
        <v>628</v>
      </c>
      <c r="C915" s="52" t="s">
        <v>629</v>
      </c>
      <c r="D915" s="52" t="str">
        <f>IFERROR(INDEX('[2]CP5 to CP6 Track mapping'!$A:$B,MATCH('CP5 Vols Hyp'!$C915,'[2]CP5 to CP6 Track mapping'!$A:$A,0),2),"-")</f>
        <v>-</v>
      </c>
      <c r="E915" s="57" t="s">
        <v>457</v>
      </c>
      <c r="F915" s="53"/>
      <c r="G915" s="53"/>
      <c r="H915" s="53">
        <v>0</v>
      </c>
      <c r="I915" s="53"/>
      <c r="J915" s="53"/>
      <c r="K915" s="53">
        <f t="shared" si="54"/>
        <v>0</v>
      </c>
      <c r="M915" s="54">
        <v>0</v>
      </c>
      <c r="N915" s="54">
        <v>0</v>
      </c>
      <c r="O915" s="54">
        <v>0</v>
      </c>
      <c r="P915" s="54">
        <v>0</v>
      </c>
      <c r="Q915" s="54" t="s">
        <v>73</v>
      </c>
      <c r="R915" s="54">
        <f t="shared" si="55"/>
        <v>0</v>
      </c>
      <c r="T915" s="55">
        <f t="shared" si="53"/>
        <v>0</v>
      </c>
      <c r="U915" s="55">
        <f t="shared" si="53"/>
        <v>0</v>
      </c>
      <c r="V915" s="55">
        <f t="shared" si="53"/>
        <v>0</v>
      </c>
      <c r="W915" s="55">
        <f t="shared" si="52"/>
        <v>0</v>
      </c>
      <c r="X915" s="55" t="e">
        <f t="shared" si="52"/>
        <v>#VALUE!</v>
      </c>
      <c r="Y915" s="55">
        <f t="shared" si="52"/>
        <v>0</v>
      </c>
    </row>
    <row r="916" spans="1:25" x14ac:dyDescent="0.25">
      <c r="A916" s="60" t="s">
        <v>420</v>
      </c>
      <c r="B916" s="56" t="s">
        <v>630</v>
      </c>
      <c r="C916" s="52" t="s">
        <v>631</v>
      </c>
      <c r="D916" s="52" t="str">
        <f>IFERROR(INDEX('[2]CP5 to CP6 Track mapping'!$A:$B,MATCH('CP5 Vols Hyp'!$C916,'[2]CP5 to CP6 Track mapping'!$A:$A,0),2),"-")</f>
        <v>-</v>
      </c>
      <c r="E916" s="57" t="s">
        <v>457</v>
      </c>
      <c r="F916" s="53"/>
      <c r="G916" s="53"/>
      <c r="H916" s="53">
        <v>12</v>
      </c>
      <c r="I916" s="53"/>
      <c r="J916" s="53"/>
      <c r="K916" s="53">
        <f t="shared" si="54"/>
        <v>12</v>
      </c>
      <c r="M916" s="54">
        <v>20</v>
      </c>
      <c r="N916" s="54">
        <v>24</v>
      </c>
      <c r="O916" s="54">
        <v>12</v>
      </c>
      <c r="P916" s="54">
        <v>60</v>
      </c>
      <c r="Q916" s="54">
        <v>14</v>
      </c>
      <c r="R916" s="54">
        <f t="shared" si="55"/>
        <v>130</v>
      </c>
      <c r="T916" s="55">
        <f t="shared" si="53"/>
        <v>20</v>
      </c>
      <c r="U916" s="55">
        <f t="shared" si="53"/>
        <v>24</v>
      </c>
      <c r="V916" s="55">
        <f t="shared" si="53"/>
        <v>0</v>
      </c>
      <c r="W916" s="55">
        <f t="shared" si="52"/>
        <v>60</v>
      </c>
      <c r="X916" s="55">
        <f t="shared" si="52"/>
        <v>14</v>
      </c>
      <c r="Y916" s="55">
        <f t="shared" si="52"/>
        <v>118</v>
      </c>
    </row>
    <row r="917" spans="1:25" x14ac:dyDescent="0.25">
      <c r="A917" s="60" t="s">
        <v>420</v>
      </c>
      <c r="B917" s="56" t="s">
        <v>632</v>
      </c>
      <c r="C917" s="52" t="s">
        <v>633</v>
      </c>
      <c r="D917" s="52" t="str">
        <f>IFERROR(INDEX('[2]CP5 to CP6 Track mapping'!$A:$B,MATCH('CP5 Vols Hyp'!$C917,'[2]CP5 to CP6 Track mapping'!$A:$A,0),2),"-")</f>
        <v>-</v>
      </c>
      <c r="E917" s="57" t="s">
        <v>457</v>
      </c>
      <c r="F917" s="53"/>
      <c r="G917" s="53"/>
      <c r="H917" s="53">
        <v>19</v>
      </c>
      <c r="I917" s="53"/>
      <c r="J917" s="53"/>
      <c r="K917" s="53">
        <f t="shared" si="54"/>
        <v>19</v>
      </c>
      <c r="M917" s="54">
        <v>41</v>
      </c>
      <c r="N917" s="54">
        <v>36</v>
      </c>
      <c r="O917" s="54">
        <v>19</v>
      </c>
      <c r="P917" s="54">
        <v>80</v>
      </c>
      <c r="Q917" s="54">
        <v>82</v>
      </c>
      <c r="R917" s="54">
        <f t="shared" si="55"/>
        <v>258</v>
      </c>
      <c r="T917" s="55">
        <f t="shared" si="53"/>
        <v>41</v>
      </c>
      <c r="U917" s="55">
        <f t="shared" si="53"/>
        <v>36</v>
      </c>
      <c r="V917" s="55">
        <f t="shared" si="53"/>
        <v>0</v>
      </c>
      <c r="W917" s="55">
        <f t="shared" si="52"/>
        <v>80</v>
      </c>
      <c r="X917" s="55">
        <f t="shared" si="52"/>
        <v>82</v>
      </c>
      <c r="Y917" s="55">
        <f t="shared" si="52"/>
        <v>239</v>
      </c>
    </row>
    <row r="918" spans="1:25" x14ac:dyDescent="0.25">
      <c r="A918" s="60" t="s">
        <v>420</v>
      </c>
      <c r="B918" s="56" t="s">
        <v>634</v>
      </c>
      <c r="C918" s="52" t="s">
        <v>635</v>
      </c>
      <c r="D918" s="52" t="str">
        <f>IFERROR(INDEX('[2]CP5 to CP6 Track mapping'!$A:$B,MATCH('CP5 Vols Hyp'!$C918,'[2]CP5 to CP6 Track mapping'!$A:$A,0),2),"-")</f>
        <v>-</v>
      </c>
      <c r="E918" s="57" t="s">
        <v>457</v>
      </c>
      <c r="F918" s="53"/>
      <c r="G918" s="53"/>
      <c r="H918" s="53">
        <v>76</v>
      </c>
      <c r="I918" s="53"/>
      <c r="J918" s="53"/>
      <c r="K918" s="53">
        <f t="shared" si="54"/>
        <v>76</v>
      </c>
      <c r="M918" s="54">
        <v>71</v>
      </c>
      <c r="N918" s="54">
        <v>151</v>
      </c>
      <c r="O918" s="54">
        <v>76</v>
      </c>
      <c r="P918" s="54">
        <v>164</v>
      </c>
      <c r="Q918" s="54">
        <v>24</v>
      </c>
      <c r="R918" s="54">
        <f t="shared" si="55"/>
        <v>486</v>
      </c>
      <c r="T918" s="55">
        <f t="shared" si="53"/>
        <v>71</v>
      </c>
      <c r="U918" s="55">
        <f t="shared" si="53"/>
        <v>151</v>
      </c>
      <c r="V918" s="55">
        <f t="shared" si="53"/>
        <v>0</v>
      </c>
      <c r="W918" s="55">
        <f t="shared" si="52"/>
        <v>164</v>
      </c>
      <c r="X918" s="55">
        <f t="shared" si="52"/>
        <v>24</v>
      </c>
      <c r="Y918" s="55">
        <f t="shared" si="52"/>
        <v>410</v>
      </c>
    </row>
    <row r="919" spans="1:25" x14ac:dyDescent="0.25">
      <c r="A919" s="60" t="s">
        <v>420</v>
      </c>
      <c r="B919" s="56" t="s">
        <v>636</v>
      </c>
      <c r="C919" s="52" t="s">
        <v>325</v>
      </c>
      <c r="D919" s="52" t="str">
        <f>IFERROR(INDEX('[2]CP5 to CP6 Track mapping'!$A:$B,MATCH('CP5 Vols Hyp'!$C919,'[2]CP5 to CP6 Track mapping'!$A:$A,0),2),"-")</f>
        <v>-</v>
      </c>
      <c r="E919" s="57" t="s">
        <v>457</v>
      </c>
      <c r="F919" s="53"/>
      <c r="G919" s="53"/>
      <c r="H919" s="53">
        <v>44.61</v>
      </c>
      <c r="I919" s="53"/>
      <c r="J919" s="53"/>
      <c r="K919" s="53">
        <f t="shared" si="54"/>
        <v>44.61</v>
      </c>
      <c r="M919" s="54">
        <v>22.086000000000002</v>
      </c>
      <c r="N919" s="54">
        <v>68.930000000000007</v>
      </c>
      <c r="O919" s="54">
        <v>44.61</v>
      </c>
      <c r="P919" s="54">
        <v>143.39000000000001</v>
      </c>
      <c r="Q919" s="54">
        <v>102.68</v>
      </c>
      <c r="R919" s="54">
        <f t="shared" si="55"/>
        <v>381.69600000000003</v>
      </c>
      <c r="T919" s="55">
        <f t="shared" si="53"/>
        <v>22.086000000000002</v>
      </c>
      <c r="U919" s="55">
        <f t="shared" si="53"/>
        <v>68.930000000000007</v>
      </c>
      <c r="V919" s="55">
        <f t="shared" si="53"/>
        <v>0</v>
      </c>
      <c r="W919" s="55">
        <f t="shared" si="52"/>
        <v>143.39000000000001</v>
      </c>
      <c r="X919" s="55">
        <f t="shared" si="52"/>
        <v>102.68</v>
      </c>
      <c r="Y919" s="55">
        <f t="shared" si="52"/>
        <v>337.08600000000001</v>
      </c>
    </row>
    <row r="920" spans="1:25" x14ac:dyDescent="0.25">
      <c r="A920" s="60" t="s">
        <v>420</v>
      </c>
      <c r="B920" s="56" t="s">
        <v>637</v>
      </c>
      <c r="C920" s="52" t="s">
        <v>638</v>
      </c>
      <c r="D920" s="52" t="str">
        <f>IFERROR(INDEX('[2]CP5 to CP6 Track mapping'!$A:$B,MATCH('CP5 Vols Hyp'!$C920,'[2]CP5 to CP6 Track mapping'!$A:$A,0),2),"-")</f>
        <v>-</v>
      </c>
      <c r="E920" s="57" t="s">
        <v>457</v>
      </c>
      <c r="F920" s="53"/>
      <c r="G920" s="53"/>
      <c r="H920" s="53">
        <v>11</v>
      </c>
      <c r="I920" s="53"/>
      <c r="J920" s="53"/>
      <c r="K920" s="53">
        <f t="shared" si="54"/>
        <v>11</v>
      </c>
      <c r="M920" s="54">
        <v>12</v>
      </c>
      <c r="N920" s="54">
        <v>101</v>
      </c>
      <c r="O920" s="54">
        <v>11</v>
      </c>
      <c r="P920" s="54">
        <v>6.4999999999999982</v>
      </c>
      <c r="Q920" s="54">
        <v>3.3000000000000012</v>
      </c>
      <c r="R920" s="54">
        <f t="shared" si="55"/>
        <v>133.80000000000001</v>
      </c>
      <c r="T920" s="55">
        <f t="shared" si="53"/>
        <v>12</v>
      </c>
      <c r="U920" s="55">
        <f t="shared" si="53"/>
        <v>101</v>
      </c>
      <c r="V920" s="55">
        <f t="shared" si="53"/>
        <v>0</v>
      </c>
      <c r="W920" s="55">
        <f t="shared" si="53"/>
        <v>6.4999999999999982</v>
      </c>
      <c r="X920" s="55">
        <f t="shared" si="53"/>
        <v>3.3000000000000012</v>
      </c>
      <c r="Y920" s="55">
        <f t="shared" si="53"/>
        <v>122.80000000000001</v>
      </c>
    </row>
    <row r="921" spans="1:25" x14ac:dyDescent="0.25">
      <c r="A921" s="60" t="s">
        <v>420</v>
      </c>
      <c r="B921" s="56" t="s">
        <v>639</v>
      </c>
      <c r="C921" s="52" t="s">
        <v>640</v>
      </c>
      <c r="D921" s="52" t="str">
        <f>IFERROR(INDEX('[2]CP5 to CP6 Track mapping'!$A:$B,MATCH('CP5 Vols Hyp'!$C921,'[2]CP5 to CP6 Track mapping'!$A:$A,0),2),"-")</f>
        <v>-</v>
      </c>
      <c r="E921" s="57" t="s">
        <v>457</v>
      </c>
      <c r="F921" s="53"/>
      <c r="G921" s="53"/>
      <c r="H921" s="53">
        <v>131.61000000000001</v>
      </c>
      <c r="I921" s="53"/>
      <c r="J921" s="53"/>
      <c r="K921" s="53">
        <f t="shared" si="54"/>
        <v>131.61000000000001</v>
      </c>
      <c r="M921" s="54">
        <v>105.08600000000001</v>
      </c>
      <c r="N921" s="54">
        <v>320.93</v>
      </c>
      <c r="O921" s="54">
        <v>131.61000000000001</v>
      </c>
      <c r="P921" s="54">
        <v>313.89</v>
      </c>
      <c r="Q921" s="54">
        <v>129.98000000000002</v>
      </c>
      <c r="R921" s="54">
        <f t="shared" si="55"/>
        <v>1001.496</v>
      </c>
      <c r="T921" s="55">
        <f t="shared" ref="T921:Y963" si="56">M921-F921</f>
        <v>105.08600000000001</v>
      </c>
      <c r="U921" s="55">
        <f t="shared" si="56"/>
        <v>320.93</v>
      </c>
      <c r="V921" s="55">
        <f t="shared" si="56"/>
        <v>0</v>
      </c>
      <c r="W921" s="55">
        <f t="shared" si="56"/>
        <v>313.89</v>
      </c>
      <c r="X921" s="55">
        <f t="shared" si="56"/>
        <v>129.98000000000002</v>
      </c>
      <c r="Y921" s="55">
        <f t="shared" si="56"/>
        <v>869.88599999999997</v>
      </c>
    </row>
    <row r="922" spans="1:25" x14ac:dyDescent="0.25">
      <c r="A922" s="60" t="s">
        <v>420</v>
      </c>
      <c r="B922" s="56" t="s">
        <v>641</v>
      </c>
      <c r="C922" s="52" t="s">
        <v>642</v>
      </c>
      <c r="D922" s="52" t="str">
        <f>IFERROR(INDEX('[2]CP5 to CP6 Track mapping'!$A:$B,MATCH('CP5 Vols Hyp'!$C922,'[2]CP5 to CP6 Track mapping'!$A:$A,0),2),"-")</f>
        <v>-</v>
      </c>
      <c r="E922" s="57" t="s">
        <v>457</v>
      </c>
      <c r="F922" s="53"/>
      <c r="G922" s="53"/>
      <c r="H922" s="53">
        <v>674.16399999999976</v>
      </c>
      <c r="I922" s="53"/>
      <c r="J922" s="53"/>
      <c r="K922" s="53">
        <f t="shared" si="54"/>
        <v>674.16399999999976</v>
      </c>
      <c r="M922" s="54">
        <v>519.57799999999997</v>
      </c>
      <c r="N922" s="54">
        <v>741.048</v>
      </c>
      <c r="O922" s="54">
        <v>674.16399999999976</v>
      </c>
      <c r="P922" s="54">
        <v>930.82199999999989</v>
      </c>
      <c r="Q922" s="54">
        <v>700.87399999999991</v>
      </c>
      <c r="R922" s="54">
        <f t="shared" si="55"/>
        <v>3566.4859999999994</v>
      </c>
      <c r="T922" s="55">
        <f t="shared" si="56"/>
        <v>519.57799999999997</v>
      </c>
      <c r="U922" s="55">
        <f t="shared" si="56"/>
        <v>741.048</v>
      </c>
      <c r="V922" s="55">
        <f t="shared" si="56"/>
        <v>0</v>
      </c>
      <c r="W922" s="55">
        <f t="shared" si="56"/>
        <v>930.82199999999989</v>
      </c>
      <c r="X922" s="55">
        <f t="shared" si="56"/>
        <v>700.87399999999991</v>
      </c>
      <c r="Y922" s="55">
        <f t="shared" si="56"/>
        <v>2892.3219999999997</v>
      </c>
    </row>
    <row r="923" spans="1:25" x14ac:dyDescent="0.25">
      <c r="A923" s="60" t="s">
        <v>420</v>
      </c>
      <c r="B923" s="56" t="s">
        <v>643</v>
      </c>
      <c r="C923" s="52" t="s">
        <v>399</v>
      </c>
      <c r="D923" s="52" t="str">
        <f>IFERROR(INDEX('[2]CP5 to CP6 Track mapping'!$A:$B,MATCH('CP5 Vols Hyp'!$C923,'[2]CP5 to CP6 Track mapping'!$A:$A,0),2),"-")</f>
        <v>-</v>
      </c>
      <c r="E923" s="57" t="s">
        <v>457</v>
      </c>
      <c r="F923" s="53"/>
      <c r="G923" s="53"/>
      <c r="H923" s="53">
        <v>6233.6</v>
      </c>
      <c r="I923" s="53"/>
      <c r="J923" s="53"/>
      <c r="K923" s="53">
        <f t="shared" si="54"/>
        <v>6233.6</v>
      </c>
      <c r="M923" s="54">
        <v>58.5</v>
      </c>
      <c r="N923" s="54">
        <v>1181.1100000000001</v>
      </c>
      <c r="O923" s="54">
        <v>6233.6</v>
      </c>
      <c r="P923" s="54">
        <v>2465</v>
      </c>
      <c r="Q923" s="54">
        <v>3012</v>
      </c>
      <c r="R923" s="54">
        <f t="shared" si="55"/>
        <v>12950.210000000001</v>
      </c>
      <c r="T923" s="55">
        <f t="shared" si="56"/>
        <v>58.5</v>
      </c>
      <c r="U923" s="55">
        <f t="shared" si="56"/>
        <v>1181.1100000000001</v>
      </c>
      <c r="V923" s="55">
        <f t="shared" si="56"/>
        <v>0</v>
      </c>
      <c r="W923" s="55">
        <f t="shared" si="56"/>
        <v>2465</v>
      </c>
      <c r="X923" s="55">
        <f t="shared" si="56"/>
        <v>3012</v>
      </c>
      <c r="Y923" s="55">
        <f t="shared" si="56"/>
        <v>6716.6100000000006</v>
      </c>
    </row>
    <row r="924" spans="1:25" x14ac:dyDescent="0.25">
      <c r="A924" s="60" t="s">
        <v>420</v>
      </c>
      <c r="B924" s="56" t="s">
        <v>644</v>
      </c>
      <c r="C924" s="52" t="s">
        <v>645</v>
      </c>
      <c r="D924" s="52" t="str">
        <f>IFERROR(INDEX('[2]CP5 to CP6 Track mapping'!$A:$B,MATCH('CP5 Vols Hyp'!$C924,'[2]CP5 to CP6 Track mapping'!$A:$A,0),2),"-")</f>
        <v>-</v>
      </c>
      <c r="E924" s="57" t="s">
        <v>457</v>
      </c>
      <c r="F924" s="53"/>
      <c r="G924" s="53"/>
      <c r="H924" s="53">
        <v>29</v>
      </c>
      <c r="I924" s="53"/>
      <c r="J924" s="53"/>
      <c r="K924" s="53">
        <f t="shared" si="54"/>
        <v>29</v>
      </c>
      <c r="M924" s="54">
        <v>0</v>
      </c>
      <c r="N924" s="54">
        <v>48.999999999999979</v>
      </c>
      <c r="O924" s="54">
        <v>29</v>
      </c>
      <c r="P924" s="54">
        <v>28</v>
      </c>
      <c r="Q924" s="54">
        <v>33</v>
      </c>
      <c r="R924" s="54">
        <f t="shared" si="55"/>
        <v>138.99999999999997</v>
      </c>
      <c r="T924" s="55">
        <f t="shared" si="56"/>
        <v>0</v>
      </c>
      <c r="U924" s="55">
        <f t="shared" si="56"/>
        <v>48.999999999999979</v>
      </c>
      <c r="V924" s="55">
        <f t="shared" si="56"/>
        <v>0</v>
      </c>
      <c r="W924" s="55">
        <f t="shared" si="56"/>
        <v>28</v>
      </c>
      <c r="X924" s="55">
        <f t="shared" si="56"/>
        <v>33</v>
      </c>
      <c r="Y924" s="55">
        <f t="shared" si="56"/>
        <v>109.99999999999997</v>
      </c>
    </row>
    <row r="925" spans="1:25" x14ac:dyDescent="0.25">
      <c r="A925" s="60" t="s">
        <v>420</v>
      </c>
      <c r="B925" s="56" t="s">
        <v>646</v>
      </c>
      <c r="C925" s="52" t="s">
        <v>647</v>
      </c>
      <c r="D925" s="52" t="str">
        <f>IFERROR(INDEX('[2]CP5 to CP6 Track mapping'!$A:$B,MATCH('CP5 Vols Hyp'!$C925,'[2]CP5 to CP6 Track mapping'!$A:$A,0),2),"-")</f>
        <v>-</v>
      </c>
      <c r="E925" s="57" t="s">
        <v>457</v>
      </c>
      <c r="F925" s="53"/>
      <c r="G925" s="53"/>
      <c r="H925" s="53">
        <v>479</v>
      </c>
      <c r="I925" s="53"/>
      <c r="J925" s="53"/>
      <c r="K925" s="53">
        <f t="shared" si="54"/>
        <v>479</v>
      </c>
      <c r="M925" s="54">
        <v>567</v>
      </c>
      <c r="N925" s="54">
        <v>473.6</v>
      </c>
      <c r="O925" s="54">
        <v>479</v>
      </c>
      <c r="P925" s="54">
        <v>2378.4</v>
      </c>
      <c r="Q925" s="54">
        <v>4342</v>
      </c>
      <c r="R925" s="54">
        <f t="shared" si="55"/>
        <v>8240</v>
      </c>
      <c r="T925" s="55">
        <f t="shared" si="56"/>
        <v>567</v>
      </c>
      <c r="U925" s="55">
        <f t="shared" si="56"/>
        <v>473.6</v>
      </c>
      <c r="V925" s="55">
        <f t="shared" si="56"/>
        <v>0</v>
      </c>
      <c r="W925" s="55">
        <f t="shared" si="56"/>
        <v>2378.4</v>
      </c>
      <c r="X925" s="55">
        <f t="shared" si="56"/>
        <v>4342</v>
      </c>
      <c r="Y925" s="55">
        <f t="shared" si="56"/>
        <v>7761</v>
      </c>
    </row>
    <row r="926" spans="1:25" x14ac:dyDescent="0.25">
      <c r="A926" s="60" t="s">
        <v>420</v>
      </c>
      <c r="B926" s="56" t="s">
        <v>648</v>
      </c>
      <c r="C926" s="52" t="s">
        <v>414</v>
      </c>
      <c r="D926" s="52" t="str">
        <f>IFERROR(INDEX('[2]CP5 to CP6 Track mapping'!$A:$B,MATCH('CP5 Vols Hyp'!$C926,'[2]CP5 to CP6 Track mapping'!$A:$A,0),2),"-")</f>
        <v>-</v>
      </c>
      <c r="E926" s="57" t="s">
        <v>457</v>
      </c>
      <c r="F926" s="53"/>
      <c r="G926" s="53"/>
      <c r="H926" s="53">
        <v>6741.6</v>
      </c>
      <c r="I926" s="53"/>
      <c r="J926" s="53"/>
      <c r="K926" s="53">
        <f t="shared" si="54"/>
        <v>6741.6</v>
      </c>
      <c r="M926" s="54">
        <v>625.5</v>
      </c>
      <c r="N926" s="54">
        <v>1703.71</v>
      </c>
      <c r="O926" s="54">
        <v>6741.6</v>
      </c>
      <c r="P926" s="54">
        <v>4871.3999999999996</v>
      </c>
      <c r="Q926" s="54">
        <v>7387</v>
      </c>
      <c r="R926" s="54">
        <f t="shared" si="55"/>
        <v>21329.21</v>
      </c>
      <c r="T926" s="55">
        <f t="shared" si="56"/>
        <v>625.5</v>
      </c>
      <c r="U926" s="55">
        <f t="shared" si="56"/>
        <v>1703.71</v>
      </c>
      <c r="V926" s="55">
        <f t="shared" si="56"/>
        <v>0</v>
      </c>
      <c r="W926" s="55">
        <f t="shared" si="56"/>
        <v>4871.3999999999996</v>
      </c>
      <c r="X926" s="55">
        <f t="shared" si="56"/>
        <v>7387</v>
      </c>
      <c r="Y926" s="55">
        <f t="shared" si="56"/>
        <v>14587.609999999999</v>
      </c>
    </row>
    <row r="927" spans="1:25" x14ac:dyDescent="0.25">
      <c r="A927" s="60" t="s">
        <v>420</v>
      </c>
      <c r="B927" s="56" t="s">
        <v>649</v>
      </c>
      <c r="C927" s="52" t="s">
        <v>650</v>
      </c>
      <c r="D927" s="52" t="str">
        <f>IFERROR(INDEX('[2]CP5 to CP6 Track mapping'!$A:$B,MATCH('CP5 Vols Hyp'!$C927,'[2]CP5 to CP6 Track mapping'!$A:$A,0),2),"-")</f>
        <v>-</v>
      </c>
      <c r="E927" s="57" t="s">
        <v>457</v>
      </c>
      <c r="F927" s="53"/>
      <c r="G927" s="53"/>
      <c r="H927" s="53">
        <v>24</v>
      </c>
      <c r="I927" s="53"/>
      <c r="J927" s="53"/>
      <c r="K927" s="53">
        <f t="shared" si="54"/>
        <v>24</v>
      </c>
      <c r="M927" s="54">
        <v>257.01</v>
      </c>
      <c r="N927" s="54">
        <v>78.52000000000001</v>
      </c>
      <c r="O927" s="54">
        <v>24</v>
      </c>
      <c r="P927" s="54">
        <v>2.57</v>
      </c>
      <c r="Q927" s="54">
        <v>49</v>
      </c>
      <c r="R927" s="54">
        <f t="shared" si="55"/>
        <v>411.09999999999997</v>
      </c>
      <c r="T927" s="55">
        <f t="shared" si="56"/>
        <v>257.01</v>
      </c>
      <c r="U927" s="55">
        <f t="shared" si="56"/>
        <v>78.52000000000001</v>
      </c>
      <c r="V927" s="55">
        <f t="shared" si="56"/>
        <v>0</v>
      </c>
      <c r="W927" s="55">
        <f t="shared" si="56"/>
        <v>2.57</v>
      </c>
      <c r="X927" s="55">
        <f t="shared" si="56"/>
        <v>49</v>
      </c>
      <c r="Y927" s="55">
        <f t="shared" si="56"/>
        <v>387.09999999999997</v>
      </c>
    </row>
    <row r="928" spans="1:25" x14ac:dyDescent="0.25">
      <c r="A928" s="60" t="s">
        <v>420</v>
      </c>
      <c r="B928" s="56" t="s">
        <v>651</v>
      </c>
      <c r="C928" s="52" t="s">
        <v>652</v>
      </c>
      <c r="D928" s="52" t="str">
        <f>IFERROR(INDEX('[2]CP5 to CP6 Track mapping'!$A:$B,MATCH('CP5 Vols Hyp'!$C928,'[2]CP5 to CP6 Track mapping'!$A:$A,0),2),"-")</f>
        <v>-</v>
      </c>
      <c r="E928" s="57" t="s">
        <v>457</v>
      </c>
      <c r="F928" s="53"/>
      <c r="G928" s="53"/>
      <c r="H928" s="53">
        <v>671346.79255679995</v>
      </c>
      <c r="I928" s="53"/>
      <c r="J928" s="53"/>
      <c r="K928" s="53">
        <f t="shared" si="54"/>
        <v>671346.79255679995</v>
      </c>
      <c r="M928" s="54">
        <v>590667.63451880007</v>
      </c>
      <c r="N928" s="54">
        <v>999651.17738400004</v>
      </c>
      <c r="O928" s="54">
        <v>671346.79255679995</v>
      </c>
      <c r="P928" s="54">
        <v>553287.40148799994</v>
      </c>
      <c r="Q928" s="54">
        <v>414410.50920800003</v>
      </c>
      <c r="R928" s="54">
        <f t="shared" si="55"/>
        <v>3229363.5151556004</v>
      </c>
      <c r="T928" s="55">
        <f t="shared" si="56"/>
        <v>590667.63451880007</v>
      </c>
      <c r="U928" s="55">
        <f t="shared" si="56"/>
        <v>999651.17738400004</v>
      </c>
      <c r="V928" s="55">
        <f t="shared" si="56"/>
        <v>0</v>
      </c>
      <c r="W928" s="55">
        <f t="shared" si="56"/>
        <v>553287.40148799994</v>
      </c>
      <c r="X928" s="55">
        <f t="shared" si="56"/>
        <v>414410.50920800003</v>
      </c>
      <c r="Y928" s="55">
        <f t="shared" si="56"/>
        <v>2558016.7225988004</v>
      </c>
    </row>
    <row r="929" spans="1:25" x14ac:dyDescent="0.25">
      <c r="A929" s="60" t="s">
        <v>419</v>
      </c>
      <c r="B929" s="56" t="s">
        <v>449</v>
      </c>
      <c r="C929" s="52" t="s">
        <v>450</v>
      </c>
      <c r="D929" s="52" t="str">
        <f>IFERROR(INDEX('[2]CP5 to CP6 Track mapping'!$A:$B,MATCH('CP5 Vols Hyp'!$C929,'[2]CP5 to CP6 Track mapping'!$A:$A,0),2),"-")</f>
        <v>-</v>
      </c>
      <c r="E929" s="57" t="s">
        <v>451</v>
      </c>
      <c r="F929" s="53"/>
      <c r="G929" s="53"/>
      <c r="H929" s="53">
        <v>2.6846784000000001</v>
      </c>
      <c r="I929" s="53"/>
      <c r="J929" s="53"/>
      <c r="K929" s="53">
        <f t="shared" si="54"/>
        <v>2.6846784000000001</v>
      </c>
      <c r="M929" s="54">
        <v>0</v>
      </c>
      <c r="N929" s="54">
        <v>0</v>
      </c>
      <c r="O929" s="54">
        <v>2.6846784000000001</v>
      </c>
      <c r="P929" s="54">
        <v>1.1942064000000001</v>
      </c>
      <c r="Q929" s="54">
        <v>0.97109279999999998</v>
      </c>
      <c r="R929" s="54">
        <f t="shared" si="55"/>
        <v>4.8499775999999999</v>
      </c>
      <c r="T929" s="55">
        <f t="shared" si="56"/>
        <v>0</v>
      </c>
      <c r="U929" s="55">
        <f t="shared" si="56"/>
        <v>0</v>
      </c>
      <c r="V929" s="55">
        <f t="shared" si="56"/>
        <v>0</v>
      </c>
      <c r="W929" s="55">
        <f t="shared" si="56"/>
        <v>1.1942064000000001</v>
      </c>
      <c r="X929" s="55">
        <f t="shared" si="56"/>
        <v>0.97109279999999998</v>
      </c>
      <c r="Y929" s="55">
        <f t="shared" si="56"/>
        <v>2.1652991999999998</v>
      </c>
    </row>
    <row r="930" spans="1:25" x14ac:dyDescent="0.25">
      <c r="A930" s="60" t="s">
        <v>419</v>
      </c>
      <c r="B930" s="56" t="s">
        <v>449</v>
      </c>
      <c r="C930" s="52" t="s">
        <v>450</v>
      </c>
      <c r="D930" s="52" t="str">
        <f>IFERROR(INDEX('[2]CP5 to CP6 Track mapping'!$A:$B,MATCH('CP5 Vols Hyp'!$C930,'[2]CP5 to CP6 Track mapping'!$A:$A,0),2),"-")</f>
        <v>-</v>
      </c>
      <c r="E930" s="57" t="s">
        <v>452</v>
      </c>
      <c r="F930" s="53"/>
      <c r="G930" s="53"/>
      <c r="H930" s="53">
        <v>56.275833599999999</v>
      </c>
      <c r="I930" s="53"/>
      <c r="J930" s="53"/>
      <c r="K930" s="53">
        <f t="shared" si="54"/>
        <v>56.275833599999999</v>
      </c>
      <c r="M930" s="54">
        <v>110.18219839999999</v>
      </c>
      <c r="N930" s="54">
        <v>10.505541600000001</v>
      </c>
      <c r="O930" s="54">
        <v>56.275833599999999</v>
      </c>
      <c r="P930" s="54">
        <v>48.888396</v>
      </c>
      <c r="Q930" s="54">
        <v>33.131854400000009</v>
      </c>
      <c r="R930" s="54">
        <f t="shared" si="55"/>
        <v>258.98382400000003</v>
      </c>
      <c r="T930" s="55">
        <f t="shared" si="56"/>
        <v>110.18219839999999</v>
      </c>
      <c r="U930" s="55">
        <f t="shared" si="56"/>
        <v>10.505541600000001</v>
      </c>
      <c r="V930" s="55">
        <f t="shared" si="56"/>
        <v>0</v>
      </c>
      <c r="W930" s="55">
        <f t="shared" si="56"/>
        <v>48.888396</v>
      </c>
      <c r="X930" s="55">
        <f t="shared" si="56"/>
        <v>33.131854400000009</v>
      </c>
      <c r="Y930" s="55">
        <f t="shared" si="56"/>
        <v>202.70799040000003</v>
      </c>
    </row>
    <row r="931" spans="1:25" x14ac:dyDescent="0.25">
      <c r="A931" s="60" t="s">
        <v>419</v>
      </c>
      <c r="B931" s="56" t="s">
        <v>449</v>
      </c>
      <c r="C931" s="52" t="s">
        <v>450</v>
      </c>
      <c r="D931" s="52" t="str">
        <f>IFERROR(INDEX('[2]CP5 to CP6 Track mapping'!$A:$B,MATCH('CP5 Vols Hyp'!$C931,'[2]CP5 to CP6 Track mapping'!$A:$A,0),2),"-")</f>
        <v>-</v>
      </c>
      <c r="E931" s="57" t="s">
        <v>453</v>
      </c>
      <c r="F931" s="53"/>
      <c r="G931" s="53"/>
      <c r="H931" s="53">
        <v>23.549457600000004</v>
      </c>
      <c r="I931" s="53"/>
      <c r="J931" s="53"/>
      <c r="K931" s="53">
        <f t="shared" si="54"/>
        <v>23.549457600000004</v>
      </c>
      <c r="M931" s="54">
        <v>7.8281783999999988</v>
      </c>
      <c r="N931" s="54">
        <v>20.916900000000002</v>
      </c>
      <c r="O931" s="54">
        <v>23.549457600000004</v>
      </c>
      <c r="P931" s="54">
        <v>19.243548000000001</v>
      </c>
      <c r="Q931" s="54">
        <v>17.769535200000004</v>
      </c>
      <c r="R931" s="54">
        <f t="shared" si="55"/>
        <v>89.307619200000019</v>
      </c>
      <c r="T931" s="55">
        <f t="shared" si="56"/>
        <v>7.8281783999999988</v>
      </c>
      <c r="U931" s="55">
        <f t="shared" si="56"/>
        <v>20.916900000000002</v>
      </c>
      <c r="V931" s="55">
        <f t="shared" si="56"/>
        <v>0</v>
      </c>
      <c r="W931" s="55">
        <f t="shared" si="56"/>
        <v>19.243548000000001</v>
      </c>
      <c r="X931" s="55">
        <f t="shared" si="56"/>
        <v>17.769535200000004</v>
      </c>
      <c r="Y931" s="55">
        <f t="shared" si="56"/>
        <v>65.758161600000022</v>
      </c>
    </row>
    <row r="932" spans="1:25" x14ac:dyDescent="0.25">
      <c r="A932" s="60" t="s">
        <v>419</v>
      </c>
      <c r="B932" s="56" t="s">
        <v>449</v>
      </c>
      <c r="C932" s="52" t="s">
        <v>450</v>
      </c>
      <c r="D932" s="52" t="str">
        <f>IFERROR(INDEX('[2]CP5 to CP6 Track mapping'!$A:$B,MATCH('CP5 Vols Hyp'!$C932,'[2]CP5 to CP6 Track mapping'!$A:$A,0),2),"-")</f>
        <v>-</v>
      </c>
      <c r="E932" s="57" t="s">
        <v>454</v>
      </c>
      <c r="F932" s="53"/>
      <c r="G932" s="53"/>
      <c r="H932" s="53">
        <v>15.863011200000001</v>
      </c>
      <c r="I932" s="53"/>
      <c r="J932" s="53"/>
      <c r="K932" s="53">
        <f t="shared" si="54"/>
        <v>15.863011200000001</v>
      </c>
      <c r="M932" s="54">
        <v>8.4838032000000005</v>
      </c>
      <c r="N932" s="54">
        <v>11.2462056</v>
      </c>
      <c r="O932" s="54">
        <v>15.863011200000001</v>
      </c>
      <c r="P932" s="54">
        <v>10.909706399999999</v>
      </c>
      <c r="Q932" s="54">
        <v>12.5144784</v>
      </c>
      <c r="R932" s="54">
        <f t="shared" si="55"/>
        <v>59.017204800000002</v>
      </c>
      <c r="T932" s="55">
        <f t="shared" si="56"/>
        <v>8.4838032000000005</v>
      </c>
      <c r="U932" s="55">
        <f t="shared" si="56"/>
        <v>11.2462056</v>
      </c>
      <c r="V932" s="55">
        <f t="shared" si="56"/>
        <v>0</v>
      </c>
      <c r="W932" s="55">
        <f t="shared" si="56"/>
        <v>10.909706399999999</v>
      </c>
      <c r="X932" s="55">
        <f t="shared" si="56"/>
        <v>12.5144784</v>
      </c>
      <c r="Y932" s="55">
        <f t="shared" si="56"/>
        <v>43.154193599999999</v>
      </c>
    </row>
    <row r="933" spans="1:25" x14ac:dyDescent="0.25">
      <c r="A933" s="60" t="s">
        <v>419</v>
      </c>
      <c r="B933" s="56" t="s">
        <v>449</v>
      </c>
      <c r="C933" s="52" t="s">
        <v>450</v>
      </c>
      <c r="D933" s="52" t="str">
        <f>IFERROR(INDEX('[2]CP5 to CP6 Track mapping'!$A:$B,MATCH('CP5 Vols Hyp'!$C933,'[2]CP5 to CP6 Track mapping'!$A:$A,0),2),"-")</f>
        <v>-</v>
      </c>
      <c r="E933" s="57" t="s">
        <v>455</v>
      </c>
      <c r="F933" s="53"/>
      <c r="G933" s="53"/>
      <c r="H933" s="53">
        <v>3.5368992000000006</v>
      </c>
      <c r="I933" s="53"/>
      <c r="J933" s="53"/>
      <c r="K933" s="53">
        <f t="shared" si="54"/>
        <v>3.5368992000000006</v>
      </c>
      <c r="M933" s="54">
        <v>15.371978400000001</v>
      </c>
      <c r="N933" s="54">
        <v>13.8540744</v>
      </c>
      <c r="O933" s="54">
        <v>3.5368992000000006</v>
      </c>
      <c r="P933" s="54">
        <v>6.4282320000000004</v>
      </c>
      <c r="Q933" s="54">
        <v>5.1581304000000001</v>
      </c>
      <c r="R933" s="54">
        <f t="shared" si="55"/>
        <v>44.349314399999997</v>
      </c>
      <c r="T933" s="55">
        <f t="shared" si="56"/>
        <v>15.371978400000001</v>
      </c>
      <c r="U933" s="55">
        <f t="shared" si="56"/>
        <v>13.8540744</v>
      </c>
      <c r="V933" s="55">
        <f t="shared" si="56"/>
        <v>0</v>
      </c>
      <c r="W933" s="55">
        <f t="shared" si="56"/>
        <v>6.4282320000000004</v>
      </c>
      <c r="X933" s="55">
        <f t="shared" si="56"/>
        <v>5.1581304000000001</v>
      </c>
      <c r="Y933" s="55">
        <f t="shared" si="56"/>
        <v>40.812415199999997</v>
      </c>
    </row>
    <row r="934" spans="1:25" x14ac:dyDescent="0.25">
      <c r="A934" s="60" t="s">
        <v>419</v>
      </c>
      <c r="B934" s="56" t="s">
        <v>449</v>
      </c>
      <c r="C934" s="52" t="s">
        <v>450</v>
      </c>
      <c r="D934" s="52" t="str">
        <f>IFERROR(INDEX('[2]CP5 to CP6 Track mapping'!$A:$B,MATCH('CP5 Vols Hyp'!$C934,'[2]CP5 to CP6 Track mapping'!$A:$A,0),2),"-")</f>
        <v>-</v>
      </c>
      <c r="E934" s="57" t="s">
        <v>456</v>
      </c>
      <c r="F934" s="53"/>
      <c r="G934" s="53"/>
      <c r="H934" s="53">
        <v>144.44</v>
      </c>
      <c r="I934" s="53"/>
      <c r="J934" s="53"/>
      <c r="K934" s="53">
        <f t="shared" si="54"/>
        <v>144.44</v>
      </c>
      <c r="M934" s="54">
        <v>0</v>
      </c>
      <c r="N934" s="54">
        <v>161.75999999999996</v>
      </c>
      <c r="O934" s="54">
        <v>144.44</v>
      </c>
      <c r="P934" s="54">
        <v>124.08</v>
      </c>
      <c r="Q934" s="54">
        <v>108.69999999999996</v>
      </c>
      <c r="R934" s="54">
        <f t="shared" si="55"/>
        <v>538.9799999999999</v>
      </c>
      <c r="T934" s="55">
        <f t="shared" si="56"/>
        <v>0</v>
      </c>
      <c r="U934" s="55">
        <f t="shared" si="56"/>
        <v>161.75999999999996</v>
      </c>
      <c r="V934" s="55">
        <f t="shared" si="56"/>
        <v>0</v>
      </c>
      <c r="W934" s="55">
        <f t="shared" si="56"/>
        <v>124.08</v>
      </c>
      <c r="X934" s="55">
        <f t="shared" si="56"/>
        <v>108.69999999999996</v>
      </c>
      <c r="Y934" s="55">
        <f t="shared" si="56"/>
        <v>394.53999999999991</v>
      </c>
    </row>
    <row r="935" spans="1:25" x14ac:dyDescent="0.25">
      <c r="A935" s="60" t="s">
        <v>419</v>
      </c>
      <c r="B935" s="56" t="s">
        <v>449</v>
      </c>
      <c r="C935" s="52" t="s">
        <v>450</v>
      </c>
      <c r="D935" s="52" t="str">
        <f>IFERROR(INDEX('[2]CP5 to CP6 Track mapping'!$A:$B,MATCH('CP5 Vols Hyp'!$C935,'[2]CP5 to CP6 Track mapping'!$A:$A,0),2),"-")</f>
        <v>-</v>
      </c>
      <c r="E935" s="57" t="s">
        <v>457</v>
      </c>
      <c r="F935" s="53"/>
      <c r="G935" s="53"/>
      <c r="H935" s="53">
        <v>246.34988000000004</v>
      </c>
      <c r="I935" s="53"/>
      <c r="J935" s="53"/>
      <c r="K935" s="53">
        <f t="shared" si="54"/>
        <v>246.34988000000004</v>
      </c>
      <c r="M935" s="54">
        <v>141.86615839999999</v>
      </c>
      <c r="N935" s="54">
        <v>218.28272159999997</v>
      </c>
      <c r="O935" s="54">
        <v>246.34988000000004</v>
      </c>
      <c r="P935" s="54">
        <v>210.74408880000001</v>
      </c>
      <c r="Q935" s="54">
        <v>178.24509119999996</v>
      </c>
      <c r="R935" s="54">
        <f t="shared" si="55"/>
        <v>995.48793999999987</v>
      </c>
      <c r="T935" s="55">
        <f t="shared" si="56"/>
        <v>141.86615839999999</v>
      </c>
      <c r="U935" s="55">
        <f t="shared" si="56"/>
        <v>218.28272159999997</v>
      </c>
      <c r="V935" s="55">
        <f t="shared" si="56"/>
        <v>0</v>
      </c>
      <c r="W935" s="55">
        <f t="shared" si="56"/>
        <v>210.74408880000001</v>
      </c>
      <c r="X935" s="55">
        <f t="shared" si="56"/>
        <v>178.24509119999996</v>
      </c>
      <c r="Y935" s="55">
        <f t="shared" si="56"/>
        <v>749.13805999999977</v>
      </c>
    </row>
    <row r="936" spans="1:25" x14ac:dyDescent="0.25">
      <c r="A936" s="60" t="s">
        <v>419</v>
      </c>
      <c r="B936" s="56" t="s">
        <v>458</v>
      </c>
      <c r="C936" s="52" t="s">
        <v>459</v>
      </c>
      <c r="D936" s="52" t="str">
        <f>IFERROR(INDEX('[2]CP5 to CP6 Track mapping'!$A:$B,MATCH('CP5 Vols Hyp'!$C936,'[2]CP5 to CP6 Track mapping'!$A:$A,0),2),"-")</f>
        <v>-</v>
      </c>
      <c r="E936" s="57" t="s">
        <v>451</v>
      </c>
      <c r="F936" s="53"/>
      <c r="G936" s="53"/>
      <c r="H936" s="53">
        <v>0</v>
      </c>
      <c r="I936" s="53"/>
      <c r="J936" s="53"/>
      <c r="K936" s="53">
        <f t="shared" si="54"/>
        <v>0</v>
      </c>
      <c r="M936" s="54">
        <v>0</v>
      </c>
      <c r="N936" s="54">
        <v>0</v>
      </c>
      <c r="O936" s="54">
        <v>0</v>
      </c>
      <c r="P936" s="54">
        <v>3</v>
      </c>
      <c r="Q936" s="54" t="s">
        <v>73</v>
      </c>
      <c r="R936" s="54">
        <f t="shared" si="55"/>
        <v>3</v>
      </c>
      <c r="T936" s="55">
        <f t="shared" si="56"/>
        <v>0</v>
      </c>
      <c r="U936" s="55">
        <f t="shared" si="56"/>
        <v>0</v>
      </c>
      <c r="V936" s="55">
        <f t="shared" si="56"/>
        <v>0</v>
      </c>
      <c r="W936" s="55">
        <f t="shared" si="56"/>
        <v>3</v>
      </c>
      <c r="X936" s="55" t="e">
        <f t="shared" si="56"/>
        <v>#VALUE!</v>
      </c>
      <c r="Y936" s="55">
        <f t="shared" si="56"/>
        <v>3</v>
      </c>
    </row>
    <row r="937" spans="1:25" x14ac:dyDescent="0.25">
      <c r="A937" s="60" t="s">
        <v>419</v>
      </c>
      <c r="B937" s="56" t="s">
        <v>458</v>
      </c>
      <c r="C937" s="52" t="s">
        <v>459</v>
      </c>
      <c r="D937" s="52" t="str">
        <f>IFERROR(INDEX('[2]CP5 to CP6 Track mapping'!$A:$B,MATCH('CP5 Vols Hyp'!$C937,'[2]CP5 to CP6 Track mapping'!$A:$A,0),2),"-")</f>
        <v>-</v>
      </c>
      <c r="E937" s="57" t="s">
        <v>452</v>
      </c>
      <c r="F937" s="53"/>
      <c r="G937" s="53"/>
      <c r="H937" s="53">
        <v>7</v>
      </c>
      <c r="I937" s="53"/>
      <c r="J937" s="53"/>
      <c r="K937" s="53">
        <f t="shared" si="54"/>
        <v>7</v>
      </c>
      <c r="M937" s="54">
        <v>40</v>
      </c>
      <c r="N937" s="54">
        <v>9</v>
      </c>
      <c r="O937" s="54">
        <v>7</v>
      </c>
      <c r="P937" s="54">
        <v>6</v>
      </c>
      <c r="Q937" s="54">
        <v>3</v>
      </c>
      <c r="R937" s="54">
        <f t="shared" si="55"/>
        <v>65</v>
      </c>
      <c r="T937" s="55">
        <f t="shared" si="56"/>
        <v>40</v>
      </c>
      <c r="U937" s="55">
        <f t="shared" si="56"/>
        <v>9</v>
      </c>
      <c r="V937" s="55">
        <f t="shared" si="56"/>
        <v>0</v>
      </c>
      <c r="W937" s="55">
        <f t="shared" si="56"/>
        <v>6</v>
      </c>
      <c r="X937" s="55">
        <f t="shared" si="56"/>
        <v>3</v>
      </c>
      <c r="Y937" s="55">
        <f t="shared" si="56"/>
        <v>58</v>
      </c>
    </row>
    <row r="938" spans="1:25" x14ac:dyDescent="0.25">
      <c r="A938" s="60" t="s">
        <v>419</v>
      </c>
      <c r="B938" s="56" t="s">
        <v>458</v>
      </c>
      <c r="C938" s="52" t="s">
        <v>459</v>
      </c>
      <c r="D938" s="52" t="str">
        <f>IFERROR(INDEX('[2]CP5 to CP6 Track mapping'!$A:$B,MATCH('CP5 Vols Hyp'!$C938,'[2]CP5 to CP6 Track mapping'!$A:$A,0),2),"-")</f>
        <v>-</v>
      </c>
      <c r="E938" s="57" t="s">
        <v>453</v>
      </c>
      <c r="F938" s="53"/>
      <c r="G938" s="53"/>
      <c r="H938" s="53">
        <v>37</v>
      </c>
      <c r="I938" s="53"/>
      <c r="J938" s="53"/>
      <c r="K938" s="53">
        <f t="shared" si="54"/>
        <v>37</v>
      </c>
      <c r="M938" s="54">
        <v>11</v>
      </c>
      <c r="N938" s="54">
        <v>32</v>
      </c>
      <c r="O938" s="54">
        <v>37</v>
      </c>
      <c r="P938" s="54">
        <v>35</v>
      </c>
      <c r="Q938" s="54">
        <v>18</v>
      </c>
      <c r="R938" s="54">
        <f t="shared" si="55"/>
        <v>133</v>
      </c>
      <c r="T938" s="55">
        <f t="shared" si="56"/>
        <v>11</v>
      </c>
      <c r="U938" s="55">
        <f t="shared" si="56"/>
        <v>32</v>
      </c>
      <c r="V938" s="55">
        <f t="shared" si="56"/>
        <v>0</v>
      </c>
      <c r="W938" s="55">
        <f t="shared" si="56"/>
        <v>35</v>
      </c>
      <c r="X938" s="55">
        <f t="shared" si="56"/>
        <v>18</v>
      </c>
      <c r="Y938" s="55">
        <f t="shared" si="56"/>
        <v>96</v>
      </c>
    </row>
    <row r="939" spans="1:25" x14ac:dyDescent="0.25">
      <c r="A939" s="60" t="s">
        <v>419</v>
      </c>
      <c r="B939" s="56" t="s">
        <v>458</v>
      </c>
      <c r="C939" s="52" t="s">
        <v>459</v>
      </c>
      <c r="D939" s="52" t="str">
        <f>IFERROR(INDEX('[2]CP5 to CP6 Track mapping'!$A:$B,MATCH('CP5 Vols Hyp'!$C939,'[2]CP5 to CP6 Track mapping'!$A:$A,0),2),"-")</f>
        <v>-</v>
      </c>
      <c r="E939" s="57" t="s">
        <v>454</v>
      </c>
      <c r="F939" s="53"/>
      <c r="G939" s="53"/>
      <c r="H939" s="53">
        <v>9</v>
      </c>
      <c r="I939" s="53"/>
      <c r="J939" s="53"/>
      <c r="K939" s="53">
        <f t="shared" si="54"/>
        <v>9</v>
      </c>
      <c r="M939" s="54">
        <v>10</v>
      </c>
      <c r="N939" s="54">
        <v>7</v>
      </c>
      <c r="O939" s="54">
        <v>9</v>
      </c>
      <c r="P939" s="54">
        <v>14</v>
      </c>
      <c r="Q939" s="54" t="s">
        <v>73</v>
      </c>
      <c r="R939" s="54">
        <f t="shared" si="55"/>
        <v>40</v>
      </c>
      <c r="T939" s="55">
        <f t="shared" si="56"/>
        <v>10</v>
      </c>
      <c r="U939" s="55">
        <f t="shared" si="56"/>
        <v>7</v>
      </c>
      <c r="V939" s="55">
        <f t="shared" si="56"/>
        <v>0</v>
      </c>
      <c r="W939" s="55">
        <f t="shared" si="56"/>
        <v>14</v>
      </c>
      <c r="X939" s="55" t="e">
        <f t="shared" si="56"/>
        <v>#VALUE!</v>
      </c>
      <c r="Y939" s="55">
        <f t="shared" si="56"/>
        <v>31</v>
      </c>
    </row>
    <row r="940" spans="1:25" x14ac:dyDescent="0.25">
      <c r="A940" s="60" t="s">
        <v>419</v>
      </c>
      <c r="B940" s="56" t="s">
        <v>458</v>
      </c>
      <c r="C940" s="52" t="s">
        <v>459</v>
      </c>
      <c r="D940" s="52" t="str">
        <f>IFERROR(INDEX('[2]CP5 to CP6 Track mapping'!$A:$B,MATCH('CP5 Vols Hyp'!$C940,'[2]CP5 to CP6 Track mapping'!$A:$A,0),2),"-")</f>
        <v>-</v>
      </c>
      <c r="E940" s="57" t="s">
        <v>455</v>
      </c>
      <c r="F940" s="53"/>
      <c r="G940" s="53"/>
      <c r="H940" s="53">
        <v>0</v>
      </c>
      <c r="I940" s="53"/>
      <c r="J940" s="53"/>
      <c r="K940" s="53">
        <f t="shared" si="54"/>
        <v>0</v>
      </c>
      <c r="M940" s="54">
        <v>0</v>
      </c>
      <c r="N940" s="54">
        <v>0</v>
      </c>
      <c r="O940" s="54">
        <v>0</v>
      </c>
      <c r="P940" s="54">
        <v>3</v>
      </c>
      <c r="Q940" s="54" t="s">
        <v>73</v>
      </c>
      <c r="R940" s="54">
        <f t="shared" si="55"/>
        <v>3</v>
      </c>
      <c r="T940" s="55">
        <f t="shared" si="56"/>
        <v>0</v>
      </c>
      <c r="U940" s="55">
        <f t="shared" si="56"/>
        <v>0</v>
      </c>
      <c r="V940" s="55">
        <f t="shared" si="56"/>
        <v>0</v>
      </c>
      <c r="W940" s="55">
        <f t="shared" si="56"/>
        <v>3</v>
      </c>
      <c r="X940" s="55" t="e">
        <f t="shared" si="56"/>
        <v>#VALUE!</v>
      </c>
      <c r="Y940" s="55">
        <f t="shared" si="56"/>
        <v>3</v>
      </c>
    </row>
    <row r="941" spans="1:25" x14ac:dyDescent="0.25">
      <c r="A941" s="60" t="s">
        <v>419</v>
      </c>
      <c r="B941" s="56" t="s">
        <v>458</v>
      </c>
      <c r="C941" s="52" t="s">
        <v>459</v>
      </c>
      <c r="D941" s="52" t="str">
        <f>IFERROR(INDEX('[2]CP5 to CP6 Track mapping'!$A:$B,MATCH('CP5 Vols Hyp'!$C941,'[2]CP5 to CP6 Track mapping'!$A:$A,0),2),"-")</f>
        <v>-</v>
      </c>
      <c r="E941" s="57" t="s">
        <v>456</v>
      </c>
      <c r="F941" s="53"/>
      <c r="G941" s="53"/>
      <c r="H941" s="53">
        <v>54</v>
      </c>
      <c r="I941" s="53"/>
      <c r="J941" s="53"/>
      <c r="K941" s="53">
        <f t="shared" si="54"/>
        <v>54</v>
      </c>
      <c r="M941" s="54">
        <v>0</v>
      </c>
      <c r="N941" s="54">
        <v>62</v>
      </c>
      <c r="O941" s="54">
        <v>54</v>
      </c>
      <c r="P941" s="54">
        <v>30</v>
      </c>
      <c r="Q941" s="54">
        <v>62</v>
      </c>
      <c r="R941" s="54">
        <f t="shared" si="55"/>
        <v>208</v>
      </c>
      <c r="T941" s="55">
        <f t="shared" si="56"/>
        <v>0</v>
      </c>
      <c r="U941" s="55">
        <f t="shared" si="56"/>
        <v>62</v>
      </c>
      <c r="V941" s="55">
        <f t="shared" si="56"/>
        <v>0</v>
      </c>
      <c r="W941" s="55">
        <f t="shared" si="56"/>
        <v>30</v>
      </c>
      <c r="X941" s="55">
        <f t="shared" si="56"/>
        <v>62</v>
      </c>
      <c r="Y941" s="55">
        <f t="shared" si="56"/>
        <v>154</v>
      </c>
    </row>
    <row r="942" spans="1:25" x14ac:dyDescent="0.25">
      <c r="A942" s="60" t="s">
        <v>419</v>
      </c>
      <c r="B942" s="56" t="s">
        <v>458</v>
      </c>
      <c r="C942" s="52" t="s">
        <v>459</v>
      </c>
      <c r="D942" s="52" t="str">
        <f>IFERROR(INDEX('[2]CP5 to CP6 Track mapping'!$A:$B,MATCH('CP5 Vols Hyp'!$C942,'[2]CP5 to CP6 Track mapping'!$A:$A,0),2),"-")</f>
        <v>-</v>
      </c>
      <c r="E942" s="57" t="s">
        <v>457</v>
      </c>
      <c r="F942" s="53"/>
      <c r="G942" s="53"/>
      <c r="H942" s="53">
        <v>107</v>
      </c>
      <c r="I942" s="53"/>
      <c r="J942" s="53"/>
      <c r="K942" s="53">
        <f t="shared" si="54"/>
        <v>107</v>
      </c>
      <c r="M942" s="54">
        <v>61</v>
      </c>
      <c r="N942" s="54">
        <v>110</v>
      </c>
      <c r="O942" s="54">
        <v>107</v>
      </c>
      <c r="P942" s="54">
        <v>91</v>
      </c>
      <c r="Q942" s="54">
        <v>83</v>
      </c>
      <c r="R942" s="54">
        <f t="shared" si="55"/>
        <v>452</v>
      </c>
      <c r="T942" s="55">
        <f t="shared" si="56"/>
        <v>61</v>
      </c>
      <c r="U942" s="55">
        <f t="shared" si="56"/>
        <v>110</v>
      </c>
      <c r="V942" s="55">
        <f t="shared" si="56"/>
        <v>0</v>
      </c>
      <c r="W942" s="55">
        <f t="shared" si="56"/>
        <v>91</v>
      </c>
      <c r="X942" s="55">
        <f t="shared" si="56"/>
        <v>83</v>
      </c>
      <c r="Y942" s="55">
        <f t="shared" si="56"/>
        <v>345</v>
      </c>
    </row>
    <row r="943" spans="1:25" x14ac:dyDescent="0.25">
      <c r="A943" s="60" t="s">
        <v>419</v>
      </c>
      <c r="B943" s="56" t="s">
        <v>460</v>
      </c>
      <c r="C943" s="52" t="s">
        <v>461</v>
      </c>
      <c r="D943" s="52" t="str">
        <f>IFERROR(INDEX('[2]CP5 to CP6 Track mapping'!$A:$B,MATCH('CP5 Vols Hyp'!$C943,'[2]CP5 to CP6 Track mapping'!$A:$A,0),2),"-")</f>
        <v>-</v>
      </c>
      <c r="E943" s="57" t="s">
        <v>457</v>
      </c>
      <c r="F943" s="53"/>
      <c r="G943" s="53"/>
      <c r="H943" s="53">
        <v>234.68</v>
      </c>
      <c r="I943" s="53"/>
      <c r="J943" s="53"/>
      <c r="K943" s="53">
        <f t="shared" si="54"/>
        <v>234.68</v>
      </c>
      <c r="M943" s="54">
        <v>230.49000000000009</v>
      </c>
      <c r="N943" s="54">
        <v>165.75</v>
      </c>
      <c r="O943" s="54">
        <v>234.68</v>
      </c>
      <c r="P943" s="54">
        <v>210.00000000000003</v>
      </c>
      <c r="Q943" s="54">
        <v>200</v>
      </c>
      <c r="R943" s="54">
        <f t="shared" si="55"/>
        <v>1040.92</v>
      </c>
      <c r="T943" s="55">
        <f t="shared" si="56"/>
        <v>230.49000000000009</v>
      </c>
      <c r="U943" s="55">
        <f t="shared" si="56"/>
        <v>165.75</v>
      </c>
      <c r="V943" s="55">
        <f t="shared" si="56"/>
        <v>0</v>
      </c>
      <c r="W943" s="55">
        <f t="shared" si="56"/>
        <v>210.00000000000003</v>
      </c>
      <c r="X943" s="55">
        <f t="shared" si="56"/>
        <v>200</v>
      </c>
      <c r="Y943" s="55">
        <f t="shared" si="56"/>
        <v>806.24</v>
      </c>
    </row>
    <row r="944" spans="1:25" x14ac:dyDescent="0.25">
      <c r="A944" s="60" t="s">
        <v>419</v>
      </c>
      <c r="B944" s="52" t="s">
        <v>462</v>
      </c>
      <c r="C944" s="52" t="s">
        <v>463</v>
      </c>
      <c r="D944" s="52" t="str">
        <f>IFERROR(INDEX('[2]CP5 to CP6 Track mapping'!$A:$B,MATCH('CP5 Vols Hyp'!$C944,'[2]CP5 to CP6 Track mapping'!$A:$A,0),2),"-")</f>
        <v>-</v>
      </c>
      <c r="E944" s="57" t="s">
        <v>457</v>
      </c>
      <c r="F944" s="53"/>
      <c r="G944" s="53"/>
      <c r="H944" s="53">
        <v>11930</v>
      </c>
      <c r="I944" s="53"/>
      <c r="J944" s="53"/>
      <c r="K944" s="53">
        <f t="shared" si="54"/>
        <v>11930</v>
      </c>
      <c r="M944" s="54">
        <v>0</v>
      </c>
      <c r="N944" s="54">
        <v>3333</v>
      </c>
      <c r="O944" s="54">
        <v>11930</v>
      </c>
      <c r="P944" s="54">
        <v>8445.9699999999993</v>
      </c>
      <c r="Q944" s="54">
        <v>1363.14</v>
      </c>
      <c r="R944" s="54">
        <f t="shared" si="55"/>
        <v>25072.11</v>
      </c>
      <c r="T944" s="55">
        <f t="shared" si="56"/>
        <v>0</v>
      </c>
      <c r="U944" s="55">
        <f t="shared" si="56"/>
        <v>3333</v>
      </c>
      <c r="V944" s="55">
        <f t="shared" si="56"/>
        <v>0</v>
      </c>
      <c r="W944" s="55">
        <f t="shared" si="56"/>
        <v>8445.9699999999993</v>
      </c>
      <c r="X944" s="55">
        <f t="shared" si="56"/>
        <v>1363.14</v>
      </c>
      <c r="Y944" s="55">
        <f t="shared" si="56"/>
        <v>13142.11</v>
      </c>
    </row>
    <row r="945" spans="1:25" x14ac:dyDescent="0.25">
      <c r="A945" s="60" t="s">
        <v>419</v>
      </c>
      <c r="B945" s="52" t="s">
        <v>464</v>
      </c>
      <c r="C945" s="52" t="s">
        <v>465</v>
      </c>
      <c r="D945" s="52" t="str">
        <f>IFERROR(INDEX('[2]CP5 to CP6 Track mapping'!$A:$B,MATCH('CP5 Vols Hyp'!$C945,'[2]CP5 to CP6 Track mapping'!$A:$A,0),2),"-")</f>
        <v>-</v>
      </c>
      <c r="E945" s="57" t="s">
        <v>457</v>
      </c>
      <c r="F945" s="53"/>
      <c r="G945" s="53"/>
      <c r="H945" s="53">
        <v>1913</v>
      </c>
      <c r="I945" s="53"/>
      <c r="J945" s="53"/>
      <c r="K945" s="53">
        <f t="shared" si="54"/>
        <v>1913</v>
      </c>
      <c r="M945" s="54">
        <v>0</v>
      </c>
      <c r="N945" s="54">
        <v>130</v>
      </c>
      <c r="O945" s="54">
        <v>1913</v>
      </c>
      <c r="P945" s="54">
        <v>3671.0299999999997</v>
      </c>
      <c r="Q945" s="54">
        <v>7098.9999999999982</v>
      </c>
      <c r="R945" s="54">
        <f t="shared" si="55"/>
        <v>12813.029999999999</v>
      </c>
      <c r="T945" s="55">
        <f t="shared" si="56"/>
        <v>0</v>
      </c>
      <c r="U945" s="55">
        <f t="shared" si="56"/>
        <v>130</v>
      </c>
      <c r="V945" s="55">
        <f t="shared" si="56"/>
        <v>0</v>
      </c>
      <c r="W945" s="55">
        <f t="shared" si="56"/>
        <v>3671.0299999999997</v>
      </c>
      <c r="X945" s="55">
        <f t="shared" si="56"/>
        <v>7098.9999999999982</v>
      </c>
      <c r="Y945" s="55">
        <f t="shared" si="56"/>
        <v>10900.029999999999</v>
      </c>
    </row>
    <row r="946" spans="1:25" x14ac:dyDescent="0.25">
      <c r="A946" s="60" t="s">
        <v>419</v>
      </c>
      <c r="B946" s="52" t="s">
        <v>466</v>
      </c>
      <c r="C946" s="52" t="s">
        <v>467</v>
      </c>
      <c r="D946" s="52" t="str">
        <f>IFERROR(INDEX('[2]CP5 to CP6 Track mapping'!$A:$B,MATCH('CP5 Vols Hyp'!$C946,'[2]CP5 to CP6 Track mapping'!$A:$A,0),2),"-")</f>
        <v>-</v>
      </c>
      <c r="E946" s="57" t="s">
        <v>457</v>
      </c>
      <c r="F946" s="53"/>
      <c r="G946" s="53"/>
      <c r="H946" s="53">
        <v>658</v>
      </c>
      <c r="I946" s="53"/>
      <c r="J946" s="53"/>
      <c r="K946" s="53">
        <f t="shared" si="54"/>
        <v>658</v>
      </c>
      <c r="M946" s="54">
        <v>0</v>
      </c>
      <c r="N946" s="54">
        <v>0</v>
      </c>
      <c r="O946" s="54">
        <v>658</v>
      </c>
      <c r="P946" s="54">
        <v>1</v>
      </c>
      <c r="Q946" s="54" t="s">
        <v>73</v>
      </c>
      <c r="R946" s="54">
        <f t="shared" si="55"/>
        <v>659</v>
      </c>
      <c r="T946" s="55">
        <f t="shared" si="56"/>
        <v>0</v>
      </c>
      <c r="U946" s="55">
        <f t="shared" si="56"/>
        <v>0</v>
      </c>
      <c r="V946" s="55">
        <f t="shared" si="56"/>
        <v>0</v>
      </c>
      <c r="W946" s="55">
        <f t="shared" si="56"/>
        <v>1</v>
      </c>
      <c r="X946" s="55" t="e">
        <f t="shared" si="56"/>
        <v>#VALUE!</v>
      </c>
      <c r="Y946" s="55">
        <f t="shared" si="56"/>
        <v>1</v>
      </c>
    </row>
    <row r="947" spans="1:25" x14ac:dyDescent="0.25">
      <c r="A947" s="60" t="s">
        <v>419</v>
      </c>
      <c r="B947" s="56" t="s">
        <v>468</v>
      </c>
      <c r="C947" s="52" t="s">
        <v>469</v>
      </c>
      <c r="D947" s="52" t="str">
        <f>IFERROR(INDEX('[2]CP5 to CP6 Track mapping'!$A:$B,MATCH('CP5 Vols Hyp'!$C947,'[2]CP5 to CP6 Track mapping'!$A:$A,0),2),"-")</f>
        <v>-</v>
      </c>
      <c r="E947" s="57" t="s">
        <v>457</v>
      </c>
      <c r="F947" s="53"/>
      <c r="G947" s="53"/>
      <c r="H947" s="53">
        <v>14501</v>
      </c>
      <c r="I947" s="53"/>
      <c r="J947" s="53"/>
      <c r="K947" s="53">
        <f t="shared" si="54"/>
        <v>14501</v>
      </c>
      <c r="M947" s="54">
        <v>0</v>
      </c>
      <c r="N947" s="54">
        <v>3463</v>
      </c>
      <c r="O947" s="54">
        <v>14501</v>
      </c>
      <c r="P947" s="54">
        <v>12118</v>
      </c>
      <c r="Q947" s="54">
        <v>8462.1399999999976</v>
      </c>
      <c r="R947" s="54">
        <f t="shared" si="55"/>
        <v>38544.14</v>
      </c>
      <c r="T947" s="55">
        <f t="shared" si="56"/>
        <v>0</v>
      </c>
      <c r="U947" s="55">
        <f t="shared" si="56"/>
        <v>3463</v>
      </c>
      <c r="V947" s="55">
        <f t="shared" si="56"/>
        <v>0</v>
      </c>
      <c r="W947" s="55">
        <f t="shared" si="56"/>
        <v>12118</v>
      </c>
      <c r="X947" s="55">
        <f t="shared" si="56"/>
        <v>8462.1399999999976</v>
      </c>
      <c r="Y947" s="55">
        <f t="shared" si="56"/>
        <v>24043.14</v>
      </c>
    </row>
    <row r="948" spans="1:25" x14ac:dyDescent="0.25">
      <c r="A948" s="60" t="s">
        <v>419</v>
      </c>
      <c r="B948" s="56" t="s">
        <v>470</v>
      </c>
      <c r="C948" s="52" t="s">
        <v>72</v>
      </c>
      <c r="D948" s="52" t="str">
        <f>IFERROR(INDEX('[2]CP5 to CP6 Track mapping'!$A:$B,MATCH('CP5 Vols Hyp'!$C948,'[2]CP5 to CP6 Track mapping'!$A:$A,0),2),"-")</f>
        <v>-</v>
      </c>
      <c r="E948" s="57" t="s">
        <v>457</v>
      </c>
      <c r="F948" s="53"/>
      <c r="G948" s="53"/>
      <c r="H948" s="53">
        <v>15089.029879999998</v>
      </c>
      <c r="I948" s="53"/>
      <c r="J948" s="53"/>
      <c r="K948" s="53">
        <f t="shared" si="54"/>
        <v>15089.029879999998</v>
      </c>
      <c r="M948" s="54">
        <v>433.35615840000003</v>
      </c>
      <c r="N948" s="54">
        <v>3957.0327216000001</v>
      </c>
      <c r="O948" s="54">
        <v>15089.029879999998</v>
      </c>
      <c r="P948" s="54">
        <v>12629.744088799998</v>
      </c>
      <c r="Q948" s="54">
        <v>8923.385091199998</v>
      </c>
      <c r="R948" s="54">
        <f t="shared" si="55"/>
        <v>41032.547939999997</v>
      </c>
      <c r="T948" s="55">
        <f t="shared" si="56"/>
        <v>433.35615840000003</v>
      </c>
      <c r="U948" s="55">
        <f t="shared" si="56"/>
        <v>3957.0327216000001</v>
      </c>
      <c r="V948" s="55">
        <f t="shared" si="56"/>
        <v>0</v>
      </c>
      <c r="W948" s="55">
        <f t="shared" si="56"/>
        <v>12629.744088799998</v>
      </c>
      <c r="X948" s="55">
        <f t="shared" si="56"/>
        <v>8923.385091199998</v>
      </c>
      <c r="Y948" s="55">
        <f t="shared" si="56"/>
        <v>25943.518059999999</v>
      </c>
    </row>
    <row r="949" spans="1:25" x14ac:dyDescent="0.25">
      <c r="A949" s="60" t="s">
        <v>419</v>
      </c>
      <c r="B949" s="56" t="s">
        <v>471</v>
      </c>
      <c r="C949" s="52" t="s">
        <v>472</v>
      </c>
      <c r="D949" s="52" t="str">
        <f>IFERROR(INDEX('[2]CP5 to CP6 Track mapping'!$A:$B,MATCH('CP5 Vols Hyp'!$C949,'[2]CP5 to CP6 Track mapping'!$A:$A,0),2),"-")</f>
        <v>-</v>
      </c>
      <c r="E949" s="57" t="s">
        <v>457</v>
      </c>
      <c r="F949" s="53"/>
      <c r="G949" s="53"/>
      <c r="H949" s="53">
        <v>0</v>
      </c>
      <c r="I949" s="53"/>
      <c r="J949" s="53"/>
      <c r="K949" s="53">
        <f t="shared" si="54"/>
        <v>0</v>
      </c>
      <c r="M949" s="54">
        <v>3.92</v>
      </c>
      <c r="N949" s="54">
        <v>0</v>
      </c>
      <c r="O949" s="54">
        <v>0</v>
      </c>
      <c r="P949" s="54">
        <v>47.04</v>
      </c>
      <c r="Q949" s="54">
        <v>334.18</v>
      </c>
      <c r="R949" s="54">
        <f t="shared" si="55"/>
        <v>385.14</v>
      </c>
      <c r="T949" s="55">
        <f t="shared" si="56"/>
        <v>3.92</v>
      </c>
      <c r="U949" s="55">
        <f t="shared" si="56"/>
        <v>0</v>
      </c>
      <c r="V949" s="55">
        <f t="shared" si="56"/>
        <v>0</v>
      </c>
      <c r="W949" s="55">
        <f t="shared" si="56"/>
        <v>47.04</v>
      </c>
      <c r="X949" s="55">
        <f t="shared" si="56"/>
        <v>334.18</v>
      </c>
      <c r="Y949" s="55">
        <f t="shared" si="56"/>
        <v>385.14</v>
      </c>
    </row>
    <row r="950" spans="1:25" x14ac:dyDescent="0.25">
      <c r="A950" s="60" t="s">
        <v>419</v>
      </c>
      <c r="B950" s="56" t="s">
        <v>473</v>
      </c>
      <c r="C950" s="52" t="s">
        <v>474</v>
      </c>
      <c r="D950" s="52" t="str">
        <f>IFERROR(INDEX('[2]CP5 to CP6 Track mapping'!$A:$B,MATCH('CP5 Vols Hyp'!$C950,'[2]CP5 to CP6 Track mapping'!$A:$A,0),2),"-")</f>
        <v>-</v>
      </c>
      <c r="E950" s="57" t="s">
        <v>457</v>
      </c>
      <c r="F950" s="53"/>
      <c r="G950" s="53"/>
      <c r="H950" s="53">
        <v>0</v>
      </c>
      <c r="I950" s="53"/>
      <c r="J950" s="53"/>
      <c r="K950" s="53">
        <f t="shared" si="54"/>
        <v>0</v>
      </c>
      <c r="M950" s="54">
        <v>0</v>
      </c>
      <c r="N950" s="54">
        <v>0</v>
      </c>
      <c r="O950" s="54">
        <v>0</v>
      </c>
      <c r="P950" s="54">
        <v>0</v>
      </c>
      <c r="Q950" s="54" t="s">
        <v>73</v>
      </c>
      <c r="R950" s="54">
        <f t="shared" si="55"/>
        <v>0</v>
      </c>
      <c r="T950" s="55">
        <f t="shared" si="56"/>
        <v>0</v>
      </c>
      <c r="U950" s="55">
        <f t="shared" si="56"/>
        <v>0</v>
      </c>
      <c r="V950" s="55">
        <f t="shared" si="56"/>
        <v>0</v>
      </c>
      <c r="W950" s="55">
        <f t="shared" si="56"/>
        <v>0</v>
      </c>
      <c r="X950" s="55" t="e">
        <f t="shared" si="56"/>
        <v>#VALUE!</v>
      </c>
      <c r="Y950" s="55">
        <f t="shared" si="56"/>
        <v>0</v>
      </c>
    </row>
    <row r="951" spans="1:25" x14ac:dyDescent="0.25">
      <c r="A951" s="60" t="s">
        <v>419</v>
      </c>
      <c r="B951" s="56" t="s">
        <v>475</v>
      </c>
      <c r="C951" s="52" t="s">
        <v>476</v>
      </c>
      <c r="D951" s="52" t="str">
        <f>IFERROR(INDEX('[2]CP5 to CP6 Track mapping'!$A:$B,MATCH('CP5 Vols Hyp'!$C951,'[2]CP5 to CP6 Track mapping'!$A:$A,0),2),"-")</f>
        <v>-</v>
      </c>
      <c r="E951" s="57" t="s">
        <v>457</v>
      </c>
      <c r="F951" s="53"/>
      <c r="G951" s="53"/>
      <c r="H951" s="53">
        <v>0</v>
      </c>
      <c r="I951" s="53"/>
      <c r="J951" s="53"/>
      <c r="K951" s="53">
        <f t="shared" si="54"/>
        <v>0</v>
      </c>
      <c r="M951" s="54">
        <v>0</v>
      </c>
      <c r="N951" s="54">
        <v>0</v>
      </c>
      <c r="O951" s="54">
        <v>0</v>
      </c>
      <c r="P951" s="54">
        <v>0</v>
      </c>
      <c r="Q951" s="54" t="s">
        <v>73</v>
      </c>
      <c r="R951" s="54">
        <f t="shared" si="55"/>
        <v>0</v>
      </c>
      <c r="T951" s="55">
        <f t="shared" si="56"/>
        <v>0</v>
      </c>
      <c r="U951" s="55">
        <f t="shared" si="56"/>
        <v>0</v>
      </c>
      <c r="V951" s="55">
        <f t="shared" si="56"/>
        <v>0</v>
      </c>
      <c r="W951" s="55">
        <f t="shared" si="56"/>
        <v>0</v>
      </c>
      <c r="X951" s="55" t="e">
        <f t="shared" si="56"/>
        <v>#VALUE!</v>
      </c>
      <c r="Y951" s="55">
        <f t="shared" si="56"/>
        <v>0</v>
      </c>
    </row>
    <row r="952" spans="1:25" x14ac:dyDescent="0.25">
      <c r="A952" s="60" t="s">
        <v>419</v>
      </c>
      <c r="B952" s="56" t="s">
        <v>477</v>
      </c>
      <c r="C952" s="52" t="s">
        <v>478</v>
      </c>
      <c r="D952" s="52" t="str">
        <f>IFERROR(INDEX('[2]CP5 to CP6 Track mapping'!$A:$B,MATCH('CP5 Vols Hyp'!$C952,'[2]CP5 to CP6 Track mapping'!$A:$A,0),2),"-")</f>
        <v>-</v>
      </c>
      <c r="E952" s="57" t="s">
        <v>457</v>
      </c>
      <c r="F952" s="53"/>
      <c r="G952" s="53"/>
      <c r="H952" s="53">
        <v>18</v>
      </c>
      <c r="I952" s="53"/>
      <c r="J952" s="53"/>
      <c r="K952" s="53">
        <f t="shared" si="54"/>
        <v>18</v>
      </c>
      <c r="M952" s="54">
        <v>0</v>
      </c>
      <c r="N952" s="54">
        <v>0</v>
      </c>
      <c r="O952" s="54">
        <v>18</v>
      </c>
      <c r="P952" s="54">
        <v>104.19999999999999</v>
      </c>
      <c r="Q952" s="54">
        <v>186.74</v>
      </c>
      <c r="R952" s="54">
        <f t="shared" si="55"/>
        <v>308.94</v>
      </c>
      <c r="T952" s="55">
        <f t="shared" si="56"/>
        <v>0</v>
      </c>
      <c r="U952" s="55">
        <f t="shared" si="56"/>
        <v>0</v>
      </c>
      <c r="V952" s="55">
        <f t="shared" si="56"/>
        <v>0</v>
      </c>
      <c r="W952" s="55">
        <f t="shared" si="56"/>
        <v>104.19999999999999</v>
      </c>
      <c r="X952" s="55">
        <f t="shared" si="56"/>
        <v>186.74</v>
      </c>
      <c r="Y952" s="55">
        <f t="shared" si="56"/>
        <v>290.94</v>
      </c>
    </row>
    <row r="953" spans="1:25" x14ac:dyDescent="0.25">
      <c r="A953" s="60" t="s">
        <v>419</v>
      </c>
      <c r="B953" s="56" t="s">
        <v>479</v>
      </c>
      <c r="C953" s="52" t="s">
        <v>480</v>
      </c>
      <c r="D953" s="52" t="str">
        <f>IFERROR(INDEX('[2]CP5 to CP6 Track mapping'!$A:$B,MATCH('CP5 Vols Hyp'!$C953,'[2]CP5 to CP6 Track mapping'!$A:$A,0),2),"-")</f>
        <v>-</v>
      </c>
      <c r="E953" s="57" t="s">
        <v>457</v>
      </c>
      <c r="F953" s="53"/>
      <c r="G953" s="53"/>
      <c r="H953" s="53">
        <v>0</v>
      </c>
      <c r="I953" s="53"/>
      <c r="J953" s="53"/>
      <c r="K953" s="53">
        <f t="shared" si="54"/>
        <v>0</v>
      </c>
      <c r="M953" s="54">
        <v>0</v>
      </c>
      <c r="N953" s="54">
        <v>7.9331999999999994</v>
      </c>
      <c r="O953" s="54">
        <v>0</v>
      </c>
      <c r="P953" s="54">
        <v>10.8</v>
      </c>
      <c r="Q953" s="54">
        <v>10.790000000000001</v>
      </c>
      <c r="R953" s="54">
        <f t="shared" si="55"/>
        <v>29.523200000000003</v>
      </c>
      <c r="T953" s="55">
        <f t="shared" si="56"/>
        <v>0</v>
      </c>
      <c r="U953" s="55">
        <f t="shared" si="56"/>
        <v>7.9331999999999994</v>
      </c>
      <c r="V953" s="55">
        <f t="shared" si="56"/>
        <v>0</v>
      </c>
      <c r="W953" s="55">
        <f t="shared" si="56"/>
        <v>10.8</v>
      </c>
      <c r="X953" s="55">
        <f t="shared" si="56"/>
        <v>10.790000000000001</v>
      </c>
      <c r="Y953" s="55">
        <f t="shared" si="56"/>
        <v>29.523200000000003</v>
      </c>
    </row>
    <row r="954" spans="1:25" x14ac:dyDescent="0.25">
      <c r="A954" s="60" t="s">
        <v>419</v>
      </c>
      <c r="B954" s="56" t="s">
        <v>481</v>
      </c>
      <c r="C954" s="52" t="s">
        <v>482</v>
      </c>
      <c r="D954" s="52" t="str">
        <f>IFERROR(INDEX('[2]CP5 to CP6 Track mapping'!$A:$B,MATCH('CP5 Vols Hyp'!$C954,'[2]CP5 to CP6 Track mapping'!$A:$A,0),2),"-")</f>
        <v>-</v>
      </c>
      <c r="E954" s="57" t="s">
        <v>457</v>
      </c>
      <c r="F954" s="53"/>
      <c r="G954" s="53"/>
      <c r="H954" s="53">
        <v>1</v>
      </c>
      <c r="I954" s="53"/>
      <c r="J954" s="53"/>
      <c r="K954" s="53">
        <f t="shared" si="54"/>
        <v>1</v>
      </c>
      <c r="M954" s="54">
        <v>5</v>
      </c>
      <c r="N954" s="54">
        <v>0</v>
      </c>
      <c r="O954" s="54">
        <v>1</v>
      </c>
      <c r="P954" s="54">
        <v>2</v>
      </c>
      <c r="Q954" s="54">
        <v>5</v>
      </c>
      <c r="R954" s="54">
        <f t="shared" si="55"/>
        <v>13</v>
      </c>
      <c r="T954" s="55">
        <f t="shared" si="56"/>
        <v>5</v>
      </c>
      <c r="U954" s="55">
        <f t="shared" si="56"/>
        <v>0</v>
      </c>
      <c r="V954" s="55">
        <f t="shared" si="56"/>
        <v>0</v>
      </c>
      <c r="W954" s="55">
        <f t="shared" si="56"/>
        <v>2</v>
      </c>
      <c r="X954" s="55">
        <f t="shared" si="56"/>
        <v>5</v>
      </c>
      <c r="Y954" s="55">
        <f t="shared" si="56"/>
        <v>12</v>
      </c>
    </row>
    <row r="955" spans="1:25" x14ac:dyDescent="0.25">
      <c r="A955" s="60" t="s">
        <v>419</v>
      </c>
      <c r="B955" s="56" t="s">
        <v>483</v>
      </c>
      <c r="C955" s="52" t="s">
        <v>484</v>
      </c>
      <c r="D955" s="52" t="str">
        <f>IFERROR(INDEX('[2]CP5 to CP6 Track mapping'!$A:$B,MATCH('CP5 Vols Hyp'!$C955,'[2]CP5 to CP6 Track mapping'!$A:$A,0),2),"-")</f>
        <v>-</v>
      </c>
      <c r="E955" s="57" t="s">
        <v>457</v>
      </c>
      <c r="F955" s="53"/>
      <c r="G955" s="53"/>
      <c r="H955" s="53">
        <v>19</v>
      </c>
      <c r="I955" s="53"/>
      <c r="J955" s="53"/>
      <c r="K955" s="53">
        <f t="shared" si="54"/>
        <v>19</v>
      </c>
      <c r="M955" s="54">
        <v>8.92</v>
      </c>
      <c r="N955" s="54">
        <v>7.9331999999999994</v>
      </c>
      <c r="O955" s="54">
        <v>19</v>
      </c>
      <c r="P955" s="54">
        <v>164.04</v>
      </c>
      <c r="Q955" s="54">
        <v>536.71</v>
      </c>
      <c r="R955" s="54">
        <f t="shared" si="55"/>
        <v>736.60320000000002</v>
      </c>
      <c r="T955" s="55">
        <f t="shared" si="56"/>
        <v>8.92</v>
      </c>
      <c r="U955" s="55">
        <f t="shared" si="56"/>
        <v>7.9331999999999994</v>
      </c>
      <c r="V955" s="55">
        <f t="shared" si="56"/>
        <v>0</v>
      </c>
      <c r="W955" s="55">
        <f t="shared" si="56"/>
        <v>164.04</v>
      </c>
      <c r="X955" s="55">
        <f t="shared" si="56"/>
        <v>536.71</v>
      </c>
      <c r="Y955" s="55">
        <f t="shared" si="56"/>
        <v>717.60320000000002</v>
      </c>
    </row>
    <row r="956" spans="1:25" x14ac:dyDescent="0.25">
      <c r="A956" s="60" t="s">
        <v>419</v>
      </c>
      <c r="B956" s="56" t="s">
        <v>485</v>
      </c>
      <c r="C956" s="52" t="s">
        <v>486</v>
      </c>
      <c r="D956" s="52" t="str">
        <f>IFERROR(INDEX('[2]CP5 to CP6 Track mapping'!$A:$B,MATCH('CP5 Vols Hyp'!$C956,'[2]CP5 to CP6 Track mapping'!$A:$A,0),2),"-")</f>
        <v>-</v>
      </c>
      <c r="E956" s="57" t="s">
        <v>457</v>
      </c>
      <c r="F956" s="53"/>
      <c r="G956" s="53"/>
      <c r="H956" s="53">
        <v>25530</v>
      </c>
      <c r="I956" s="53"/>
      <c r="J956" s="53"/>
      <c r="K956" s="53">
        <f t="shared" si="54"/>
        <v>25530</v>
      </c>
      <c r="M956" s="54">
        <v>10860</v>
      </c>
      <c r="N956" s="54">
        <v>25560</v>
      </c>
      <c r="O956" s="54">
        <v>25530</v>
      </c>
      <c r="P956" s="54">
        <v>21044</v>
      </c>
      <c r="Q956" s="54">
        <v>23914</v>
      </c>
      <c r="R956" s="54">
        <f t="shared" si="55"/>
        <v>106908</v>
      </c>
      <c r="T956" s="55">
        <f t="shared" si="56"/>
        <v>10860</v>
      </c>
      <c r="U956" s="55">
        <f t="shared" si="56"/>
        <v>25560</v>
      </c>
      <c r="V956" s="55">
        <f t="shared" si="56"/>
        <v>0</v>
      </c>
      <c r="W956" s="55">
        <f t="shared" si="56"/>
        <v>21044</v>
      </c>
      <c r="X956" s="55">
        <f t="shared" si="56"/>
        <v>23914</v>
      </c>
      <c r="Y956" s="55">
        <f t="shared" si="56"/>
        <v>81378</v>
      </c>
    </row>
    <row r="957" spans="1:25" x14ac:dyDescent="0.25">
      <c r="A957" s="60" t="s">
        <v>419</v>
      </c>
      <c r="B957" s="56" t="s">
        <v>487</v>
      </c>
      <c r="C957" s="52" t="s">
        <v>488</v>
      </c>
      <c r="D957" s="52" t="str">
        <f>IFERROR(INDEX('[2]CP5 to CP6 Track mapping'!$A:$B,MATCH('CP5 Vols Hyp'!$C957,'[2]CP5 to CP6 Track mapping'!$A:$A,0),2),"-")</f>
        <v>-</v>
      </c>
      <c r="E957" s="57" t="s">
        <v>457</v>
      </c>
      <c r="F957" s="53"/>
      <c r="G957" s="53"/>
      <c r="H957" s="53">
        <v>201</v>
      </c>
      <c r="I957" s="53"/>
      <c r="J957" s="53"/>
      <c r="K957" s="53">
        <f t="shared" si="54"/>
        <v>201</v>
      </c>
      <c r="M957" s="54">
        <v>459</v>
      </c>
      <c r="N957" s="54">
        <v>1812</v>
      </c>
      <c r="O957" s="54">
        <v>201</v>
      </c>
      <c r="P957" s="54">
        <v>171</v>
      </c>
      <c r="Q957" s="54">
        <v>1234</v>
      </c>
      <c r="R957" s="54">
        <f t="shared" si="55"/>
        <v>3877</v>
      </c>
      <c r="T957" s="55">
        <f t="shared" si="56"/>
        <v>459</v>
      </c>
      <c r="U957" s="55">
        <f t="shared" si="56"/>
        <v>1812</v>
      </c>
      <c r="V957" s="55">
        <f t="shared" si="56"/>
        <v>0</v>
      </c>
      <c r="W957" s="55">
        <f t="shared" si="56"/>
        <v>171</v>
      </c>
      <c r="X957" s="55">
        <f t="shared" si="56"/>
        <v>1234</v>
      </c>
      <c r="Y957" s="55">
        <f t="shared" si="56"/>
        <v>3676</v>
      </c>
    </row>
    <row r="958" spans="1:25" x14ac:dyDescent="0.25">
      <c r="A958" s="60" t="s">
        <v>419</v>
      </c>
      <c r="B958" s="56" t="s">
        <v>489</v>
      </c>
      <c r="C958" s="52" t="s">
        <v>490</v>
      </c>
      <c r="D958" s="52" t="str">
        <f>IFERROR(INDEX('[2]CP5 to CP6 Track mapping'!$A:$B,MATCH('CP5 Vols Hyp'!$C958,'[2]CP5 to CP6 Track mapping'!$A:$A,0),2),"-")</f>
        <v>-</v>
      </c>
      <c r="E958" s="57" t="s">
        <v>457</v>
      </c>
      <c r="F958" s="53"/>
      <c r="G958" s="53"/>
      <c r="H958" s="53">
        <v>0</v>
      </c>
      <c r="I958" s="53"/>
      <c r="J958" s="53"/>
      <c r="K958" s="53">
        <f t="shared" si="54"/>
        <v>0</v>
      </c>
      <c r="M958" s="54">
        <v>826</v>
      </c>
      <c r="N958" s="54">
        <v>472</v>
      </c>
      <c r="O958" s="54">
        <v>0</v>
      </c>
      <c r="P958" s="54">
        <v>299</v>
      </c>
      <c r="Q958" s="54">
        <v>111</v>
      </c>
      <c r="R958" s="54">
        <f t="shared" si="55"/>
        <v>1708</v>
      </c>
      <c r="T958" s="55">
        <f t="shared" si="56"/>
        <v>826</v>
      </c>
      <c r="U958" s="55">
        <f t="shared" si="56"/>
        <v>472</v>
      </c>
      <c r="V958" s="55">
        <f t="shared" si="56"/>
        <v>0</v>
      </c>
      <c r="W958" s="55">
        <f t="shared" si="56"/>
        <v>299</v>
      </c>
      <c r="X958" s="55">
        <f t="shared" si="56"/>
        <v>111</v>
      </c>
      <c r="Y958" s="55">
        <f t="shared" si="56"/>
        <v>1708</v>
      </c>
    </row>
    <row r="959" spans="1:25" x14ac:dyDescent="0.25">
      <c r="A959" s="60" t="s">
        <v>419</v>
      </c>
      <c r="B959" s="56" t="s">
        <v>491</v>
      </c>
      <c r="C959" s="52" t="s">
        <v>492</v>
      </c>
      <c r="D959" s="52" t="str">
        <f>IFERROR(INDEX('[2]CP5 to CP6 Track mapping'!$A:$B,MATCH('CP5 Vols Hyp'!$C959,'[2]CP5 to CP6 Track mapping'!$A:$A,0),2),"-")</f>
        <v>-</v>
      </c>
      <c r="E959" s="57" t="s">
        <v>457</v>
      </c>
      <c r="F959" s="53"/>
      <c r="G959" s="53"/>
      <c r="H959" s="53">
        <v>3242</v>
      </c>
      <c r="I959" s="53"/>
      <c r="J959" s="53"/>
      <c r="K959" s="53">
        <f t="shared" si="54"/>
        <v>3242</v>
      </c>
      <c r="M959" s="54">
        <v>1360</v>
      </c>
      <c r="N959" s="54">
        <v>1766</v>
      </c>
      <c r="O959" s="54">
        <v>3242</v>
      </c>
      <c r="P959" s="54">
        <v>573</v>
      </c>
      <c r="Q959" s="54">
        <v>62</v>
      </c>
      <c r="R959" s="54">
        <f t="shared" si="55"/>
        <v>7003</v>
      </c>
      <c r="T959" s="55">
        <f t="shared" si="56"/>
        <v>1360</v>
      </c>
      <c r="U959" s="55">
        <f t="shared" si="56"/>
        <v>1766</v>
      </c>
      <c r="V959" s="55">
        <f t="shared" si="56"/>
        <v>0</v>
      </c>
      <c r="W959" s="55">
        <f t="shared" si="56"/>
        <v>573</v>
      </c>
      <c r="X959" s="55">
        <f t="shared" si="56"/>
        <v>62</v>
      </c>
      <c r="Y959" s="55">
        <f t="shared" si="56"/>
        <v>3761</v>
      </c>
    </row>
    <row r="960" spans="1:25" x14ac:dyDescent="0.25">
      <c r="A960" s="60" t="s">
        <v>419</v>
      </c>
      <c r="B960" s="56" t="s">
        <v>493</v>
      </c>
      <c r="C960" s="52" t="s">
        <v>494</v>
      </c>
      <c r="D960" s="52" t="str">
        <f>IFERROR(INDEX('[2]CP5 to CP6 Track mapping'!$A:$B,MATCH('CP5 Vols Hyp'!$C960,'[2]CP5 to CP6 Track mapping'!$A:$A,0),2),"-")</f>
        <v>-</v>
      </c>
      <c r="E960" s="57" t="s">
        <v>457</v>
      </c>
      <c r="F960" s="53"/>
      <c r="G960" s="53"/>
      <c r="H960" s="53">
        <v>726</v>
      </c>
      <c r="I960" s="53"/>
      <c r="J960" s="53"/>
      <c r="K960" s="53">
        <f t="shared" si="54"/>
        <v>726</v>
      </c>
      <c r="M960" s="54">
        <v>333</v>
      </c>
      <c r="N960" s="54">
        <v>591</v>
      </c>
      <c r="O960" s="54">
        <v>726</v>
      </c>
      <c r="P960" s="54">
        <v>233</v>
      </c>
      <c r="Q960" s="54">
        <v>120</v>
      </c>
      <c r="R960" s="54">
        <f t="shared" si="55"/>
        <v>2003</v>
      </c>
      <c r="T960" s="55">
        <f t="shared" si="56"/>
        <v>333</v>
      </c>
      <c r="U960" s="55">
        <f t="shared" si="56"/>
        <v>591</v>
      </c>
      <c r="V960" s="55">
        <f t="shared" si="56"/>
        <v>0</v>
      </c>
      <c r="W960" s="55">
        <f t="shared" si="56"/>
        <v>233</v>
      </c>
      <c r="X960" s="55">
        <f t="shared" si="56"/>
        <v>120</v>
      </c>
      <c r="Y960" s="55">
        <f t="shared" si="56"/>
        <v>1277</v>
      </c>
    </row>
    <row r="961" spans="1:25" x14ac:dyDescent="0.25">
      <c r="A961" s="60" t="s">
        <v>419</v>
      </c>
      <c r="B961" s="56" t="s">
        <v>495</v>
      </c>
      <c r="C961" s="52" t="s">
        <v>496</v>
      </c>
      <c r="D961" s="52" t="str">
        <f>IFERROR(INDEX('[2]CP5 to CP6 Track mapping'!$A:$B,MATCH('CP5 Vols Hyp'!$C961,'[2]CP5 to CP6 Track mapping'!$A:$A,0),2),"-")</f>
        <v>-</v>
      </c>
      <c r="E961" s="57" t="s">
        <v>457</v>
      </c>
      <c r="F961" s="53"/>
      <c r="G961" s="53"/>
      <c r="H961" s="53">
        <v>562</v>
      </c>
      <c r="I961" s="53"/>
      <c r="J961" s="53"/>
      <c r="K961" s="53">
        <f t="shared" si="54"/>
        <v>562</v>
      </c>
      <c r="M961" s="54">
        <v>424</v>
      </c>
      <c r="N961" s="54">
        <v>472</v>
      </c>
      <c r="O961" s="54">
        <v>562</v>
      </c>
      <c r="P961" s="54">
        <v>152</v>
      </c>
      <c r="Q961" s="54">
        <v>1045</v>
      </c>
      <c r="R961" s="54">
        <f t="shared" si="55"/>
        <v>2655</v>
      </c>
      <c r="T961" s="55">
        <f t="shared" si="56"/>
        <v>424</v>
      </c>
      <c r="U961" s="55">
        <f t="shared" si="56"/>
        <v>472</v>
      </c>
      <c r="V961" s="55">
        <f t="shared" si="56"/>
        <v>0</v>
      </c>
      <c r="W961" s="55">
        <f t="shared" si="56"/>
        <v>152</v>
      </c>
      <c r="X961" s="55">
        <f t="shared" si="56"/>
        <v>1045</v>
      </c>
      <c r="Y961" s="55">
        <f t="shared" si="56"/>
        <v>2093</v>
      </c>
    </row>
    <row r="962" spans="1:25" x14ac:dyDescent="0.25">
      <c r="A962" s="60" t="s">
        <v>419</v>
      </c>
      <c r="B962" s="56" t="s">
        <v>497</v>
      </c>
      <c r="C962" s="52" t="s">
        <v>498</v>
      </c>
      <c r="D962" s="52" t="str">
        <f>IFERROR(INDEX('[2]CP5 to CP6 Track mapping'!$A:$B,MATCH('CP5 Vols Hyp'!$C962,'[2]CP5 to CP6 Track mapping'!$A:$A,0),2),"-")</f>
        <v>-</v>
      </c>
      <c r="E962" s="57" t="s">
        <v>457</v>
      </c>
      <c r="F962" s="53"/>
      <c r="G962" s="53"/>
      <c r="H962" s="53">
        <v>200</v>
      </c>
      <c r="I962" s="53"/>
      <c r="J962" s="53"/>
      <c r="K962" s="53">
        <f t="shared" si="54"/>
        <v>200</v>
      </c>
      <c r="M962" s="54">
        <v>330</v>
      </c>
      <c r="N962" s="54">
        <v>700</v>
      </c>
      <c r="O962" s="54">
        <v>200</v>
      </c>
      <c r="P962" s="54">
        <v>233</v>
      </c>
      <c r="Q962" s="54">
        <v>210</v>
      </c>
      <c r="R962" s="54">
        <f t="shared" si="55"/>
        <v>1673</v>
      </c>
      <c r="T962" s="55">
        <f t="shared" si="56"/>
        <v>330</v>
      </c>
      <c r="U962" s="55">
        <f t="shared" si="56"/>
        <v>700</v>
      </c>
      <c r="V962" s="55">
        <f t="shared" si="56"/>
        <v>0</v>
      </c>
      <c r="W962" s="55">
        <f t="shared" si="56"/>
        <v>233</v>
      </c>
      <c r="X962" s="55">
        <f t="shared" si="56"/>
        <v>210</v>
      </c>
      <c r="Y962" s="55">
        <f t="shared" si="56"/>
        <v>1473</v>
      </c>
    </row>
    <row r="963" spans="1:25" x14ac:dyDescent="0.25">
      <c r="A963" s="60" t="s">
        <v>419</v>
      </c>
      <c r="B963" s="56" t="s">
        <v>499</v>
      </c>
      <c r="C963" s="52" t="s">
        <v>500</v>
      </c>
      <c r="D963" s="52" t="str">
        <f>IFERROR(INDEX('[2]CP5 to CP6 Track mapping'!$A:$B,MATCH('CP5 Vols Hyp'!$C963,'[2]CP5 to CP6 Track mapping'!$A:$A,0),2),"-")</f>
        <v>-</v>
      </c>
      <c r="E963" s="57" t="s">
        <v>457</v>
      </c>
      <c r="F963" s="53"/>
      <c r="G963" s="53"/>
      <c r="H963" s="53">
        <v>1622</v>
      </c>
      <c r="I963" s="53"/>
      <c r="J963" s="53"/>
      <c r="K963" s="53">
        <f t="shared" si="54"/>
        <v>1622</v>
      </c>
      <c r="M963" s="54">
        <v>75</v>
      </c>
      <c r="N963" s="54">
        <v>697</v>
      </c>
      <c r="O963" s="54">
        <v>1622</v>
      </c>
      <c r="P963" s="54">
        <v>204</v>
      </c>
      <c r="Q963" s="54">
        <v>2537</v>
      </c>
      <c r="R963" s="54">
        <f t="shared" si="55"/>
        <v>5135</v>
      </c>
      <c r="T963" s="55">
        <f t="shared" si="56"/>
        <v>75</v>
      </c>
      <c r="U963" s="55">
        <f t="shared" si="56"/>
        <v>697</v>
      </c>
      <c r="V963" s="55">
        <f t="shared" si="56"/>
        <v>0</v>
      </c>
      <c r="W963" s="55">
        <f t="shared" ref="W963:Y1026" si="57">P963-I963</f>
        <v>204</v>
      </c>
      <c r="X963" s="55">
        <f t="shared" si="57"/>
        <v>2537</v>
      </c>
      <c r="Y963" s="55">
        <f t="shared" si="57"/>
        <v>3513</v>
      </c>
    </row>
    <row r="964" spans="1:25" x14ac:dyDescent="0.25">
      <c r="A964" s="60" t="s">
        <v>419</v>
      </c>
      <c r="B964" s="56" t="s">
        <v>501</v>
      </c>
      <c r="C964" s="52" t="s">
        <v>196</v>
      </c>
      <c r="D964" s="52" t="str">
        <f>IFERROR(INDEX('[2]CP5 to CP6 Track mapping'!$A:$B,MATCH('CP5 Vols Hyp'!$C964,'[2]CP5 to CP6 Track mapping'!$A:$A,0),2),"-")</f>
        <v>-</v>
      </c>
      <c r="E964" s="57" t="s">
        <v>457</v>
      </c>
      <c r="F964" s="53"/>
      <c r="G964" s="53"/>
      <c r="H964" s="53">
        <v>32083</v>
      </c>
      <c r="I964" s="53"/>
      <c r="J964" s="53"/>
      <c r="K964" s="53">
        <f t="shared" si="54"/>
        <v>32083</v>
      </c>
      <c r="M964" s="54">
        <v>14667</v>
      </c>
      <c r="N964" s="54">
        <v>32070</v>
      </c>
      <c r="O964" s="54">
        <v>32083</v>
      </c>
      <c r="P964" s="54">
        <v>22909</v>
      </c>
      <c r="Q964" s="54">
        <v>29233</v>
      </c>
      <c r="R964" s="54">
        <f t="shared" si="55"/>
        <v>130962</v>
      </c>
      <c r="T964" s="55">
        <f t="shared" ref="T964:Y1027" si="58">M964-F964</f>
        <v>14667</v>
      </c>
      <c r="U964" s="55">
        <f t="shared" si="58"/>
        <v>32070</v>
      </c>
      <c r="V964" s="55">
        <f t="shared" si="58"/>
        <v>0</v>
      </c>
      <c r="W964" s="55">
        <f t="shared" si="57"/>
        <v>22909</v>
      </c>
      <c r="X964" s="55">
        <f t="shared" si="57"/>
        <v>29233</v>
      </c>
      <c r="Y964" s="55">
        <f t="shared" si="57"/>
        <v>98879</v>
      </c>
    </row>
    <row r="965" spans="1:25" x14ac:dyDescent="0.25">
      <c r="A965" s="60" t="s">
        <v>419</v>
      </c>
      <c r="B965" s="56" t="s">
        <v>502</v>
      </c>
      <c r="C965" s="52" t="s">
        <v>503</v>
      </c>
      <c r="D965" s="52" t="str">
        <f>IFERROR(INDEX('[2]CP5 to CP6 Track mapping'!$A:$B,MATCH('CP5 Vols Hyp'!$C965,'[2]CP5 to CP6 Track mapping'!$A:$A,0),2),"-")</f>
        <v>-</v>
      </c>
      <c r="E965" s="57" t="s">
        <v>457</v>
      </c>
      <c r="F965" s="53"/>
      <c r="G965" s="53"/>
      <c r="H965" s="53">
        <v>199</v>
      </c>
      <c r="I965" s="53"/>
      <c r="J965" s="53"/>
      <c r="K965" s="53">
        <f t="shared" si="54"/>
        <v>199</v>
      </c>
      <c r="M965" s="54">
        <v>222.1</v>
      </c>
      <c r="N965" s="54">
        <v>155</v>
      </c>
      <c r="O965" s="54">
        <v>199</v>
      </c>
      <c r="P965" s="54">
        <v>213</v>
      </c>
      <c r="Q965" s="54">
        <v>225</v>
      </c>
      <c r="R965" s="54">
        <f t="shared" si="55"/>
        <v>1014.1</v>
      </c>
      <c r="T965" s="55">
        <f t="shared" si="58"/>
        <v>222.1</v>
      </c>
      <c r="U965" s="55">
        <f t="shared" si="58"/>
        <v>155</v>
      </c>
      <c r="V965" s="55">
        <f t="shared" si="58"/>
        <v>0</v>
      </c>
      <c r="W965" s="55">
        <f t="shared" si="57"/>
        <v>213</v>
      </c>
      <c r="X965" s="55">
        <f t="shared" si="57"/>
        <v>225</v>
      </c>
      <c r="Y965" s="55">
        <f t="shared" si="57"/>
        <v>815.1</v>
      </c>
    </row>
    <row r="966" spans="1:25" x14ac:dyDescent="0.25">
      <c r="A966" s="60" t="s">
        <v>419</v>
      </c>
      <c r="B966" s="56" t="s">
        <v>504</v>
      </c>
      <c r="C966" s="52" t="s">
        <v>505</v>
      </c>
      <c r="D966" s="52" t="str">
        <f>IFERROR(INDEX('[2]CP5 to CP6 Track mapping'!$A:$B,MATCH('CP5 Vols Hyp'!$C966,'[2]CP5 to CP6 Track mapping'!$A:$A,0),2),"-")</f>
        <v>-</v>
      </c>
      <c r="E966" s="57" t="s">
        <v>457</v>
      </c>
      <c r="F966" s="53"/>
      <c r="G966" s="53"/>
      <c r="H966" s="53">
        <v>76</v>
      </c>
      <c r="I966" s="53"/>
      <c r="J966" s="53"/>
      <c r="K966" s="53">
        <f t="shared" si="54"/>
        <v>76</v>
      </c>
      <c r="M966" s="54">
        <v>168</v>
      </c>
      <c r="N966" s="54">
        <v>143</v>
      </c>
      <c r="O966" s="54">
        <v>76</v>
      </c>
      <c r="P966" s="54">
        <v>96</v>
      </c>
      <c r="Q966" s="54">
        <v>142</v>
      </c>
      <c r="R966" s="54">
        <f t="shared" si="55"/>
        <v>625</v>
      </c>
      <c r="T966" s="55">
        <f t="shared" si="58"/>
        <v>168</v>
      </c>
      <c r="U966" s="55">
        <f t="shared" si="58"/>
        <v>143</v>
      </c>
      <c r="V966" s="55">
        <f t="shared" si="58"/>
        <v>0</v>
      </c>
      <c r="W966" s="55">
        <f t="shared" si="57"/>
        <v>96</v>
      </c>
      <c r="X966" s="55">
        <f t="shared" si="57"/>
        <v>142</v>
      </c>
      <c r="Y966" s="55">
        <f t="shared" si="57"/>
        <v>549</v>
      </c>
    </row>
    <row r="967" spans="1:25" x14ac:dyDescent="0.25">
      <c r="A967" s="60" t="s">
        <v>419</v>
      </c>
      <c r="B967" s="56" t="s">
        <v>506</v>
      </c>
      <c r="C967" s="52" t="s">
        <v>507</v>
      </c>
      <c r="D967" s="52" t="str">
        <f>IFERROR(INDEX('[2]CP5 to CP6 Track mapping'!$A:$B,MATCH('CP5 Vols Hyp'!$C967,'[2]CP5 to CP6 Track mapping'!$A:$A,0),2),"-")</f>
        <v>-</v>
      </c>
      <c r="E967" s="57" t="s">
        <v>457</v>
      </c>
      <c r="F967" s="53"/>
      <c r="G967" s="53"/>
      <c r="H967" s="53">
        <v>494</v>
      </c>
      <c r="I967" s="53"/>
      <c r="J967" s="53"/>
      <c r="K967" s="53">
        <f t="shared" si="54"/>
        <v>494</v>
      </c>
      <c r="M967" s="54">
        <v>337.31</v>
      </c>
      <c r="N967" s="54">
        <v>431</v>
      </c>
      <c r="O967" s="54">
        <v>494</v>
      </c>
      <c r="P967" s="54">
        <v>359</v>
      </c>
      <c r="Q967" s="54">
        <v>327</v>
      </c>
      <c r="R967" s="54">
        <f t="shared" si="55"/>
        <v>1948.31</v>
      </c>
      <c r="T967" s="55">
        <f t="shared" si="58"/>
        <v>337.31</v>
      </c>
      <c r="U967" s="55">
        <f t="shared" si="58"/>
        <v>431</v>
      </c>
      <c r="V967" s="55">
        <f t="shared" si="58"/>
        <v>0</v>
      </c>
      <c r="W967" s="55">
        <f t="shared" si="57"/>
        <v>359</v>
      </c>
      <c r="X967" s="55">
        <f t="shared" si="57"/>
        <v>327</v>
      </c>
      <c r="Y967" s="55">
        <f t="shared" si="57"/>
        <v>1454.31</v>
      </c>
    </row>
    <row r="968" spans="1:25" x14ac:dyDescent="0.25">
      <c r="A968" s="60" t="s">
        <v>419</v>
      </c>
      <c r="B968" s="56" t="s">
        <v>508</v>
      </c>
      <c r="C968" s="52" t="s">
        <v>509</v>
      </c>
      <c r="D968" s="52" t="str">
        <f>IFERROR(INDEX('[2]CP5 to CP6 Track mapping'!$A:$B,MATCH('CP5 Vols Hyp'!$C968,'[2]CP5 to CP6 Track mapping'!$A:$A,0),2),"-")</f>
        <v>-</v>
      </c>
      <c r="E968" s="57" t="s">
        <v>457</v>
      </c>
      <c r="F968" s="53"/>
      <c r="G968" s="53"/>
      <c r="H968" s="53">
        <v>0</v>
      </c>
      <c r="I968" s="53"/>
      <c r="J968" s="53"/>
      <c r="K968" s="53">
        <f t="shared" si="54"/>
        <v>0</v>
      </c>
      <c r="M968" s="54">
        <v>6</v>
      </c>
      <c r="N968" s="54">
        <v>3</v>
      </c>
      <c r="O968" s="54">
        <v>0</v>
      </c>
      <c r="P968" s="54">
        <v>0</v>
      </c>
      <c r="Q968" s="54" t="s">
        <v>73</v>
      </c>
      <c r="R968" s="54">
        <f t="shared" si="55"/>
        <v>9</v>
      </c>
      <c r="T968" s="55">
        <f t="shared" si="58"/>
        <v>6</v>
      </c>
      <c r="U968" s="55">
        <f t="shared" si="58"/>
        <v>3</v>
      </c>
      <c r="V968" s="55">
        <f t="shared" si="58"/>
        <v>0</v>
      </c>
      <c r="W968" s="55">
        <f t="shared" si="57"/>
        <v>0</v>
      </c>
      <c r="X968" s="55" t="e">
        <f t="shared" si="57"/>
        <v>#VALUE!</v>
      </c>
      <c r="Y968" s="55">
        <f t="shared" si="57"/>
        <v>9</v>
      </c>
    </row>
    <row r="969" spans="1:25" x14ac:dyDescent="0.25">
      <c r="A969" s="60" t="s">
        <v>419</v>
      </c>
      <c r="B969" s="52" t="s">
        <v>510</v>
      </c>
      <c r="C969" s="52" t="s">
        <v>511</v>
      </c>
      <c r="D969" s="52" t="str">
        <f>IFERROR(INDEX('[2]CP5 to CP6 Track mapping'!$A:$B,MATCH('CP5 Vols Hyp'!$C969,'[2]CP5 to CP6 Track mapping'!$A:$A,0),2),"-")</f>
        <v>-</v>
      </c>
      <c r="E969" s="57" t="s">
        <v>457</v>
      </c>
      <c r="F969" s="53"/>
      <c r="G969" s="53"/>
      <c r="H969" s="53">
        <v>7219.41</v>
      </c>
      <c r="I969" s="53"/>
      <c r="J969" s="53"/>
      <c r="K969" s="53">
        <f t="shared" si="54"/>
        <v>7219.41</v>
      </c>
      <c r="M969" s="54">
        <v>1195</v>
      </c>
      <c r="N969" s="54">
        <v>5021.9800000000005</v>
      </c>
      <c r="O969" s="54">
        <v>7219.41</v>
      </c>
      <c r="P969" s="54">
        <v>6101.3</v>
      </c>
      <c r="Q969" s="54">
        <v>6059.43</v>
      </c>
      <c r="R969" s="54">
        <f t="shared" si="55"/>
        <v>25597.119999999999</v>
      </c>
      <c r="T969" s="55">
        <f t="shared" si="58"/>
        <v>1195</v>
      </c>
      <c r="U969" s="55">
        <f t="shared" si="58"/>
        <v>5021.9800000000005</v>
      </c>
      <c r="V969" s="55">
        <f t="shared" si="58"/>
        <v>0</v>
      </c>
      <c r="W969" s="55">
        <f t="shared" si="57"/>
        <v>6101.3</v>
      </c>
      <c r="X969" s="55">
        <f t="shared" si="57"/>
        <v>6059.43</v>
      </c>
      <c r="Y969" s="55">
        <f t="shared" si="57"/>
        <v>18377.71</v>
      </c>
    </row>
    <row r="970" spans="1:25" x14ac:dyDescent="0.25">
      <c r="A970" s="60" t="s">
        <v>419</v>
      </c>
      <c r="B970" s="52" t="s">
        <v>512</v>
      </c>
      <c r="C970" s="52" t="s">
        <v>513</v>
      </c>
      <c r="D970" s="52" t="str">
        <f>IFERROR(INDEX('[2]CP5 to CP6 Track mapping'!$A:$B,MATCH('CP5 Vols Hyp'!$C970,'[2]CP5 to CP6 Track mapping'!$A:$A,0),2),"-")</f>
        <v>-</v>
      </c>
      <c r="E970" s="57" t="s">
        <v>457</v>
      </c>
      <c r="F970" s="53"/>
      <c r="G970" s="53"/>
      <c r="H970" s="53">
        <v>32871.71</v>
      </c>
      <c r="I970" s="53"/>
      <c r="J970" s="53"/>
      <c r="K970" s="53">
        <f t="shared" ref="K970:K1033" si="59">SUM(F970:J970)</f>
        <v>32871.71</v>
      </c>
      <c r="M970" s="54">
        <v>3532</v>
      </c>
      <c r="N970" s="54">
        <v>35830</v>
      </c>
      <c r="O970" s="54">
        <v>32871.71</v>
      </c>
      <c r="P970" s="54">
        <v>33899.599999999991</v>
      </c>
      <c r="Q970" s="54">
        <v>6648.72</v>
      </c>
      <c r="R970" s="54">
        <f t="shared" ref="R970:R1033" si="60">SUM(M970:Q970)</f>
        <v>112782.02999999998</v>
      </c>
      <c r="T970" s="55">
        <f t="shared" si="58"/>
        <v>3532</v>
      </c>
      <c r="U970" s="55">
        <f t="shared" si="58"/>
        <v>35830</v>
      </c>
      <c r="V970" s="55">
        <f t="shared" si="58"/>
        <v>0</v>
      </c>
      <c r="W970" s="55">
        <f t="shared" si="57"/>
        <v>33899.599999999991</v>
      </c>
      <c r="X970" s="55">
        <f t="shared" si="57"/>
        <v>6648.72</v>
      </c>
      <c r="Y970" s="55">
        <f t="shared" si="57"/>
        <v>79910.319999999978</v>
      </c>
    </row>
    <row r="971" spans="1:25" x14ac:dyDescent="0.25">
      <c r="A971" s="60" t="s">
        <v>419</v>
      </c>
      <c r="B971" s="49" t="s">
        <v>514</v>
      </c>
      <c r="C971" s="49" t="s">
        <v>515</v>
      </c>
      <c r="D971" s="52" t="str">
        <f>IFERROR(INDEX('[2]CP5 to CP6 Track mapping'!$A:$B,MATCH('CP5 Vols Hyp'!$C971,'[2]CP5 to CP6 Track mapping'!$A:$A,0),2),"-")</f>
        <v>-</v>
      </c>
      <c r="E971" s="57" t="s">
        <v>457</v>
      </c>
      <c r="F971" s="53"/>
      <c r="G971" s="53"/>
      <c r="H971" s="53">
        <v>2785.04</v>
      </c>
      <c r="I971" s="53"/>
      <c r="J971" s="53"/>
      <c r="K971" s="53">
        <f t="shared" si="59"/>
        <v>2785.04</v>
      </c>
      <c r="M971" s="54">
        <v>783</v>
      </c>
      <c r="N971" s="54">
        <v>2013</v>
      </c>
      <c r="O971" s="54">
        <v>2785.04</v>
      </c>
      <c r="P971" s="54">
        <v>2263.0300000000002</v>
      </c>
      <c r="Q971" s="54">
        <v>30028.640000000003</v>
      </c>
      <c r="R971" s="54">
        <f t="shared" si="60"/>
        <v>37872.710000000006</v>
      </c>
      <c r="T971" s="55">
        <f t="shared" si="58"/>
        <v>783</v>
      </c>
      <c r="U971" s="55">
        <f t="shared" si="58"/>
        <v>2013</v>
      </c>
      <c r="V971" s="55">
        <f t="shared" si="58"/>
        <v>0</v>
      </c>
      <c r="W971" s="55">
        <f t="shared" si="57"/>
        <v>2263.0300000000002</v>
      </c>
      <c r="X971" s="55">
        <f t="shared" si="57"/>
        <v>30028.640000000003</v>
      </c>
      <c r="Y971" s="55">
        <f t="shared" si="57"/>
        <v>35087.670000000006</v>
      </c>
    </row>
    <row r="972" spans="1:25" x14ac:dyDescent="0.25">
      <c r="A972" s="60" t="s">
        <v>419</v>
      </c>
      <c r="B972" s="52" t="s">
        <v>516</v>
      </c>
      <c r="C972" s="52" t="s">
        <v>517</v>
      </c>
      <c r="D972" s="52" t="str">
        <f>IFERROR(INDEX('[2]CP5 to CP6 Track mapping'!$A:$B,MATCH('CP5 Vols Hyp'!$C972,'[2]CP5 to CP6 Track mapping'!$A:$A,0),2),"-")</f>
        <v>-</v>
      </c>
      <c r="E972" s="57" t="s">
        <v>457</v>
      </c>
      <c r="F972" s="53"/>
      <c r="G972" s="53"/>
      <c r="H972" s="53">
        <v>0</v>
      </c>
      <c r="I972" s="53"/>
      <c r="J972" s="53"/>
      <c r="K972" s="53">
        <f t="shared" si="59"/>
        <v>0</v>
      </c>
      <c r="M972" s="54">
        <v>2451</v>
      </c>
      <c r="N972" s="54">
        <v>667</v>
      </c>
      <c r="O972" s="54">
        <v>0</v>
      </c>
      <c r="P972" s="54">
        <v>0</v>
      </c>
      <c r="Q972" s="54" t="s">
        <v>73</v>
      </c>
      <c r="R972" s="54">
        <f t="shared" si="60"/>
        <v>3118</v>
      </c>
      <c r="T972" s="55">
        <f t="shared" si="58"/>
        <v>2451</v>
      </c>
      <c r="U972" s="55">
        <f t="shared" si="58"/>
        <v>667</v>
      </c>
      <c r="V972" s="55">
        <f t="shared" si="58"/>
        <v>0</v>
      </c>
      <c r="W972" s="55">
        <f t="shared" si="57"/>
        <v>0</v>
      </c>
      <c r="X972" s="55" t="e">
        <f t="shared" si="57"/>
        <v>#VALUE!</v>
      </c>
      <c r="Y972" s="55">
        <f t="shared" si="57"/>
        <v>3118</v>
      </c>
    </row>
    <row r="973" spans="1:25" x14ac:dyDescent="0.25">
      <c r="A973" s="60" t="s">
        <v>419</v>
      </c>
      <c r="B973" s="56" t="s">
        <v>518</v>
      </c>
      <c r="C973" s="52" t="s">
        <v>519</v>
      </c>
      <c r="D973" s="52" t="str">
        <f>IFERROR(INDEX('[2]CP5 to CP6 Track mapping'!$A:$B,MATCH('CP5 Vols Hyp'!$C973,'[2]CP5 to CP6 Track mapping'!$A:$A,0),2),"-")</f>
        <v>-</v>
      </c>
      <c r="E973" s="57" t="s">
        <v>457</v>
      </c>
      <c r="F973" s="53"/>
      <c r="G973" s="53"/>
      <c r="H973" s="53">
        <v>42876.160000000003</v>
      </c>
      <c r="I973" s="53"/>
      <c r="J973" s="53"/>
      <c r="K973" s="53">
        <f t="shared" si="59"/>
        <v>42876.160000000003</v>
      </c>
      <c r="M973" s="54">
        <v>7961</v>
      </c>
      <c r="N973" s="54">
        <v>43531.979999999996</v>
      </c>
      <c r="O973" s="54">
        <v>42876.160000000003</v>
      </c>
      <c r="P973" s="54">
        <v>42263.929999999993</v>
      </c>
      <c r="Q973" s="54">
        <v>42736.79</v>
      </c>
      <c r="R973" s="54">
        <f t="shared" si="60"/>
        <v>179369.86000000002</v>
      </c>
      <c r="T973" s="55">
        <f t="shared" si="58"/>
        <v>7961</v>
      </c>
      <c r="U973" s="55">
        <f t="shared" si="58"/>
        <v>43531.979999999996</v>
      </c>
      <c r="V973" s="55">
        <f t="shared" si="58"/>
        <v>0</v>
      </c>
      <c r="W973" s="55">
        <f t="shared" si="57"/>
        <v>42263.929999999993</v>
      </c>
      <c r="X973" s="55">
        <f t="shared" si="57"/>
        <v>42736.79</v>
      </c>
      <c r="Y973" s="55">
        <f t="shared" si="57"/>
        <v>136493.70000000001</v>
      </c>
    </row>
    <row r="974" spans="1:25" x14ac:dyDescent="0.25">
      <c r="A974" s="60" t="s">
        <v>419</v>
      </c>
      <c r="B974" s="56" t="s">
        <v>520</v>
      </c>
      <c r="C974" s="52" t="s">
        <v>222</v>
      </c>
      <c r="D974" s="52" t="str">
        <f>IFERROR(INDEX('[2]CP5 to CP6 Track mapping'!$A:$B,MATCH('CP5 Vols Hyp'!$C974,'[2]CP5 to CP6 Track mapping'!$A:$A,0),2),"-")</f>
        <v>-</v>
      </c>
      <c r="E974" s="57" t="s">
        <v>457</v>
      </c>
      <c r="F974" s="53"/>
      <c r="G974" s="53"/>
      <c r="H974" s="53">
        <v>43645.16</v>
      </c>
      <c r="I974" s="53"/>
      <c r="J974" s="53"/>
      <c r="K974" s="53">
        <f t="shared" si="59"/>
        <v>43645.16</v>
      </c>
      <c r="M974" s="54">
        <v>8694.41</v>
      </c>
      <c r="N974" s="54">
        <v>44263.979999999996</v>
      </c>
      <c r="O974" s="54">
        <v>43645.16</v>
      </c>
      <c r="P974" s="54">
        <v>42931.929999999993</v>
      </c>
      <c r="Q974" s="54">
        <v>43430.79</v>
      </c>
      <c r="R974" s="54">
        <f t="shared" si="60"/>
        <v>182966.27</v>
      </c>
      <c r="T974" s="55">
        <f t="shared" si="58"/>
        <v>8694.41</v>
      </c>
      <c r="U974" s="55">
        <f t="shared" si="58"/>
        <v>44263.979999999996</v>
      </c>
      <c r="V974" s="55">
        <f t="shared" si="58"/>
        <v>0</v>
      </c>
      <c r="W974" s="55">
        <f t="shared" si="57"/>
        <v>42931.929999999993</v>
      </c>
      <c r="X974" s="55">
        <f t="shared" si="57"/>
        <v>43430.79</v>
      </c>
      <c r="Y974" s="55">
        <f t="shared" si="57"/>
        <v>139321.10999999999</v>
      </c>
    </row>
    <row r="975" spans="1:25" x14ac:dyDescent="0.25">
      <c r="A975" s="60" t="s">
        <v>419</v>
      </c>
      <c r="B975" s="56" t="s">
        <v>521</v>
      </c>
      <c r="C975" s="52" t="s">
        <v>522</v>
      </c>
      <c r="D975" s="52" t="str">
        <f>IFERROR(INDEX('[2]CP5 to CP6 Track mapping'!$A:$B,MATCH('CP5 Vols Hyp'!$C975,'[2]CP5 to CP6 Track mapping'!$A:$A,0),2),"-")</f>
        <v>-</v>
      </c>
      <c r="E975" s="57" t="s">
        <v>457</v>
      </c>
      <c r="F975" s="53"/>
      <c r="G975" s="53"/>
      <c r="H975" s="53">
        <v>75728.159999999989</v>
      </c>
      <c r="I975" s="53"/>
      <c r="J975" s="53"/>
      <c r="K975" s="53">
        <f t="shared" si="59"/>
        <v>75728.159999999989</v>
      </c>
      <c r="M975" s="54">
        <v>23361.409999999996</v>
      </c>
      <c r="N975" s="54">
        <v>76333.98</v>
      </c>
      <c r="O975" s="54">
        <v>75728.159999999989</v>
      </c>
      <c r="P975" s="54">
        <v>65840.929999999993</v>
      </c>
      <c r="Q975" s="54">
        <v>72663.790000000008</v>
      </c>
      <c r="R975" s="54">
        <f t="shared" si="60"/>
        <v>313928.27</v>
      </c>
      <c r="T975" s="55">
        <f t="shared" si="58"/>
        <v>23361.409999999996</v>
      </c>
      <c r="U975" s="55">
        <f t="shared" si="58"/>
        <v>76333.98</v>
      </c>
      <c r="V975" s="55">
        <f t="shared" si="58"/>
        <v>0</v>
      </c>
      <c r="W975" s="55">
        <f t="shared" si="57"/>
        <v>65840.929999999993</v>
      </c>
      <c r="X975" s="55">
        <f t="shared" si="57"/>
        <v>72663.790000000008</v>
      </c>
      <c r="Y975" s="55">
        <f t="shared" si="57"/>
        <v>238200.11000000004</v>
      </c>
    </row>
    <row r="976" spans="1:25" x14ac:dyDescent="0.25">
      <c r="A976" s="60" t="s">
        <v>419</v>
      </c>
      <c r="B976" s="56" t="s">
        <v>523</v>
      </c>
      <c r="C976" s="52" t="s">
        <v>524</v>
      </c>
      <c r="D976" s="52" t="str">
        <f>IFERROR(INDEX('[2]CP5 to CP6 Track mapping'!$A:$B,MATCH('CP5 Vols Hyp'!$C976,'[2]CP5 to CP6 Track mapping'!$A:$A,0),2),"-")</f>
        <v>-</v>
      </c>
      <c r="E976" s="57" t="s">
        <v>457</v>
      </c>
      <c r="F976" s="53"/>
      <c r="G976" s="53"/>
      <c r="H976" s="53">
        <v>0</v>
      </c>
      <c r="I976" s="53"/>
      <c r="J976" s="53"/>
      <c r="K976" s="53">
        <f t="shared" si="59"/>
        <v>0</v>
      </c>
      <c r="M976" s="54">
        <v>280</v>
      </c>
      <c r="N976" s="54">
        <v>809</v>
      </c>
      <c r="O976" s="54">
        <v>0</v>
      </c>
      <c r="P976" s="54">
        <v>0</v>
      </c>
      <c r="Q976" s="54" t="s">
        <v>73</v>
      </c>
      <c r="R976" s="54">
        <f t="shared" si="60"/>
        <v>1089</v>
      </c>
      <c r="T976" s="55">
        <f t="shared" si="58"/>
        <v>280</v>
      </c>
      <c r="U976" s="55">
        <f t="shared" si="58"/>
        <v>809</v>
      </c>
      <c r="V976" s="55">
        <f t="shared" si="58"/>
        <v>0</v>
      </c>
      <c r="W976" s="55">
        <f t="shared" si="57"/>
        <v>0</v>
      </c>
      <c r="X976" s="55" t="e">
        <f t="shared" si="57"/>
        <v>#VALUE!</v>
      </c>
      <c r="Y976" s="55">
        <f t="shared" si="57"/>
        <v>1089</v>
      </c>
    </row>
    <row r="977" spans="1:25" x14ac:dyDescent="0.25">
      <c r="A977" s="60" t="s">
        <v>419</v>
      </c>
      <c r="B977" s="56" t="s">
        <v>525</v>
      </c>
      <c r="C977" s="52" t="s">
        <v>526</v>
      </c>
      <c r="D977" s="52" t="str">
        <f>IFERROR(INDEX('[2]CP5 to CP6 Track mapping'!$A:$B,MATCH('CP5 Vols Hyp'!$C977,'[2]CP5 to CP6 Track mapping'!$A:$A,0),2),"-")</f>
        <v>-</v>
      </c>
      <c r="E977" s="57" t="s">
        <v>457</v>
      </c>
      <c r="F977" s="53"/>
      <c r="G977" s="53"/>
      <c r="H977" s="53">
        <v>0</v>
      </c>
      <c r="I977" s="53"/>
      <c r="J977" s="53"/>
      <c r="K977" s="53">
        <f t="shared" si="59"/>
        <v>0</v>
      </c>
      <c r="M977" s="54">
        <v>0</v>
      </c>
      <c r="N977" s="54">
        <v>0</v>
      </c>
      <c r="O977" s="54">
        <v>0</v>
      </c>
      <c r="P977" s="54">
        <v>0</v>
      </c>
      <c r="Q977" s="54" t="s">
        <v>73</v>
      </c>
      <c r="R977" s="54">
        <f t="shared" si="60"/>
        <v>0</v>
      </c>
      <c r="T977" s="55">
        <f t="shared" si="58"/>
        <v>0</v>
      </c>
      <c r="U977" s="55">
        <f t="shared" si="58"/>
        <v>0</v>
      </c>
      <c r="V977" s="55">
        <f t="shared" si="58"/>
        <v>0</v>
      </c>
      <c r="W977" s="55">
        <f t="shared" si="57"/>
        <v>0</v>
      </c>
      <c r="X977" s="55" t="e">
        <f t="shared" si="57"/>
        <v>#VALUE!</v>
      </c>
      <c r="Y977" s="55">
        <f t="shared" si="57"/>
        <v>0</v>
      </c>
    </row>
    <row r="978" spans="1:25" x14ac:dyDescent="0.25">
      <c r="A978" s="60" t="s">
        <v>419</v>
      </c>
      <c r="B978" s="56" t="s">
        <v>527</v>
      </c>
      <c r="C978" s="52" t="s">
        <v>528</v>
      </c>
      <c r="D978" s="52" t="str">
        <f>IFERROR(INDEX('[2]CP5 to CP6 Track mapping'!$A:$B,MATCH('CP5 Vols Hyp'!$C978,'[2]CP5 to CP6 Track mapping'!$A:$A,0),2),"-")</f>
        <v>-</v>
      </c>
      <c r="E978" s="57" t="s">
        <v>457</v>
      </c>
      <c r="F978" s="53"/>
      <c r="G978" s="53"/>
      <c r="H978" s="53">
        <v>0</v>
      </c>
      <c r="I978" s="53"/>
      <c r="J978" s="53"/>
      <c r="K978" s="53">
        <f t="shared" si="59"/>
        <v>0</v>
      </c>
      <c r="M978" s="54">
        <v>0</v>
      </c>
      <c r="N978" s="54">
        <v>0</v>
      </c>
      <c r="O978" s="54">
        <v>0</v>
      </c>
      <c r="P978" s="54">
        <v>0</v>
      </c>
      <c r="Q978" s="54" t="s">
        <v>73</v>
      </c>
      <c r="R978" s="54">
        <f t="shared" si="60"/>
        <v>0</v>
      </c>
      <c r="T978" s="55">
        <f t="shared" si="58"/>
        <v>0</v>
      </c>
      <c r="U978" s="55">
        <f t="shared" si="58"/>
        <v>0</v>
      </c>
      <c r="V978" s="55">
        <f t="shared" si="58"/>
        <v>0</v>
      </c>
      <c r="W978" s="55">
        <f t="shared" si="57"/>
        <v>0</v>
      </c>
      <c r="X978" s="55" t="e">
        <f t="shared" si="57"/>
        <v>#VALUE!</v>
      </c>
      <c r="Y978" s="55">
        <f t="shared" si="57"/>
        <v>0</v>
      </c>
    </row>
    <row r="979" spans="1:25" x14ac:dyDescent="0.25">
      <c r="A979" s="60" t="s">
        <v>419</v>
      </c>
      <c r="B979" s="56" t="s">
        <v>529</v>
      </c>
      <c r="C979" s="52" t="s">
        <v>530</v>
      </c>
      <c r="D979" s="52" t="str">
        <f>IFERROR(INDEX('[2]CP5 to CP6 Track mapping'!$A:$B,MATCH('CP5 Vols Hyp'!$C979,'[2]CP5 to CP6 Track mapping'!$A:$A,0),2),"-")</f>
        <v>-</v>
      </c>
      <c r="E979" s="57" t="s">
        <v>457</v>
      </c>
      <c r="F979" s="53"/>
      <c r="G979" s="53"/>
      <c r="H979" s="53">
        <v>0</v>
      </c>
      <c r="I979" s="53"/>
      <c r="J979" s="53"/>
      <c r="K979" s="53">
        <f t="shared" si="59"/>
        <v>0</v>
      </c>
      <c r="M979" s="54">
        <v>0</v>
      </c>
      <c r="N979" s="54">
        <v>0</v>
      </c>
      <c r="O979" s="54">
        <v>0</v>
      </c>
      <c r="P979" s="54">
        <v>0</v>
      </c>
      <c r="Q979" s="54" t="s">
        <v>73</v>
      </c>
      <c r="R979" s="54">
        <f t="shared" si="60"/>
        <v>0</v>
      </c>
      <c r="T979" s="55">
        <f t="shared" si="58"/>
        <v>0</v>
      </c>
      <c r="U979" s="55">
        <f t="shared" si="58"/>
        <v>0</v>
      </c>
      <c r="V979" s="55">
        <f t="shared" si="58"/>
        <v>0</v>
      </c>
      <c r="W979" s="55">
        <f t="shared" si="57"/>
        <v>0</v>
      </c>
      <c r="X979" s="55" t="e">
        <f t="shared" si="57"/>
        <v>#VALUE!</v>
      </c>
      <c r="Y979" s="55">
        <f t="shared" si="57"/>
        <v>0</v>
      </c>
    </row>
    <row r="980" spans="1:25" x14ac:dyDescent="0.25">
      <c r="A980" s="60" t="s">
        <v>419</v>
      </c>
      <c r="B980" s="56" t="s">
        <v>531</v>
      </c>
      <c r="C980" s="52" t="s">
        <v>532</v>
      </c>
      <c r="D980" s="52" t="str">
        <f>IFERROR(INDEX('[2]CP5 to CP6 Track mapping'!$A:$B,MATCH('CP5 Vols Hyp'!$C980,'[2]CP5 to CP6 Track mapping'!$A:$A,0),2),"-")</f>
        <v>-</v>
      </c>
      <c r="E980" s="57" t="s">
        <v>457</v>
      </c>
      <c r="F980" s="53"/>
      <c r="G980" s="53"/>
      <c r="H980" s="53">
        <v>0</v>
      </c>
      <c r="I980" s="53"/>
      <c r="J980" s="53"/>
      <c r="K980" s="53">
        <f t="shared" si="59"/>
        <v>0</v>
      </c>
      <c r="M980" s="54">
        <v>0</v>
      </c>
      <c r="N980" s="54">
        <v>0</v>
      </c>
      <c r="O980" s="54">
        <v>0</v>
      </c>
      <c r="P980" s="54">
        <v>0</v>
      </c>
      <c r="Q980" s="54" t="s">
        <v>73</v>
      </c>
      <c r="R980" s="54">
        <f t="shared" si="60"/>
        <v>0</v>
      </c>
      <c r="T980" s="55">
        <f t="shared" si="58"/>
        <v>0</v>
      </c>
      <c r="U980" s="55">
        <f t="shared" si="58"/>
        <v>0</v>
      </c>
      <c r="V980" s="55">
        <f t="shared" si="58"/>
        <v>0</v>
      </c>
      <c r="W980" s="55">
        <f t="shared" si="57"/>
        <v>0</v>
      </c>
      <c r="X980" s="55" t="e">
        <f t="shared" si="57"/>
        <v>#VALUE!</v>
      </c>
      <c r="Y980" s="55">
        <f t="shared" si="57"/>
        <v>0</v>
      </c>
    </row>
    <row r="981" spans="1:25" x14ac:dyDescent="0.25">
      <c r="A981" s="60" t="s">
        <v>419</v>
      </c>
      <c r="B981" s="56" t="s">
        <v>533</v>
      </c>
      <c r="C981" s="52" t="s">
        <v>534</v>
      </c>
      <c r="D981" s="52" t="str">
        <f>IFERROR(INDEX('[2]CP5 to CP6 Track mapping'!$A:$B,MATCH('CP5 Vols Hyp'!$C981,'[2]CP5 to CP6 Track mapping'!$A:$A,0),2),"-")</f>
        <v>-</v>
      </c>
      <c r="E981" s="57" t="s">
        <v>457</v>
      </c>
      <c r="F981" s="53"/>
      <c r="G981" s="53"/>
      <c r="H981" s="53">
        <v>0</v>
      </c>
      <c r="I981" s="53"/>
      <c r="J981" s="53"/>
      <c r="K981" s="53">
        <f t="shared" si="59"/>
        <v>0</v>
      </c>
      <c r="M981" s="54">
        <v>0</v>
      </c>
      <c r="N981" s="54">
        <v>0</v>
      </c>
      <c r="O981" s="54">
        <v>0</v>
      </c>
      <c r="P981" s="54">
        <v>0</v>
      </c>
      <c r="Q981" s="54" t="s">
        <v>73</v>
      </c>
      <c r="R981" s="54">
        <f t="shared" si="60"/>
        <v>0</v>
      </c>
      <c r="T981" s="55">
        <f t="shared" si="58"/>
        <v>0</v>
      </c>
      <c r="U981" s="55">
        <f t="shared" si="58"/>
        <v>0</v>
      </c>
      <c r="V981" s="55">
        <f t="shared" si="58"/>
        <v>0</v>
      </c>
      <c r="W981" s="55">
        <f t="shared" si="57"/>
        <v>0</v>
      </c>
      <c r="X981" s="55" t="e">
        <f t="shared" si="57"/>
        <v>#VALUE!</v>
      </c>
      <c r="Y981" s="55">
        <f t="shared" si="57"/>
        <v>0</v>
      </c>
    </row>
    <row r="982" spans="1:25" x14ac:dyDescent="0.25">
      <c r="A982" s="60" t="s">
        <v>419</v>
      </c>
      <c r="B982" s="56" t="s">
        <v>535</v>
      </c>
      <c r="C982" s="52" t="s">
        <v>536</v>
      </c>
      <c r="D982" s="52" t="str">
        <f>IFERROR(INDEX('[2]CP5 to CP6 Track mapping'!$A:$B,MATCH('CP5 Vols Hyp'!$C982,'[2]CP5 to CP6 Track mapping'!$A:$A,0),2),"-")</f>
        <v>-</v>
      </c>
      <c r="E982" s="57" t="s">
        <v>457</v>
      </c>
      <c r="F982" s="53"/>
      <c r="G982" s="53"/>
      <c r="H982" s="53">
        <v>0</v>
      </c>
      <c r="I982" s="53"/>
      <c r="J982" s="53"/>
      <c r="K982" s="53">
        <f t="shared" si="59"/>
        <v>0</v>
      </c>
      <c r="M982" s="54">
        <v>0</v>
      </c>
      <c r="N982" s="54">
        <v>0</v>
      </c>
      <c r="O982" s="54">
        <v>0</v>
      </c>
      <c r="P982" s="54">
        <v>0</v>
      </c>
      <c r="Q982" s="54" t="s">
        <v>73</v>
      </c>
      <c r="R982" s="54">
        <f t="shared" si="60"/>
        <v>0</v>
      </c>
      <c r="T982" s="55">
        <f t="shared" si="58"/>
        <v>0</v>
      </c>
      <c r="U982" s="55">
        <f t="shared" si="58"/>
        <v>0</v>
      </c>
      <c r="V982" s="55">
        <f t="shared" si="58"/>
        <v>0</v>
      </c>
      <c r="W982" s="55">
        <f t="shared" si="57"/>
        <v>0</v>
      </c>
      <c r="X982" s="55" t="e">
        <f t="shared" si="57"/>
        <v>#VALUE!</v>
      </c>
      <c r="Y982" s="55">
        <f t="shared" si="57"/>
        <v>0</v>
      </c>
    </row>
    <row r="983" spans="1:25" x14ac:dyDescent="0.25">
      <c r="A983" s="60" t="s">
        <v>419</v>
      </c>
      <c r="B983" s="56" t="s">
        <v>537</v>
      </c>
      <c r="C983" s="52" t="s">
        <v>538</v>
      </c>
      <c r="D983" s="52" t="str">
        <f>IFERROR(INDEX('[2]CP5 to CP6 Track mapping'!$A:$B,MATCH('CP5 Vols Hyp'!$C983,'[2]CP5 to CP6 Track mapping'!$A:$A,0),2),"-")</f>
        <v>-</v>
      </c>
      <c r="E983" s="57" t="s">
        <v>457</v>
      </c>
      <c r="F983" s="53"/>
      <c r="G983" s="53"/>
      <c r="H983" s="53">
        <v>0</v>
      </c>
      <c r="I983" s="53"/>
      <c r="J983" s="53"/>
      <c r="K983" s="53">
        <f t="shared" si="59"/>
        <v>0</v>
      </c>
      <c r="M983" s="54">
        <v>0</v>
      </c>
      <c r="N983" s="54">
        <v>105</v>
      </c>
      <c r="O983" s="54">
        <v>0</v>
      </c>
      <c r="P983" s="54">
        <v>155</v>
      </c>
      <c r="Q983" s="54" t="s">
        <v>73</v>
      </c>
      <c r="R983" s="54">
        <f t="shared" si="60"/>
        <v>260</v>
      </c>
      <c r="T983" s="55">
        <f t="shared" si="58"/>
        <v>0</v>
      </c>
      <c r="U983" s="55">
        <f t="shared" si="58"/>
        <v>105</v>
      </c>
      <c r="V983" s="55">
        <f t="shared" si="58"/>
        <v>0</v>
      </c>
      <c r="W983" s="55">
        <f t="shared" si="57"/>
        <v>155</v>
      </c>
      <c r="X983" s="55" t="e">
        <f t="shared" si="57"/>
        <v>#VALUE!</v>
      </c>
      <c r="Y983" s="55">
        <f t="shared" si="57"/>
        <v>260</v>
      </c>
    </row>
    <row r="984" spans="1:25" x14ac:dyDescent="0.25">
      <c r="A984" s="60" t="s">
        <v>419</v>
      </c>
      <c r="B984" s="56" t="s">
        <v>539</v>
      </c>
      <c r="C984" s="52" t="s">
        <v>236</v>
      </c>
      <c r="D984" s="52" t="str">
        <f>IFERROR(INDEX('[2]CP5 to CP6 Track mapping'!$A:$B,MATCH('CP5 Vols Hyp'!$C984,'[2]CP5 to CP6 Track mapping'!$A:$A,0),2),"-")</f>
        <v>-</v>
      </c>
      <c r="E984" s="57" t="s">
        <v>457</v>
      </c>
      <c r="F984" s="53"/>
      <c r="G984" s="53"/>
      <c r="H984" s="53">
        <v>0</v>
      </c>
      <c r="I984" s="53"/>
      <c r="J984" s="53"/>
      <c r="K984" s="53">
        <f t="shared" si="59"/>
        <v>0</v>
      </c>
      <c r="M984" s="54">
        <v>280</v>
      </c>
      <c r="N984" s="54">
        <v>914</v>
      </c>
      <c r="O984" s="54">
        <v>0</v>
      </c>
      <c r="P984" s="54">
        <v>155</v>
      </c>
      <c r="Q984" s="54" t="s">
        <v>73</v>
      </c>
      <c r="R984" s="54">
        <f t="shared" si="60"/>
        <v>1349</v>
      </c>
      <c r="T984" s="55">
        <f t="shared" si="58"/>
        <v>280</v>
      </c>
      <c r="U984" s="55">
        <f t="shared" si="58"/>
        <v>914</v>
      </c>
      <c r="V984" s="55">
        <f t="shared" si="58"/>
        <v>0</v>
      </c>
      <c r="W984" s="55">
        <f t="shared" si="57"/>
        <v>155</v>
      </c>
      <c r="X984" s="55" t="e">
        <f t="shared" si="57"/>
        <v>#VALUE!</v>
      </c>
      <c r="Y984" s="55">
        <f t="shared" si="57"/>
        <v>1349</v>
      </c>
    </row>
    <row r="985" spans="1:25" x14ac:dyDescent="0.25">
      <c r="A985" s="60" t="s">
        <v>419</v>
      </c>
      <c r="B985" s="56" t="s">
        <v>540</v>
      </c>
      <c r="C985" s="52" t="s">
        <v>541</v>
      </c>
      <c r="D985" s="52" t="str">
        <f>IFERROR(INDEX('[2]CP5 to CP6 Track mapping'!$A:$B,MATCH('CP5 Vols Hyp'!$C985,'[2]CP5 to CP6 Track mapping'!$A:$A,0),2),"-")</f>
        <v>-</v>
      </c>
      <c r="E985" s="57" t="s">
        <v>457</v>
      </c>
      <c r="F985" s="53"/>
      <c r="G985" s="53"/>
      <c r="H985" s="53">
        <v>0</v>
      </c>
      <c r="I985" s="53"/>
      <c r="J985" s="53"/>
      <c r="K985" s="53">
        <f t="shared" si="59"/>
        <v>0</v>
      </c>
      <c r="M985" s="54">
        <v>0</v>
      </c>
      <c r="N985" s="54">
        <v>0</v>
      </c>
      <c r="O985" s="54">
        <v>0</v>
      </c>
      <c r="P985" s="54">
        <v>164</v>
      </c>
      <c r="Q985" s="54">
        <v>164</v>
      </c>
      <c r="R985" s="54">
        <f t="shared" si="60"/>
        <v>328</v>
      </c>
      <c r="T985" s="55">
        <f t="shared" si="58"/>
        <v>0</v>
      </c>
      <c r="U985" s="55">
        <f t="shared" si="58"/>
        <v>0</v>
      </c>
      <c r="V985" s="55">
        <f t="shared" si="58"/>
        <v>0</v>
      </c>
      <c r="W985" s="55">
        <f t="shared" si="57"/>
        <v>164</v>
      </c>
      <c r="X985" s="55">
        <f t="shared" si="57"/>
        <v>164</v>
      </c>
      <c r="Y985" s="55">
        <f t="shared" si="57"/>
        <v>328</v>
      </c>
    </row>
    <row r="986" spans="1:25" x14ac:dyDescent="0.25">
      <c r="A986" s="60" t="s">
        <v>419</v>
      </c>
      <c r="B986" s="56" t="s">
        <v>542</v>
      </c>
      <c r="C986" s="52" t="s">
        <v>543</v>
      </c>
      <c r="D986" s="52" t="str">
        <f>IFERROR(INDEX('[2]CP5 to CP6 Track mapping'!$A:$B,MATCH('CP5 Vols Hyp'!$C986,'[2]CP5 to CP6 Track mapping'!$A:$A,0),2),"-")</f>
        <v>-</v>
      </c>
      <c r="E986" s="57" t="s">
        <v>457</v>
      </c>
      <c r="F986" s="53"/>
      <c r="G986" s="53"/>
      <c r="H986" s="53">
        <v>1195</v>
      </c>
      <c r="I986" s="53"/>
      <c r="J986" s="53"/>
      <c r="K986" s="53">
        <f t="shared" si="59"/>
        <v>1195</v>
      </c>
      <c r="M986" s="54">
        <v>2580</v>
      </c>
      <c r="N986" s="54">
        <v>815</v>
      </c>
      <c r="O986" s="54">
        <v>1195</v>
      </c>
      <c r="P986" s="54">
        <v>325</v>
      </c>
      <c r="Q986" s="54">
        <v>1420</v>
      </c>
      <c r="R986" s="54">
        <f t="shared" si="60"/>
        <v>6335</v>
      </c>
      <c r="T986" s="55">
        <f t="shared" si="58"/>
        <v>2580</v>
      </c>
      <c r="U986" s="55">
        <f t="shared" si="58"/>
        <v>815</v>
      </c>
      <c r="V986" s="55">
        <f t="shared" si="58"/>
        <v>0</v>
      </c>
      <c r="W986" s="55">
        <f t="shared" si="57"/>
        <v>325</v>
      </c>
      <c r="X986" s="55">
        <f t="shared" si="57"/>
        <v>1420</v>
      </c>
      <c r="Y986" s="55">
        <f t="shared" si="57"/>
        <v>5140</v>
      </c>
    </row>
    <row r="987" spans="1:25" x14ac:dyDescent="0.25">
      <c r="A987" s="60" t="s">
        <v>419</v>
      </c>
      <c r="B987" s="56" t="s">
        <v>544</v>
      </c>
      <c r="C987" s="52" t="s">
        <v>545</v>
      </c>
      <c r="D987" s="52" t="str">
        <f>IFERROR(INDEX('[2]CP5 to CP6 Track mapping'!$A:$B,MATCH('CP5 Vols Hyp'!$C987,'[2]CP5 to CP6 Track mapping'!$A:$A,0),2),"-")</f>
        <v>-</v>
      </c>
      <c r="E987" s="57" t="s">
        <v>457</v>
      </c>
      <c r="F987" s="53"/>
      <c r="G987" s="53"/>
      <c r="H987" s="53">
        <v>4900</v>
      </c>
      <c r="I987" s="53"/>
      <c r="J987" s="53"/>
      <c r="K987" s="53">
        <f t="shared" si="59"/>
        <v>4900</v>
      </c>
      <c r="M987" s="54">
        <v>5339</v>
      </c>
      <c r="N987" s="54">
        <v>3230</v>
      </c>
      <c r="O987" s="54">
        <v>4900</v>
      </c>
      <c r="P987" s="54">
        <v>9086</v>
      </c>
      <c r="Q987" s="54">
        <v>1882</v>
      </c>
      <c r="R987" s="54">
        <f t="shared" si="60"/>
        <v>24437</v>
      </c>
      <c r="T987" s="55">
        <f t="shared" si="58"/>
        <v>5339</v>
      </c>
      <c r="U987" s="55">
        <f t="shared" si="58"/>
        <v>3230</v>
      </c>
      <c r="V987" s="55">
        <f t="shared" si="58"/>
        <v>0</v>
      </c>
      <c r="W987" s="55">
        <f t="shared" si="57"/>
        <v>9086</v>
      </c>
      <c r="X987" s="55">
        <f t="shared" si="57"/>
        <v>1882</v>
      </c>
      <c r="Y987" s="55">
        <f t="shared" si="57"/>
        <v>19537</v>
      </c>
    </row>
    <row r="988" spans="1:25" x14ac:dyDescent="0.25">
      <c r="A988" s="60" t="s">
        <v>419</v>
      </c>
      <c r="B988" s="56" t="s">
        <v>546</v>
      </c>
      <c r="C988" s="52" t="s">
        <v>547</v>
      </c>
      <c r="D988" s="52" t="str">
        <f>IFERROR(INDEX('[2]CP5 to CP6 Track mapping'!$A:$B,MATCH('CP5 Vols Hyp'!$C988,'[2]CP5 to CP6 Track mapping'!$A:$A,0),2),"-")</f>
        <v>-</v>
      </c>
      <c r="E988" s="57" t="s">
        <v>457</v>
      </c>
      <c r="F988" s="53"/>
      <c r="G988" s="53"/>
      <c r="H988" s="53">
        <v>0</v>
      </c>
      <c r="I988" s="53"/>
      <c r="J988" s="53"/>
      <c r="K988" s="53">
        <f t="shared" si="59"/>
        <v>0</v>
      </c>
      <c r="M988" s="54">
        <v>460</v>
      </c>
      <c r="N988" s="54">
        <v>4800</v>
      </c>
      <c r="O988" s="54">
        <v>0</v>
      </c>
      <c r="P988" s="54">
        <v>0</v>
      </c>
      <c r="Q988" s="54" t="s">
        <v>73</v>
      </c>
      <c r="R988" s="54">
        <f t="shared" si="60"/>
        <v>5260</v>
      </c>
      <c r="T988" s="55">
        <f t="shared" si="58"/>
        <v>460</v>
      </c>
      <c r="U988" s="55">
        <f t="shared" si="58"/>
        <v>4800</v>
      </c>
      <c r="V988" s="55">
        <f t="shared" si="58"/>
        <v>0</v>
      </c>
      <c r="W988" s="55">
        <f t="shared" si="57"/>
        <v>0</v>
      </c>
      <c r="X988" s="55" t="e">
        <f t="shared" si="57"/>
        <v>#VALUE!</v>
      </c>
      <c r="Y988" s="55">
        <f t="shared" si="57"/>
        <v>5260</v>
      </c>
    </row>
    <row r="989" spans="1:25" x14ac:dyDescent="0.25">
      <c r="A989" s="60" t="s">
        <v>419</v>
      </c>
      <c r="B989" s="56" t="s">
        <v>548</v>
      </c>
      <c r="C989" s="52" t="s">
        <v>549</v>
      </c>
      <c r="D989" s="52" t="str">
        <f>IFERROR(INDEX('[2]CP5 to CP6 Track mapping'!$A:$B,MATCH('CP5 Vols Hyp'!$C989,'[2]CP5 to CP6 Track mapping'!$A:$A,0),2),"-")</f>
        <v>-</v>
      </c>
      <c r="E989" s="57" t="s">
        <v>457</v>
      </c>
      <c r="F989" s="53"/>
      <c r="G989" s="53"/>
      <c r="H989" s="53">
        <v>291</v>
      </c>
      <c r="I989" s="53"/>
      <c r="J989" s="53"/>
      <c r="K989" s="53">
        <f t="shared" si="59"/>
        <v>291</v>
      </c>
      <c r="M989" s="54">
        <v>0</v>
      </c>
      <c r="N989" s="54">
        <v>303</v>
      </c>
      <c r="O989" s="54">
        <v>291</v>
      </c>
      <c r="P989" s="54">
        <v>307</v>
      </c>
      <c r="Q989" s="54">
        <v>60</v>
      </c>
      <c r="R989" s="54">
        <f t="shared" si="60"/>
        <v>961</v>
      </c>
      <c r="T989" s="55">
        <f t="shared" si="58"/>
        <v>0</v>
      </c>
      <c r="U989" s="55">
        <f t="shared" si="58"/>
        <v>303</v>
      </c>
      <c r="V989" s="55">
        <f t="shared" si="58"/>
        <v>0</v>
      </c>
      <c r="W989" s="55">
        <f t="shared" si="57"/>
        <v>307</v>
      </c>
      <c r="X989" s="55">
        <f t="shared" si="57"/>
        <v>60</v>
      </c>
      <c r="Y989" s="55">
        <f t="shared" si="57"/>
        <v>670</v>
      </c>
    </row>
    <row r="990" spans="1:25" x14ac:dyDescent="0.25">
      <c r="A990" s="60" t="s">
        <v>419</v>
      </c>
      <c r="B990" s="56" t="s">
        <v>550</v>
      </c>
      <c r="C990" s="52" t="s">
        <v>551</v>
      </c>
      <c r="D990" s="52" t="str">
        <f>IFERROR(INDEX('[2]CP5 to CP6 Track mapping'!$A:$B,MATCH('CP5 Vols Hyp'!$C990,'[2]CP5 to CP6 Track mapping'!$A:$A,0),2),"-")</f>
        <v>-</v>
      </c>
      <c r="E990" s="57" t="s">
        <v>457</v>
      </c>
      <c r="F990" s="53"/>
      <c r="G990" s="53"/>
      <c r="H990" s="53">
        <v>0</v>
      </c>
      <c r="I990" s="53"/>
      <c r="J990" s="53"/>
      <c r="K990" s="53">
        <f t="shared" si="59"/>
        <v>0</v>
      </c>
      <c r="M990" s="54">
        <v>0</v>
      </c>
      <c r="N990" s="54">
        <v>66</v>
      </c>
      <c r="O990" s="54">
        <v>0</v>
      </c>
      <c r="P990" s="54">
        <v>0</v>
      </c>
      <c r="Q990" s="54" t="s">
        <v>73</v>
      </c>
      <c r="R990" s="54">
        <f t="shared" si="60"/>
        <v>66</v>
      </c>
      <c r="T990" s="55">
        <f t="shared" si="58"/>
        <v>0</v>
      </c>
      <c r="U990" s="55">
        <f t="shared" si="58"/>
        <v>66</v>
      </c>
      <c r="V990" s="55">
        <f t="shared" si="58"/>
        <v>0</v>
      </c>
      <c r="W990" s="55">
        <f t="shared" si="57"/>
        <v>0</v>
      </c>
      <c r="X990" s="55" t="e">
        <f t="shared" si="57"/>
        <v>#VALUE!</v>
      </c>
      <c r="Y990" s="55">
        <f t="shared" si="57"/>
        <v>66</v>
      </c>
    </row>
    <row r="991" spans="1:25" x14ac:dyDescent="0.25">
      <c r="A991" s="60" t="s">
        <v>419</v>
      </c>
      <c r="B991" s="56" t="s">
        <v>552</v>
      </c>
      <c r="C991" s="52" t="s">
        <v>553</v>
      </c>
      <c r="D991" s="52" t="str">
        <f>IFERROR(INDEX('[2]CP5 to CP6 Track mapping'!$A:$B,MATCH('CP5 Vols Hyp'!$C991,'[2]CP5 to CP6 Track mapping'!$A:$A,0),2),"-")</f>
        <v>-</v>
      </c>
      <c r="E991" s="57" t="s">
        <v>457</v>
      </c>
      <c r="F991" s="53"/>
      <c r="G991" s="53"/>
      <c r="H991" s="53">
        <v>0</v>
      </c>
      <c r="I991" s="53"/>
      <c r="J991" s="53"/>
      <c r="K991" s="53">
        <f t="shared" si="59"/>
        <v>0</v>
      </c>
      <c r="M991" s="54">
        <v>0</v>
      </c>
      <c r="N991" s="54">
        <v>0</v>
      </c>
      <c r="O991" s="54">
        <v>0</v>
      </c>
      <c r="P991" s="54">
        <v>0</v>
      </c>
      <c r="Q991" s="54" t="s">
        <v>73</v>
      </c>
      <c r="R991" s="54">
        <f t="shared" si="60"/>
        <v>0</v>
      </c>
      <c r="T991" s="55">
        <f t="shared" si="58"/>
        <v>0</v>
      </c>
      <c r="U991" s="55">
        <f t="shared" si="58"/>
        <v>0</v>
      </c>
      <c r="V991" s="55">
        <f t="shared" si="58"/>
        <v>0</v>
      </c>
      <c r="W991" s="55">
        <f t="shared" si="57"/>
        <v>0</v>
      </c>
      <c r="X991" s="55" t="e">
        <f t="shared" si="57"/>
        <v>#VALUE!</v>
      </c>
      <c r="Y991" s="55">
        <f t="shared" si="57"/>
        <v>0</v>
      </c>
    </row>
    <row r="992" spans="1:25" x14ac:dyDescent="0.25">
      <c r="A992" s="60" t="s">
        <v>419</v>
      </c>
      <c r="B992" s="56" t="s">
        <v>554</v>
      </c>
      <c r="C992" s="52" t="s">
        <v>555</v>
      </c>
      <c r="D992" s="52" t="str">
        <f>IFERROR(INDEX('[2]CP5 to CP6 Track mapping'!$A:$B,MATCH('CP5 Vols Hyp'!$C992,'[2]CP5 to CP6 Track mapping'!$A:$A,0),2),"-")</f>
        <v>-</v>
      </c>
      <c r="E992" s="57" t="s">
        <v>457</v>
      </c>
      <c r="F992" s="53"/>
      <c r="G992" s="53"/>
      <c r="H992" s="53">
        <v>4</v>
      </c>
      <c r="I992" s="53"/>
      <c r="J992" s="53"/>
      <c r="K992" s="53">
        <f t="shared" si="59"/>
        <v>4</v>
      </c>
      <c r="M992" s="54">
        <v>0</v>
      </c>
      <c r="N992" s="54">
        <v>86</v>
      </c>
      <c r="O992" s="54">
        <v>4</v>
      </c>
      <c r="P992" s="54">
        <v>2031</v>
      </c>
      <c r="Q992" s="54">
        <v>345</v>
      </c>
      <c r="R992" s="54">
        <f t="shared" si="60"/>
        <v>2466</v>
      </c>
      <c r="T992" s="55">
        <f t="shared" si="58"/>
        <v>0</v>
      </c>
      <c r="U992" s="55">
        <f t="shared" si="58"/>
        <v>86</v>
      </c>
      <c r="V992" s="55">
        <f t="shared" si="58"/>
        <v>0</v>
      </c>
      <c r="W992" s="55">
        <f t="shared" si="57"/>
        <v>2031</v>
      </c>
      <c r="X992" s="55">
        <f t="shared" si="57"/>
        <v>345</v>
      </c>
      <c r="Y992" s="55">
        <f t="shared" si="57"/>
        <v>2462</v>
      </c>
    </row>
    <row r="993" spans="1:25" x14ac:dyDescent="0.25">
      <c r="A993" s="60" t="s">
        <v>419</v>
      </c>
      <c r="B993" s="56" t="s">
        <v>556</v>
      </c>
      <c r="C993" s="52" t="s">
        <v>249</v>
      </c>
      <c r="D993" s="52" t="str">
        <f>IFERROR(INDEX('[2]CP5 to CP6 Track mapping'!$A:$B,MATCH('CP5 Vols Hyp'!$C993,'[2]CP5 to CP6 Track mapping'!$A:$A,0),2),"-")</f>
        <v>-</v>
      </c>
      <c r="E993" s="57" t="s">
        <v>457</v>
      </c>
      <c r="F993" s="53"/>
      <c r="G993" s="53"/>
      <c r="H993" s="53">
        <v>6390</v>
      </c>
      <c r="I993" s="53"/>
      <c r="J993" s="53"/>
      <c r="K993" s="53">
        <f t="shared" si="59"/>
        <v>6390</v>
      </c>
      <c r="M993" s="54">
        <v>8379</v>
      </c>
      <c r="N993" s="54">
        <v>9300</v>
      </c>
      <c r="O993" s="54">
        <v>6390</v>
      </c>
      <c r="P993" s="54">
        <v>11913</v>
      </c>
      <c r="Q993" s="54">
        <v>3871</v>
      </c>
      <c r="R993" s="54">
        <f t="shared" si="60"/>
        <v>39853</v>
      </c>
      <c r="T993" s="55">
        <f t="shared" si="58"/>
        <v>8379</v>
      </c>
      <c r="U993" s="55">
        <f t="shared" si="58"/>
        <v>9300</v>
      </c>
      <c r="V993" s="55">
        <f t="shared" si="58"/>
        <v>0</v>
      </c>
      <c r="W993" s="55">
        <f t="shared" si="57"/>
        <v>11913</v>
      </c>
      <c r="X993" s="55">
        <f t="shared" si="57"/>
        <v>3871</v>
      </c>
      <c r="Y993" s="55">
        <f t="shared" si="57"/>
        <v>33463</v>
      </c>
    </row>
    <row r="994" spans="1:25" x14ac:dyDescent="0.25">
      <c r="A994" s="60" t="s">
        <v>419</v>
      </c>
      <c r="B994" s="56" t="s">
        <v>557</v>
      </c>
      <c r="C994" s="52" t="s">
        <v>558</v>
      </c>
      <c r="D994" s="52" t="str">
        <f>IFERROR(INDEX('[2]CP5 to CP6 Track mapping'!$A:$B,MATCH('CP5 Vols Hyp'!$C994,'[2]CP5 to CP6 Track mapping'!$A:$A,0),2),"-")</f>
        <v>-</v>
      </c>
      <c r="E994" s="57" t="s">
        <v>457</v>
      </c>
      <c r="F994" s="53"/>
      <c r="G994" s="53"/>
      <c r="H994" s="53">
        <v>0</v>
      </c>
      <c r="I994" s="53"/>
      <c r="J994" s="53"/>
      <c r="K994" s="53">
        <f t="shared" si="59"/>
        <v>0</v>
      </c>
      <c r="M994" s="54">
        <v>0</v>
      </c>
      <c r="N994" s="54">
        <v>0</v>
      </c>
      <c r="O994" s="54">
        <v>0</v>
      </c>
      <c r="P994" s="54">
        <v>0</v>
      </c>
      <c r="Q994" s="54" t="s">
        <v>73</v>
      </c>
      <c r="R994" s="54">
        <f t="shared" si="60"/>
        <v>0</v>
      </c>
      <c r="T994" s="55">
        <f t="shared" si="58"/>
        <v>0</v>
      </c>
      <c r="U994" s="55">
        <f t="shared" si="58"/>
        <v>0</v>
      </c>
      <c r="V994" s="55">
        <f t="shared" si="58"/>
        <v>0</v>
      </c>
      <c r="W994" s="55">
        <f t="shared" si="57"/>
        <v>0</v>
      </c>
      <c r="X994" s="55" t="e">
        <f t="shared" si="57"/>
        <v>#VALUE!</v>
      </c>
      <c r="Y994" s="55">
        <f t="shared" si="57"/>
        <v>0</v>
      </c>
    </row>
    <row r="995" spans="1:25" x14ac:dyDescent="0.25">
      <c r="A995" s="60" t="s">
        <v>419</v>
      </c>
      <c r="B995" s="56" t="s">
        <v>559</v>
      </c>
      <c r="C995" s="52" t="s">
        <v>560</v>
      </c>
      <c r="D995" s="52" t="str">
        <f>IFERROR(INDEX('[2]CP5 to CP6 Track mapping'!$A:$B,MATCH('CP5 Vols Hyp'!$C995,'[2]CP5 to CP6 Track mapping'!$A:$A,0),2),"-")</f>
        <v>-</v>
      </c>
      <c r="E995" s="57" t="s">
        <v>457</v>
      </c>
      <c r="F995" s="53"/>
      <c r="G995" s="53"/>
      <c r="H995" s="53">
        <v>0</v>
      </c>
      <c r="I995" s="53"/>
      <c r="J995" s="53"/>
      <c r="K995" s="53">
        <f t="shared" si="59"/>
        <v>0</v>
      </c>
      <c r="M995" s="54">
        <v>0</v>
      </c>
      <c r="N995" s="54">
        <v>0</v>
      </c>
      <c r="O995" s="54">
        <v>0</v>
      </c>
      <c r="P995" s="54">
        <v>0</v>
      </c>
      <c r="Q995" s="54" t="s">
        <v>73</v>
      </c>
      <c r="R995" s="54">
        <f t="shared" si="60"/>
        <v>0</v>
      </c>
      <c r="T995" s="55">
        <f t="shared" si="58"/>
        <v>0</v>
      </c>
      <c r="U995" s="55">
        <f t="shared" si="58"/>
        <v>0</v>
      </c>
      <c r="V995" s="55">
        <f t="shared" si="58"/>
        <v>0</v>
      </c>
      <c r="W995" s="55">
        <f t="shared" si="57"/>
        <v>0</v>
      </c>
      <c r="X995" s="55" t="e">
        <f t="shared" si="57"/>
        <v>#VALUE!</v>
      </c>
      <c r="Y995" s="55">
        <f t="shared" si="57"/>
        <v>0</v>
      </c>
    </row>
    <row r="996" spans="1:25" x14ac:dyDescent="0.25">
      <c r="A996" s="60" t="s">
        <v>419</v>
      </c>
      <c r="B996" s="56" t="s">
        <v>561</v>
      </c>
      <c r="C996" s="52" t="s">
        <v>562</v>
      </c>
      <c r="D996" s="52" t="str">
        <f>IFERROR(INDEX('[2]CP5 to CP6 Track mapping'!$A:$B,MATCH('CP5 Vols Hyp'!$C996,'[2]CP5 to CP6 Track mapping'!$A:$A,0),2),"-")</f>
        <v>-</v>
      </c>
      <c r="E996" s="57" t="s">
        <v>457</v>
      </c>
      <c r="F996" s="53"/>
      <c r="G996" s="53"/>
      <c r="H996" s="53">
        <v>0</v>
      </c>
      <c r="I996" s="53"/>
      <c r="J996" s="53"/>
      <c r="K996" s="53">
        <f t="shared" si="59"/>
        <v>0</v>
      </c>
      <c r="M996" s="54">
        <v>11</v>
      </c>
      <c r="N996" s="54">
        <v>0</v>
      </c>
      <c r="O996" s="54">
        <v>0</v>
      </c>
      <c r="P996" s="54">
        <v>0</v>
      </c>
      <c r="Q996" s="54" t="s">
        <v>73</v>
      </c>
      <c r="R996" s="54">
        <f t="shared" si="60"/>
        <v>11</v>
      </c>
      <c r="T996" s="55">
        <f t="shared" si="58"/>
        <v>11</v>
      </c>
      <c r="U996" s="55">
        <f t="shared" si="58"/>
        <v>0</v>
      </c>
      <c r="V996" s="55">
        <f t="shared" si="58"/>
        <v>0</v>
      </c>
      <c r="W996" s="55">
        <f t="shared" si="57"/>
        <v>0</v>
      </c>
      <c r="X996" s="55" t="e">
        <f t="shared" si="57"/>
        <v>#VALUE!</v>
      </c>
      <c r="Y996" s="55">
        <f t="shared" si="57"/>
        <v>11</v>
      </c>
    </row>
    <row r="997" spans="1:25" x14ac:dyDescent="0.25">
      <c r="A997" s="60" t="s">
        <v>419</v>
      </c>
      <c r="B997" s="56" t="s">
        <v>563</v>
      </c>
      <c r="C997" s="52" t="s">
        <v>564</v>
      </c>
      <c r="D997" s="52" t="str">
        <f>IFERROR(INDEX('[2]CP5 to CP6 Track mapping'!$A:$B,MATCH('CP5 Vols Hyp'!$C997,'[2]CP5 to CP6 Track mapping'!$A:$A,0),2),"-")</f>
        <v>-</v>
      </c>
      <c r="E997" s="57" t="s">
        <v>457</v>
      </c>
      <c r="F997" s="53"/>
      <c r="G997" s="53"/>
      <c r="H997" s="53">
        <v>0</v>
      </c>
      <c r="I997" s="53"/>
      <c r="J997" s="53"/>
      <c r="K997" s="53">
        <f t="shared" si="59"/>
        <v>0</v>
      </c>
      <c r="M997" s="54">
        <v>8433</v>
      </c>
      <c r="N997" s="54">
        <v>0</v>
      </c>
      <c r="O997" s="54">
        <v>0</v>
      </c>
      <c r="P997" s="54">
        <v>0</v>
      </c>
      <c r="Q997" s="54" t="s">
        <v>73</v>
      </c>
      <c r="R997" s="54">
        <f t="shared" si="60"/>
        <v>8433</v>
      </c>
      <c r="T997" s="55">
        <f t="shared" si="58"/>
        <v>8433</v>
      </c>
      <c r="U997" s="55">
        <f t="shared" si="58"/>
        <v>0</v>
      </c>
      <c r="V997" s="55">
        <f t="shared" si="58"/>
        <v>0</v>
      </c>
      <c r="W997" s="55">
        <f t="shared" si="57"/>
        <v>0</v>
      </c>
      <c r="X997" s="55" t="e">
        <f t="shared" si="57"/>
        <v>#VALUE!</v>
      </c>
      <c r="Y997" s="55">
        <f t="shared" si="57"/>
        <v>8433</v>
      </c>
    </row>
    <row r="998" spans="1:25" x14ac:dyDescent="0.25">
      <c r="A998" s="60" t="s">
        <v>419</v>
      </c>
      <c r="B998" s="56" t="s">
        <v>565</v>
      </c>
      <c r="C998" s="52" t="s">
        <v>566</v>
      </c>
      <c r="D998" s="52" t="str">
        <f>IFERROR(INDEX('[2]CP5 to CP6 Track mapping'!$A:$B,MATCH('CP5 Vols Hyp'!$C998,'[2]CP5 to CP6 Track mapping'!$A:$A,0),2),"-")</f>
        <v>-</v>
      </c>
      <c r="E998" s="57" t="s">
        <v>457</v>
      </c>
      <c r="F998" s="53"/>
      <c r="G998" s="53"/>
      <c r="H998" s="53">
        <v>575</v>
      </c>
      <c r="I998" s="53"/>
      <c r="J998" s="53"/>
      <c r="K998" s="53">
        <f t="shared" si="59"/>
        <v>575</v>
      </c>
      <c r="M998" s="54">
        <v>11</v>
      </c>
      <c r="N998" s="54">
        <v>4904</v>
      </c>
      <c r="O998" s="54">
        <v>575</v>
      </c>
      <c r="P998" s="54">
        <v>502</v>
      </c>
      <c r="Q998" s="54">
        <v>90</v>
      </c>
      <c r="R998" s="54">
        <f t="shared" si="60"/>
        <v>6082</v>
      </c>
      <c r="T998" s="55">
        <f t="shared" si="58"/>
        <v>11</v>
      </c>
      <c r="U998" s="55">
        <f t="shared" si="58"/>
        <v>4904</v>
      </c>
      <c r="V998" s="55">
        <f t="shared" si="58"/>
        <v>0</v>
      </c>
      <c r="W998" s="55">
        <f t="shared" si="57"/>
        <v>502</v>
      </c>
      <c r="X998" s="55">
        <f t="shared" si="57"/>
        <v>90</v>
      </c>
      <c r="Y998" s="55">
        <f t="shared" si="57"/>
        <v>5507</v>
      </c>
    </row>
    <row r="999" spans="1:25" x14ac:dyDescent="0.25">
      <c r="A999" s="60" t="s">
        <v>419</v>
      </c>
      <c r="B999" s="56" t="s">
        <v>567</v>
      </c>
      <c r="C999" s="52" t="s">
        <v>568</v>
      </c>
      <c r="D999" s="52" t="str">
        <f>IFERROR(INDEX('[2]CP5 to CP6 Track mapping'!$A:$B,MATCH('CP5 Vols Hyp'!$C999,'[2]CP5 to CP6 Track mapping'!$A:$A,0),2),"-")</f>
        <v>-</v>
      </c>
      <c r="E999" s="57" t="s">
        <v>457</v>
      </c>
      <c r="F999" s="53"/>
      <c r="G999" s="53"/>
      <c r="H999" s="53">
        <v>288</v>
      </c>
      <c r="I999" s="53"/>
      <c r="J999" s="53"/>
      <c r="K999" s="53">
        <f t="shared" si="59"/>
        <v>288</v>
      </c>
      <c r="M999" s="54">
        <v>1</v>
      </c>
      <c r="N999" s="54">
        <v>0</v>
      </c>
      <c r="O999" s="54">
        <v>288</v>
      </c>
      <c r="P999" s="54">
        <v>0</v>
      </c>
      <c r="Q999" s="54" t="s">
        <v>73</v>
      </c>
      <c r="R999" s="54">
        <f t="shared" si="60"/>
        <v>289</v>
      </c>
      <c r="T999" s="55">
        <f t="shared" si="58"/>
        <v>1</v>
      </c>
      <c r="U999" s="55">
        <f t="shared" si="58"/>
        <v>0</v>
      </c>
      <c r="V999" s="55">
        <f t="shared" si="58"/>
        <v>0</v>
      </c>
      <c r="W999" s="55">
        <f t="shared" si="57"/>
        <v>0</v>
      </c>
      <c r="X999" s="55" t="e">
        <f t="shared" si="57"/>
        <v>#VALUE!</v>
      </c>
      <c r="Y999" s="55">
        <f t="shared" si="57"/>
        <v>1</v>
      </c>
    </row>
    <row r="1000" spans="1:25" x14ac:dyDescent="0.25">
      <c r="A1000" s="60" t="s">
        <v>419</v>
      </c>
      <c r="B1000" s="56" t="s">
        <v>569</v>
      </c>
      <c r="C1000" s="52" t="s">
        <v>570</v>
      </c>
      <c r="D1000" s="52" t="str">
        <f>IFERROR(INDEX('[2]CP5 to CP6 Track mapping'!$A:$B,MATCH('CP5 Vols Hyp'!$C1000,'[2]CP5 to CP6 Track mapping'!$A:$A,0),2),"-")</f>
        <v>-</v>
      </c>
      <c r="E1000" s="57" t="s">
        <v>457</v>
      </c>
      <c r="F1000" s="53"/>
      <c r="G1000" s="53"/>
      <c r="H1000" s="53">
        <v>863</v>
      </c>
      <c r="I1000" s="53"/>
      <c r="J1000" s="53"/>
      <c r="K1000" s="53">
        <f t="shared" si="59"/>
        <v>863</v>
      </c>
      <c r="M1000" s="54">
        <v>8456</v>
      </c>
      <c r="N1000" s="54">
        <v>4904</v>
      </c>
      <c r="O1000" s="54">
        <v>863</v>
      </c>
      <c r="P1000" s="54">
        <v>502</v>
      </c>
      <c r="Q1000" s="54">
        <v>90</v>
      </c>
      <c r="R1000" s="54">
        <f t="shared" si="60"/>
        <v>14815</v>
      </c>
      <c r="T1000" s="55">
        <f t="shared" si="58"/>
        <v>8456</v>
      </c>
      <c r="U1000" s="55">
        <f t="shared" si="58"/>
        <v>4904</v>
      </c>
      <c r="V1000" s="55">
        <f t="shared" si="58"/>
        <v>0</v>
      </c>
      <c r="W1000" s="55">
        <f t="shared" si="57"/>
        <v>502</v>
      </c>
      <c r="X1000" s="55">
        <f t="shared" si="57"/>
        <v>90</v>
      </c>
      <c r="Y1000" s="55">
        <f t="shared" si="57"/>
        <v>13952</v>
      </c>
    </row>
    <row r="1001" spans="1:25" x14ac:dyDescent="0.25">
      <c r="A1001" s="60" t="s">
        <v>419</v>
      </c>
      <c r="B1001" s="56" t="s">
        <v>571</v>
      </c>
      <c r="C1001" s="52" t="s">
        <v>572</v>
      </c>
      <c r="D1001" s="52" t="str">
        <f>IFERROR(INDEX('[2]CP5 to CP6 Track mapping'!$A:$B,MATCH('CP5 Vols Hyp'!$C1001,'[2]CP5 to CP6 Track mapping'!$A:$A,0),2),"-")</f>
        <v>-</v>
      </c>
      <c r="E1001" s="57" t="s">
        <v>457</v>
      </c>
      <c r="F1001" s="53"/>
      <c r="G1001" s="53"/>
      <c r="H1001" s="53">
        <v>0</v>
      </c>
      <c r="I1001" s="53"/>
      <c r="J1001" s="53"/>
      <c r="K1001" s="53">
        <f t="shared" si="59"/>
        <v>0</v>
      </c>
      <c r="M1001" s="54">
        <v>0</v>
      </c>
      <c r="N1001" s="54">
        <v>1440</v>
      </c>
      <c r="O1001" s="54">
        <v>0</v>
      </c>
      <c r="P1001" s="54">
        <v>0</v>
      </c>
      <c r="Q1001" s="54" t="s">
        <v>73</v>
      </c>
      <c r="R1001" s="54">
        <f t="shared" si="60"/>
        <v>1440</v>
      </c>
      <c r="T1001" s="55">
        <f t="shared" si="58"/>
        <v>0</v>
      </c>
      <c r="U1001" s="55">
        <f t="shared" si="58"/>
        <v>1440</v>
      </c>
      <c r="V1001" s="55">
        <f t="shared" si="58"/>
        <v>0</v>
      </c>
      <c r="W1001" s="55">
        <f t="shared" si="57"/>
        <v>0</v>
      </c>
      <c r="X1001" s="55" t="e">
        <f t="shared" si="57"/>
        <v>#VALUE!</v>
      </c>
      <c r="Y1001" s="55">
        <f t="shared" si="57"/>
        <v>1440</v>
      </c>
    </row>
    <row r="1002" spans="1:25" x14ac:dyDescent="0.25">
      <c r="A1002" s="60" t="s">
        <v>419</v>
      </c>
      <c r="B1002" s="56" t="s">
        <v>573</v>
      </c>
      <c r="C1002" s="52" t="s">
        <v>574</v>
      </c>
      <c r="D1002" s="52" t="str">
        <f>IFERROR(INDEX('[2]CP5 to CP6 Track mapping'!$A:$B,MATCH('CP5 Vols Hyp'!$C1002,'[2]CP5 to CP6 Track mapping'!$A:$A,0),2),"-")</f>
        <v>-</v>
      </c>
      <c r="E1002" s="57" t="s">
        <v>457</v>
      </c>
      <c r="F1002" s="53"/>
      <c r="G1002" s="53"/>
      <c r="H1002" s="53">
        <v>0</v>
      </c>
      <c r="I1002" s="53"/>
      <c r="J1002" s="53"/>
      <c r="K1002" s="53">
        <f t="shared" si="59"/>
        <v>0</v>
      </c>
      <c r="M1002" s="54">
        <v>0</v>
      </c>
      <c r="N1002" s="54">
        <v>101</v>
      </c>
      <c r="O1002" s="54">
        <v>0</v>
      </c>
      <c r="P1002" s="54">
        <v>0</v>
      </c>
      <c r="Q1002" s="54" t="s">
        <v>73</v>
      </c>
      <c r="R1002" s="54">
        <f t="shared" si="60"/>
        <v>101</v>
      </c>
      <c r="T1002" s="55">
        <f t="shared" si="58"/>
        <v>0</v>
      </c>
      <c r="U1002" s="55">
        <f t="shared" si="58"/>
        <v>101</v>
      </c>
      <c r="V1002" s="55">
        <f t="shared" si="58"/>
        <v>0</v>
      </c>
      <c r="W1002" s="55">
        <f t="shared" si="57"/>
        <v>0</v>
      </c>
      <c r="X1002" s="55" t="e">
        <f t="shared" si="57"/>
        <v>#VALUE!</v>
      </c>
      <c r="Y1002" s="55">
        <f t="shared" si="57"/>
        <v>101</v>
      </c>
    </row>
    <row r="1003" spans="1:25" x14ac:dyDescent="0.25">
      <c r="A1003" s="60" t="s">
        <v>419</v>
      </c>
      <c r="B1003" s="56" t="s">
        <v>575</v>
      </c>
      <c r="C1003" s="52" t="s">
        <v>576</v>
      </c>
      <c r="D1003" s="52" t="str">
        <f>IFERROR(INDEX('[2]CP5 to CP6 Track mapping'!$A:$B,MATCH('CP5 Vols Hyp'!$C1003,'[2]CP5 to CP6 Track mapping'!$A:$A,0),2),"-")</f>
        <v>-</v>
      </c>
      <c r="E1003" s="57" t="s">
        <v>457</v>
      </c>
      <c r="F1003" s="53"/>
      <c r="G1003" s="53"/>
      <c r="H1003" s="53">
        <v>0</v>
      </c>
      <c r="I1003" s="53"/>
      <c r="J1003" s="53"/>
      <c r="K1003" s="53">
        <f t="shared" si="59"/>
        <v>0</v>
      </c>
      <c r="M1003" s="54">
        <v>0</v>
      </c>
      <c r="N1003" s="54">
        <v>1541</v>
      </c>
      <c r="O1003" s="54">
        <v>0</v>
      </c>
      <c r="P1003" s="54">
        <v>0</v>
      </c>
      <c r="Q1003" s="54" t="s">
        <v>73</v>
      </c>
      <c r="R1003" s="54">
        <f t="shared" si="60"/>
        <v>1541</v>
      </c>
      <c r="T1003" s="55">
        <f t="shared" si="58"/>
        <v>0</v>
      </c>
      <c r="U1003" s="55">
        <f t="shared" si="58"/>
        <v>1541</v>
      </c>
      <c r="V1003" s="55">
        <f t="shared" si="58"/>
        <v>0</v>
      </c>
      <c r="W1003" s="55">
        <f t="shared" si="57"/>
        <v>0</v>
      </c>
      <c r="X1003" s="55" t="e">
        <f t="shared" si="57"/>
        <v>#VALUE!</v>
      </c>
      <c r="Y1003" s="55">
        <f t="shared" si="57"/>
        <v>1541</v>
      </c>
    </row>
    <row r="1004" spans="1:25" x14ac:dyDescent="0.25">
      <c r="A1004" s="60" t="s">
        <v>419</v>
      </c>
      <c r="B1004" s="56" t="s">
        <v>577</v>
      </c>
      <c r="C1004" s="52" t="s">
        <v>578</v>
      </c>
      <c r="D1004" s="52" t="str">
        <f>IFERROR(INDEX('[2]CP5 to CP6 Track mapping'!$A:$B,MATCH('CP5 Vols Hyp'!$C1004,'[2]CP5 to CP6 Track mapping'!$A:$A,0),2),"-")</f>
        <v>-</v>
      </c>
      <c r="E1004" s="57" t="s">
        <v>457</v>
      </c>
      <c r="F1004" s="53"/>
      <c r="G1004" s="53"/>
      <c r="H1004" s="53">
        <v>0</v>
      </c>
      <c r="I1004" s="53"/>
      <c r="J1004" s="53"/>
      <c r="K1004" s="53">
        <f t="shared" si="59"/>
        <v>0</v>
      </c>
      <c r="M1004" s="54">
        <v>3750</v>
      </c>
      <c r="N1004" s="54">
        <v>0</v>
      </c>
      <c r="O1004" s="54">
        <v>0</v>
      </c>
      <c r="P1004" s="54">
        <v>0</v>
      </c>
      <c r="Q1004" s="54" t="s">
        <v>73</v>
      </c>
      <c r="R1004" s="54">
        <f t="shared" si="60"/>
        <v>3750</v>
      </c>
      <c r="T1004" s="55">
        <f t="shared" si="58"/>
        <v>3750</v>
      </c>
      <c r="U1004" s="55">
        <f t="shared" si="58"/>
        <v>0</v>
      </c>
      <c r="V1004" s="55">
        <f t="shared" si="58"/>
        <v>0</v>
      </c>
      <c r="W1004" s="55">
        <f t="shared" si="57"/>
        <v>0</v>
      </c>
      <c r="X1004" s="55" t="e">
        <f t="shared" si="57"/>
        <v>#VALUE!</v>
      </c>
      <c r="Y1004" s="55">
        <f t="shared" si="57"/>
        <v>3750</v>
      </c>
    </row>
    <row r="1005" spans="1:25" x14ac:dyDescent="0.25">
      <c r="A1005" s="60" t="s">
        <v>419</v>
      </c>
      <c r="B1005" s="56" t="s">
        <v>579</v>
      </c>
      <c r="C1005" s="52" t="s">
        <v>580</v>
      </c>
      <c r="D1005" s="52" t="str">
        <f>IFERROR(INDEX('[2]CP5 to CP6 Track mapping'!$A:$B,MATCH('CP5 Vols Hyp'!$C1005,'[2]CP5 to CP6 Track mapping'!$A:$A,0),2),"-")</f>
        <v>-</v>
      </c>
      <c r="E1005" s="57" t="s">
        <v>457</v>
      </c>
      <c r="F1005" s="53"/>
      <c r="G1005" s="53"/>
      <c r="H1005" s="53">
        <v>0</v>
      </c>
      <c r="I1005" s="53"/>
      <c r="J1005" s="53"/>
      <c r="K1005" s="53">
        <f t="shared" si="59"/>
        <v>0</v>
      </c>
      <c r="M1005" s="54">
        <v>0</v>
      </c>
      <c r="N1005" s="54">
        <v>0</v>
      </c>
      <c r="O1005" s="54">
        <v>0</v>
      </c>
      <c r="P1005" s="54">
        <v>0</v>
      </c>
      <c r="Q1005" s="54" t="s">
        <v>73</v>
      </c>
      <c r="R1005" s="54">
        <f t="shared" si="60"/>
        <v>0</v>
      </c>
      <c r="T1005" s="55">
        <f t="shared" si="58"/>
        <v>0</v>
      </c>
      <c r="U1005" s="55">
        <f t="shared" si="58"/>
        <v>0</v>
      </c>
      <c r="V1005" s="55">
        <f t="shared" si="58"/>
        <v>0</v>
      </c>
      <c r="W1005" s="55">
        <f t="shared" si="57"/>
        <v>0</v>
      </c>
      <c r="X1005" s="55" t="e">
        <f t="shared" si="57"/>
        <v>#VALUE!</v>
      </c>
      <c r="Y1005" s="55">
        <f t="shared" si="57"/>
        <v>0</v>
      </c>
    </row>
    <row r="1006" spans="1:25" x14ac:dyDescent="0.25">
      <c r="A1006" s="60" t="s">
        <v>419</v>
      </c>
      <c r="B1006" s="56" t="s">
        <v>581</v>
      </c>
      <c r="C1006" s="52" t="s">
        <v>582</v>
      </c>
      <c r="D1006" s="52" t="str">
        <f>IFERROR(INDEX('[2]CP5 to CP6 Track mapping'!$A:$B,MATCH('CP5 Vols Hyp'!$C1006,'[2]CP5 to CP6 Track mapping'!$A:$A,0),2),"-")</f>
        <v>-</v>
      </c>
      <c r="E1006" s="57" t="s">
        <v>457</v>
      </c>
      <c r="F1006" s="53"/>
      <c r="G1006" s="53"/>
      <c r="H1006" s="53">
        <v>0</v>
      </c>
      <c r="I1006" s="53"/>
      <c r="J1006" s="53"/>
      <c r="K1006" s="53">
        <f t="shared" si="59"/>
        <v>0</v>
      </c>
      <c r="M1006" s="54">
        <v>3750</v>
      </c>
      <c r="N1006" s="54">
        <v>0</v>
      </c>
      <c r="O1006" s="54">
        <v>0</v>
      </c>
      <c r="P1006" s="54">
        <v>0</v>
      </c>
      <c r="Q1006" s="54" t="s">
        <v>73</v>
      </c>
      <c r="R1006" s="54">
        <f t="shared" si="60"/>
        <v>3750</v>
      </c>
      <c r="T1006" s="55">
        <f t="shared" si="58"/>
        <v>3750</v>
      </c>
      <c r="U1006" s="55">
        <f t="shared" si="58"/>
        <v>0</v>
      </c>
      <c r="V1006" s="55">
        <f t="shared" si="58"/>
        <v>0</v>
      </c>
      <c r="W1006" s="55">
        <f t="shared" si="57"/>
        <v>0</v>
      </c>
      <c r="X1006" s="55" t="e">
        <f t="shared" si="57"/>
        <v>#VALUE!</v>
      </c>
      <c r="Y1006" s="55">
        <f t="shared" si="57"/>
        <v>3750</v>
      </c>
    </row>
    <row r="1007" spans="1:25" x14ac:dyDescent="0.25">
      <c r="A1007" s="60" t="s">
        <v>419</v>
      </c>
      <c r="B1007" s="56" t="s">
        <v>583</v>
      </c>
      <c r="C1007" s="52" t="s">
        <v>278</v>
      </c>
      <c r="D1007" s="52" t="str">
        <f>IFERROR(INDEX('[2]CP5 to CP6 Track mapping'!$A:$B,MATCH('CP5 Vols Hyp'!$C1007,'[2]CP5 to CP6 Track mapping'!$A:$A,0),2),"-")</f>
        <v>-</v>
      </c>
      <c r="E1007" s="57" t="s">
        <v>457</v>
      </c>
      <c r="F1007" s="53"/>
      <c r="G1007" s="53"/>
      <c r="H1007" s="53">
        <v>7253</v>
      </c>
      <c r="I1007" s="53"/>
      <c r="J1007" s="53"/>
      <c r="K1007" s="53">
        <f t="shared" si="59"/>
        <v>7253</v>
      </c>
      <c r="M1007" s="54">
        <v>20865</v>
      </c>
      <c r="N1007" s="54">
        <v>16659</v>
      </c>
      <c r="O1007" s="54">
        <v>7253</v>
      </c>
      <c r="P1007" s="54">
        <v>12570</v>
      </c>
      <c r="Q1007" s="54">
        <v>3961</v>
      </c>
      <c r="R1007" s="54">
        <f t="shared" si="60"/>
        <v>61308</v>
      </c>
      <c r="T1007" s="55">
        <f t="shared" si="58"/>
        <v>20865</v>
      </c>
      <c r="U1007" s="55">
        <f t="shared" si="58"/>
        <v>16659</v>
      </c>
      <c r="V1007" s="55">
        <f t="shared" si="58"/>
        <v>0</v>
      </c>
      <c r="W1007" s="55">
        <f t="shared" si="57"/>
        <v>12570</v>
      </c>
      <c r="X1007" s="55">
        <f t="shared" si="57"/>
        <v>3961</v>
      </c>
      <c r="Y1007" s="55">
        <f t="shared" si="57"/>
        <v>54055</v>
      </c>
    </row>
    <row r="1008" spans="1:25" x14ac:dyDescent="0.25">
      <c r="A1008" s="60" t="s">
        <v>419</v>
      </c>
      <c r="B1008" s="56" t="s">
        <v>584</v>
      </c>
      <c r="C1008" s="52" t="s">
        <v>585</v>
      </c>
      <c r="D1008" s="52" t="str">
        <f>IFERROR(INDEX('[2]CP5 to CP6 Track mapping'!$A:$B,MATCH('CP5 Vols Hyp'!$C1008,'[2]CP5 to CP6 Track mapping'!$A:$A,0),2),"-")</f>
        <v>-</v>
      </c>
      <c r="E1008" s="57" t="s">
        <v>457</v>
      </c>
      <c r="F1008" s="53"/>
      <c r="G1008" s="53"/>
      <c r="H1008" s="53">
        <v>37</v>
      </c>
      <c r="I1008" s="53"/>
      <c r="J1008" s="53"/>
      <c r="K1008" s="53">
        <f t="shared" si="59"/>
        <v>37</v>
      </c>
      <c r="M1008" s="54">
        <v>37</v>
      </c>
      <c r="N1008" s="54">
        <v>25</v>
      </c>
      <c r="O1008" s="54">
        <v>37</v>
      </c>
      <c r="P1008" s="54">
        <v>0</v>
      </c>
      <c r="Q1008" s="54">
        <v>8</v>
      </c>
      <c r="R1008" s="54">
        <f t="shared" si="60"/>
        <v>107</v>
      </c>
      <c r="T1008" s="55">
        <f t="shared" si="58"/>
        <v>37</v>
      </c>
      <c r="U1008" s="55">
        <f t="shared" si="58"/>
        <v>25</v>
      </c>
      <c r="V1008" s="55">
        <f t="shared" si="58"/>
        <v>0</v>
      </c>
      <c r="W1008" s="55">
        <f t="shared" si="57"/>
        <v>0</v>
      </c>
      <c r="X1008" s="55">
        <f t="shared" si="57"/>
        <v>8</v>
      </c>
      <c r="Y1008" s="55">
        <f t="shared" si="57"/>
        <v>70</v>
      </c>
    </row>
    <row r="1009" spans="1:25" x14ac:dyDescent="0.25">
      <c r="A1009" s="60" t="s">
        <v>419</v>
      </c>
      <c r="B1009" s="56" t="s">
        <v>586</v>
      </c>
      <c r="C1009" s="52" t="s">
        <v>587</v>
      </c>
      <c r="D1009" s="52" t="str">
        <f>IFERROR(INDEX('[2]CP5 to CP6 Track mapping'!$A:$B,MATCH('CP5 Vols Hyp'!$C1009,'[2]CP5 to CP6 Track mapping'!$A:$A,0),2),"-")</f>
        <v>-</v>
      </c>
      <c r="E1009" s="57" t="s">
        <v>457</v>
      </c>
      <c r="F1009" s="53"/>
      <c r="G1009" s="53"/>
      <c r="H1009" s="53">
        <v>0</v>
      </c>
      <c r="I1009" s="53"/>
      <c r="J1009" s="53"/>
      <c r="K1009" s="53">
        <f t="shared" si="59"/>
        <v>0</v>
      </c>
      <c r="M1009" s="54">
        <v>0</v>
      </c>
      <c r="N1009" s="54">
        <v>0</v>
      </c>
      <c r="O1009" s="54">
        <v>0</v>
      </c>
      <c r="P1009" s="54">
        <v>0</v>
      </c>
      <c r="Q1009" s="54" t="s">
        <v>73</v>
      </c>
      <c r="R1009" s="54">
        <f t="shared" si="60"/>
        <v>0</v>
      </c>
      <c r="T1009" s="55">
        <f t="shared" si="58"/>
        <v>0</v>
      </c>
      <c r="U1009" s="55">
        <f t="shared" si="58"/>
        <v>0</v>
      </c>
      <c r="V1009" s="55">
        <f t="shared" si="58"/>
        <v>0</v>
      </c>
      <c r="W1009" s="55">
        <f t="shared" si="57"/>
        <v>0</v>
      </c>
      <c r="X1009" s="55" t="e">
        <f t="shared" si="57"/>
        <v>#VALUE!</v>
      </c>
      <c r="Y1009" s="55">
        <f t="shared" si="57"/>
        <v>0</v>
      </c>
    </row>
    <row r="1010" spans="1:25" x14ac:dyDescent="0.25">
      <c r="A1010" s="60" t="s">
        <v>419</v>
      </c>
      <c r="B1010" s="56" t="s">
        <v>588</v>
      </c>
      <c r="C1010" s="52" t="s">
        <v>589</v>
      </c>
      <c r="D1010" s="52" t="str">
        <f>IFERROR(INDEX('[2]CP5 to CP6 Track mapping'!$A:$B,MATCH('CP5 Vols Hyp'!$C1010,'[2]CP5 to CP6 Track mapping'!$A:$A,0),2),"-")</f>
        <v>-</v>
      </c>
      <c r="E1010" s="57" t="s">
        <v>457</v>
      </c>
      <c r="F1010" s="53"/>
      <c r="G1010" s="53"/>
      <c r="H1010" s="53">
        <v>0</v>
      </c>
      <c r="I1010" s="53"/>
      <c r="J1010" s="53"/>
      <c r="K1010" s="53">
        <f t="shared" si="59"/>
        <v>0</v>
      </c>
      <c r="M1010" s="54">
        <v>0</v>
      </c>
      <c r="N1010" s="54">
        <v>0</v>
      </c>
      <c r="O1010" s="54">
        <v>0</v>
      </c>
      <c r="P1010" s="54">
        <v>0</v>
      </c>
      <c r="Q1010" s="54" t="s">
        <v>73</v>
      </c>
      <c r="R1010" s="54">
        <f t="shared" si="60"/>
        <v>0</v>
      </c>
      <c r="T1010" s="55">
        <f t="shared" si="58"/>
        <v>0</v>
      </c>
      <c r="U1010" s="55">
        <f t="shared" si="58"/>
        <v>0</v>
      </c>
      <c r="V1010" s="55">
        <f t="shared" si="58"/>
        <v>0</v>
      </c>
      <c r="W1010" s="55">
        <f t="shared" si="57"/>
        <v>0</v>
      </c>
      <c r="X1010" s="55" t="e">
        <f t="shared" si="57"/>
        <v>#VALUE!</v>
      </c>
      <c r="Y1010" s="55">
        <f t="shared" si="57"/>
        <v>0</v>
      </c>
    </row>
    <row r="1011" spans="1:25" x14ac:dyDescent="0.25">
      <c r="A1011" s="60" t="s">
        <v>419</v>
      </c>
      <c r="B1011" s="56" t="s">
        <v>590</v>
      </c>
      <c r="C1011" s="52" t="s">
        <v>591</v>
      </c>
      <c r="D1011" s="52" t="str">
        <f>IFERROR(INDEX('[2]CP5 to CP6 Track mapping'!$A:$B,MATCH('CP5 Vols Hyp'!$C1011,'[2]CP5 to CP6 Track mapping'!$A:$A,0),2),"-")</f>
        <v>-</v>
      </c>
      <c r="E1011" s="57" t="s">
        <v>457</v>
      </c>
      <c r="F1011" s="53"/>
      <c r="G1011" s="53"/>
      <c r="H1011" s="53">
        <v>0</v>
      </c>
      <c r="I1011" s="53"/>
      <c r="J1011" s="53"/>
      <c r="K1011" s="53">
        <f t="shared" si="59"/>
        <v>0</v>
      </c>
      <c r="M1011" s="54">
        <v>0</v>
      </c>
      <c r="N1011" s="54">
        <v>0</v>
      </c>
      <c r="O1011" s="54">
        <v>0</v>
      </c>
      <c r="P1011" s="54">
        <v>0</v>
      </c>
      <c r="Q1011" s="54" t="s">
        <v>73</v>
      </c>
      <c r="R1011" s="54">
        <f t="shared" si="60"/>
        <v>0</v>
      </c>
      <c r="T1011" s="55">
        <f t="shared" si="58"/>
        <v>0</v>
      </c>
      <c r="U1011" s="55">
        <f t="shared" si="58"/>
        <v>0</v>
      </c>
      <c r="V1011" s="55">
        <f t="shared" si="58"/>
        <v>0</v>
      </c>
      <c r="W1011" s="55">
        <f t="shared" si="57"/>
        <v>0</v>
      </c>
      <c r="X1011" s="55" t="e">
        <f t="shared" si="57"/>
        <v>#VALUE!</v>
      </c>
      <c r="Y1011" s="55">
        <f t="shared" si="57"/>
        <v>0</v>
      </c>
    </row>
    <row r="1012" spans="1:25" x14ac:dyDescent="0.25">
      <c r="A1012" s="60" t="s">
        <v>419</v>
      </c>
      <c r="B1012" s="56" t="s">
        <v>592</v>
      </c>
      <c r="C1012" s="52" t="s">
        <v>593</v>
      </c>
      <c r="D1012" s="52" t="str">
        <f>IFERROR(INDEX('[2]CP5 to CP6 Track mapping'!$A:$B,MATCH('CP5 Vols Hyp'!$C1012,'[2]CP5 to CP6 Track mapping'!$A:$A,0),2),"-")</f>
        <v>-</v>
      </c>
      <c r="E1012" s="57" t="s">
        <v>457</v>
      </c>
      <c r="F1012" s="53"/>
      <c r="G1012" s="53"/>
      <c r="H1012" s="53">
        <v>0</v>
      </c>
      <c r="I1012" s="53"/>
      <c r="J1012" s="53"/>
      <c r="K1012" s="53">
        <f t="shared" si="59"/>
        <v>0</v>
      </c>
      <c r="M1012" s="54">
        <v>0</v>
      </c>
      <c r="N1012" s="54">
        <v>0</v>
      </c>
      <c r="O1012" s="54">
        <v>0</v>
      </c>
      <c r="P1012" s="54">
        <v>0</v>
      </c>
      <c r="Q1012" s="54" t="s">
        <v>73</v>
      </c>
      <c r="R1012" s="54">
        <f t="shared" si="60"/>
        <v>0</v>
      </c>
      <c r="T1012" s="55">
        <f t="shared" si="58"/>
        <v>0</v>
      </c>
      <c r="U1012" s="55">
        <f t="shared" si="58"/>
        <v>0</v>
      </c>
      <c r="V1012" s="55">
        <f t="shared" si="58"/>
        <v>0</v>
      </c>
      <c r="W1012" s="55">
        <f t="shared" si="57"/>
        <v>0</v>
      </c>
      <c r="X1012" s="55" t="e">
        <f t="shared" si="57"/>
        <v>#VALUE!</v>
      </c>
      <c r="Y1012" s="55">
        <f t="shared" si="57"/>
        <v>0</v>
      </c>
    </row>
    <row r="1013" spans="1:25" x14ac:dyDescent="0.25">
      <c r="A1013" s="60" t="s">
        <v>419</v>
      </c>
      <c r="B1013" s="56" t="s">
        <v>594</v>
      </c>
      <c r="C1013" s="52" t="s">
        <v>595</v>
      </c>
      <c r="D1013" s="52" t="str">
        <f>IFERROR(INDEX('[2]CP5 to CP6 Track mapping'!$A:$B,MATCH('CP5 Vols Hyp'!$C1013,'[2]CP5 to CP6 Track mapping'!$A:$A,0),2),"-")</f>
        <v>-</v>
      </c>
      <c r="E1013" s="57" t="s">
        <v>457</v>
      </c>
      <c r="F1013" s="53"/>
      <c r="G1013" s="53"/>
      <c r="H1013" s="53">
        <v>37</v>
      </c>
      <c r="I1013" s="53"/>
      <c r="J1013" s="53"/>
      <c r="K1013" s="53">
        <f t="shared" si="59"/>
        <v>37</v>
      </c>
      <c r="M1013" s="54">
        <v>37</v>
      </c>
      <c r="N1013" s="54">
        <v>25</v>
      </c>
      <c r="O1013" s="54">
        <v>37</v>
      </c>
      <c r="P1013" s="54">
        <v>0</v>
      </c>
      <c r="Q1013" s="54">
        <v>8</v>
      </c>
      <c r="R1013" s="54">
        <f t="shared" si="60"/>
        <v>107</v>
      </c>
      <c r="T1013" s="55">
        <f t="shared" si="58"/>
        <v>37</v>
      </c>
      <c r="U1013" s="55">
        <f t="shared" si="58"/>
        <v>25</v>
      </c>
      <c r="V1013" s="55">
        <f t="shared" si="58"/>
        <v>0</v>
      </c>
      <c r="W1013" s="55">
        <f t="shared" si="57"/>
        <v>0</v>
      </c>
      <c r="X1013" s="55">
        <f t="shared" si="57"/>
        <v>8</v>
      </c>
      <c r="Y1013" s="55">
        <f t="shared" si="57"/>
        <v>70</v>
      </c>
    </row>
    <row r="1014" spans="1:25" x14ac:dyDescent="0.25">
      <c r="A1014" s="60" t="s">
        <v>419</v>
      </c>
      <c r="B1014" s="56" t="s">
        <v>596</v>
      </c>
      <c r="C1014" s="52" t="s">
        <v>597</v>
      </c>
      <c r="D1014" s="52" t="str">
        <f>IFERROR(INDEX('[2]CP5 to CP6 Track mapping'!$A:$B,MATCH('CP5 Vols Hyp'!$C1014,'[2]CP5 to CP6 Track mapping'!$A:$A,0),2),"-")</f>
        <v>-</v>
      </c>
      <c r="E1014" s="57" t="s">
        <v>457</v>
      </c>
      <c r="F1014" s="53"/>
      <c r="G1014" s="53"/>
      <c r="H1014" s="53">
        <v>0</v>
      </c>
      <c r="I1014" s="53"/>
      <c r="J1014" s="53"/>
      <c r="K1014" s="53">
        <f t="shared" si="59"/>
        <v>0</v>
      </c>
      <c r="M1014" s="54">
        <v>0</v>
      </c>
      <c r="N1014" s="54">
        <v>0</v>
      </c>
      <c r="O1014" s="54">
        <v>0</v>
      </c>
      <c r="P1014" s="54">
        <v>0</v>
      </c>
      <c r="Q1014" s="54" t="s">
        <v>73</v>
      </c>
      <c r="R1014" s="54">
        <f t="shared" si="60"/>
        <v>0</v>
      </c>
      <c r="T1014" s="55">
        <f t="shared" si="58"/>
        <v>0</v>
      </c>
      <c r="U1014" s="55">
        <f t="shared" si="58"/>
        <v>0</v>
      </c>
      <c r="V1014" s="55">
        <f t="shared" si="58"/>
        <v>0</v>
      </c>
      <c r="W1014" s="55">
        <f t="shared" si="57"/>
        <v>0</v>
      </c>
      <c r="X1014" s="55" t="e">
        <f t="shared" si="57"/>
        <v>#VALUE!</v>
      </c>
      <c r="Y1014" s="55">
        <f t="shared" si="57"/>
        <v>0</v>
      </c>
    </row>
    <row r="1015" spans="1:25" x14ac:dyDescent="0.25">
      <c r="A1015" s="60" t="s">
        <v>419</v>
      </c>
      <c r="B1015" s="56" t="s">
        <v>598</v>
      </c>
      <c r="C1015" s="52" t="s">
        <v>599</v>
      </c>
      <c r="D1015" s="52" t="str">
        <f>IFERROR(INDEX('[2]CP5 to CP6 Track mapping'!$A:$B,MATCH('CP5 Vols Hyp'!$C1015,'[2]CP5 to CP6 Track mapping'!$A:$A,0),2),"-")</f>
        <v>-</v>
      </c>
      <c r="E1015" s="57" t="s">
        <v>457</v>
      </c>
      <c r="F1015" s="53"/>
      <c r="G1015" s="53"/>
      <c r="H1015" s="53">
        <v>0</v>
      </c>
      <c r="I1015" s="53"/>
      <c r="J1015" s="53"/>
      <c r="K1015" s="53">
        <f t="shared" si="59"/>
        <v>0</v>
      </c>
      <c r="M1015" s="54">
        <v>0</v>
      </c>
      <c r="N1015" s="54">
        <v>0</v>
      </c>
      <c r="O1015" s="54">
        <v>0</v>
      </c>
      <c r="P1015" s="54">
        <v>0</v>
      </c>
      <c r="Q1015" s="54" t="s">
        <v>73</v>
      </c>
      <c r="R1015" s="54">
        <f t="shared" si="60"/>
        <v>0</v>
      </c>
      <c r="T1015" s="55">
        <f t="shared" si="58"/>
        <v>0</v>
      </c>
      <c r="U1015" s="55">
        <f t="shared" si="58"/>
        <v>0</v>
      </c>
      <c r="V1015" s="55">
        <f t="shared" si="58"/>
        <v>0</v>
      </c>
      <c r="W1015" s="55">
        <f t="shared" si="57"/>
        <v>0</v>
      </c>
      <c r="X1015" s="55" t="e">
        <f t="shared" si="57"/>
        <v>#VALUE!</v>
      </c>
      <c r="Y1015" s="55">
        <f t="shared" si="57"/>
        <v>0</v>
      </c>
    </row>
    <row r="1016" spans="1:25" x14ac:dyDescent="0.25">
      <c r="A1016" s="60" t="s">
        <v>419</v>
      </c>
      <c r="B1016" s="56" t="s">
        <v>600</v>
      </c>
      <c r="C1016" s="52" t="s">
        <v>601</v>
      </c>
      <c r="D1016" s="52" t="str">
        <f>IFERROR(INDEX('[2]CP5 to CP6 Track mapping'!$A:$B,MATCH('CP5 Vols Hyp'!$C1016,'[2]CP5 to CP6 Track mapping'!$A:$A,0),2),"-")</f>
        <v>-</v>
      </c>
      <c r="E1016" s="57" t="s">
        <v>457</v>
      </c>
      <c r="F1016" s="53"/>
      <c r="G1016" s="53"/>
      <c r="H1016" s="53">
        <v>0</v>
      </c>
      <c r="I1016" s="53"/>
      <c r="J1016" s="53"/>
      <c r="K1016" s="53">
        <f t="shared" si="59"/>
        <v>0</v>
      </c>
      <c r="M1016" s="54">
        <v>0</v>
      </c>
      <c r="N1016" s="54">
        <v>0</v>
      </c>
      <c r="O1016" s="54">
        <v>0</v>
      </c>
      <c r="P1016" s="54">
        <v>0</v>
      </c>
      <c r="Q1016" s="54" t="s">
        <v>73</v>
      </c>
      <c r="R1016" s="54">
        <f t="shared" si="60"/>
        <v>0</v>
      </c>
      <c r="T1016" s="55">
        <f t="shared" si="58"/>
        <v>0</v>
      </c>
      <c r="U1016" s="55">
        <f t="shared" si="58"/>
        <v>0</v>
      </c>
      <c r="V1016" s="55">
        <f t="shared" si="58"/>
        <v>0</v>
      </c>
      <c r="W1016" s="55">
        <f t="shared" si="57"/>
        <v>0</v>
      </c>
      <c r="X1016" s="55" t="e">
        <f t="shared" si="57"/>
        <v>#VALUE!</v>
      </c>
      <c r="Y1016" s="55">
        <f t="shared" si="57"/>
        <v>0</v>
      </c>
    </row>
    <row r="1017" spans="1:25" x14ac:dyDescent="0.25">
      <c r="A1017" s="60" t="s">
        <v>419</v>
      </c>
      <c r="B1017" s="56" t="s">
        <v>602</v>
      </c>
      <c r="C1017" s="52" t="s">
        <v>603</v>
      </c>
      <c r="D1017" s="52" t="str">
        <f>IFERROR(INDEX('[2]CP5 to CP6 Track mapping'!$A:$B,MATCH('CP5 Vols Hyp'!$C1017,'[2]CP5 to CP6 Track mapping'!$A:$A,0),2),"-")</f>
        <v>-</v>
      </c>
      <c r="E1017" s="57" t="s">
        <v>457</v>
      </c>
      <c r="F1017" s="53"/>
      <c r="G1017" s="53"/>
      <c r="H1017" s="53">
        <v>0</v>
      </c>
      <c r="I1017" s="53"/>
      <c r="J1017" s="53"/>
      <c r="K1017" s="53">
        <f t="shared" si="59"/>
        <v>0</v>
      </c>
      <c r="M1017" s="54">
        <v>0</v>
      </c>
      <c r="N1017" s="54">
        <v>0</v>
      </c>
      <c r="O1017" s="54">
        <v>0</v>
      </c>
      <c r="P1017" s="54">
        <v>0</v>
      </c>
      <c r="Q1017" s="54" t="s">
        <v>73</v>
      </c>
      <c r="R1017" s="54">
        <f t="shared" si="60"/>
        <v>0</v>
      </c>
      <c r="T1017" s="55">
        <f t="shared" si="58"/>
        <v>0</v>
      </c>
      <c r="U1017" s="55">
        <f t="shared" si="58"/>
        <v>0</v>
      </c>
      <c r="V1017" s="55">
        <f t="shared" si="58"/>
        <v>0</v>
      </c>
      <c r="W1017" s="55">
        <f t="shared" si="57"/>
        <v>0</v>
      </c>
      <c r="X1017" s="55" t="e">
        <f t="shared" si="57"/>
        <v>#VALUE!</v>
      </c>
      <c r="Y1017" s="55">
        <f t="shared" si="57"/>
        <v>0</v>
      </c>
    </row>
    <row r="1018" spans="1:25" x14ac:dyDescent="0.25">
      <c r="A1018" s="60" t="s">
        <v>419</v>
      </c>
      <c r="B1018" s="56" t="s">
        <v>604</v>
      </c>
      <c r="C1018" s="52" t="s">
        <v>605</v>
      </c>
      <c r="D1018" s="52" t="str">
        <f>IFERROR(INDEX('[2]CP5 to CP6 Track mapping'!$A:$B,MATCH('CP5 Vols Hyp'!$C1018,'[2]CP5 to CP6 Track mapping'!$A:$A,0),2),"-")</f>
        <v>-</v>
      </c>
      <c r="E1018" s="57" t="s">
        <v>457</v>
      </c>
      <c r="F1018" s="53"/>
      <c r="G1018" s="53"/>
      <c r="H1018" s="53">
        <v>0</v>
      </c>
      <c r="I1018" s="53"/>
      <c r="J1018" s="53"/>
      <c r="K1018" s="53">
        <f t="shared" si="59"/>
        <v>0</v>
      </c>
      <c r="M1018" s="54">
        <v>0</v>
      </c>
      <c r="N1018" s="54">
        <v>0</v>
      </c>
      <c r="O1018" s="54">
        <v>0</v>
      </c>
      <c r="P1018" s="54">
        <v>0</v>
      </c>
      <c r="Q1018" s="54" t="s">
        <v>73</v>
      </c>
      <c r="R1018" s="54">
        <f t="shared" si="60"/>
        <v>0</v>
      </c>
      <c r="T1018" s="55">
        <f t="shared" si="58"/>
        <v>0</v>
      </c>
      <c r="U1018" s="55">
        <f t="shared" si="58"/>
        <v>0</v>
      </c>
      <c r="V1018" s="55">
        <f t="shared" si="58"/>
        <v>0</v>
      </c>
      <c r="W1018" s="55">
        <f t="shared" si="57"/>
        <v>0</v>
      </c>
      <c r="X1018" s="55" t="e">
        <f t="shared" si="57"/>
        <v>#VALUE!</v>
      </c>
      <c r="Y1018" s="55">
        <f t="shared" si="57"/>
        <v>0</v>
      </c>
    </row>
    <row r="1019" spans="1:25" x14ac:dyDescent="0.25">
      <c r="A1019" s="60" t="s">
        <v>419</v>
      </c>
      <c r="B1019" s="56" t="s">
        <v>606</v>
      </c>
      <c r="C1019" s="52" t="s">
        <v>607</v>
      </c>
      <c r="D1019" s="52" t="str">
        <f>IFERROR(INDEX('[2]CP5 to CP6 Track mapping'!$A:$B,MATCH('CP5 Vols Hyp'!$C1019,'[2]CP5 to CP6 Track mapping'!$A:$A,0),2),"-")</f>
        <v>-</v>
      </c>
      <c r="E1019" s="57" t="s">
        <v>457</v>
      </c>
      <c r="F1019" s="53"/>
      <c r="G1019" s="53"/>
      <c r="H1019" s="53">
        <v>0</v>
      </c>
      <c r="I1019" s="53"/>
      <c r="J1019" s="53"/>
      <c r="K1019" s="53">
        <f t="shared" si="59"/>
        <v>0</v>
      </c>
      <c r="M1019" s="54">
        <v>0</v>
      </c>
      <c r="N1019" s="54">
        <v>0</v>
      </c>
      <c r="O1019" s="54">
        <v>0</v>
      </c>
      <c r="P1019" s="54">
        <v>0</v>
      </c>
      <c r="Q1019" s="54" t="s">
        <v>73</v>
      </c>
      <c r="R1019" s="54">
        <f t="shared" si="60"/>
        <v>0</v>
      </c>
      <c r="T1019" s="55">
        <f t="shared" si="58"/>
        <v>0</v>
      </c>
      <c r="U1019" s="55">
        <f t="shared" si="58"/>
        <v>0</v>
      </c>
      <c r="V1019" s="55">
        <f t="shared" si="58"/>
        <v>0</v>
      </c>
      <c r="W1019" s="55">
        <f t="shared" si="57"/>
        <v>0</v>
      </c>
      <c r="X1019" s="55" t="e">
        <f t="shared" si="57"/>
        <v>#VALUE!</v>
      </c>
      <c r="Y1019" s="55">
        <f t="shared" si="57"/>
        <v>0</v>
      </c>
    </row>
    <row r="1020" spans="1:25" x14ac:dyDescent="0.25">
      <c r="A1020" s="60" t="s">
        <v>419</v>
      </c>
      <c r="B1020" s="56" t="s">
        <v>608</v>
      </c>
      <c r="C1020" s="52" t="s">
        <v>609</v>
      </c>
      <c r="D1020" s="52" t="str">
        <f>IFERROR(INDEX('[2]CP5 to CP6 Track mapping'!$A:$B,MATCH('CP5 Vols Hyp'!$C1020,'[2]CP5 to CP6 Track mapping'!$A:$A,0),2),"-")</f>
        <v>-</v>
      </c>
      <c r="E1020" s="57" t="s">
        <v>457</v>
      </c>
      <c r="F1020" s="53"/>
      <c r="G1020" s="53"/>
      <c r="H1020" s="53">
        <v>0</v>
      </c>
      <c r="I1020" s="53"/>
      <c r="J1020" s="53"/>
      <c r="K1020" s="53">
        <f t="shared" si="59"/>
        <v>0</v>
      </c>
      <c r="M1020" s="54">
        <v>0</v>
      </c>
      <c r="N1020" s="54">
        <v>0</v>
      </c>
      <c r="O1020" s="54">
        <v>0</v>
      </c>
      <c r="P1020" s="54">
        <v>0</v>
      </c>
      <c r="Q1020" s="54" t="s">
        <v>73</v>
      </c>
      <c r="R1020" s="54">
        <f t="shared" si="60"/>
        <v>0</v>
      </c>
      <c r="T1020" s="55">
        <f t="shared" si="58"/>
        <v>0</v>
      </c>
      <c r="U1020" s="55">
        <f t="shared" si="58"/>
        <v>0</v>
      </c>
      <c r="V1020" s="55">
        <f t="shared" si="58"/>
        <v>0</v>
      </c>
      <c r="W1020" s="55">
        <f t="shared" si="57"/>
        <v>0</v>
      </c>
      <c r="X1020" s="55" t="e">
        <f t="shared" si="57"/>
        <v>#VALUE!</v>
      </c>
      <c r="Y1020" s="55">
        <f t="shared" si="57"/>
        <v>0</v>
      </c>
    </row>
    <row r="1021" spans="1:25" x14ac:dyDescent="0.25">
      <c r="A1021" s="60" t="s">
        <v>419</v>
      </c>
      <c r="B1021" s="56" t="s">
        <v>610</v>
      </c>
      <c r="C1021" s="52" t="s">
        <v>611</v>
      </c>
      <c r="D1021" s="52" t="str">
        <f>IFERROR(INDEX('[2]CP5 to CP6 Track mapping'!$A:$B,MATCH('CP5 Vols Hyp'!$C1021,'[2]CP5 to CP6 Track mapping'!$A:$A,0),2),"-")</f>
        <v>-</v>
      </c>
      <c r="E1021" s="57" t="s">
        <v>457</v>
      </c>
      <c r="F1021" s="53"/>
      <c r="G1021" s="53"/>
      <c r="H1021" s="53">
        <v>0</v>
      </c>
      <c r="I1021" s="53"/>
      <c r="J1021" s="53"/>
      <c r="K1021" s="53">
        <f t="shared" si="59"/>
        <v>0</v>
      </c>
      <c r="M1021" s="54">
        <v>0</v>
      </c>
      <c r="N1021" s="54">
        <v>0</v>
      </c>
      <c r="O1021" s="54">
        <v>0</v>
      </c>
      <c r="P1021" s="54">
        <v>0</v>
      </c>
      <c r="Q1021" s="54" t="s">
        <v>73</v>
      </c>
      <c r="R1021" s="54">
        <f t="shared" si="60"/>
        <v>0</v>
      </c>
      <c r="T1021" s="55">
        <f t="shared" si="58"/>
        <v>0</v>
      </c>
      <c r="U1021" s="55">
        <f t="shared" si="58"/>
        <v>0</v>
      </c>
      <c r="V1021" s="55">
        <f t="shared" si="58"/>
        <v>0</v>
      </c>
      <c r="W1021" s="55">
        <f t="shared" si="57"/>
        <v>0</v>
      </c>
      <c r="X1021" s="55" t="e">
        <f t="shared" si="57"/>
        <v>#VALUE!</v>
      </c>
      <c r="Y1021" s="55">
        <f t="shared" si="57"/>
        <v>0</v>
      </c>
    </row>
    <row r="1022" spans="1:25" x14ac:dyDescent="0.25">
      <c r="A1022" s="60" t="s">
        <v>419</v>
      </c>
      <c r="B1022" s="56" t="s">
        <v>612</v>
      </c>
      <c r="C1022" s="52" t="s">
        <v>613</v>
      </c>
      <c r="D1022" s="52" t="str">
        <f>IFERROR(INDEX('[2]CP5 to CP6 Track mapping'!$A:$B,MATCH('CP5 Vols Hyp'!$C1022,'[2]CP5 to CP6 Track mapping'!$A:$A,0),2),"-")</f>
        <v>-</v>
      </c>
      <c r="E1022" s="57" t="s">
        <v>457</v>
      </c>
      <c r="F1022" s="53"/>
      <c r="G1022" s="53"/>
      <c r="H1022" s="53">
        <v>0</v>
      </c>
      <c r="I1022" s="53"/>
      <c r="J1022" s="53"/>
      <c r="K1022" s="53">
        <f t="shared" si="59"/>
        <v>0</v>
      </c>
      <c r="M1022" s="54">
        <v>0</v>
      </c>
      <c r="N1022" s="54">
        <v>0</v>
      </c>
      <c r="O1022" s="54">
        <v>0</v>
      </c>
      <c r="P1022" s="54">
        <v>0</v>
      </c>
      <c r="Q1022" s="54" t="s">
        <v>73</v>
      </c>
      <c r="R1022" s="54">
        <f t="shared" si="60"/>
        <v>0</v>
      </c>
      <c r="T1022" s="55">
        <f t="shared" si="58"/>
        <v>0</v>
      </c>
      <c r="U1022" s="55">
        <f t="shared" si="58"/>
        <v>0</v>
      </c>
      <c r="V1022" s="55">
        <f t="shared" si="58"/>
        <v>0</v>
      </c>
      <c r="W1022" s="55">
        <f t="shared" si="57"/>
        <v>0</v>
      </c>
      <c r="X1022" s="55" t="e">
        <f t="shared" si="57"/>
        <v>#VALUE!</v>
      </c>
      <c r="Y1022" s="55">
        <f t="shared" si="57"/>
        <v>0</v>
      </c>
    </row>
    <row r="1023" spans="1:25" x14ac:dyDescent="0.25">
      <c r="A1023" s="60" t="s">
        <v>419</v>
      </c>
      <c r="B1023" s="56" t="s">
        <v>614</v>
      </c>
      <c r="C1023" s="52" t="s">
        <v>615</v>
      </c>
      <c r="D1023" s="52" t="str">
        <f>IFERROR(INDEX('[2]CP5 to CP6 Track mapping'!$A:$B,MATCH('CP5 Vols Hyp'!$C1023,'[2]CP5 to CP6 Track mapping'!$A:$A,0),2),"-")</f>
        <v>-</v>
      </c>
      <c r="E1023" s="57" t="s">
        <v>457</v>
      </c>
      <c r="F1023" s="53"/>
      <c r="G1023" s="53"/>
      <c r="H1023" s="53">
        <v>0</v>
      </c>
      <c r="I1023" s="53"/>
      <c r="J1023" s="53"/>
      <c r="K1023" s="53">
        <f t="shared" si="59"/>
        <v>0</v>
      </c>
      <c r="M1023" s="54">
        <v>0</v>
      </c>
      <c r="N1023" s="54">
        <v>0</v>
      </c>
      <c r="O1023" s="54">
        <v>0</v>
      </c>
      <c r="P1023" s="54">
        <v>0</v>
      </c>
      <c r="Q1023" s="54" t="s">
        <v>73</v>
      </c>
      <c r="R1023" s="54">
        <f t="shared" si="60"/>
        <v>0</v>
      </c>
      <c r="T1023" s="55">
        <f t="shared" si="58"/>
        <v>0</v>
      </c>
      <c r="U1023" s="55">
        <f t="shared" si="58"/>
        <v>0</v>
      </c>
      <c r="V1023" s="55">
        <f t="shared" si="58"/>
        <v>0</v>
      </c>
      <c r="W1023" s="55">
        <f t="shared" si="57"/>
        <v>0</v>
      </c>
      <c r="X1023" s="55" t="e">
        <f t="shared" si="57"/>
        <v>#VALUE!</v>
      </c>
      <c r="Y1023" s="55">
        <f t="shared" si="57"/>
        <v>0</v>
      </c>
    </row>
    <row r="1024" spans="1:25" x14ac:dyDescent="0.25">
      <c r="A1024" s="60" t="s">
        <v>419</v>
      </c>
      <c r="B1024" s="56" t="s">
        <v>616</v>
      </c>
      <c r="C1024" s="52" t="s">
        <v>617</v>
      </c>
      <c r="D1024" s="52" t="str">
        <f>IFERROR(INDEX('[2]CP5 to CP6 Track mapping'!$A:$B,MATCH('CP5 Vols Hyp'!$C1024,'[2]CP5 to CP6 Track mapping'!$A:$A,0),2),"-")</f>
        <v>-</v>
      </c>
      <c r="E1024" s="57" t="s">
        <v>457</v>
      </c>
      <c r="F1024" s="53"/>
      <c r="G1024" s="53"/>
      <c r="H1024" s="53">
        <v>0</v>
      </c>
      <c r="I1024" s="53"/>
      <c r="J1024" s="53"/>
      <c r="K1024" s="53">
        <f t="shared" si="59"/>
        <v>0</v>
      </c>
      <c r="M1024" s="54">
        <v>0</v>
      </c>
      <c r="N1024" s="54">
        <v>0</v>
      </c>
      <c r="O1024" s="54">
        <v>0</v>
      </c>
      <c r="P1024" s="54">
        <v>0</v>
      </c>
      <c r="Q1024" s="54" t="s">
        <v>73</v>
      </c>
      <c r="R1024" s="54">
        <f t="shared" si="60"/>
        <v>0</v>
      </c>
      <c r="T1024" s="55">
        <f t="shared" si="58"/>
        <v>0</v>
      </c>
      <c r="U1024" s="55">
        <f t="shared" si="58"/>
        <v>0</v>
      </c>
      <c r="V1024" s="55">
        <f t="shared" si="58"/>
        <v>0</v>
      </c>
      <c r="W1024" s="55">
        <f t="shared" si="57"/>
        <v>0</v>
      </c>
      <c r="X1024" s="55" t="e">
        <f t="shared" si="57"/>
        <v>#VALUE!</v>
      </c>
      <c r="Y1024" s="55">
        <f t="shared" si="57"/>
        <v>0</v>
      </c>
    </row>
    <row r="1025" spans="1:25" x14ac:dyDescent="0.25">
      <c r="A1025" s="60" t="s">
        <v>419</v>
      </c>
      <c r="B1025" s="56" t="s">
        <v>618</v>
      </c>
      <c r="C1025" s="52" t="s">
        <v>619</v>
      </c>
      <c r="D1025" s="52" t="str">
        <f>IFERROR(INDEX('[2]CP5 to CP6 Track mapping'!$A:$B,MATCH('CP5 Vols Hyp'!$C1025,'[2]CP5 to CP6 Track mapping'!$A:$A,0),2),"-")</f>
        <v>-</v>
      </c>
      <c r="E1025" s="57" t="s">
        <v>457</v>
      </c>
      <c r="F1025" s="53"/>
      <c r="G1025" s="53"/>
      <c r="H1025" s="53">
        <v>0</v>
      </c>
      <c r="I1025" s="53"/>
      <c r="J1025" s="53"/>
      <c r="K1025" s="53">
        <f t="shared" si="59"/>
        <v>0</v>
      </c>
      <c r="M1025" s="54">
        <v>0</v>
      </c>
      <c r="N1025" s="54">
        <v>0</v>
      </c>
      <c r="O1025" s="54">
        <v>0</v>
      </c>
      <c r="P1025" s="54">
        <v>0</v>
      </c>
      <c r="Q1025" s="54" t="s">
        <v>73</v>
      </c>
      <c r="R1025" s="54">
        <f t="shared" si="60"/>
        <v>0</v>
      </c>
      <c r="T1025" s="55">
        <f t="shared" si="58"/>
        <v>0</v>
      </c>
      <c r="U1025" s="55">
        <f t="shared" si="58"/>
        <v>0</v>
      </c>
      <c r="V1025" s="55">
        <f t="shared" si="58"/>
        <v>0</v>
      </c>
      <c r="W1025" s="55">
        <f t="shared" si="57"/>
        <v>0</v>
      </c>
      <c r="X1025" s="55" t="e">
        <f t="shared" si="57"/>
        <v>#VALUE!</v>
      </c>
      <c r="Y1025" s="55">
        <f t="shared" si="57"/>
        <v>0</v>
      </c>
    </row>
    <row r="1026" spans="1:25" x14ac:dyDescent="0.25">
      <c r="A1026" s="60" t="s">
        <v>419</v>
      </c>
      <c r="B1026" s="56" t="s">
        <v>620</v>
      </c>
      <c r="C1026" s="52" t="s">
        <v>621</v>
      </c>
      <c r="D1026" s="52" t="str">
        <f>IFERROR(INDEX('[2]CP5 to CP6 Track mapping'!$A:$B,MATCH('CP5 Vols Hyp'!$C1026,'[2]CP5 to CP6 Track mapping'!$A:$A,0),2),"-")</f>
        <v>-</v>
      </c>
      <c r="E1026" s="57" t="s">
        <v>457</v>
      </c>
      <c r="F1026" s="53"/>
      <c r="G1026" s="53"/>
      <c r="H1026" s="53">
        <v>0</v>
      </c>
      <c r="I1026" s="53"/>
      <c r="J1026" s="53"/>
      <c r="K1026" s="53">
        <f t="shared" si="59"/>
        <v>0</v>
      </c>
      <c r="M1026" s="54">
        <v>0</v>
      </c>
      <c r="N1026" s="54">
        <v>0</v>
      </c>
      <c r="O1026" s="54">
        <v>0</v>
      </c>
      <c r="P1026" s="54">
        <v>0</v>
      </c>
      <c r="Q1026" s="54" t="s">
        <v>73</v>
      </c>
      <c r="R1026" s="54">
        <f t="shared" si="60"/>
        <v>0</v>
      </c>
      <c r="T1026" s="55">
        <f t="shared" si="58"/>
        <v>0</v>
      </c>
      <c r="U1026" s="55">
        <f t="shared" si="58"/>
        <v>0</v>
      </c>
      <c r="V1026" s="55">
        <f t="shared" si="58"/>
        <v>0</v>
      </c>
      <c r="W1026" s="55">
        <f t="shared" si="57"/>
        <v>0</v>
      </c>
      <c r="X1026" s="55" t="e">
        <f t="shared" si="57"/>
        <v>#VALUE!</v>
      </c>
      <c r="Y1026" s="55">
        <f t="shared" si="57"/>
        <v>0</v>
      </c>
    </row>
    <row r="1027" spans="1:25" x14ac:dyDescent="0.25">
      <c r="A1027" s="60" t="s">
        <v>419</v>
      </c>
      <c r="B1027" s="56" t="s">
        <v>622</v>
      </c>
      <c r="C1027" s="52" t="s">
        <v>623</v>
      </c>
      <c r="D1027" s="52" t="str">
        <f>IFERROR(INDEX('[2]CP5 to CP6 Track mapping'!$A:$B,MATCH('CP5 Vols Hyp'!$C1027,'[2]CP5 to CP6 Track mapping'!$A:$A,0),2),"-")</f>
        <v>-</v>
      </c>
      <c r="E1027" s="57" t="s">
        <v>457</v>
      </c>
      <c r="F1027" s="53"/>
      <c r="G1027" s="53"/>
      <c r="H1027" s="53">
        <v>0</v>
      </c>
      <c r="I1027" s="53"/>
      <c r="J1027" s="53"/>
      <c r="K1027" s="53">
        <f t="shared" si="59"/>
        <v>0</v>
      </c>
      <c r="M1027" s="54">
        <v>0</v>
      </c>
      <c r="N1027" s="54">
        <v>0</v>
      </c>
      <c r="O1027" s="54">
        <v>0</v>
      </c>
      <c r="P1027" s="54">
        <v>0</v>
      </c>
      <c r="Q1027" s="54" t="s">
        <v>73</v>
      </c>
      <c r="R1027" s="54">
        <f t="shared" si="60"/>
        <v>0</v>
      </c>
      <c r="T1027" s="55">
        <f t="shared" si="58"/>
        <v>0</v>
      </c>
      <c r="U1027" s="55">
        <f t="shared" si="58"/>
        <v>0</v>
      </c>
      <c r="V1027" s="55">
        <f t="shared" si="58"/>
        <v>0</v>
      </c>
      <c r="W1027" s="55">
        <f t="shared" si="58"/>
        <v>0</v>
      </c>
      <c r="X1027" s="55" t="e">
        <f t="shared" si="58"/>
        <v>#VALUE!</v>
      </c>
      <c r="Y1027" s="55">
        <f t="shared" si="58"/>
        <v>0</v>
      </c>
    </row>
    <row r="1028" spans="1:25" x14ac:dyDescent="0.25">
      <c r="A1028" s="60" t="s">
        <v>419</v>
      </c>
      <c r="B1028" s="56" t="s">
        <v>624</v>
      </c>
      <c r="C1028" s="52" t="s">
        <v>625</v>
      </c>
      <c r="D1028" s="52" t="str">
        <f>IFERROR(INDEX('[2]CP5 to CP6 Track mapping'!$A:$B,MATCH('CP5 Vols Hyp'!$C1028,'[2]CP5 to CP6 Track mapping'!$A:$A,0),2),"-")</f>
        <v>-</v>
      </c>
      <c r="E1028" s="57" t="s">
        <v>457</v>
      </c>
      <c r="F1028" s="53"/>
      <c r="G1028" s="53"/>
      <c r="H1028" s="53">
        <v>0</v>
      </c>
      <c r="I1028" s="53"/>
      <c r="J1028" s="53"/>
      <c r="K1028" s="53">
        <f t="shared" si="59"/>
        <v>0</v>
      </c>
      <c r="M1028" s="54">
        <v>0</v>
      </c>
      <c r="N1028" s="54">
        <v>0</v>
      </c>
      <c r="O1028" s="54">
        <v>0</v>
      </c>
      <c r="P1028" s="54">
        <v>5</v>
      </c>
      <c r="Q1028" s="54">
        <v>57</v>
      </c>
      <c r="R1028" s="54">
        <f t="shared" si="60"/>
        <v>62</v>
      </c>
      <c r="T1028" s="55">
        <f t="shared" ref="T1028:Y1070" si="61">M1028-F1028</f>
        <v>0</v>
      </c>
      <c r="U1028" s="55">
        <f t="shared" si="61"/>
        <v>0</v>
      </c>
      <c r="V1028" s="55">
        <f t="shared" si="61"/>
        <v>0</v>
      </c>
      <c r="W1028" s="55">
        <f t="shared" si="61"/>
        <v>5</v>
      </c>
      <c r="X1028" s="55">
        <f t="shared" si="61"/>
        <v>57</v>
      </c>
      <c r="Y1028" s="55">
        <f t="shared" si="61"/>
        <v>62</v>
      </c>
    </row>
    <row r="1029" spans="1:25" x14ac:dyDescent="0.25">
      <c r="A1029" s="60" t="s">
        <v>419</v>
      </c>
      <c r="B1029" s="56" t="s">
        <v>626</v>
      </c>
      <c r="C1029" s="52" t="s">
        <v>627</v>
      </c>
      <c r="D1029" s="52" t="str">
        <f>IFERROR(INDEX('[2]CP5 to CP6 Track mapping'!$A:$B,MATCH('CP5 Vols Hyp'!$C1029,'[2]CP5 to CP6 Track mapping'!$A:$A,0),2),"-")</f>
        <v>-</v>
      </c>
      <c r="E1029" s="57" t="s">
        <v>457</v>
      </c>
      <c r="F1029" s="53"/>
      <c r="G1029" s="53"/>
      <c r="H1029" s="53">
        <v>0</v>
      </c>
      <c r="I1029" s="53"/>
      <c r="J1029" s="53"/>
      <c r="K1029" s="53">
        <f t="shared" si="59"/>
        <v>0</v>
      </c>
      <c r="M1029" s="54">
        <v>0</v>
      </c>
      <c r="N1029" s="54">
        <v>0</v>
      </c>
      <c r="O1029" s="54">
        <v>0</v>
      </c>
      <c r="P1029" s="54">
        <v>0</v>
      </c>
      <c r="Q1029" s="54" t="s">
        <v>73</v>
      </c>
      <c r="R1029" s="54">
        <f t="shared" si="60"/>
        <v>0</v>
      </c>
      <c r="T1029" s="55">
        <f t="shared" si="61"/>
        <v>0</v>
      </c>
      <c r="U1029" s="55">
        <f t="shared" si="61"/>
        <v>0</v>
      </c>
      <c r="V1029" s="55">
        <f t="shared" si="61"/>
        <v>0</v>
      </c>
      <c r="W1029" s="55">
        <f t="shared" si="61"/>
        <v>0</v>
      </c>
      <c r="X1029" s="55" t="e">
        <f t="shared" si="61"/>
        <v>#VALUE!</v>
      </c>
      <c r="Y1029" s="55">
        <f t="shared" si="61"/>
        <v>0</v>
      </c>
    </row>
    <row r="1030" spans="1:25" x14ac:dyDescent="0.25">
      <c r="A1030" s="60" t="s">
        <v>419</v>
      </c>
      <c r="B1030" s="56" t="s">
        <v>628</v>
      </c>
      <c r="C1030" s="52" t="s">
        <v>629</v>
      </c>
      <c r="D1030" s="52" t="str">
        <f>IFERROR(INDEX('[2]CP5 to CP6 Track mapping'!$A:$B,MATCH('CP5 Vols Hyp'!$C1030,'[2]CP5 to CP6 Track mapping'!$A:$A,0),2),"-")</f>
        <v>-</v>
      </c>
      <c r="E1030" s="57" t="s">
        <v>457</v>
      </c>
      <c r="F1030" s="53"/>
      <c r="G1030" s="53"/>
      <c r="H1030" s="53">
        <v>0</v>
      </c>
      <c r="I1030" s="53"/>
      <c r="J1030" s="53"/>
      <c r="K1030" s="53">
        <f t="shared" si="59"/>
        <v>0</v>
      </c>
      <c r="M1030" s="54">
        <v>0</v>
      </c>
      <c r="N1030" s="54">
        <v>0</v>
      </c>
      <c r="O1030" s="54">
        <v>0</v>
      </c>
      <c r="P1030" s="54">
        <v>0</v>
      </c>
      <c r="Q1030" s="54" t="s">
        <v>73</v>
      </c>
      <c r="R1030" s="54">
        <f t="shared" si="60"/>
        <v>0</v>
      </c>
      <c r="T1030" s="55">
        <f t="shared" si="61"/>
        <v>0</v>
      </c>
      <c r="U1030" s="55">
        <f t="shared" si="61"/>
        <v>0</v>
      </c>
      <c r="V1030" s="55">
        <f t="shared" si="61"/>
        <v>0</v>
      </c>
      <c r="W1030" s="55">
        <f t="shared" si="61"/>
        <v>0</v>
      </c>
      <c r="X1030" s="55" t="e">
        <f t="shared" si="61"/>
        <v>#VALUE!</v>
      </c>
      <c r="Y1030" s="55">
        <f t="shared" si="61"/>
        <v>0</v>
      </c>
    </row>
    <row r="1031" spans="1:25" x14ac:dyDescent="0.25">
      <c r="A1031" s="60" t="s">
        <v>419</v>
      </c>
      <c r="B1031" s="56" t="s">
        <v>630</v>
      </c>
      <c r="C1031" s="52" t="s">
        <v>631</v>
      </c>
      <c r="D1031" s="52" t="str">
        <f>IFERROR(INDEX('[2]CP5 to CP6 Track mapping'!$A:$B,MATCH('CP5 Vols Hyp'!$C1031,'[2]CP5 to CP6 Track mapping'!$A:$A,0),2),"-")</f>
        <v>-</v>
      </c>
      <c r="E1031" s="57" t="s">
        <v>457</v>
      </c>
      <c r="F1031" s="53"/>
      <c r="G1031" s="53"/>
      <c r="H1031" s="53">
        <v>0</v>
      </c>
      <c r="I1031" s="53"/>
      <c r="J1031" s="53"/>
      <c r="K1031" s="53">
        <f t="shared" si="59"/>
        <v>0</v>
      </c>
      <c r="M1031" s="54">
        <v>0</v>
      </c>
      <c r="N1031" s="54">
        <v>0</v>
      </c>
      <c r="O1031" s="54">
        <v>0</v>
      </c>
      <c r="P1031" s="54">
        <v>2</v>
      </c>
      <c r="Q1031" s="54" t="s">
        <v>73</v>
      </c>
      <c r="R1031" s="54">
        <f t="shared" si="60"/>
        <v>2</v>
      </c>
      <c r="T1031" s="55">
        <f t="shared" si="61"/>
        <v>0</v>
      </c>
      <c r="U1031" s="55">
        <f t="shared" si="61"/>
        <v>0</v>
      </c>
      <c r="V1031" s="55">
        <f t="shared" si="61"/>
        <v>0</v>
      </c>
      <c r="W1031" s="55">
        <f t="shared" si="61"/>
        <v>2</v>
      </c>
      <c r="X1031" s="55" t="e">
        <f t="shared" si="61"/>
        <v>#VALUE!</v>
      </c>
      <c r="Y1031" s="55">
        <f t="shared" si="61"/>
        <v>2</v>
      </c>
    </row>
    <row r="1032" spans="1:25" x14ac:dyDescent="0.25">
      <c r="A1032" s="60" t="s">
        <v>419</v>
      </c>
      <c r="B1032" s="56" t="s">
        <v>632</v>
      </c>
      <c r="C1032" s="52" t="s">
        <v>633</v>
      </c>
      <c r="D1032" s="52" t="str">
        <f>IFERROR(INDEX('[2]CP5 to CP6 Track mapping'!$A:$B,MATCH('CP5 Vols Hyp'!$C1032,'[2]CP5 to CP6 Track mapping'!$A:$A,0),2),"-")</f>
        <v>-</v>
      </c>
      <c r="E1032" s="57" t="s">
        <v>457</v>
      </c>
      <c r="F1032" s="53"/>
      <c r="G1032" s="53"/>
      <c r="H1032" s="53">
        <v>0</v>
      </c>
      <c r="I1032" s="53"/>
      <c r="J1032" s="53"/>
      <c r="K1032" s="53">
        <f t="shared" si="59"/>
        <v>0</v>
      </c>
      <c r="M1032" s="54">
        <v>0</v>
      </c>
      <c r="N1032" s="54">
        <v>0</v>
      </c>
      <c r="O1032" s="54">
        <v>0</v>
      </c>
      <c r="P1032" s="54">
        <v>7</v>
      </c>
      <c r="Q1032" s="54">
        <v>57</v>
      </c>
      <c r="R1032" s="54">
        <f t="shared" si="60"/>
        <v>64</v>
      </c>
      <c r="T1032" s="55">
        <f t="shared" si="61"/>
        <v>0</v>
      </c>
      <c r="U1032" s="55">
        <f t="shared" si="61"/>
        <v>0</v>
      </c>
      <c r="V1032" s="55">
        <f t="shared" si="61"/>
        <v>0</v>
      </c>
      <c r="W1032" s="55">
        <f t="shared" si="61"/>
        <v>7</v>
      </c>
      <c r="X1032" s="55">
        <f t="shared" si="61"/>
        <v>57</v>
      </c>
      <c r="Y1032" s="55">
        <f t="shared" si="61"/>
        <v>64</v>
      </c>
    </row>
    <row r="1033" spans="1:25" x14ac:dyDescent="0.25">
      <c r="A1033" s="60" t="s">
        <v>419</v>
      </c>
      <c r="B1033" s="56" t="s">
        <v>634</v>
      </c>
      <c r="C1033" s="52" t="s">
        <v>635</v>
      </c>
      <c r="D1033" s="52" t="str">
        <f>IFERROR(INDEX('[2]CP5 to CP6 Track mapping'!$A:$B,MATCH('CP5 Vols Hyp'!$C1033,'[2]CP5 to CP6 Track mapping'!$A:$A,0),2),"-")</f>
        <v>-</v>
      </c>
      <c r="E1033" s="57" t="s">
        <v>457</v>
      </c>
      <c r="F1033" s="53"/>
      <c r="G1033" s="53"/>
      <c r="H1033" s="53">
        <v>0</v>
      </c>
      <c r="I1033" s="53"/>
      <c r="J1033" s="53"/>
      <c r="K1033" s="53">
        <f t="shared" si="59"/>
        <v>0</v>
      </c>
      <c r="M1033" s="54">
        <v>0</v>
      </c>
      <c r="N1033" s="54">
        <v>0</v>
      </c>
      <c r="O1033" s="54">
        <v>0</v>
      </c>
      <c r="P1033" s="54">
        <v>0</v>
      </c>
      <c r="Q1033" s="54" t="s">
        <v>73</v>
      </c>
      <c r="R1033" s="54">
        <f t="shared" si="60"/>
        <v>0</v>
      </c>
      <c r="T1033" s="55">
        <f t="shared" si="61"/>
        <v>0</v>
      </c>
      <c r="U1033" s="55">
        <f t="shared" si="61"/>
        <v>0</v>
      </c>
      <c r="V1033" s="55">
        <f t="shared" si="61"/>
        <v>0</v>
      </c>
      <c r="W1033" s="55">
        <f t="shared" si="61"/>
        <v>0</v>
      </c>
      <c r="X1033" s="55" t="e">
        <f t="shared" si="61"/>
        <v>#VALUE!</v>
      </c>
      <c r="Y1033" s="55">
        <f t="shared" si="61"/>
        <v>0</v>
      </c>
    </row>
    <row r="1034" spans="1:25" x14ac:dyDescent="0.25">
      <c r="A1034" s="60" t="s">
        <v>419</v>
      </c>
      <c r="B1034" s="56" t="s">
        <v>636</v>
      </c>
      <c r="C1034" s="52" t="s">
        <v>325</v>
      </c>
      <c r="D1034" s="52" t="str">
        <f>IFERROR(INDEX('[2]CP5 to CP6 Track mapping'!$A:$B,MATCH('CP5 Vols Hyp'!$C1034,'[2]CP5 to CP6 Track mapping'!$A:$A,0),2),"-")</f>
        <v>-</v>
      </c>
      <c r="E1034" s="57" t="s">
        <v>457</v>
      </c>
      <c r="F1034" s="53"/>
      <c r="G1034" s="53"/>
      <c r="H1034" s="53">
        <v>8</v>
      </c>
      <c r="I1034" s="53"/>
      <c r="J1034" s="53"/>
      <c r="K1034" s="53">
        <f t="shared" ref="K1034:K1097" si="62">SUM(F1034:J1034)</f>
        <v>8</v>
      </c>
      <c r="M1034" s="54">
        <v>0</v>
      </c>
      <c r="N1034" s="54">
        <v>0</v>
      </c>
      <c r="O1034" s="54">
        <v>8</v>
      </c>
      <c r="P1034" s="54">
        <v>96</v>
      </c>
      <c r="Q1034" s="54">
        <v>38</v>
      </c>
      <c r="R1034" s="54">
        <f t="shared" ref="R1034:R1097" si="63">SUM(M1034:Q1034)</f>
        <v>142</v>
      </c>
      <c r="T1034" s="55">
        <f t="shared" si="61"/>
        <v>0</v>
      </c>
      <c r="U1034" s="55">
        <f t="shared" si="61"/>
        <v>0</v>
      </c>
      <c r="V1034" s="55">
        <f t="shared" si="61"/>
        <v>0</v>
      </c>
      <c r="W1034" s="55">
        <f t="shared" si="61"/>
        <v>96</v>
      </c>
      <c r="X1034" s="55">
        <f t="shared" si="61"/>
        <v>38</v>
      </c>
      <c r="Y1034" s="55">
        <f t="shared" si="61"/>
        <v>134</v>
      </c>
    </row>
    <row r="1035" spans="1:25" x14ac:dyDescent="0.25">
      <c r="A1035" s="60" t="s">
        <v>419</v>
      </c>
      <c r="B1035" s="56" t="s">
        <v>637</v>
      </c>
      <c r="C1035" s="52" t="s">
        <v>638</v>
      </c>
      <c r="D1035" s="52" t="str">
        <f>IFERROR(INDEX('[2]CP5 to CP6 Track mapping'!$A:$B,MATCH('CP5 Vols Hyp'!$C1035,'[2]CP5 to CP6 Track mapping'!$A:$A,0),2),"-")</f>
        <v>-</v>
      </c>
      <c r="E1035" s="57" t="s">
        <v>457</v>
      </c>
      <c r="F1035" s="53"/>
      <c r="G1035" s="53"/>
      <c r="H1035" s="53">
        <v>3</v>
      </c>
      <c r="I1035" s="53"/>
      <c r="J1035" s="53"/>
      <c r="K1035" s="53">
        <f t="shared" si="62"/>
        <v>3</v>
      </c>
      <c r="M1035" s="54">
        <v>10</v>
      </c>
      <c r="N1035" s="54">
        <v>3</v>
      </c>
      <c r="O1035" s="54">
        <v>3</v>
      </c>
      <c r="P1035" s="54">
        <v>4</v>
      </c>
      <c r="Q1035" s="54">
        <v>2</v>
      </c>
      <c r="R1035" s="54">
        <f t="shared" si="63"/>
        <v>22</v>
      </c>
      <c r="T1035" s="55">
        <f t="shared" si="61"/>
        <v>10</v>
      </c>
      <c r="U1035" s="55">
        <f t="shared" si="61"/>
        <v>3</v>
      </c>
      <c r="V1035" s="55">
        <f t="shared" si="61"/>
        <v>0</v>
      </c>
      <c r="W1035" s="55">
        <f t="shared" si="61"/>
        <v>4</v>
      </c>
      <c r="X1035" s="55">
        <f t="shared" si="61"/>
        <v>2</v>
      </c>
      <c r="Y1035" s="55">
        <f t="shared" si="61"/>
        <v>19</v>
      </c>
    </row>
    <row r="1036" spans="1:25" x14ac:dyDescent="0.25">
      <c r="A1036" s="60" t="s">
        <v>419</v>
      </c>
      <c r="B1036" s="56" t="s">
        <v>639</v>
      </c>
      <c r="C1036" s="52" t="s">
        <v>640</v>
      </c>
      <c r="D1036" s="52" t="str">
        <f>IFERROR(INDEX('[2]CP5 to CP6 Track mapping'!$A:$B,MATCH('CP5 Vols Hyp'!$C1036,'[2]CP5 to CP6 Track mapping'!$A:$A,0),2),"-")</f>
        <v>-</v>
      </c>
      <c r="E1036" s="57" t="s">
        <v>457</v>
      </c>
      <c r="F1036" s="53"/>
      <c r="G1036" s="53"/>
      <c r="H1036" s="53">
        <v>11</v>
      </c>
      <c r="I1036" s="53"/>
      <c r="J1036" s="53"/>
      <c r="K1036" s="53">
        <f t="shared" si="62"/>
        <v>11</v>
      </c>
      <c r="M1036" s="54">
        <v>10</v>
      </c>
      <c r="N1036" s="54">
        <v>3</v>
      </c>
      <c r="O1036" s="54">
        <v>11</v>
      </c>
      <c r="P1036" s="54">
        <v>100</v>
      </c>
      <c r="Q1036" s="54">
        <v>40</v>
      </c>
      <c r="R1036" s="54">
        <f t="shared" si="63"/>
        <v>164</v>
      </c>
      <c r="T1036" s="55">
        <f t="shared" si="61"/>
        <v>10</v>
      </c>
      <c r="U1036" s="55">
        <f t="shared" si="61"/>
        <v>3</v>
      </c>
      <c r="V1036" s="55">
        <f t="shared" si="61"/>
        <v>0</v>
      </c>
      <c r="W1036" s="55">
        <f t="shared" si="61"/>
        <v>100</v>
      </c>
      <c r="X1036" s="55">
        <f t="shared" si="61"/>
        <v>40</v>
      </c>
      <c r="Y1036" s="55">
        <f t="shared" si="61"/>
        <v>153</v>
      </c>
    </row>
    <row r="1037" spans="1:25" x14ac:dyDescent="0.25">
      <c r="A1037" s="60" t="s">
        <v>419</v>
      </c>
      <c r="B1037" s="56" t="s">
        <v>641</v>
      </c>
      <c r="C1037" s="52" t="s">
        <v>642</v>
      </c>
      <c r="D1037" s="52" t="str">
        <f>IFERROR(INDEX('[2]CP5 to CP6 Track mapping'!$A:$B,MATCH('CP5 Vols Hyp'!$C1037,'[2]CP5 to CP6 Track mapping'!$A:$A,0),2),"-")</f>
        <v>-</v>
      </c>
      <c r="E1037" s="57" t="s">
        <v>457</v>
      </c>
      <c r="F1037" s="53"/>
      <c r="G1037" s="53"/>
      <c r="H1037" s="53">
        <v>48</v>
      </c>
      <c r="I1037" s="53"/>
      <c r="J1037" s="53"/>
      <c r="K1037" s="53">
        <f t="shared" si="62"/>
        <v>48</v>
      </c>
      <c r="M1037" s="54">
        <v>47</v>
      </c>
      <c r="N1037" s="54">
        <v>28</v>
      </c>
      <c r="O1037" s="54">
        <v>48</v>
      </c>
      <c r="P1037" s="54">
        <v>107</v>
      </c>
      <c r="Q1037" s="54">
        <v>105</v>
      </c>
      <c r="R1037" s="54">
        <f t="shared" si="63"/>
        <v>335</v>
      </c>
      <c r="T1037" s="55">
        <f t="shared" si="61"/>
        <v>47</v>
      </c>
      <c r="U1037" s="55">
        <f t="shared" si="61"/>
        <v>28</v>
      </c>
      <c r="V1037" s="55">
        <f t="shared" si="61"/>
        <v>0</v>
      </c>
      <c r="W1037" s="55">
        <f t="shared" si="61"/>
        <v>107</v>
      </c>
      <c r="X1037" s="55">
        <f t="shared" si="61"/>
        <v>105</v>
      </c>
      <c r="Y1037" s="55">
        <f t="shared" si="61"/>
        <v>287</v>
      </c>
    </row>
    <row r="1038" spans="1:25" x14ac:dyDescent="0.25">
      <c r="A1038" s="60" t="s">
        <v>419</v>
      </c>
      <c r="B1038" s="56" t="s">
        <v>643</v>
      </c>
      <c r="C1038" s="52" t="s">
        <v>399</v>
      </c>
      <c r="D1038" s="52" t="str">
        <f>IFERROR(INDEX('[2]CP5 to CP6 Track mapping'!$A:$B,MATCH('CP5 Vols Hyp'!$C1038,'[2]CP5 to CP6 Track mapping'!$A:$A,0),2),"-")</f>
        <v>-</v>
      </c>
      <c r="E1038" s="57" t="s">
        <v>457</v>
      </c>
      <c r="F1038" s="53"/>
      <c r="G1038" s="53"/>
      <c r="H1038" s="53">
        <v>3</v>
      </c>
      <c r="I1038" s="53"/>
      <c r="J1038" s="53"/>
      <c r="K1038" s="53">
        <f t="shared" si="62"/>
        <v>3</v>
      </c>
      <c r="M1038" s="54">
        <v>0</v>
      </c>
      <c r="N1038" s="54">
        <v>127.03</v>
      </c>
      <c r="O1038" s="54">
        <v>3</v>
      </c>
      <c r="P1038" s="54">
        <v>1343</v>
      </c>
      <c r="Q1038" s="54">
        <v>631</v>
      </c>
      <c r="R1038" s="54">
        <f t="shared" si="63"/>
        <v>2104.0299999999997</v>
      </c>
      <c r="T1038" s="55">
        <f t="shared" si="61"/>
        <v>0</v>
      </c>
      <c r="U1038" s="55">
        <f t="shared" si="61"/>
        <v>127.03</v>
      </c>
      <c r="V1038" s="55">
        <f t="shared" si="61"/>
        <v>0</v>
      </c>
      <c r="W1038" s="55">
        <f t="shared" si="61"/>
        <v>1343</v>
      </c>
      <c r="X1038" s="55">
        <f t="shared" si="61"/>
        <v>631</v>
      </c>
      <c r="Y1038" s="55">
        <f t="shared" si="61"/>
        <v>2101.0299999999997</v>
      </c>
    </row>
    <row r="1039" spans="1:25" x14ac:dyDescent="0.25">
      <c r="A1039" s="60" t="s">
        <v>419</v>
      </c>
      <c r="B1039" s="56" t="s">
        <v>644</v>
      </c>
      <c r="C1039" s="52" t="s">
        <v>645</v>
      </c>
      <c r="D1039" s="52" t="str">
        <f>IFERROR(INDEX('[2]CP5 to CP6 Track mapping'!$A:$B,MATCH('CP5 Vols Hyp'!$C1039,'[2]CP5 to CP6 Track mapping'!$A:$A,0),2),"-")</f>
        <v>-</v>
      </c>
      <c r="E1039" s="57" t="s">
        <v>457</v>
      </c>
      <c r="F1039" s="53"/>
      <c r="G1039" s="53"/>
      <c r="H1039" s="53">
        <v>7</v>
      </c>
      <c r="I1039" s="53"/>
      <c r="J1039" s="53"/>
      <c r="K1039" s="53">
        <f t="shared" si="62"/>
        <v>7</v>
      </c>
      <c r="M1039" s="54">
        <v>0</v>
      </c>
      <c r="N1039" s="54">
        <v>13</v>
      </c>
      <c r="O1039" s="54">
        <v>7</v>
      </c>
      <c r="P1039" s="54">
        <v>0</v>
      </c>
      <c r="Q1039" s="54" t="s">
        <v>73</v>
      </c>
      <c r="R1039" s="54">
        <f t="shared" si="63"/>
        <v>20</v>
      </c>
      <c r="T1039" s="55">
        <f t="shared" si="61"/>
        <v>0</v>
      </c>
      <c r="U1039" s="55">
        <f t="shared" si="61"/>
        <v>13</v>
      </c>
      <c r="V1039" s="55">
        <f t="shared" si="61"/>
        <v>0</v>
      </c>
      <c r="W1039" s="55">
        <f t="shared" si="61"/>
        <v>0</v>
      </c>
      <c r="X1039" s="55" t="e">
        <f t="shared" si="61"/>
        <v>#VALUE!</v>
      </c>
      <c r="Y1039" s="55">
        <f t="shared" si="61"/>
        <v>13</v>
      </c>
    </row>
    <row r="1040" spans="1:25" x14ac:dyDescent="0.25">
      <c r="A1040" s="60" t="s">
        <v>419</v>
      </c>
      <c r="B1040" s="56" t="s">
        <v>646</v>
      </c>
      <c r="C1040" s="52" t="s">
        <v>647</v>
      </c>
      <c r="D1040" s="52" t="str">
        <f>IFERROR(INDEX('[2]CP5 to CP6 Track mapping'!$A:$B,MATCH('CP5 Vols Hyp'!$C1040,'[2]CP5 to CP6 Track mapping'!$A:$A,0),2),"-")</f>
        <v>-</v>
      </c>
      <c r="E1040" s="57" t="s">
        <v>457</v>
      </c>
      <c r="F1040" s="53"/>
      <c r="G1040" s="53"/>
      <c r="H1040" s="53">
        <v>0</v>
      </c>
      <c r="I1040" s="53"/>
      <c r="J1040" s="53"/>
      <c r="K1040" s="53">
        <f t="shared" si="62"/>
        <v>0</v>
      </c>
      <c r="M1040" s="54">
        <v>565</v>
      </c>
      <c r="N1040" s="54">
        <v>0</v>
      </c>
      <c r="O1040" s="54">
        <v>0</v>
      </c>
      <c r="P1040" s="54">
        <v>0</v>
      </c>
      <c r="Q1040" s="54">
        <v>915</v>
      </c>
      <c r="R1040" s="54">
        <f t="shared" si="63"/>
        <v>1480</v>
      </c>
      <c r="T1040" s="55">
        <f t="shared" si="61"/>
        <v>565</v>
      </c>
      <c r="U1040" s="55">
        <f t="shared" si="61"/>
        <v>0</v>
      </c>
      <c r="V1040" s="55">
        <f t="shared" si="61"/>
        <v>0</v>
      </c>
      <c r="W1040" s="55">
        <f t="shared" si="61"/>
        <v>0</v>
      </c>
      <c r="X1040" s="55">
        <f t="shared" si="61"/>
        <v>915</v>
      </c>
      <c r="Y1040" s="55">
        <f t="shared" si="61"/>
        <v>1480</v>
      </c>
    </row>
    <row r="1041" spans="1:25" x14ac:dyDescent="0.25">
      <c r="A1041" s="60" t="s">
        <v>419</v>
      </c>
      <c r="B1041" s="56" t="s">
        <v>648</v>
      </c>
      <c r="C1041" s="52" t="s">
        <v>414</v>
      </c>
      <c r="D1041" s="52" t="str">
        <f>IFERROR(INDEX('[2]CP5 to CP6 Track mapping'!$A:$B,MATCH('CP5 Vols Hyp'!$C1041,'[2]CP5 to CP6 Track mapping'!$A:$A,0),2),"-")</f>
        <v>-</v>
      </c>
      <c r="E1041" s="57" t="s">
        <v>457</v>
      </c>
      <c r="F1041" s="53"/>
      <c r="G1041" s="53"/>
      <c r="H1041" s="53">
        <v>10</v>
      </c>
      <c r="I1041" s="53"/>
      <c r="J1041" s="53"/>
      <c r="K1041" s="53">
        <f t="shared" si="62"/>
        <v>10</v>
      </c>
      <c r="M1041" s="54">
        <v>565</v>
      </c>
      <c r="N1041" s="54">
        <v>140.03</v>
      </c>
      <c r="O1041" s="54">
        <v>10</v>
      </c>
      <c r="P1041" s="54">
        <v>1343</v>
      </c>
      <c r="Q1041" s="54">
        <v>1546</v>
      </c>
      <c r="R1041" s="54">
        <f t="shared" si="63"/>
        <v>3604.0299999999997</v>
      </c>
      <c r="T1041" s="55">
        <f t="shared" si="61"/>
        <v>565</v>
      </c>
      <c r="U1041" s="55">
        <f t="shared" si="61"/>
        <v>140.03</v>
      </c>
      <c r="V1041" s="55">
        <f t="shared" si="61"/>
        <v>0</v>
      </c>
      <c r="W1041" s="55">
        <f t="shared" si="61"/>
        <v>1343</v>
      </c>
      <c r="X1041" s="55">
        <f t="shared" si="61"/>
        <v>1546</v>
      </c>
      <c r="Y1041" s="55">
        <f t="shared" si="61"/>
        <v>3594.0299999999997</v>
      </c>
    </row>
    <row r="1042" spans="1:25" x14ac:dyDescent="0.25">
      <c r="A1042" s="60" t="s">
        <v>419</v>
      </c>
      <c r="B1042" s="56" t="s">
        <v>649</v>
      </c>
      <c r="C1042" s="52" t="s">
        <v>650</v>
      </c>
      <c r="D1042" s="52" t="str">
        <f>IFERROR(INDEX('[2]CP5 to CP6 Track mapping'!$A:$B,MATCH('CP5 Vols Hyp'!$C1042,'[2]CP5 to CP6 Track mapping'!$A:$A,0),2),"-")</f>
        <v>-</v>
      </c>
      <c r="E1042" s="57" t="s">
        <v>457</v>
      </c>
      <c r="F1042" s="53"/>
      <c r="G1042" s="53"/>
      <c r="H1042" s="53">
        <v>0</v>
      </c>
      <c r="I1042" s="53"/>
      <c r="J1042" s="53"/>
      <c r="K1042" s="53">
        <f t="shared" si="62"/>
        <v>0</v>
      </c>
      <c r="M1042" s="54">
        <v>0</v>
      </c>
      <c r="N1042" s="54">
        <v>0</v>
      </c>
      <c r="O1042" s="54">
        <v>0</v>
      </c>
      <c r="P1042" s="54">
        <v>0</v>
      </c>
      <c r="Q1042" s="54" t="s">
        <v>73</v>
      </c>
      <c r="R1042" s="54">
        <f t="shared" si="63"/>
        <v>0</v>
      </c>
      <c r="T1042" s="55">
        <f t="shared" si="61"/>
        <v>0</v>
      </c>
      <c r="U1042" s="55">
        <f t="shared" si="61"/>
        <v>0</v>
      </c>
      <c r="V1042" s="55">
        <f t="shared" si="61"/>
        <v>0</v>
      </c>
      <c r="W1042" s="55">
        <f t="shared" si="61"/>
        <v>0</v>
      </c>
      <c r="X1042" s="55" t="e">
        <f t="shared" si="61"/>
        <v>#VALUE!</v>
      </c>
      <c r="Y1042" s="55">
        <f t="shared" si="61"/>
        <v>0</v>
      </c>
    </row>
    <row r="1043" spans="1:25" x14ac:dyDescent="0.25">
      <c r="A1043" s="60" t="s">
        <v>419</v>
      </c>
      <c r="B1043" s="56" t="s">
        <v>651</v>
      </c>
      <c r="C1043" s="52" t="s">
        <v>652</v>
      </c>
      <c r="D1043" s="52" t="str">
        <f>IFERROR(INDEX('[2]CP5 to CP6 Track mapping'!$A:$B,MATCH('CP5 Vols Hyp'!$C1043,'[2]CP5 to CP6 Track mapping'!$A:$A,0),2),"-")</f>
        <v>-</v>
      </c>
      <c r="E1043" s="57" t="s">
        <v>457</v>
      </c>
      <c r="F1043" s="53"/>
      <c r="G1043" s="53"/>
      <c r="H1043" s="53">
        <v>98147.18988000002</v>
      </c>
      <c r="I1043" s="53"/>
      <c r="J1043" s="53"/>
      <c r="K1043" s="53">
        <f t="shared" si="62"/>
        <v>98147.18988000002</v>
      </c>
      <c r="M1043" s="54">
        <v>45280.6861584</v>
      </c>
      <c r="N1043" s="54">
        <v>97125.975921600009</v>
      </c>
      <c r="O1043" s="54">
        <v>98147.18988000002</v>
      </c>
      <c r="P1043" s="54">
        <v>92654.714088799985</v>
      </c>
      <c r="Q1043" s="54">
        <v>87735.885091200005</v>
      </c>
      <c r="R1043" s="54">
        <f t="shared" si="63"/>
        <v>420944.45114000002</v>
      </c>
      <c r="T1043" s="55">
        <f t="shared" si="61"/>
        <v>45280.6861584</v>
      </c>
      <c r="U1043" s="55">
        <f t="shared" si="61"/>
        <v>97125.975921600009</v>
      </c>
      <c r="V1043" s="55">
        <f t="shared" si="61"/>
        <v>0</v>
      </c>
      <c r="W1043" s="55">
        <f t="shared" si="61"/>
        <v>92654.714088799985</v>
      </c>
      <c r="X1043" s="55">
        <f t="shared" si="61"/>
        <v>87735.885091200005</v>
      </c>
      <c r="Y1043" s="55">
        <f t="shared" si="61"/>
        <v>322797.26126</v>
      </c>
    </row>
    <row r="1044" spans="1:25" x14ac:dyDescent="0.25">
      <c r="A1044" s="60" t="s">
        <v>415</v>
      </c>
      <c r="B1044" s="56" t="s">
        <v>449</v>
      </c>
      <c r="C1044" s="52" t="s">
        <v>450</v>
      </c>
      <c r="D1044" s="52" t="str">
        <f>IFERROR(INDEX('[2]CP5 to CP6 Track mapping'!$A:$B,MATCH('CP5 Vols Hyp'!$C1044,'[2]CP5 to CP6 Track mapping'!$A:$A,0),2),"-")</f>
        <v>-</v>
      </c>
      <c r="E1044" s="57" t="s">
        <v>451</v>
      </c>
      <c r="F1044" s="53"/>
      <c r="G1044" s="53"/>
      <c r="H1044" s="53">
        <v>0</v>
      </c>
      <c r="I1044" s="53"/>
      <c r="J1044" s="53"/>
      <c r="K1044" s="53">
        <f t="shared" si="62"/>
        <v>0</v>
      </c>
      <c r="M1044" s="54">
        <v>0</v>
      </c>
      <c r="N1044" s="54">
        <v>0</v>
      </c>
      <c r="O1044" s="54">
        <v>0</v>
      </c>
      <c r="P1044" s="54">
        <v>0</v>
      </c>
      <c r="Q1044" s="54" t="s">
        <v>73</v>
      </c>
      <c r="R1044" s="54">
        <f t="shared" si="63"/>
        <v>0</v>
      </c>
      <c r="T1044" s="55">
        <f t="shared" si="61"/>
        <v>0</v>
      </c>
      <c r="U1044" s="55">
        <f t="shared" si="61"/>
        <v>0</v>
      </c>
      <c r="V1044" s="55">
        <f t="shared" si="61"/>
        <v>0</v>
      </c>
      <c r="W1044" s="55">
        <f t="shared" si="61"/>
        <v>0</v>
      </c>
      <c r="X1044" s="55" t="e">
        <f t="shared" si="61"/>
        <v>#VALUE!</v>
      </c>
      <c r="Y1044" s="55">
        <f t="shared" si="61"/>
        <v>0</v>
      </c>
    </row>
    <row r="1045" spans="1:25" x14ac:dyDescent="0.25">
      <c r="A1045" s="60" t="s">
        <v>415</v>
      </c>
      <c r="B1045" s="56" t="s">
        <v>449</v>
      </c>
      <c r="C1045" s="52" t="s">
        <v>450</v>
      </c>
      <c r="D1045" s="52" t="str">
        <f>IFERROR(INDEX('[2]CP5 to CP6 Track mapping'!$A:$B,MATCH('CP5 Vols Hyp'!$C1045,'[2]CP5 to CP6 Track mapping'!$A:$A,0),2),"-")</f>
        <v>-</v>
      </c>
      <c r="E1045" s="57" t="s">
        <v>452</v>
      </c>
      <c r="F1045" s="53"/>
      <c r="G1045" s="53"/>
      <c r="H1045" s="53">
        <v>0</v>
      </c>
      <c r="I1045" s="53"/>
      <c r="J1045" s="53"/>
      <c r="K1045" s="53">
        <f t="shared" si="62"/>
        <v>0</v>
      </c>
      <c r="M1045" s="54">
        <v>0</v>
      </c>
      <c r="N1045" s="54">
        <v>0</v>
      </c>
      <c r="O1045" s="54">
        <v>0</v>
      </c>
      <c r="P1045" s="54">
        <v>0</v>
      </c>
      <c r="Q1045" s="54" t="s">
        <v>73</v>
      </c>
      <c r="R1045" s="54">
        <f t="shared" si="63"/>
        <v>0</v>
      </c>
      <c r="T1045" s="55">
        <f t="shared" si="61"/>
        <v>0</v>
      </c>
      <c r="U1045" s="55">
        <f t="shared" si="61"/>
        <v>0</v>
      </c>
      <c r="V1045" s="55">
        <f t="shared" si="61"/>
        <v>0</v>
      </c>
      <c r="W1045" s="55">
        <f t="shared" si="61"/>
        <v>0</v>
      </c>
      <c r="X1045" s="55" t="e">
        <f t="shared" si="61"/>
        <v>#VALUE!</v>
      </c>
      <c r="Y1045" s="55">
        <f t="shared" si="61"/>
        <v>0</v>
      </c>
    </row>
    <row r="1046" spans="1:25" x14ac:dyDescent="0.25">
      <c r="A1046" s="60" t="s">
        <v>415</v>
      </c>
      <c r="B1046" s="56" t="s">
        <v>449</v>
      </c>
      <c r="C1046" s="52" t="s">
        <v>450</v>
      </c>
      <c r="D1046" s="52" t="str">
        <f>IFERROR(INDEX('[2]CP5 to CP6 Track mapping'!$A:$B,MATCH('CP5 Vols Hyp'!$C1046,'[2]CP5 to CP6 Track mapping'!$A:$A,0),2),"-")</f>
        <v>-</v>
      </c>
      <c r="E1046" s="57" t="s">
        <v>453</v>
      </c>
      <c r="F1046" s="53"/>
      <c r="G1046" s="53"/>
      <c r="H1046" s="53">
        <v>0</v>
      </c>
      <c r="I1046" s="53"/>
      <c r="J1046" s="53"/>
      <c r="K1046" s="53">
        <f t="shared" si="62"/>
        <v>0</v>
      </c>
      <c r="M1046" s="54">
        <v>0</v>
      </c>
      <c r="N1046" s="54">
        <v>0</v>
      </c>
      <c r="O1046" s="54">
        <v>0</v>
      </c>
      <c r="P1046" s="54">
        <v>0</v>
      </c>
      <c r="Q1046" s="54" t="s">
        <v>73</v>
      </c>
      <c r="R1046" s="54">
        <f t="shared" si="63"/>
        <v>0</v>
      </c>
      <c r="T1046" s="55">
        <f t="shared" si="61"/>
        <v>0</v>
      </c>
      <c r="U1046" s="55">
        <f t="shared" si="61"/>
        <v>0</v>
      </c>
      <c r="V1046" s="55">
        <f t="shared" si="61"/>
        <v>0</v>
      </c>
      <c r="W1046" s="55">
        <f t="shared" si="61"/>
        <v>0</v>
      </c>
      <c r="X1046" s="55" t="e">
        <f t="shared" si="61"/>
        <v>#VALUE!</v>
      </c>
      <c r="Y1046" s="55">
        <f t="shared" si="61"/>
        <v>0</v>
      </c>
    </row>
    <row r="1047" spans="1:25" x14ac:dyDescent="0.25">
      <c r="A1047" s="60" t="s">
        <v>415</v>
      </c>
      <c r="B1047" s="56" t="s">
        <v>449</v>
      </c>
      <c r="C1047" s="52" t="s">
        <v>450</v>
      </c>
      <c r="D1047" s="52" t="str">
        <f>IFERROR(INDEX('[2]CP5 to CP6 Track mapping'!$A:$B,MATCH('CP5 Vols Hyp'!$C1047,'[2]CP5 to CP6 Track mapping'!$A:$A,0),2),"-")</f>
        <v>-</v>
      </c>
      <c r="E1047" s="57" t="s">
        <v>454</v>
      </c>
      <c r="F1047" s="53"/>
      <c r="G1047" s="53"/>
      <c r="H1047" s="53">
        <v>0</v>
      </c>
      <c r="I1047" s="53"/>
      <c r="J1047" s="53"/>
      <c r="K1047" s="53">
        <f t="shared" si="62"/>
        <v>0</v>
      </c>
      <c r="M1047" s="54">
        <v>0</v>
      </c>
      <c r="N1047" s="54">
        <v>0</v>
      </c>
      <c r="O1047" s="54">
        <v>0</v>
      </c>
      <c r="P1047" s="54">
        <v>0</v>
      </c>
      <c r="Q1047" s="54" t="s">
        <v>73</v>
      </c>
      <c r="R1047" s="54">
        <f t="shared" si="63"/>
        <v>0</v>
      </c>
      <c r="T1047" s="55">
        <f t="shared" si="61"/>
        <v>0</v>
      </c>
      <c r="U1047" s="55">
        <f t="shared" si="61"/>
        <v>0</v>
      </c>
      <c r="V1047" s="55">
        <f t="shared" si="61"/>
        <v>0</v>
      </c>
      <c r="W1047" s="55">
        <f t="shared" si="61"/>
        <v>0</v>
      </c>
      <c r="X1047" s="55" t="e">
        <f t="shared" si="61"/>
        <v>#VALUE!</v>
      </c>
      <c r="Y1047" s="55">
        <f t="shared" si="61"/>
        <v>0</v>
      </c>
    </row>
    <row r="1048" spans="1:25" x14ac:dyDescent="0.25">
      <c r="A1048" s="60" t="s">
        <v>415</v>
      </c>
      <c r="B1048" s="56" t="s">
        <v>449</v>
      </c>
      <c r="C1048" s="52" t="s">
        <v>450</v>
      </c>
      <c r="D1048" s="52" t="str">
        <f>IFERROR(INDEX('[2]CP5 to CP6 Track mapping'!$A:$B,MATCH('CP5 Vols Hyp'!$C1048,'[2]CP5 to CP6 Track mapping'!$A:$A,0),2),"-")</f>
        <v>-</v>
      </c>
      <c r="E1048" s="57" t="s">
        <v>455</v>
      </c>
      <c r="F1048" s="53"/>
      <c r="G1048" s="53"/>
      <c r="H1048" s="53">
        <v>0</v>
      </c>
      <c r="I1048" s="53"/>
      <c r="J1048" s="53"/>
      <c r="K1048" s="53">
        <f t="shared" si="62"/>
        <v>0</v>
      </c>
      <c r="M1048" s="54">
        <v>0</v>
      </c>
      <c r="N1048" s="54">
        <v>0</v>
      </c>
      <c r="O1048" s="54">
        <v>0</v>
      </c>
      <c r="P1048" s="54">
        <v>0</v>
      </c>
      <c r="Q1048" s="54" t="s">
        <v>73</v>
      </c>
      <c r="R1048" s="54">
        <f t="shared" si="63"/>
        <v>0</v>
      </c>
      <c r="T1048" s="55">
        <f t="shared" si="61"/>
        <v>0</v>
      </c>
      <c r="U1048" s="55">
        <f t="shared" si="61"/>
        <v>0</v>
      </c>
      <c r="V1048" s="55">
        <f t="shared" si="61"/>
        <v>0</v>
      </c>
      <c r="W1048" s="55">
        <f t="shared" si="61"/>
        <v>0</v>
      </c>
      <c r="X1048" s="55" t="e">
        <f t="shared" si="61"/>
        <v>#VALUE!</v>
      </c>
      <c r="Y1048" s="55">
        <f t="shared" si="61"/>
        <v>0</v>
      </c>
    </row>
    <row r="1049" spans="1:25" x14ac:dyDescent="0.25">
      <c r="A1049" s="60" t="s">
        <v>415</v>
      </c>
      <c r="B1049" s="56" t="s">
        <v>449</v>
      </c>
      <c r="C1049" s="52" t="s">
        <v>450</v>
      </c>
      <c r="D1049" s="52" t="str">
        <f>IFERROR(INDEX('[2]CP5 to CP6 Track mapping'!$A:$B,MATCH('CP5 Vols Hyp'!$C1049,'[2]CP5 to CP6 Track mapping'!$A:$A,0),2),"-")</f>
        <v>-</v>
      </c>
      <c r="E1049" s="57" t="s">
        <v>456</v>
      </c>
      <c r="F1049" s="53"/>
      <c r="G1049" s="53"/>
      <c r="H1049" s="53">
        <v>0</v>
      </c>
      <c r="I1049" s="53"/>
      <c r="J1049" s="53"/>
      <c r="K1049" s="53">
        <f t="shared" si="62"/>
        <v>0</v>
      </c>
      <c r="M1049" s="54">
        <v>0</v>
      </c>
      <c r="N1049" s="54">
        <v>0</v>
      </c>
      <c r="O1049" s="54">
        <v>0</v>
      </c>
      <c r="P1049" s="54">
        <v>0</v>
      </c>
      <c r="Q1049" s="54" t="s">
        <v>73</v>
      </c>
      <c r="R1049" s="54">
        <f t="shared" si="63"/>
        <v>0</v>
      </c>
      <c r="T1049" s="55">
        <f t="shared" si="61"/>
        <v>0</v>
      </c>
      <c r="U1049" s="55">
        <f t="shared" si="61"/>
        <v>0</v>
      </c>
      <c r="V1049" s="55">
        <f t="shared" si="61"/>
        <v>0</v>
      </c>
      <c r="W1049" s="55">
        <f t="shared" si="61"/>
        <v>0</v>
      </c>
      <c r="X1049" s="55" t="e">
        <f t="shared" si="61"/>
        <v>#VALUE!</v>
      </c>
      <c r="Y1049" s="55">
        <f t="shared" si="61"/>
        <v>0</v>
      </c>
    </row>
    <row r="1050" spans="1:25" x14ac:dyDescent="0.25">
      <c r="A1050" s="60" t="s">
        <v>415</v>
      </c>
      <c r="B1050" s="56" t="s">
        <v>449</v>
      </c>
      <c r="C1050" s="52" t="s">
        <v>450</v>
      </c>
      <c r="D1050" s="52" t="str">
        <f>IFERROR(INDEX('[2]CP5 to CP6 Track mapping'!$A:$B,MATCH('CP5 Vols Hyp'!$C1050,'[2]CP5 to CP6 Track mapping'!$A:$A,0),2),"-")</f>
        <v>-</v>
      </c>
      <c r="E1050" s="57" t="s">
        <v>457</v>
      </c>
      <c r="F1050" s="53"/>
      <c r="G1050" s="53"/>
      <c r="H1050" s="53">
        <v>0</v>
      </c>
      <c r="I1050" s="53"/>
      <c r="J1050" s="53"/>
      <c r="K1050" s="53">
        <f t="shared" si="62"/>
        <v>0</v>
      </c>
      <c r="M1050" s="54">
        <v>0</v>
      </c>
      <c r="N1050" s="54">
        <v>0</v>
      </c>
      <c r="O1050" s="54">
        <v>0</v>
      </c>
      <c r="P1050" s="54">
        <v>0</v>
      </c>
      <c r="Q1050" s="54" t="s">
        <v>73</v>
      </c>
      <c r="R1050" s="54">
        <f t="shared" si="63"/>
        <v>0</v>
      </c>
      <c r="T1050" s="55">
        <f t="shared" si="61"/>
        <v>0</v>
      </c>
      <c r="U1050" s="55">
        <f t="shared" si="61"/>
        <v>0</v>
      </c>
      <c r="V1050" s="55">
        <f t="shared" si="61"/>
        <v>0</v>
      </c>
      <c r="W1050" s="55">
        <f t="shared" si="61"/>
        <v>0</v>
      </c>
      <c r="X1050" s="55" t="e">
        <f t="shared" si="61"/>
        <v>#VALUE!</v>
      </c>
      <c r="Y1050" s="55">
        <f t="shared" si="61"/>
        <v>0</v>
      </c>
    </row>
    <row r="1051" spans="1:25" x14ac:dyDescent="0.25">
      <c r="A1051" s="60" t="s">
        <v>415</v>
      </c>
      <c r="B1051" s="56" t="s">
        <v>458</v>
      </c>
      <c r="C1051" s="52" t="s">
        <v>459</v>
      </c>
      <c r="D1051" s="52" t="str">
        <f>IFERROR(INDEX('[2]CP5 to CP6 Track mapping'!$A:$B,MATCH('CP5 Vols Hyp'!$C1051,'[2]CP5 to CP6 Track mapping'!$A:$A,0),2),"-")</f>
        <v>-</v>
      </c>
      <c r="E1051" s="57" t="s">
        <v>451</v>
      </c>
      <c r="F1051" s="53"/>
      <c r="G1051" s="53"/>
      <c r="H1051" s="53">
        <v>0</v>
      </c>
      <c r="I1051" s="53"/>
      <c r="J1051" s="53"/>
      <c r="K1051" s="53">
        <f t="shared" si="62"/>
        <v>0</v>
      </c>
      <c r="M1051" s="54">
        <v>0</v>
      </c>
      <c r="N1051" s="54">
        <v>0</v>
      </c>
      <c r="O1051" s="54">
        <v>0</v>
      </c>
      <c r="P1051" s="54">
        <v>0</v>
      </c>
      <c r="Q1051" s="54" t="s">
        <v>73</v>
      </c>
      <c r="R1051" s="54">
        <f t="shared" si="63"/>
        <v>0</v>
      </c>
      <c r="T1051" s="55">
        <f t="shared" si="61"/>
        <v>0</v>
      </c>
      <c r="U1051" s="55">
        <f t="shared" si="61"/>
        <v>0</v>
      </c>
      <c r="V1051" s="55">
        <f t="shared" si="61"/>
        <v>0</v>
      </c>
      <c r="W1051" s="55">
        <f t="shared" si="61"/>
        <v>0</v>
      </c>
      <c r="X1051" s="55" t="e">
        <f t="shared" si="61"/>
        <v>#VALUE!</v>
      </c>
      <c r="Y1051" s="55">
        <f t="shared" si="61"/>
        <v>0</v>
      </c>
    </row>
    <row r="1052" spans="1:25" x14ac:dyDescent="0.25">
      <c r="A1052" s="60" t="s">
        <v>415</v>
      </c>
      <c r="B1052" s="56" t="s">
        <v>458</v>
      </c>
      <c r="C1052" s="52" t="s">
        <v>459</v>
      </c>
      <c r="D1052" s="52" t="str">
        <f>IFERROR(INDEX('[2]CP5 to CP6 Track mapping'!$A:$B,MATCH('CP5 Vols Hyp'!$C1052,'[2]CP5 to CP6 Track mapping'!$A:$A,0),2),"-")</f>
        <v>-</v>
      </c>
      <c r="E1052" s="57" t="s">
        <v>452</v>
      </c>
      <c r="F1052" s="53"/>
      <c r="G1052" s="53"/>
      <c r="H1052" s="53">
        <v>0</v>
      </c>
      <c r="I1052" s="53"/>
      <c r="J1052" s="53"/>
      <c r="K1052" s="53">
        <f t="shared" si="62"/>
        <v>0</v>
      </c>
      <c r="M1052" s="54">
        <v>0</v>
      </c>
      <c r="N1052" s="54">
        <v>0</v>
      </c>
      <c r="O1052" s="54">
        <v>0</v>
      </c>
      <c r="P1052" s="54">
        <v>0</v>
      </c>
      <c r="Q1052" s="54" t="s">
        <v>73</v>
      </c>
      <c r="R1052" s="54">
        <f t="shared" si="63"/>
        <v>0</v>
      </c>
      <c r="T1052" s="55">
        <f t="shared" si="61"/>
        <v>0</v>
      </c>
      <c r="U1052" s="55">
        <f t="shared" si="61"/>
        <v>0</v>
      </c>
      <c r="V1052" s="55">
        <f t="shared" si="61"/>
        <v>0</v>
      </c>
      <c r="W1052" s="55">
        <f t="shared" si="61"/>
        <v>0</v>
      </c>
      <c r="X1052" s="55" t="e">
        <f t="shared" si="61"/>
        <v>#VALUE!</v>
      </c>
      <c r="Y1052" s="55">
        <f t="shared" si="61"/>
        <v>0</v>
      </c>
    </row>
    <row r="1053" spans="1:25" x14ac:dyDescent="0.25">
      <c r="A1053" s="60" t="s">
        <v>415</v>
      </c>
      <c r="B1053" s="56" t="s">
        <v>458</v>
      </c>
      <c r="C1053" s="52" t="s">
        <v>459</v>
      </c>
      <c r="D1053" s="52" t="str">
        <f>IFERROR(INDEX('[2]CP5 to CP6 Track mapping'!$A:$B,MATCH('CP5 Vols Hyp'!$C1053,'[2]CP5 to CP6 Track mapping'!$A:$A,0),2),"-")</f>
        <v>-</v>
      </c>
      <c r="E1053" s="57" t="s">
        <v>453</v>
      </c>
      <c r="F1053" s="53"/>
      <c r="G1053" s="53"/>
      <c r="H1053" s="53">
        <v>0</v>
      </c>
      <c r="I1053" s="53"/>
      <c r="J1053" s="53"/>
      <c r="K1053" s="53">
        <f t="shared" si="62"/>
        <v>0</v>
      </c>
      <c r="M1053" s="54">
        <v>0</v>
      </c>
      <c r="N1053" s="54">
        <v>0</v>
      </c>
      <c r="O1053" s="54">
        <v>0</v>
      </c>
      <c r="P1053" s="54">
        <v>0</v>
      </c>
      <c r="Q1053" s="54" t="s">
        <v>73</v>
      </c>
      <c r="R1053" s="54">
        <f t="shared" si="63"/>
        <v>0</v>
      </c>
      <c r="T1053" s="55">
        <f t="shared" si="61"/>
        <v>0</v>
      </c>
      <c r="U1053" s="55">
        <f t="shared" si="61"/>
        <v>0</v>
      </c>
      <c r="V1053" s="55">
        <f t="shared" si="61"/>
        <v>0</v>
      </c>
      <c r="W1053" s="55">
        <f t="shared" si="61"/>
        <v>0</v>
      </c>
      <c r="X1053" s="55" t="e">
        <f t="shared" si="61"/>
        <v>#VALUE!</v>
      </c>
      <c r="Y1053" s="55">
        <f t="shared" si="61"/>
        <v>0</v>
      </c>
    </row>
    <row r="1054" spans="1:25" x14ac:dyDescent="0.25">
      <c r="A1054" s="60" t="s">
        <v>415</v>
      </c>
      <c r="B1054" s="56" t="s">
        <v>458</v>
      </c>
      <c r="C1054" s="52" t="s">
        <v>459</v>
      </c>
      <c r="D1054" s="52" t="str">
        <f>IFERROR(INDEX('[2]CP5 to CP6 Track mapping'!$A:$B,MATCH('CP5 Vols Hyp'!$C1054,'[2]CP5 to CP6 Track mapping'!$A:$A,0),2),"-")</f>
        <v>-</v>
      </c>
      <c r="E1054" s="57" t="s">
        <v>454</v>
      </c>
      <c r="F1054" s="53"/>
      <c r="G1054" s="53"/>
      <c r="H1054" s="53">
        <v>0</v>
      </c>
      <c r="I1054" s="53"/>
      <c r="J1054" s="53"/>
      <c r="K1054" s="53">
        <f t="shared" si="62"/>
        <v>0</v>
      </c>
      <c r="M1054" s="54">
        <v>0</v>
      </c>
      <c r="N1054" s="54">
        <v>0</v>
      </c>
      <c r="O1054" s="54">
        <v>0</v>
      </c>
      <c r="P1054" s="54">
        <v>0</v>
      </c>
      <c r="Q1054" s="54" t="s">
        <v>73</v>
      </c>
      <c r="R1054" s="54">
        <f t="shared" si="63"/>
        <v>0</v>
      </c>
      <c r="T1054" s="55">
        <f t="shared" si="61"/>
        <v>0</v>
      </c>
      <c r="U1054" s="55">
        <f t="shared" si="61"/>
        <v>0</v>
      </c>
      <c r="V1054" s="55">
        <f t="shared" si="61"/>
        <v>0</v>
      </c>
      <c r="W1054" s="55">
        <f t="shared" si="61"/>
        <v>0</v>
      </c>
      <c r="X1054" s="55" t="e">
        <f t="shared" si="61"/>
        <v>#VALUE!</v>
      </c>
      <c r="Y1054" s="55">
        <f t="shared" si="61"/>
        <v>0</v>
      </c>
    </row>
    <row r="1055" spans="1:25" x14ac:dyDescent="0.25">
      <c r="A1055" s="60" t="s">
        <v>415</v>
      </c>
      <c r="B1055" s="56" t="s">
        <v>458</v>
      </c>
      <c r="C1055" s="52" t="s">
        <v>459</v>
      </c>
      <c r="D1055" s="52" t="str">
        <f>IFERROR(INDEX('[2]CP5 to CP6 Track mapping'!$A:$B,MATCH('CP5 Vols Hyp'!$C1055,'[2]CP5 to CP6 Track mapping'!$A:$A,0),2),"-")</f>
        <v>-</v>
      </c>
      <c r="E1055" s="57" t="s">
        <v>455</v>
      </c>
      <c r="F1055" s="53"/>
      <c r="G1055" s="53"/>
      <c r="H1055" s="53">
        <v>0</v>
      </c>
      <c r="I1055" s="53"/>
      <c r="J1055" s="53"/>
      <c r="K1055" s="53">
        <f t="shared" si="62"/>
        <v>0</v>
      </c>
      <c r="M1055" s="54">
        <v>0</v>
      </c>
      <c r="N1055" s="54">
        <v>0</v>
      </c>
      <c r="O1055" s="54">
        <v>0</v>
      </c>
      <c r="P1055" s="54">
        <v>0</v>
      </c>
      <c r="Q1055" s="54" t="s">
        <v>73</v>
      </c>
      <c r="R1055" s="54">
        <f t="shared" si="63"/>
        <v>0</v>
      </c>
      <c r="T1055" s="55">
        <f t="shared" si="61"/>
        <v>0</v>
      </c>
      <c r="U1055" s="55">
        <f t="shared" si="61"/>
        <v>0</v>
      </c>
      <c r="V1055" s="55">
        <f t="shared" si="61"/>
        <v>0</v>
      </c>
      <c r="W1055" s="55">
        <f t="shared" si="61"/>
        <v>0</v>
      </c>
      <c r="X1055" s="55" t="e">
        <f t="shared" si="61"/>
        <v>#VALUE!</v>
      </c>
      <c r="Y1055" s="55">
        <f t="shared" si="61"/>
        <v>0</v>
      </c>
    </row>
    <row r="1056" spans="1:25" x14ac:dyDescent="0.25">
      <c r="A1056" s="60" t="s">
        <v>415</v>
      </c>
      <c r="B1056" s="56" t="s">
        <v>458</v>
      </c>
      <c r="C1056" s="52" t="s">
        <v>459</v>
      </c>
      <c r="D1056" s="52" t="str">
        <f>IFERROR(INDEX('[2]CP5 to CP6 Track mapping'!$A:$B,MATCH('CP5 Vols Hyp'!$C1056,'[2]CP5 to CP6 Track mapping'!$A:$A,0),2),"-")</f>
        <v>-</v>
      </c>
      <c r="E1056" s="57" t="s">
        <v>456</v>
      </c>
      <c r="F1056" s="53"/>
      <c r="G1056" s="53"/>
      <c r="H1056" s="53">
        <v>0</v>
      </c>
      <c r="I1056" s="53"/>
      <c r="J1056" s="53"/>
      <c r="K1056" s="53">
        <f t="shared" si="62"/>
        <v>0</v>
      </c>
      <c r="M1056" s="54">
        <v>0</v>
      </c>
      <c r="N1056" s="54">
        <v>0</v>
      </c>
      <c r="O1056" s="54">
        <v>0</v>
      </c>
      <c r="P1056" s="54">
        <v>0</v>
      </c>
      <c r="Q1056" s="54" t="s">
        <v>73</v>
      </c>
      <c r="R1056" s="54">
        <f t="shared" si="63"/>
        <v>0</v>
      </c>
      <c r="T1056" s="55">
        <f t="shared" si="61"/>
        <v>0</v>
      </c>
      <c r="U1056" s="55">
        <f t="shared" si="61"/>
        <v>0</v>
      </c>
      <c r="V1056" s="55">
        <f t="shared" si="61"/>
        <v>0</v>
      </c>
      <c r="W1056" s="55">
        <f t="shared" si="61"/>
        <v>0</v>
      </c>
      <c r="X1056" s="55" t="e">
        <f t="shared" si="61"/>
        <v>#VALUE!</v>
      </c>
      <c r="Y1056" s="55">
        <f t="shared" si="61"/>
        <v>0</v>
      </c>
    </row>
    <row r="1057" spans="1:25" x14ac:dyDescent="0.25">
      <c r="A1057" s="60" t="s">
        <v>415</v>
      </c>
      <c r="B1057" s="56" t="s">
        <v>458</v>
      </c>
      <c r="C1057" s="52" t="s">
        <v>459</v>
      </c>
      <c r="D1057" s="52" t="str">
        <f>IFERROR(INDEX('[2]CP5 to CP6 Track mapping'!$A:$B,MATCH('CP5 Vols Hyp'!$C1057,'[2]CP5 to CP6 Track mapping'!$A:$A,0),2),"-")</f>
        <v>-</v>
      </c>
      <c r="E1057" s="57" t="s">
        <v>457</v>
      </c>
      <c r="F1057" s="53"/>
      <c r="G1057" s="53"/>
      <c r="H1057" s="53">
        <v>0</v>
      </c>
      <c r="I1057" s="53"/>
      <c r="J1057" s="53"/>
      <c r="K1057" s="53">
        <f t="shared" si="62"/>
        <v>0</v>
      </c>
      <c r="M1057" s="54">
        <v>0</v>
      </c>
      <c r="N1057" s="54">
        <v>0</v>
      </c>
      <c r="O1057" s="54">
        <v>0</v>
      </c>
      <c r="P1057" s="54">
        <v>0</v>
      </c>
      <c r="Q1057" s="54" t="s">
        <v>73</v>
      </c>
      <c r="R1057" s="54">
        <f t="shared" si="63"/>
        <v>0</v>
      </c>
      <c r="T1057" s="55">
        <f t="shared" si="61"/>
        <v>0</v>
      </c>
      <c r="U1057" s="55">
        <f t="shared" si="61"/>
        <v>0</v>
      </c>
      <c r="V1057" s="55">
        <f t="shared" si="61"/>
        <v>0</v>
      </c>
      <c r="W1057" s="55">
        <f t="shared" si="61"/>
        <v>0</v>
      </c>
      <c r="X1057" s="55" t="e">
        <f t="shared" si="61"/>
        <v>#VALUE!</v>
      </c>
      <c r="Y1057" s="55">
        <f t="shared" si="61"/>
        <v>0</v>
      </c>
    </row>
    <row r="1058" spans="1:25" x14ac:dyDescent="0.25">
      <c r="A1058" s="60" t="s">
        <v>415</v>
      </c>
      <c r="B1058" s="56" t="s">
        <v>460</v>
      </c>
      <c r="C1058" s="52" t="s">
        <v>461</v>
      </c>
      <c r="D1058" s="52" t="str">
        <f>IFERROR(INDEX('[2]CP5 to CP6 Track mapping'!$A:$B,MATCH('CP5 Vols Hyp'!$C1058,'[2]CP5 to CP6 Track mapping'!$A:$A,0),2),"-")</f>
        <v>-</v>
      </c>
      <c r="E1058" s="57" t="s">
        <v>457</v>
      </c>
      <c r="F1058" s="53"/>
      <c r="G1058" s="53"/>
      <c r="H1058" s="53">
        <v>0</v>
      </c>
      <c r="I1058" s="53"/>
      <c r="J1058" s="53"/>
      <c r="K1058" s="53">
        <f t="shared" si="62"/>
        <v>0</v>
      </c>
      <c r="M1058" s="54">
        <v>0</v>
      </c>
      <c r="N1058" s="54">
        <v>0</v>
      </c>
      <c r="O1058" s="54">
        <v>0</v>
      </c>
      <c r="P1058" s="54">
        <v>0</v>
      </c>
      <c r="Q1058" s="54" t="s">
        <v>73</v>
      </c>
      <c r="R1058" s="54">
        <f t="shared" si="63"/>
        <v>0</v>
      </c>
      <c r="T1058" s="55">
        <f t="shared" si="61"/>
        <v>0</v>
      </c>
      <c r="U1058" s="55">
        <f t="shared" si="61"/>
        <v>0</v>
      </c>
      <c r="V1058" s="55">
        <f t="shared" si="61"/>
        <v>0</v>
      </c>
      <c r="W1058" s="55">
        <f t="shared" si="61"/>
        <v>0</v>
      </c>
      <c r="X1058" s="55" t="e">
        <f t="shared" si="61"/>
        <v>#VALUE!</v>
      </c>
      <c r="Y1058" s="55">
        <f t="shared" si="61"/>
        <v>0</v>
      </c>
    </row>
    <row r="1059" spans="1:25" x14ac:dyDescent="0.25">
      <c r="A1059" s="60" t="s">
        <v>415</v>
      </c>
      <c r="B1059" s="52" t="s">
        <v>462</v>
      </c>
      <c r="C1059" s="52" t="s">
        <v>463</v>
      </c>
      <c r="D1059" s="52" t="str">
        <f>IFERROR(INDEX('[2]CP5 to CP6 Track mapping'!$A:$B,MATCH('CP5 Vols Hyp'!$C1059,'[2]CP5 to CP6 Track mapping'!$A:$A,0),2),"-")</f>
        <v>-</v>
      </c>
      <c r="E1059" s="57" t="s">
        <v>457</v>
      </c>
      <c r="F1059" s="53"/>
      <c r="G1059" s="53"/>
      <c r="H1059" s="53">
        <v>0</v>
      </c>
      <c r="I1059" s="53"/>
      <c r="J1059" s="53"/>
      <c r="K1059" s="53">
        <f t="shared" si="62"/>
        <v>0</v>
      </c>
      <c r="M1059" s="54">
        <v>0</v>
      </c>
      <c r="N1059" s="54">
        <v>0</v>
      </c>
      <c r="O1059" s="54">
        <v>0</v>
      </c>
      <c r="P1059" s="54">
        <v>0</v>
      </c>
      <c r="Q1059" s="54" t="s">
        <v>73</v>
      </c>
      <c r="R1059" s="54">
        <f t="shared" si="63"/>
        <v>0</v>
      </c>
      <c r="T1059" s="55">
        <f t="shared" si="61"/>
        <v>0</v>
      </c>
      <c r="U1059" s="55">
        <f t="shared" si="61"/>
        <v>0</v>
      </c>
      <c r="V1059" s="55">
        <f t="shared" si="61"/>
        <v>0</v>
      </c>
      <c r="W1059" s="55">
        <f t="shared" si="61"/>
        <v>0</v>
      </c>
      <c r="X1059" s="55" t="e">
        <f t="shared" si="61"/>
        <v>#VALUE!</v>
      </c>
      <c r="Y1059" s="55">
        <f t="shared" si="61"/>
        <v>0</v>
      </c>
    </row>
    <row r="1060" spans="1:25" x14ac:dyDescent="0.25">
      <c r="A1060" s="60" t="s">
        <v>415</v>
      </c>
      <c r="B1060" s="52" t="s">
        <v>464</v>
      </c>
      <c r="C1060" s="52" t="s">
        <v>465</v>
      </c>
      <c r="D1060" s="52" t="str">
        <f>IFERROR(INDEX('[2]CP5 to CP6 Track mapping'!$A:$B,MATCH('CP5 Vols Hyp'!$C1060,'[2]CP5 to CP6 Track mapping'!$A:$A,0),2),"-")</f>
        <v>-</v>
      </c>
      <c r="E1060" s="57" t="s">
        <v>457</v>
      </c>
      <c r="F1060" s="53"/>
      <c r="G1060" s="53"/>
      <c r="H1060" s="53">
        <v>0</v>
      </c>
      <c r="I1060" s="53"/>
      <c r="J1060" s="53"/>
      <c r="K1060" s="53">
        <f t="shared" si="62"/>
        <v>0</v>
      </c>
      <c r="M1060" s="54">
        <v>0</v>
      </c>
      <c r="N1060" s="54">
        <v>0</v>
      </c>
      <c r="O1060" s="54">
        <v>0</v>
      </c>
      <c r="P1060" s="54">
        <v>0</v>
      </c>
      <c r="Q1060" s="54" t="s">
        <v>73</v>
      </c>
      <c r="R1060" s="54">
        <f t="shared" si="63"/>
        <v>0</v>
      </c>
      <c r="T1060" s="55">
        <f t="shared" si="61"/>
        <v>0</v>
      </c>
      <c r="U1060" s="55">
        <f t="shared" si="61"/>
        <v>0</v>
      </c>
      <c r="V1060" s="55">
        <f t="shared" si="61"/>
        <v>0</v>
      </c>
      <c r="W1060" s="55">
        <f t="shared" si="61"/>
        <v>0</v>
      </c>
      <c r="X1060" s="55" t="e">
        <f t="shared" si="61"/>
        <v>#VALUE!</v>
      </c>
      <c r="Y1060" s="55">
        <f t="shared" si="61"/>
        <v>0</v>
      </c>
    </row>
    <row r="1061" spans="1:25" x14ac:dyDescent="0.25">
      <c r="A1061" s="60" t="s">
        <v>415</v>
      </c>
      <c r="B1061" s="52" t="s">
        <v>466</v>
      </c>
      <c r="C1061" s="52" t="s">
        <v>467</v>
      </c>
      <c r="D1061" s="52" t="str">
        <f>IFERROR(INDEX('[2]CP5 to CP6 Track mapping'!$A:$B,MATCH('CP5 Vols Hyp'!$C1061,'[2]CP5 to CP6 Track mapping'!$A:$A,0),2),"-")</f>
        <v>-</v>
      </c>
      <c r="E1061" s="57" t="s">
        <v>457</v>
      </c>
      <c r="F1061" s="53"/>
      <c r="G1061" s="53"/>
      <c r="H1061" s="53">
        <v>0</v>
      </c>
      <c r="I1061" s="53"/>
      <c r="J1061" s="53"/>
      <c r="K1061" s="53">
        <f t="shared" si="62"/>
        <v>0</v>
      </c>
      <c r="M1061" s="54">
        <v>0</v>
      </c>
      <c r="N1061" s="54">
        <v>0</v>
      </c>
      <c r="O1061" s="54">
        <v>0</v>
      </c>
      <c r="P1061" s="54">
        <v>0</v>
      </c>
      <c r="Q1061" s="54" t="s">
        <v>73</v>
      </c>
      <c r="R1061" s="54">
        <f t="shared" si="63"/>
        <v>0</v>
      </c>
      <c r="T1061" s="55">
        <f t="shared" si="61"/>
        <v>0</v>
      </c>
      <c r="U1061" s="55">
        <f t="shared" si="61"/>
        <v>0</v>
      </c>
      <c r="V1061" s="55">
        <f t="shared" si="61"/>
        <v>0</v>
      </c>
      <c r="W1061" s="55">
        <f t="shared" si="61"/>
        <v>0</v>
      </c>
      <c r="X1061" s="55" t="e">
        <f t="shared" si="61"/>
        <v>#VALUE!</v>
      </c>
      <c r="Y1061" s="55">
        <f t="shared" si="61"/>
        <v>0</v>
      </c>
    </row>
    <row r="1062" spans="1:25" x14ac:dyDescent="0.25">
      <c r="A1062" s="60" t="s">
        <v>415</v>
      </c>
      <c r="B1062" s="56" t="s">
        <v>468</v>
      </c>
      <c r="C1062" s="52" t="s">
        <v>469</v>
      </c>
      <c r="D1062" s="52" t="str">
        <f>IFERROR(INDEX('[2]CP5 to CP6 Track mapping'!$A:$B,MATCH('CP5 Vols Hyp'!$C1062,'[2]CP5 to CP6 Track mapping'!$A:$A,0),2),"-")</f>
        <v>-</v>
      </c>
      <c r="E1062" s="57" t="s">
        <v>457</v>
      </c>
      <c r="F1062" s="53"/>
      <c r="G1062" s="53"/>
      <c r="H1062" s="53">
        <v>0</v>
      </c>
      <c r="I1062" s="53"/>
      <c r="J1062" s="53"/>
      <c r="K1062" s="53">
        <f t="shared" si="62"/>
        <v>0</v>
      </c>
      <c r="M1062" s="54">
        <v>0</v>
      </c>
      <c r="N1062" s="54">
        <v>0</v>
      </c>
      <c r="O1062" s="54">
        <v>0</v>
      </c>
      <c r="P1062" s="54">
        <v>0</v>
      </c>
      <c r="Q1062" s="54" t="s">
        <v>73</v>
      </c>
      <c r="R1062" s="54">
        <f t="shared" si="63"/>
        <v>0</v>
      </c>
      <c r="T1062" s="55">
        <f t="shared" si="61"/>
        <v>0</v>
      </c>
      <c r="U1062" s="55">
        <f t="shared" si="61"/>
        <v>0</v>
      </c>
      <c r="V1062" s="55">
        <f t="shared" si="61"/>
        <v>0</v>
      </c>
      <c r="W1062" s="55">
        <f t="shared" si="61"/>
        <v>0</v>
      </c>
      <c r="X1062" s="55" t="e">
        <f t="shared" si="61"/>
        <v>#VALUE!</v>
      </c>
      <c r="Y1062" s="55">
        <f t="shared" si="61"/>
        <v>0</v>
      </c>
    </row>
    <row r="1063" spans="1:25" x14ac:dyDescent="0.25">
      <c r="A1063" s="60" t="s">
        <v>415</v>
      </c>
      <c r="B1063" s="56" t="s">
        <v>470</v>
      </c>
      <c r="C1063" s="52" t="s">
        <v>72</v>
      </c>
      <c r="D1063" s="52" t="str">
        <f>IFERROR(INDEX('[2]CP5 to CP6 Track mapping'!$A:$B,MATCH('CP5 Vols Hyp'!$C1063,'[2]CP5 to CP6 Track mapping'!$A:$A,0),2),"-")</f>
        <v>-</v>
      </c>
      <c r="E1063" s="57" t="s">
        <v>457</v>
      </c>
      <c r="F1063" s="53"/>
      <c r="G1063" s="53"/>
      <c r="H1063" s="53">
        <v>0</v>
      </c>
      <c r="I1063" s="53"/>
      <c r="J1063" s="53"/>
      <c r="K1063" s="53">
        <f t="shared" si="62"/>
        <v>0</v>
      </c>
      <c r="M1063" s="54">
        <v>0</v>
      </c>
      <c r="N1063" s="54">
        <v>0</v>
      </c>
      <c r="O1063" s="54">
        <v>0</v>
      </c>
      <c r="P1063" s="54">
        <v>0</v>
      </c>
      <c r="Q1063" s="54" t="s">
        <v>73</v>
      </c>
      <c r="R1063" s="54">
        <f t="shared" si="63"/>
        <v>0</v>
      </c>
      <c r="T1063" s="55">
        <f t="shared" si="61"/>
        <v>0</v>
      </c>
      <c r="U1063" s="55">
        <f t="shared" si="61"/>
        <v>0</v>
      </c>
      <c r="V1063" s="55">
        <f t="shared" si="61"/>
        <v>0</v>
      </c>
      <c r="W1063" s="55">
        <f t="shared" si="61"/>
        <v>0</v>
      </c>
      <c r="X1063" s="55" t="e">
        <f t="shared" si="61"/>
        <v>#VALUE!</v>
      </c>
      <c r="Y1063" s="55">
        <f t="shared" si="61"/>
        <v>0</v>
      </c>
    </row>
    <row r="1064" spans="1:25" x14ac:dyDescent="0.25">
      <c r="A1064" s="60" t="s">
        <v>415</v>
      </c>
      <c r="B1064" s="56" t="s">
        <v>471</v>
      </c>
      <c r="C1064" s="52" t="s">
        <v>472</v>
      </c>
      <c r="D1064" s="52" t="str">
        <f>IFERROR(INDEX('[2]CP5 to CP6 Track mapping'!$A:$B,MATCH('CP5 Vols Hyp'!$C1064,'[2]CP5 to CP6 Track mapping'!$A:$A,0),2),"-")</f>
        <v>-</v>
      </c>
      <c r="E1064" s="57" t="s">
        <v>457</v>
      </c>
      <c r="F1064" s="53"/>
      <c r="G1064" s="53"/>
      <c r="H1064" s="53">
        <v>0</v>
      </c>
      <c r="I1064" s="53"/>
      <c r="J1064" s="53"/>
      <c r="K1064" s="53">
        <f t="shared" si="62"/>
        <v>0</v>
      </c>
      <c r="M1064" s="54">
        <v>0</v>
      </c>
      <c r="N1064" s="54">
        <v>0</v>
      </c>
      <c r="O1064" s="54">
        <v>0</v>
      </c>
      <c r="P1064" s="54">
        <v>0</v>
      </c>
      <c r="Q1064" s="54" t="s">
        <v>73</v>
      </c>
      <c r="R1064" s="54">
        <f t="shared" si="63"/>
        <v>0</v>
      </c>
      <c r="T1064" s="55">
        <f t="shared" si="61"/>
        <v>0</v>
      </c>
      <c r="U1064" s="55">
        <f t="shared" si="61"/>
        <v>0</v>
      </c>
      <c r="V1064" s="55">
        <f t="shared" si="61"/>
        <v>0</v>
      </c>
      <c r="W1064" s="55">
        <f t="shared" si="61"/>
        <v>0</v>
      </c>
      <c r="X1064" s="55" t="e">
        <f t="shared" si="61"/>
        <v>#VALUE!</v>
      </c>
      <c r="Y1064" s="55">
        <f t="shared" si="61"/>
        <v>0</v>
      </c>
    </row>
    <row r="1065" spans="1:25" x14ac:dyDescent="0.25">
      <c r="A1065" s="60" t="s">
        <v>415</v>
      </c>
      <c r="B1065" s="56" t="s">
        <v>473</v>
      </c>
      <c r="C1065" s="52" t="s">
        <v>474</v>
      </c>
      <c r="D1065" s="52" t="str">
        <f>IFERROR(INDEX('[2]CP5 to CP6 Track mapping'!$A:$B,MATCH('CP5 Vols Hyp'!$C1065,'[2]CP5 to CP6 Track mapping'!$A:$A,0),2),"-")</f>
        <v>-</v>
      </c>
      <c r="E1065" s="57" t="s">
        <v>457</v>
      </c>
      <c r="F1065" s="53"/>
      <c r="G1065" s="53"/>
      <c r="H1065" s="53">
        <v>0</v>
      </c>
      <c r="I1065" s="53"/>
      <c r="J1065" s="53"/>
      <c r="K1065" s="53">
        <f t="shared" si="62"/>
        <v>0</v>
      </c>
      <c r="M1065" s="54">
        <v>0</v>
      </c>
      <c r="N1065" s="54">
        <v>0</v>
      </c>
      <c r="O1065" s="54">
        <v>0</v>
      </c>
      <c r="P1065" s="54">
        <v>0</v>
      </c>
      <c r="Q1065" s="54" t="s">
        <v>73</v>
      </c>
      <c r="R1065" s="54">
        <f t="shared" si="63"/>
        <v>0</v>
      </c>
      <c r="T1065" s="55">
        <f t="shared" si="61"/>
        <v>0</v>
      </c>
      <c r="U1065" s="55">
        <f t="shared" si="61"/>
        <v>0</v>
      </c>
      <c r="V1065" s="55">
        <f t="shared" si="61"/>
        <v>0</v>
      </c>
      <c r="W1065" s="55">
        <f t="shared" si="61"/>
        <v>0</v>
      </c>
      <c r="X1065" s="55" t="e">
        <f t="shared" si="61"/>
        <v>#VALUE!</v>
      </c>
      <c r="Y1065" s="55">
        <f t="shared" si="61"/>
        <v>0</v>
      </c>
    </row>
    <row r="1066" spans="1:25" x14ac:dyDescent="0.25">
      <c r="A1066" s="60" t="s">
        <v>415</v>
      </c>
      <c r="B1066" s="56" t="s">
        <v>475</v>
      </c>
      <c r="C1066" s="52" t="s">
        <v>476</v>
      </c>
      <c r="D1066" s="52" t="str">
        <f>IFERROR(INDEX('[2]CP5 to CP6 Track mapping'!$A:$B,MATCH('CP5 Vols Hyp'!$C1066,'[2]CP5 to CP6 Track mapping'!$A:$A,0),2),"-")</f>
        <v>-</v>
      </c>
      <c r="E1066" s="57" t="s">
        <v>457</v>
      </c>
      <c r="F1066" s="53"/>
      <c r="G1066" s="53"/>
      <c r="H1066" s="53">
        <v>0</v>
      </c>
      <c r="I1066" s="53"/>
      <c r="J1066" s="53"/>
      <c r="K1066" s="53">
        <f t="shared" si="62"/>
        <v>0</v>
      </c>
      <c r="M1066" s="54">
        <v>0</v>
      </c>
      <c r="N1066" s="54">
        <v>0</v>
      </c>
      <c r="O1066" s="54">
        <v>0</v>
      </c>
      <c r="P1066" s="54">
        <v>0</v>
      </c>
      <c r="Q1066" s="54" t="s">
        <v>73</v>
      </c>
      <c r="R1066" s="54">
        <f t="shared" si="63"/>
        <v>0</v>
      </c>
      <c r="T1066" s="55">
        <f t="shared" si="61"/>
        <v>0</v>
      </c>
      <c r="U1066" s="55">
        <f t="shared" si="61"/>
        <v>0</v>
      </c>
      <c r="V1066" s="55">
        <f t="shared" si="61"/>
        <v>0</v>
      </c>
      <c r="W1066" s="55">
        <f t="shared" si="61"/>
        <v>0</v>
      </c>
      <c r="X1066" s="55" t="e">
        <f t="shared" si="61"/>
        <v>#VALUE!</v>
      </c>
      <c r="Y1066" s="55">
        <f t="shared" si="61"/>
        <v>0</v>
      </c>
    </row>
    <row r="1067" spans="1:25" x14ac:dyDescent="0.25">
      <c r="A1067" s="60" t="s">
        <v>415</v>
      </c>
      <c r="B1067" s="56" t="s">
        <v>477</v>
      </c>
      <c r="C1067" s="52" t="s">
        <v>478</v>
      </c>
      <c r="D1067" s="52" t="str">
        <f>IFERROR(INDEX('[2]CP5 to CP6 Track mapping'!$A:$B,MATCH('CP5 Vols Hyp'!$C1067,'[2]CP5 to CP6 Track mapping'!$A:$A,0),2),"-")</f>
        <v>-</v>
      </c>
      <c r="E1067" s="57" t="s">
        <v>457</v>
      </c>
      <c r="F1067" s="53"/>
      <c r="G1067" s="53"/>
      <c r="H1067" s="53">
        <v>0</v>
      </c>
      <c r="I1067" s="53"/>
      <c r="J1067" s="53"/>
      <c r="K1067" s="53">
        <f t="shared" si="62"/>
        <v>0</v>
      </c>
      <c r="M1067" s="54">
        <v>0</v>
      </c>
      <c r="N1067" s="54">
        <v>0</v>
      </c>
      <c r="O1067" s="54">
        <v>0</v>
      </c>
      <c r="P1067" s="54">
        <v>0</v>
      </c>
      <c r="Q1067" s="54" t="s">
        <v>73</v>
      </c>
      <c r="R1067" s="54">
        <f t="shared" si="63"/>
        <v>0</v>
      </c>
      <c r="T1067" s="55">
        <f t="shared" si="61"/>
        <v>0</v>
      </c>
      <c r="U1067" s="55">
        <f t="shared" si="61"/>
        <v>0</v>
      </c>
      <c r="V1067" s="55">
        <f t="shared" si="61"/>
        <v>0</v>
      </c>
      <c r="W1067" s="55">
        <f t="shared" si="61"/>
        <v>0</v>
      </c>
      <c r="X1067" s="55" t="e">
        <f t="shared" si="61"/>
        <v>#VALUE!</v>
      </c>
      <c r="Y1067" s="55">
        <f t="shared" si="61"/>
        <v>0</v>
      </c>
    </row>
    <row r="1068" spans="1:25" x14ac:dyDescent="0.25">
      <c r="A1068" s="60" t="s">
        <v>415</v>
      </c>
      <c r="B1068" s="56" t="s">
        <v>479</v>
      </c>
      <c r="C1068" s="52" t="s">
        <v>480</v>
      </c>
      <c r="D1068" s="52" t="str">
        <f>IFERROR(INDEX('[2]CP5 to CP6 Track mapping'!$A:$B,MATCH('CP5 Vols Hyp'!$C1068,'[2]CP5 to CP6 Track mapping'!$A:$A,0),2),"-")</f>
        <v>-</v>
      </c>
      <c r="E1068" s="57" t="s">
        <v>457</v>
      </c>
      <c r="F1068" s="53"/>
      <c r="G1068" s="53"/>
      <c r="H1068" s="53">
        <v>0</v>
      </c>
      <c r="I1068" s="53"/>
      <c r="J1068" s="53"/>
      <c r="K1068" s="53">
        <f t="shared" si="62"/>
        <v>0</v>
      </c>
      <c r="M1068" s="54">
        <v>0</v>
      </c>
      <c r="N1068" s="54">
        <v>0</v>
      </c>
      <c r="O1068" s="54">
        <v>0</v>
      </c>
      <c r="P1068" s="54">
        <v>0</v>
      </c>
      <c r="Q1068" s="54" t="s">
        <v>73</v>
      </c>
      <c r="R1068" s="54">
        <f t="shared" si="63"/>
        <v>0</v>
      </c>
      <c r="T1068" s="55">
        <f t="shared" si="61"/>
        <v>0</v>
      </c>
      <c r="U1068" s="55">
        <f t="shared" si="61"/>
        <v>0</v>
      </c>
      <c r="V1068" s="55">
        <f t="shared" si="61"/>
        <v>0</v>
      </c>
      <c r="W1068" s="55">
        <f t="shared" si="61"/>
        <v>0</v>
      </c>
      <c r="X1068" s="55" t="e">
        <f t="shared" si="61"/>
        <v>#VALUE!</v>
      </c>
      <c r="Y1068" s="55">
        <f t="shared" si="61"/>
        <v>0</v>
      </c>
    </row>
    <row r="1069" spans="1:25" x14ac:dyDescent="0.25">
      <c r="A1069" s="60" t="s">
        <v>415</v>
      </c>
      <c r="B1069" s="56" t="s">
        <v>481</v>
      </c>
      <c r="C1069" s="52" t="s">
        <v>482</v>
      </c>
      <c r="D1069" s="52" t="str">
        <f>IFERROR(INDEX('[2]CP5 to CP6 Track mapping'!$A:$B,MATCH('CP5 Vols Hyp'!$C1069,'[2]CP5 to CP6 Track mapping'!$A:$A,0),2),"-")</f>
        <v>-</v>
      </c>
      <c r="E1069" s="57" t="s">
        <v>457</v>
      </c>
      <c r="F1069" s="53"/>
      <c r="G1069" s="53"/>
      <c r="H1069" s="53">
        <v>0</v>
      </c>
      <c r="I1069" s="53"/>
      <c r="J1069" s="53"/>
      <c r="K1069" s="53">
        <f t="shared" si="62"/>
        <v>0</v>
      </c>
      <c r="M1069" s="54">
        <v>0</v>
      </c>
      <c r="N1069" s="54">
        <v>0</v>
      </c>
      <c r="O1069" s="54">
        <v>0</v>
      </c>
      <c r="P1069" s="54">
        <v>0</v>
      </c>
      <c r="Q1069" s="54" t="s">
        <v>73</v>
      </c>
      <c r="R1069" s="54">
        <f t="shared" si="63"/>
        <v>0</v>
      </c>
      <c r="T1069" s="55">
        <f t="shared" si="61"/>
        <v>0</v>
      </c>
      <c r="U1069" s="55">
        <f t="shared" si="61"/>
        <v>0</v>
      </c>
      <c r="V1069" s="55">
        <f t="shared" si="61"/>
        <v>0</v>
      </c>
      <c r="W1069" s="55">
        <f t="shared" si="61"/>
        <v>0</v>
      </c>
      <c r="X1069" s="55" t="e">
        <f t="shared" si="61"/>
        <v>#VALUE!</v>
      </c>
      <c r="Y1069" s="55">
        <f t="shared" si="61"/>
        <v>0</v>
      </c>
    </row>
    <row r="1070" spans="1:25" x14ac:dyDescent="0.25">
      <c r="A1070" s="60" t="s">
        <v>415</v>
      </c>
      <c r="B1070" s="56" t="s">
        <v>483</v>
      </c>
      <c r="C1070" s="52" t="s">
        <v>484</v>
      </c>
      <c r="D1070" s="52" t="str">
        <f>IFERROR(INDEX('[2]CP5 to CP6 Track mapping'!$A:$B,MATCH('CP5 Vols Hyp'!$C1070,'[2]CP5 to CP6 Track mapping'!$A:$A,0),2),"-")</f>
        <v>-</v>
      </c>
      <c r="E1070" s="57" t="s">
        <v>457</v>
      </c>
      <c r="F1070" s="53"/>
      <c r="G1070" s="53"/>
      <c r="H1070" s="53">
        <v>0</v>
      </c>
      <c r="I1070" s="53"/>
      <c r="J1070" s="53"/>
      <c r="K1070" s="53">
        <f t="shared" si="62"/>
        <v>0</v>
      </c>
      <c r="M1070" s="54">
        <v>0</v>
      </c>
      <c r="N1070" s="54">
        <v>0</v>
      </c>
      <c r="O1070" s="54">
        <v>0</v>
      </c>
      <c r="P1070" s="54">
        <v>0</v>
      </c>
      <c r="Q1070" s="54" t="s">
        <v>73</v>
      </c>
      <c r="R1070" s="54">
        <f t="shared" si="63"/>
        <v>0</v>
      </c>
      <c r="T1070" s="55">
        <f t="shared" si="61"/>
        <v>0</v>
      </c>
      <c r="U1070" s="55">
        <f t="shared" si="61"/>
        <v>0</v>
      </c>
      <c r="V1070" s="55">
        <f t="shared" si="61"/>
        <v>0</v>
      </c>
      <c r="W1070" s="55">
        <f t="shared" ref="W1070:Y1133" si="64">P1070-I1070</f>
        <v>0</v>
      </c>
      <c r="X1070" s="55" t="e">
        <f t="shared" si="64"/>
        <v>#VALUE!</v>
      </c>
      <c r="Y1070" s="55">
        <f t="shared" si="64"/>
        <v>0</v>
      </c>
    </row>
    <row r="1071" spans="1:25" x14ac:dyDescent="0.25">
      <c r="A1071" s="60" t="s">
        <v>415</v>
      </c>
      <c r="B1071" s="56" t="s">
        <v>485</v>
      </c>
      <c r="C1071" s="52" t="s">
        <v>486</v>
      </c>
      <c r="D1071" s="52" t="str">
        <f>IFERROR(INDEX('[2]CP5 to CP6 Track mapping'!$A:$B,MATCH('CP5 Vols Hyp'!$C1071,'[2]CP5 to CP6 Track mapping'!$A:$A,0),2),"-")</f>
        <v>-</v>
      </c>
      <c r="E1071" s="57" t="s">
        <v>457</v>
      </c>
      <c r="F1071" s="53"/>
      <c r="G1071" s="53"/>
      <c r="H1071" s="53">
        <v>0</v>
      </c>
      <c r="I1071" s="53"/>
      <c r="J1071" s="53"/>
      <c r="K1071" s="53">
        <f t="shared" si="62"/>
        <v>0</v>
      </c>
      <c r="M1071" s="54">
        <v>0</v>
      </c>
      <c r="N1071" s="54">
        <v>0</v>
      </c>
      <c r="O1071" s="54">
        <v>0</v>
      </c>
      <c r="P1071" s="54">
        <v>0</v>
      </c>
      <c r="Q1071" s="54" t="s">
        <v>73</v>
      </c>
      <c r="R1071" s="54">
        <f t="shared" si="63"/>
        <v>0</v>
      </c>
      <c r="T1071" s="55">
        <f t="shared" ref="T1071:Y1134" si="65">M1071-F1071</f>
        <v>0</v>
      </c>
      <c r="U1071" s="55">
        <f t="shared" si="65"/>
        <v>0</v>
      </c>
      <c r="V1071" s="55">
        <f t="shared" si="65"/>
        <v>0</v>
      </c>
      <c r="W1071" s="55">
        <f t="shared" si="64"/>
        <v>0</v>
      </c>
      <c r="X1071" s="55" t="e">
        <f t="shared" si="64"/>
        <v>#VALUE!</v>
      </c>
      <c r="Y1071" s="55">
        <f t="shared" si="64"/>
        <v>0</v>
      </c>
    </row>
    <row r="1072" spans="1:25" x14ac:dyDescent="0.25">
      <c r="A1072" s="60" t="s">
        <v>415</v>
      </c>
      <c r="B1072" s="56" t="s">
        <v>487</v>
      </c>
      <c r="C1072" s="52" t="s">
        <v>488</v>
      </c>
      <c r="D1072" s="52" t="str">
        <f>IFERROR(INDEX('[2]CP5 to CP6 Track mapping'!$A:$B,MATCH('CP5 Vols Hyp'!$C1072,'[2]CP5 to CP6 Track mapping'!$A:$A,0),2),"-")</f>
        <v>-</v>
      </c>
      <c r="E1072" s="57" t="s">
        <v>457</v>
      </c>
      <c r="F1072" s="53"/>
      <c r="G1072" s="53"/>
      <c r="H1072" s="53">
        <v>0</v>
      </c>
      <c r="I1072" s="53"/>
      <c r="J1072" s="53"/>
      <c r="K1072" s="53">
        <f t="shared" si="62"/>
        <v>0</v>
      </c>
      <c r="M1072" s="54">
        <v>0</v>
      </c>
      <c r="N1072" s="54">
        <v>0</v>
      </c>
      <c r="O1072" s="54">
        <v>0</v>
      </c>
      <c r="P1072" s="54">
        <v>0</v>
      </c>
      <c r="Q1072" s="54" t="s">
        <v>73</v>
      </c>
      <c r="R1072" s="54">
        <f t="shared" si="63"/>
        <v>0</v>
      </c>
      <c r="T1072" s="55">
        <f t="shared" si="65"/>
        <v>0</v>
      </c>
      <c r="U1072" s="55">
        <f t="shared" si="65"/>
        <v>0</v>
      </c>
      <c r="V1072" s="55">
        <f t="shared" si="65"/>
        <v>0</v>
      </c>
      <c r="W1072" s="55">
        <f t="shared" si="64"/>
        <v>0</v>
      </c>
      <c r="X1072" s="55" t="e">
        <f t="shared" si="64"/>
        <v>#VALUE!</v>
      </c>
      <c r="Y1072" s="55">
        <f t="shared" si="64"/>
        <v>0</v>
      </c>
    </row>
    <row r="1073" spans="1:25" x14ac:dyDescent="0.25">
      <c r="A1073" s="60" t="s">
        <v>415</v>
      </c>
      <c r="B1073" s="56" t="s">
        <v>489</v>
      </c>
      <c r="C1073" s="52" t="s">
        <v>490</v>
      </c>
      <c r="D1073" s="52" t="str">
        <f>IFERROR(INDEX('[2]CP5 to CP6 Track mapping'!$A:$B,MATCH('CP5 Vols Hyp'!$C1073,'[2]CP5 to CP6 Track mapping'!$A:$A,0),2),"-")</f>
        <v>-</v>
      </c>
      <c r="E1073" s="57" t="s">
        <v>457</v>
      </c>
      <c r="F1073" s="53"/>
      <c r="G1073" s="53"/>
      <c r="H1073" s="53">
        <v>0</v>
      </c>
      <c r="I1073" s="53"/>
      <c r="J1073" s="53"/>
      <c r="K1073" s="53">
        <f t="shared" si="62"/>
        <v>0</v>
      </c>
      <c r="M1073" s="54">
        <v>0</v>
      </c>
      <c r="N1073" s="54">
        <v>0</v>
      </c>
      <c r="O1073" s="54">
        <v>0</v>
      </c>
      <c r="P1073" s="54">
        <v>0</v>
      </c>
      <c r="Q1073" s="54" t="s">
        <v>73</v>
      </c>
      <c r="R1073" s="54">
        <f t="shared" si="63"/>
        <v>0</v>
      </c>
      <c r="T1073" s="55">
        <f t="shared" si="65"/>
        <v>0</v>
      </c>
      <c r="U1073" s="55">
        <f t="shared" si="65"/>
        <v>0</v>
      </c>
      <c r="V1073" s="55">
        <f t="shared" si="65"/>
        <v>0</v>
      </c>
      <c r="W1073" s="55">
        <f t="shared" si="64"/>
        <v>0</v>
      </c>
      <c r="X1073" s="55" t="e">
        <f t="shared" si="64"/>
        <v>#VALUE!</v>
      </c>
      <c r="Y1073" s="55">
        <f t="shared" si="64"/>
        <v>0</v>
      </c>
    </row>
    <row r="1074" spans="1:25" x14ac:dyDescent="0.25">
      <c r="A1074" s="60" t="s">
        <v>415</v>
      </c>
      <c r="B1074" s="56" t="s">
        <v>491</v>
      </c>
      <c r="C1074" s="52" t="s">
        <v>492</v>
      </c>
      <c r="D1074" s="52" t="str">
        <f>IFERROR(INDEX('[2]CP5 to CP6 Track mapping'!$A:$B,MATCH('CP5 Vols Hyp'!$C1074,'[2]CP5 to CP6 Track mapping'!$A:$A,0),2),"-")</f>
        <v>-</v>
      </c>
      <c r="E1074" s="57" t="s">
        <v>457</v>
      </c>
      <c r="F1074" s="53"/>
      <c r="G1074" s="53"/>
      <c r="H1074" s="53">
        <v>0</v>
      </c>
      <c r="I1074" s="53"/>
      <c r="J1074" s="53"/>
      <c r="K1074" s="53">
        <f t="shared" si="62"/>
        <v>0</v>
      </c>
      <c r="M1074" s="54">
        <v>0</v>
      </c>
      <c r="N1074" s="54">
        <v>0</v>
      </c>
      <c r="O1074" s="54">
        <v>0</v>
      </c>
      <c r="P1074" s="54">
        <v>0</v>
      </c>
      <c r="Q1074" s="54" t="s">
        <v>73</v>
      </c>
      <c r="R1074" s="54">
        <f t="shared" si="63"/>
        <v>0</v>
      </c>
      <c r="T1074" s="55">
        <f t="shared" si="65"/>
        <v>0</v>
      </c>
      <c r="U1074" s="55">
        <f t="shared" si="65"/>
        <v>0</v>
      </c>
      <c r="V1074" s="55">
        <f t="shared" si="65"/>
        <v>0</v>
      </c>
      <c r="W1074" s="55">
        <f t="shared" si="64"/>
        <v>0</v>
      </c>
      <c r="X1074" s="55" t="e">
        <f t="shared" si="64"/>
        <v>#VALUE!</v>
      </c>
      <c r="Y1074" s="55">
        <f t="shared" si="64"/>
        <v>0</v>
      </c>
    </row>
    <row r="1075" spans="1:25" x14ac:dyDescent="0.25">
      <c r="A1075" s="60" t="s">
        <v>415</v>
      </c>
      <c r="B1075" s="56" t="s">
        <v>493</v>
      </c>
      <c r="C1075" s="52" t="s">
        <v>494</v>
      </c>
      <c r="D1075" s="52" t="str">
        <f>IFERROR(INDEX('[2]CP5 to CP6 Track mapping'!$A:$B,MATCH('CP5 Vols Hyp'!$C1075,'[2]CP5 to CP6 Track mapping'!$A:$A,0),2),"-")</f>
        <v>-</v>
      </c>
      <c r="E1075" s="57" t="s">
        <v>457</v>
      </c>
      <c r="F1075" s="53"/>
      <c r="G1075" s="53"/>
      <c r="H1075" s="53">
        <v>0</v>
      </c>
      <c r="I1075" s="53"/>
      <c r="J1075" s="53"/>
      <c r="K1075" s="53">
        <f t="shared" si="62"/>
        <v>0</v>
      </c>
      <c r="M1075" s="54">
        <v>0</v>
      </c>
      <c r="N1075" s="54">
        <v>0</v>
      </c>
      <c r="O1075" s="54">
        <v>0</v>
      </c>
      <c r="P1075" s="54">
        <v>0</v>
      </c>
      <c r="Q1075" s="54" t="s">
        <v>73</v>
      </c>
      <c r="R1075" s="54">
        <f t="shared" si="63"/>
        <v>0</v>
      </c>
      <c r="T1075" s="55">
        <f t="shared" si="65"/>
        <v>0</v>
      </c>
      <c r="U1075" s="55">
        <f t="shared" si="65"/>
        <v>0</v>
      </c>
      <c r="V1075" s="55">
        <f t="shared" si="65"/>
        <v>0</v>
      </c>
      <c r="W1075" s="55">
        <f t="shared" si="64"/>
        <v>0</v>
      </c>
      <c r="X1075" s="55" t="e">
        <f t="shared" si="64"/>
        <v>#VALUE!</v>
      </c>
      <c r="Y1075" s="55">
        <f t="shared" si="64"/>
        <v>0</v>
      </c>
    </row>
    <row r="1076" spans="1:25" x14ac:dyDescent="0.25">
      <c r="A1076" s="60" t="s">
        <v>415</v>
      </c>
      <c r="B1076" s="56" t="s">
        <v>495</v>
      </c>
      <c r="C1076" s="52" t="s">
        <v>496</v>
      </c>
      <c r="D1076" s="52" t="str">
        <f>IFERROR(INDEX('[2]CP5 to CP6 Track mapping'!$A:$B,MATCH('CP5 Vols Hyp'!$C1076,'[2]CP5 to CP6 Track mapping'!$A:$A,0),2),"-")</f>
        <v>-</v>
      </c>
      <c r="E1076" s="57" t="s">
        <v>457</v>
      </c>
      <c r="F1076" s="53"/>
      <c r="G1076" s="53"/>
      <c r="H1076" s="53">
        <v>0</v>
      </c>
      <c r="I1076" s="53"/>
      <c r="J1076" s="53"/>
      <c r="K1076" s="53">
        <f t="shared" si="62"/>
        <v>0</v>
      </c>
      <c r="M1076" s="54">
        <v>0</v>
      </c>
      <c r="N1076" s="54">
        <v>0</v>
      </c>
      <c r="O1076" s="54">
        <v>0</v>
      </c>
      <c r="P1076" s="54">
        <v>0</v>
      </c>
      <c r="Q1076" s="54" t="s">
        <v>73</v>
      </c>
      <c r="R1076" s="54">
        <f t="shared" si="63"/>
        <v>0</v>
      </c>
      <c r="T1076" s="55">
        <f t="shared" si="65"/>
        <v>0</v>
      </c>
      <c r="U1076" s="55">
        <f t="shared" si="65"/>
        <v>0</v>
      </c>
      <c r="V1076" s="55">
        <f t="shared" si="65"/>
        <v>0</v>
      </c>
      <c r="W1076" s="55">
        <f t="shared" si="64"/>
        <v>0</v>
      </c>
      <c r="X1076" s="55" t="e">
        <f t="shared" si="64"/>
        <v>#VALUE!</v>
      </c>
      <c r="Y1076" s="55">
        <f t="shared" si="64"/>
        <v>0</v>
      </c>
    </row>
    <row r="1077" spans="1:25" x14ac:dyDescent="0.25">
      <c r="A1077" s="60" t="s">
        <v>415</v>
      </c>
      <c r="B1077" s="56" t="s">
        <v>497</v>
      </c>
      <c r="C1077" s="52" t="s">
        <v>498</v>
      </c>
      <c r="D1077" s="52" t="str">
        <f>IFERROR(INDEX('[2]CP5 to CP6 Track mapping'!$A:$B,MATCH('CP5 Vols Hyp'!$C1077,'[2]CP5 to CP6 Track mapping'!$A:$A,0),2),"-")</f>
        <v>-</v>
      </c>
      <c r="E1077" s="57" t="s">
        <v>457</v>
      </c>
      <c r="F1077" s="53"/>
      <c r="G1077" s="53"/>
      <c r="H1077" s="53">
        <v>0</v>
      </c>
      <c r="I1077" s="53"/>
      <c r="J1077" s="53"/>
      <c r="K1077" s="53">
        <f t="shared" si="62"/>
        <v>0</v>
      </c>
      <c r="M1077" s="54">
        <v>0</v>
      </c>
      <c r="N1077" s="54">
        <v>0</v>
      </c>
      <c r="O1077" s="54">
        <v>0</v>
      </c>
      <c r="P1077" s="54">
        <v>0</v>
      </c>
      <c r="Q1077" s="54" t="s">
        <v>73</v>
      </c>
      <c r="R1077" s="54">
        <f t="shared" si="63"/>
        <v>0</v>
      </c>
      <c r="T1077" s="55">
        <f t="shared" si="65"/>
        <v>0</v>
      </c>
      <c r="U1077" s="55">
        <f t="shared" si="65"/>
        <v>0</v>
      </c>
      <c r="V1077" s="55">
        <f t="shared" si="65"/>
        <v>0</v>
      </c>
      <c r="W1077" s="55">
        <f t="shared" si="64"/>
        <v>0</v>
      </c>
      <c r="X1077" s="55" t="e">
        <f t="shared" si="64"/>
        <v>#VALUE!</v>
      </c>
      <c r="Y1077" s="55">
        <f t="shared" si="64"/>
        <v>0</v>
      </c>
    </row>
    <row r="1078" spans="1:25" x14ac:dyDescent="0.25">
      <c r="A1078" s="60" t="s">
        <v>415</v>
      </c>
      <c r="B1078" s="56" t="s">
        <v>499</v>
      </c>
      <c r="C1078" s="52" t="s">
        <v>500</v>
      </c>
      <c r="D1078" s="52" t="str">
        <f>IFERROR(INDEX('[2]CP5 to CP6 Track mapping'!$A:$B,MATCH('CP5 Vols Hyp'!$C1078,'[2]CP5 to CP6 Track mapping'!$A:$A,0),2),"-")</f>
        <v>-</v>
      </c>
      <c r="E1078" s="57" t="s">
        <v>457</v>
      </c>
      <c r="F1078" s="53"/>
      <c r="G1078" s="53"/>
      <c r="H1078" s="53">
        <v>0</v>
      </c>
      <c r="I1078" s="53"/>
      <c r="J1078" s="53"/>
      <c r="K1078" s="53">
        <f t="shared" si="62"/>
        <v>0</v>
      </c>
      <c r="M1078" s="54">
        <v>0</v>
      </c>
      <c r="N1078" s="54">
        <v>0</v>
      </c>
      <c r="O1078" s="54">
        <v>0</v>
      </c>
      <c r="P1078" s="54">
        <v>0</v>
      </c>
      <c r="Q1078" s="54" t="s">
        <v>73</v>
      </c>
      <c r="R1078" s="54">
        <f t="shared" si="63"/>
        <v>0</v>
      </c>
      <c r="T1078" s="55">
        <f t="shared" si="65"/>
        <v>0</v>
      </c>
      <c r="U1078" s="55">
        <f t="shared" si="65"/>
        <v>0</v>
      </c>
      <c r="V1078" s="55">
        <f t="shared" si="65"/>
        <v>0</v>
      </c>
      <c r="W1078" s="55">
        <f t="shared" si="64"/>
        <v>0</v>
      </c>
      <c r="X1078" s="55" t="e">
        <f t="shared" si="64"/>
        <v>#VALUE!</v>
      </c>
      <c r="Y1078" s="55">
        <f t="shared" si="64"/>
        <v>0</v>
      </c>
    </row>
    <row r="1079" spans="1:25" x14ac:dyDescent="0.25">
      <c r="A1079" s="60" t="s">
        <v>415</v>
      </c>
      <c r="B1079" s="56" t="s">
        <v>501</v>
      </c>
      <c r="C1079" s="52" t="s">
        <v>196</v>
      </c>
      <c r="D1079" s="52" t="str">
        <f>IFERROR(INDEX('[2]CP5 to CP6 Track mapping'!$A:$B,MATCH('CP5 Vols Hyp'!$C1079,'[2]CP5 to CP6 Track mapping'!$A:$A,0),2),"-")</f>
        <v>-</v>
      </c>
      <c r="E1079" s="57" t="s">
        <v>457</v>
      </c>
      <c r="F1079" s="53"/>
      <c r="G1079" s="53"/>
      <c r="H1079" s="53">
        <v>0</v>
      </c>
      <c r="I1079" s="53"/>
      <c r="J1079" s="53"/>
      <c r="K1079" s="53">
        <f t="shared" si="62"/>
        <v>0</v>
      </c>
      <c r="M1079" s="54">
        <v>0</v>
      </c>
      <c r="N1079" s="54">
        <v>0</v>
      </c>
      <c r="O1079" s="54">
        <v>0</v>
      </c>
      <c r="P1079" s="54">
        <v>0</v>
      </c>
      <c r="Q1079" s="54" t="s">
        <v>73</v>
      </c>
      <c r="R1079" s="54">
        <f t="shared" si="63"/>
        <v>0</v>
      </c>
      <c r="T1079" s="55">
        <f t="shared" si="65"/>
        <v>0</v>
      </c>
      <c r="U1079" s="55">
        <f t="shared" si="65"/>
        <v>0</v>
      </c>
      <c r="V1079" s="55">
        <f t="shared" si="65"/>
        <v>0</v>
      </c>
      <c r="W1079" s="55">
        <f t="shared" si="64"/>
        <v>0</v>
      </c>
      <c r="X1079" s="55" t="e">
        <f t="shared" si="64"/>
        <v>#VALUE!</v>
      </c>
      <c r="Y1079" s="55">
        <f t="shared" si="64"/>
        <v>0</v>
      </c>
    </row>
    <row r="1080" spans="1:25" x14ac:dyDescent="0.25">
      <c r="A1080" s="60" t="s">
        <v>415</v>
      </c>
      <c r="B1080" s="56" t="s">
        <v>502</v>
      </c>
      <c r="C1080" s="52" t="s">
        <v>503</v>
      </c>
      <c r="D1080" s="52" t="str">
        <f>IFERROR(INDEX('[2]CP5 to CP6 Track mapping'!$A:$B,MATCH('CP5 Vols Hyp'!$C1080,'[2]CP5 to CP6 Track mapping'!$A:$A,0),2),"-")</f>
        <v>-</v>
      </c>
      <c r="E1080" s="57" t="s">
        <v>457</v>
      </c>
      <c r="F1080" s="53"/>
      <c r="G1080" s="53"/>
      <c r="H1080" s="53">
        <v>0</v>
      </c>
      <c r="I1080" s="53"/>
      <c r="J1080" s="53"/>
      <c r="K1080" s="53">
        <f t="shared" si="62"/>
        <v>0</v>
      </c>
      <c r="M1080" s="54">
        <v>0</v>
      </c>
      <c r="N1080" s="54">
        <v>0</v>
      </c>
      <c r="O1080" s="54">
        <v>0</v>
      </c>
      <c r="P1080" s="54">
        <v>0</v>
      </c>
      <c r="Q1080" s="54" t="s">
        <v>73</v>
      </c>
      <c r="R1080" s="54">
        <f t="shared" si="63"/>
        <v>0</v>
      </c>
      <c r="T1080" s="55">
        <f t="shared" si="65"/>
        <v>0</v>
      </c>
      <c r="U1080" s="55">
        <f t="shared" si="65"/>
        <v>0</v>
      </c>
      <c r="V1080" s="55">
        <f t="shared" si="65"/>
        <v>0</v>
      </c>
      <c r="W1080" s="55">
        <f t="shared" si="64"/>
        <v>0</v>
      </c>
      <c r="X1080" s="55" t="e">
        <f t="shared" si="64"/>
        <v>#VALUE!</v>
      </c>
      <c r="Y1080" s="55">
        <f t="shared" si="64"/>
        <v>0</v>
      </c>
    </row>
    <row r="1081" spans="1:25" x14ac:dyDescent="0.25">
      <c r="A1081" s="60" t="s">
        <v>415</v>
      </c>
      <c r="B1081" s="56" t="s">
        <v>504</v>
      </c>
      <c r="C1081" s="52" t="s">
        <v>505</v>
      </c>
      <c r="D1081" s="52" t="str">
        <f>IFERROR(INDEX('[2]CP5 to CP6 Track mapping'!$A:$B,MATCH('CP5 Vols Hyp'!$C1081,'[2]CP5 to CP6 Track mapping'!$A:$A,0),2),"-")</f>
        <v>-</v>
      </c>
      <c r="E1081" s="57" t="s">
        <v>457</v>
      </c>
      <c r="F1081" s="53"/>
      <c r="G1081" s="53"/>
      <c r="H1081" s="53">
        <v>0</v>
      </c>
      <c r="I1081" s="53"/>
      <c r="J1081" s="53"/>
      <c r="K1081" s="53">
        <f t="shared" si="62"/>
        <v>0</v>
      </c>
      <c r="M1081" s="54">
        <v>0</v>
      </c>
      <c r="N1081" s="54">
        <v>0</v>
      </c>
      <c r="O1081" s="54">
        <v>0</v>
      </c>
      <c r="P1081" s="54">
        <v>0</v>
      </c>
      <c r="Q1081" s="54" t="s">
        <v>73</v>
      </c>
      <c r="R1081" s="54">
        <f t="shared" si="63"/>
        <v>0</v>
      </c>
      <c r="T1081" s="55">
        <f t="shared" si="65"/>
        <v>0</v>
      </c>
      <c r="U1081" s="55">
        <f t="shared" si="65"/>
        <v>0</v>
      </c>
      <c r="V1081" s="55">
        <f t="shared" si="65"/>
        <v>0</v>
      </c>
      <c r="W1081" s="55">
        <f t="shared" si="64"/>
        <v>0</v>
      </c>
      <c r="X1081" s="55" t="e">
        <f t="shared" si="64"/>
        <v>#VALUE!</v>
      </c>
      <c r="Y1081" s="55">
        <f t="shared" si="64"/>
        <v>0</v>
      </c>
    </row>
    <row r="1082" spans="1:25" x14ac:dyDescent="0.25">
      <c r="A1082" s="60" t="s">
        <v>415</v>
      </c>
      <c r="B1082" s="56" t="s">
        <v>506</v>
      </c>
      <c r="C1082" s="52" t="s">
        <v>507</v>
      </c>
      <c r="D1082" s="52" t="str">
        <f>IFERROR(INDEX('[2]CP5 to CP6 Track mapping'!$A:$B,MATCH('CP5 Vols Hyp'!$C1082,'[2]CP5 to CP6 Track mapping'!$A:$A,0),2),"-")</f>
        <v>-</v>
      </c>
      <c r="E1082" s="57" t="s">
        <v>457</v>
      </c>
      <c r="F1082" s="53"/>
      <c r="G1082" s="53"/>
      <c r="H1082" s="53">
        <v>0</v>
      </c>
      <c r="I1082" s="53"/>
      <c r="J1082" s="53"/>
      <c r="K1082" s="53">
        <f t="shared" si="62"/>
        <v>0</v>
      </c>
      <c r="M1082" s="54">
        <v>0</v>
      </c>
      <c r="N1082" s="54">
        <v>0</v>
      </c>
      <c r="O1082" s="54">
        <v>0</v>
      </c>
      <c r="P1082" s="54">
        <v>0</v>
      </c>
      <c r="Q1082" s="54" t="s">
        <v>73</v>
      </c>
      <c r="R1082" s="54">
        <f t="shared" si="63"/>
        <v>0</v>
      </c>
      <c r="T1082" s="55">
        <f t="shared" si="65"/>
        <v>0</v>
      </c>
      <c r="U1082" s="55">
        <f t="shared" si="65"/>
        <v>0</v>
      </c>
      <c r="V1082" s="55">
        <f t="shared" si="65"/>
        <v>0</v>
      </c>
      <c r="W1082" s="55">
        <f t="shared" si="64"/>
        <v>0</v>
      </c>
      <c r="X1082" s="55" t="e">
        <f t="shared" si="64"/>
        <v>#VALUE!</v>
      </c>
      <c r="Y1082" s="55">
        <f t="shared" si="64"/>
        <v>0</v>
      </c>
    </row>
    <row r="1083" spans="1:25" x14ac:dyDescent="0.25">
      <c r="A1083" s="60" t="s">
        <v>415</v>
      </c>
      <c r="B1083" s="56" t="s">
        <v>508</v>
      </c>
      <c r="C1083" s="52" t="s">
        <v>509</v>
      </c>
      <c r="D1083" s="52" t="str">
        <f>IFERROR(INDEX('[2]CP5 to CP6 Track mapping'!$A:$B,MATCH('CP5 Vols Hyp'!$C1083,'[2]CP5 to CP6 Track mapping'!$A:$A,0),2),"-")</f>
        <v>-</v>
      </c>
      <c r="E1083" s="57" t="s">
        <v>457</v>
      </c>
      <c r="F1083" s="53"/>
      <c r="G1083" s="53"/>
      <c r="H1083" s="53">
        <v>0</v>
      </c>
      <c r="I1083" s="53"/>
      <c r="J1083" s="53"/>
      <c r="K1083" s="53">
        <f t="shared" si="62"/>
        <v>0</v>
      </c>
      <c r="M1083" s="54">
        <v>0</v>
      </c>
      <c r="N1083" s="54">
        <v>0</v>
      </c>
      <c r="O1083" s="54">
        <v>0</v>
      </c>
      <c r="P1083" s="54">
        <v>0</v>
      </c>
      <c r="Q1083" s="54" t="s">
        <v>73</v>
      </c>
      <c r="R1083" s="54">
        <f t="shared" si="63"/>
        <v>0</v>
      </c>
      <c r="T1083" s="55">
        <f t="shared" si="65"/>
        <v>0</v>
      </c>
      <c r="U1083" s="55">
        <f t="shared" si="65"/>
        <v>0</v>
      </c>
      <c r="V1083" s="55">
        <f t="shared" si="65"/>
        <v>0</v>
      </c>
      <c r="W1083" s="55">
        <f t="shared" si="64"/>
        <v>0</v>
      </c>
      <c r="X1083" s="55" t="e">
        <f t="shared" si="64"/>
        <v>#VALUE!</v>
      </c>
      <c r="Y1083" s="55">
        <f t="shared" si="64"/>
        <v>0</v>
      </c>
    </row>
    <row r="1084" spans="1:25" x14ac:dyDescent="0.25">
      <c r="A1084" s="60" t="s">
        <v>415</v>
      </c>
      <c r="B1084" s="52" t="s">
        <v>510</v>
      </c>
      <c r="C1084" s="52" t="s">
        <v>511</v>
      </c>
      <c r="D1084" s="52" t="str">
        <f>IFERROR(INDEX('[2]CP5 to CP6 Track mapping'!$A:$B,MATCH('CP5 Vols Hyp'!$C1084,'[2]CP5 to CP6 Track mapping'!$A:$A,0),2),"-")</f>
        <v>-</v>
      </c>
      <c r="E1084" s="57" t="s">
        <v>457</v>
      </c>
      <c r="F1084" s="53"/>
      <c r="G1084" s="53"/>
      <c r="H1084" s="53">
        <v>0</v>
      </c>
      <c r="I1084" s="53"/>
      <c r="J1084" s="53"/>
      <c r="K1084" s="53">
        <f t="shared" si="62"/>
        <v>0</v>
      </c>
      <c r="M1084" s="54">
        <v>0</v>
      </c>
      <c r="N1084" s="54">
        <v>0</v>
      </c>
      <c r="O1084" s="54">
        <v>0</v>
      </c>
      <c r="P1084" s="54">
        <v>0</v>
      </c>
      <c r="Q1084" s="54" t="s">
        <v>73</v>
      </c>
      <c r="R1084" s="54">
        <f t="shared" si="63"/>
        <v>0</v>
      </c>
      <c r="T1084" s="55">
        <f t="shared" si="65"/>
        <v>0</v>
      </c>
      <c r="U1084" s="55">
        <f t="shared" si="65"/>
        <v>0</v>
      </c>
      <c r="V1084" s="55">
        <f t="shared" si="65"/>
        <v>0</v>
      </c>
      <c r="W1084" s="55">
        <f t="shared" si="64"/>
        <v>0</v>
      </c>
      <c r="X1084" s="55" t="e">
        <f t="shared" si="64"/>
        <v>#VALUE!</v>
      </c>
      <c r="Y1084" s="55">
        <f t="shared" si="64"/>
        <v>0</v>
      </c>
    </row>
    <row r="1085" spans="1:25" x14ac:dyDescent="0.25">
      <c r="A1085" s="60" t="s">
        <v>415</v>
      </c>
      <c r="B1085" s="52" t="s">
        <v>512</v>
      </c>
      <c r="C1085" s="52" t="s">
        <v>513</v>
      </c>
      <c r="D1085" s="52" t="str">
        <f>IFERROR(INDEX('[2]CP5 to CP6 Track mapping'!$A:$B,MATCH('CP5 Vols Hyp'!$C1085,'[2]CP5 to CP6 Track mapping'!$A:$A,0),2),"-")</f>
        <v>-</v>
      </c>
      <c r="E1085" s="57" t="s">
        <v>457</v>
      </c>
      <c r="F1085" s="53"/>
      <c r="G1085" s="53"/>
      <c r="H1085" s="53">
        <v>0</v>
      </c>
      <c r="I1085" s="53"/>
      <c r="J1085" s="53"/>
      <c r="K1085" s="53">
        <f t="shared" si="62"/>
        <v>0</v>
      </c>
      <c r="M1085" s="54">
        <v>0</v>
      </c>
      <c r="N1085" s="54">
        <v>0</v>
      </c>
      <c r="O1085" s="54">
        <v>0</v>
      </c>
      <c r="P1085" s="54">
        <v>0</v>
      </c>
      <c r="Q1085" s="54" t="s">
        <v>73</v>
      </c>
      <c r="R1085" s="54">
        <f t="shared" si="63"/>
        <v>0</v>
      </c>
      <c r="T1085" s="55">
        <f t="shared" si="65"/>
        <v>0</v>
      </c>
      <c r="U1085" s="55">
        <f t="shared" si="65"/>
        <v>0</v>
      </c>
      <c r="V1085" s="55">
        <f t="shared" si="65"/>
        <v>0</v>
      </c>
      <c r="W1085" s="55">
        <f t="shared" si="64"/>
        <v>0</v>
      </c>
      <c r="X1085" s="55" t="e">
        <f t="shared" si="64"/>
        <v>#VALUE!</v>
      </c>
      <c r="Y1085" s="55">
        <f t="shared" si="64"/>
        <v>0</v>
      </c>
    </row>
    <row r="1086" spans="1:25" x14ac:dyDescent="0.25">
      <c r="A1086" s="60" t="s">
        <v>415</v>
      </c>
      <c r="B1086" s="49" t="s">
        <v>514</v>
      </c>
      <c r="C1086" s="49" t="s">
        <v>515</v>
      </c>
      <c r="D1086" s="52" t="str">
        <f>IFERROR(INDEX('[2]CP5 to CP6 Track mapping'!$A:$B,MATCH('CP5 Vols Hyp'!$C1086,'[2]CP5 to CP6 Track mapping'!$A:$A,0),2),"-")</f>
        <v>-</v>
      </c>
      <c r="E1086" s="57" t="s">
        <v>457</v>
      </c>
      <c r="F1086" s="53"/>
      <c r="G1086" s="53"/>
      <c r="H1086" s="53">
        <v>0</v>
      </c>
      <c r="I1086" s="53"/>
      <c r="J1086" s="53"/>
      <c r="K1086" s="53">
        <f t="shared" si="62"/>
        <v>0</v>
      </c>
      <c r="M1086" s="54">
        <v>0</v>
      </c>
      <c r="N1086" s="54">
        <v>0</v>
      </c>
      <c r="O1086" s="54">
        <v>0</v>
      </c>
      <c r="P1086" s="54">
        <v>0</v>
      </c>
      <c r="Q1086" s="54" t="s">
        <v>73</v>
      </c>
      <c r="R1086" s="54">
        <f t="shared" si="63"/>
        <v>0</v>
      </c>
      <c r="T1086" s="55">
        <f t="shared" si="65"/>
        <v>0</v>
      </c>
      <c r="U1086" s="55">
        <f t="shared" si="65"/>
        <v>0</v>
      </c>
      <c r="V1086" s="55">
        <f t="shared" si="65"/>
        <v>0</v>
      </c>
      <c r="W1086" s="55">
        <f t="shared" si="64"/>
        <v>0</v>
      </c>
      <c r="X1086" s="55" t="e">
        <f t="shared" si="64"/>
        <v>#VALUE!</v>
      </c>
      <c r="Y1086" s="55">
        <f t="shared" si="64"/>
        <v>0</v>
      </c>
    </row>
    <row r="1087" spans="1:25" x14ac:dyDescent="0.25">
      <c r="A1087" s="60" t="s">
        <v>415</v>
      </c>
      <c r="B1087" s="52" t="s">
        <v>516</v>
      </c>
      <c r="C1087" s="52" t="s">
        <v>517</v>
      </c>
      <c r="D1087" s="52" t="str">
        <f>IFERROR(INDEX('[2]CP5 to CP6 Track mapping'!$A:$B,MATCH('CP5 Vols Hyp'!$C1087,'[2]CP5 to CP6 Track mapping'!$A:$A,0),2),"-")</f>
        <v>-</v>
      </c>
      <c r="E1087" s="57" t="s">
        <v>457</v>
      </c>
      <c r="F1087" s="53"/>
      <c r="G1087" s="53"/>
      <c r="H1087" s="53">
        <v>0</v>
      </c>
      <c r="I1087" s="53"/>
      <c r="J1087" s="53"/>
      <c r="K1087" s="53">
        <f t="shared" si="62"/>
        <v>0</v>
      </c>
      <c r="M1087" s="54">
        <v>0</v>
      </c>
      <c r="N1087" s="54">
        <v>0</v>
      </c>
      <c r="O1087" s="54">
        <v>0</v>
      </c>
      <c r="P1087" s="54">
        <v>0</v>
      </c>
      <c r="Q1087" s="54" t="s">
        <v>73</v>
      </c>
      <c r="R1087" s="54">
        <f t="shared" si="63"/>
        <v>0</v>
      </c>
      <c r="T1087" s="55">
        <f t="shared" si="65"/>
        <v>0</v>
      </c>
      <c r="U1087" s="55">
        <f t="shared" si="65"/>
        <v>0</v>
      </c>
      <c r="V1087" s="55">
        <f t="shared" si="65"/>
        <v>0</v>
      </c>
      <c r="W1087" s="55">
        <f t="shared" si="64"/>
        <v>0</v>
      </c>
      <c r="X1087" s="55" t="e">
        <f t="shared" si="64"/>
        <v>#VALUE!</v>
      </c>
      <c r="Y1087" s="55">
        <f t="shared" si="64"/>
        <v>0</v>
      </c>
    </row>
    <row r="1088" spans="1:25" x14ac:dyDescent="0.25">
      <c r="A1088" s="60" t="s">
        <v>415</v>
      </c>
      <c r="B1088" s="56" t="s">
        <v>518</v>
      </c>
      <c r="C1088" s="52" t="s">
        <v>519</v>
      </c>
      <c r="D1088" s="52" t="str">
        <f>IFERROR(INDEX('[2]CP5 to CP6 Track mapping'!$A:$B,MATCH('CP5 Vols Hyp'!$C1088,'[2]CP5 to CP6 Track mapping'!$A:$A,0),2),"-")</f>
        <v>-</v>
      </c>
      <c r="E1088" s="57" t="s">
        <v>457</v>
      </c>
      <c r="F1088" s="53"/>
      <c r="G1088" s="53"/>
      <c r="H1088" s="53">
        <v>0</v>
      </c>
      <c r="I1088" s="53"/>
      <c r="J1088" s="53"/>
      <c r="K1088" s="53">
        <f t="shared" si="62"/>
        <v>0</v>
      </c>
      <c r="M1088" s="54">
        <v>0</v>
      </c>
      <c r="N1088" s="54">
        <v>0</v>
      </c>
      <c r="O1088" s="54">
        <v>0</v>
      </c>
      <c r="P1088" s="54">
        <v>0</v>
      </c>
      <c r="Q1088" s="54" t="s">
        <v>73</v>
      </c>
      <c r="R1088" s="54">
        <f t="shared" si="63"/>
        <v>0</v>
      </c>
      <c r="T1088" s="55">
        <f t="shared" si="65"/>
        <v>0</v>
      </c>
      <c r="U1088" s="55">
        <f t="shared" si="65"/>
        <v>0</v>
      </c>
      <c r="V1088" s="55">
        <f t="shared" si="65"/>
        <v>0</v>
      </c>
      <c r="W1088" s="55">
        <f t="shared" si="64"/>
        <v>0</v>
      </c>
      <c r="X1088" s="55" t="e">
        <f t="shared" si="64"/>
        <v>#VALUE!</v>
      </c>
      <c r="Y1088" s="55">
        <f t="shared" si="64"/>
        <v>0</v>
      </c>
    </row>
    <row r="1089" spans="1:25" x14ac:dyDescent="0.25">
      <c r="A1089" s="60" t="s">
        <v>415</v>
      </c>
      <c r="B1089" s="56" t="s">
        <v>520</v>
      </c>
      <c r="C1089" s="52" t="s">
        <v>222</v>
      </c>
      <c r="D1089" s="52" t="str">
        <f>IFERROR(INDEX('[2]CP5 to CP6 Track mapping'!$A:$B,MATCH('CP5 Vols Hyp'!$C1089,'[2]CP5 to CP6 Track mapping'!$A:$A,0),2),"-")</f>
        <v>-</v>
      </c>
      <c r="E1089" s="57" t="s">
        <v>457</v>
      </c>
      <c r="F1089" s="53"/>
      <c r="G1089" s="53"/>
      <c r="H1089" s="53">
        <v>0</v>
      </c>
      <c r="I1089" s="53"/>
      <c r="J1089" s="53"/>
      <c r="K1089" s="53">
        <f t="shared" si="62"/>
        <v>0</v>
      </c>
      <c r="M1089" s="54">
        <v>0</v>
      </c>
      <c r="N1089" s="54">
        <v>0</v>
      </c>
      <c r="O1089" s="54">
        <v>0</v>
      </c>
      <c r="P1089" s="54">
        <v>0</v>
      </c>
      <c r="Q1089" s="54" t="s">
        <v>73</v>
      </c>
      <c r="R1089" s="54">
        <f t="shared" si="63"/>
        <v>0</v>
      </c>
      <c r="T1089" s="55">
        <f t="shared" si="65"/>
        <v>0</v>
      </c>
      <c r="U1089" s="55">
        <f t="shared" si="65"/>
        <v>0</v>
      </c>
      <c r="V1089" s="55">
        <f t="shared" si="65"/>
        <v>0</v>
      </c>
      <c r="W1089" s="55">
        <f t="shared" si="64"/>
        <v>0</v>
      </c>
      <c r="X1089" s="55" t="e">
        <f t="shared" si="64"/>
        <v>#VALUE!</v>
      </c>
      <c r="Y1089" s="55">
        <f t="shared" si="64"/>
        <v>0</v>
      </c>
    </row>
    <row r="1090" spans="1:25" x14ac:dyDescent="0.25">
      <c r="A1090" s="60" t="s">
        <v>415</v>
      </c>
      <c r="B1090" s="56" t="s">
        <v>521</v>
      </c>
      <c r="C1090" s="52" t="s">
        <v>522</v>
      </c>
      <c r="D1090" s="52" t="str">
        <f>IFERROR(INDEX('[2]CP5 to CP6 Track mapping'!$A:$B,MATCH('CP5 Vols Hyp'!$C1090,'[2]CP5 to CP6 Track mapping'!$A:$A,0),2),"-")</f>
        <v>-</v>
      </c>
      <c r="E1090" s="57" t="s">
        <v>457</v>
      </c>
      <c r="F1090" s="53"/>
      <c r="G1090" s="53"/>
      <c r="H1090" s="53">
        <v>0</v>
      </c>
      <c r="I1090" s="53"/>
      <c r="J1090" s="53"/>
      <c r="K1090" s="53">
        <f t="shared" si="62"/>
        <v>0</v>
      </c>
      <c r="M1090" s="54">
        <v>0</v>
      </c>
      <c r="N1090" s="54">
        <v>0</v>
      </c>
      <c r="O1090" s="54">
        <v>0</v>
      </c>
      <c r="P1090" s="54">
        <v>0</v>
      </c>
      <c r="Q1090" s="54" t="s">
        <v>73</v>
      </c>
      <c r="R1090" s="54">
        <f t="shared" si="63"/>
        <v>0</v>
      </c>
      <c r="T1090" s="55">
        <f t="shared" si="65"/>
        <v>0</v>
      </c>
      <c r="U1090" s="55">
        <f t="shared" si="65"/>
        <v>0</v>
      </c>
      <c r="V1090" s="55">
        <f t="shared" si="65"/>
        <v>0</v>
      </c>
      <c r="W1090" s="55">
        <f t="shared" si="64"/>
        <v>0</v>
      </c>
      <c r="X1090" s="55" t="e">
        <f t="shared" si="64"/>
        <v>#VALUE!</v>
      </c>
      <c r="Y1090" s="55">
        <f t="shared" si="64"/>
        <v>0</v>
      </c>
    </row>
    <row r="1091" spans="1:25" x14ac:dyDescent="0.25">
      <c r="A1091" s="60" t="s">
        <v>415</v>
      </c>
      <c r="B1091" s="56" t="s">
        <v>523</v>
      </c>
      <c r="C1091" s="52" t="s">
        <v>524</v>
      </c>
      <c r="D1091" s="52" t="str">
        <f>IFERROR(INDEX('[2]CP5 to CP6 Track mapping'!$A:$B,MATCH('CP5 Vols Hyp'!$C1091,'[2]CP5 to CP6 Track mapping'!$A:$A,0),2),"-")</f>
        <v>-</v>
      </c>
      <c r="E1091" s="57" t="s">
        <v>457</v>
      </c>
      <c r="F1091" s="53"/>
      <c r="G1091" s="53"/>
      <c r="H1091" s="53">
        <v>0</v>
      </c>
      <c r="I1091" s="53"/>
      <c r="J1091" s="53"/>
      <c r="K1091" s="53">
        <f t="shared" si="62"/>
        <v>0</v>
      </c>
      <c r="M1091" s="54">
        <v>0</v>
      </c>
      <c r="N1091" s="54">
        <v>0</v>
      </c>
      <c r="O1091" s="54">
        <v>0</v>
      </c>
      <c r="P1091" s="54">
        <v>0</v>
      </c>
      <c r="Q1091" s="54" t="s">
        <v>73</v>
      </c>
      <c r="R1091" s="54">
        <f t="shared" si="63"/>
        <v>0</v>
      </c>
      <c r="T1091" s="55">
        <f t="shared" si="65"/>
        <v>0</v>
      </c>
      <c r="U1091" s="55">
        <f t="shared" si="65"/>
        <v>0</v>
      </c>
      <c r="V1091" s="55">
        <f t="shared" si="65"/>
        <v>0</v>
      </c>
      <c r="W1091" s="55">
        <f t="shared" si="64"/>
        <v>0</v>
      </c>
      <c r="X1091" s="55" t="e">
        <f t="shared" si="64"/>
        <v>#VALUE!</v>
      </c>
      <c r="Y1091" s="55">
        <f t="shared" si="64"/>
        <v>0</v>
      </c>
    </row>
    <row r="1092" spans="1:25" x14ac:dyDescent="0.25">
      <c r="A1092" s="60" t="s">
        <v>415</v>
      </c>
      <c r="B1092" s="56" t="s">
        <v>525</v>
      </c>
      <c r="C1092" s="52" t="s">
        <v>526</v>
      </c>
      <c r="D1092" s="52" t="str">
        <f>IFERROR(INDEX('[2]CP5 to CP6 Track mapping'!$A:$B,MATCH('CP5 Vols Hyp'!$C1092,'[2]CP5 to CP6 Track mapping'!$A:$A,0),2),"-")</f>
        <v>-</v>
      </c>
      <c r="E1092" s="57" t="s">
        <v>457</v>
      </c>
      <c r="F1092" s="53"/>
      <c r="G1092" s="53"/>
      <c r="H1092" s="53">
        <v>0</v>
      </c>
      <c r="I1092" s="53"/>
      <c r="J1092" s="53"/>
      <c r="K1092" s="53">
        <f t="shared" si="62"/>
        <v>0</v>
      </c>
      <c r="M1092" s="54">
        <v>0</v>
      </c>
      <c r="N1092" s="54">
        <v>0</v>
      </c>
      <c r="O1092" s="54">
        <v>0</v>
      </c>
      <c r="P1092" s="54">
        <v>0</v>
      </c>
      <c r="Q1092" s="54" t="s">
        <v>73</v>
      </c>
      <c r="R1092" s="54">
        <f t="shared" si="63"/>
        <v>0</v>
      </c>
      <c r="T1092" s="55">
        <f t="shared" si="65"/>
        <v>0</v>
      </c>
      <c r="U1092" s="55">
        <f t="shared" si="65"/>
        <v>0</v>
      </c>
      <c r="V1092" s="55">
        <f t="shared" si="65"/>
        <v>0</v>
      </c>
      <c r="W1092" s="55">
        <f t="shared" si="64"/>
        <v>0</v>
      </c>
      <c r="X1092" s="55" t="e">
        <f t="shared" si="64"/>
        <v>#VALUE!</v>
      </c>
      <c r="Y1092" s="55">
        <f t="shared" si="64"/>
        <v>0</v>
      </c>
    </row>
    <row r="1093" spans="1:25" x14ac:dyDescent="0.25">
      <c r="A1093" s="60" t="s">
        <v>415</v>
      </c>
      <c r="B1093" s="56" t="s">
        <v>527</v>
      </c>
      <c r="C1093" s="52" t="s">
        <v>528</v>
      </c>
      <c r="D1093" s="52" t="str">
        <f>IFERROR(INDEX('[2]CP5 to CP6 Track mapping'!$A:$B,MATCH('CP5 Vols Hyp'!$C1093,'[2]CP5 to CP6 Track mapping'!$A:$A,0),2),"-")</f>
        <v>-</v>
      </c>
      <c r="E1093" s="57" t="s">
        <v>457</v>
      </c>
      <c r="F1093" s="53"/>
      <c r="G1093" s="53"/>
      <c r="H1093" s="53">
        <v>0</v>
      </c>
      <c r="I1093" s="53"/>
      <c r="J1093" s="53"/>
      <c r="K1093" s="53">
        <f t="shared" si="62"/>
        <v>0</v>
      </c>
      <c r="M1093" s="54">
        <v>0</v>
      </c>
      <c r="N1093" s="54">
        <v>0</v>
      </c>
      <c r="O1093" s="54">
        <v>0</v>
      </c>
      <c r="P1093" s="54">
        <v>0</v>
      </c>
      <c r="Q1093" s="54" t="s">
        <v>73</v>
      </c>
      <c r="R1093" s="54">
        <f t="shared" si="63"/>
        <v>0</v>
      </c>
      <c r="T1093" s="55">
        <f t="shared" si="65"/>
        <v>0</v>
      </c>
      <c r="U1093" s="55">
        <f t="shared" si="65"/>
        <v>0</v>
      </c>
      <c r="V1093" s="55">
        <f t="shared" si="65"/>
        <v>0</v>
      </c>
      <c r="W1093" s="55">
        <f t="shared" si="64"/>
        <v>0</v>
      </c>
      <c r="X1093" s="55" t="e">
        <f t="shared" si="64"/>
        <v>#VALUE!</v>
      </c>
      <c r="Y1093" s="55">
        <f t="shared" si="64"/>
        <v>0</v>
      </c>
    </row>
    <row r="1094" spans="1:25" x14ac:dyDescent="0.25">
      <c r="A1094" s="60" t="s">
        <v>415</v>
      </c>
      <c r="B1094" s="56" t="s">
        <v>529</v>
      </c>
      <c r="C1094" s="52" t="s">
        <v>530</v>
      </c>
      <c r="D1094" s="52" t="str">
        <f>IFERROR(INDEX('[2]CP5 to CP6 Track mapping'!$A:$B,MATCH('CP5 Vols Hyp'!$C1094,'[2]CP5 to CP6 Track mapping'!$A:$A,0),2),"-")</f>
        <v>-</v>
      </c>
      <c r="E1094" s="57" t="s">
        <v>457</v>
      </c>
      <c r="F1094" s="53"/>
      <c r="G1094" s="53"/>
      <c r="H1094" s="53">
        <v>0</v>
      </c>
      <c r="I1094" s="53"/>
      <c r="J1094" s="53"/>
      <c r="K1094" s="53">
        <f t="shared" si="62"/>
        <v>0</v>
      </c>
      <c r="M1094" s="54">
        <v>0</v>
      </c>
      <c r="N1094" s="54">
        <v>0</v>
      </c>
      <c r="O1094" s="54">
        <v>0</v>
      </c>
      <c r="P1094" s="54">
        <v>0</v>
      </c>
      <c r="Q1094" s="54" t="s">
        <v>73</v>
      </c>
      <c r="R1094" s="54">
        <f t="shared" si="63"/>
        <v>0</v>
      </c>
      <c r="T1094" s="55">
        <f t="shared" si="65"/>
        <v>0</v>
      </c>
      <c r="U1094" s="55">
        <f t="shared" si="65"/>
        <v>0</v>
      </c>
      <c r="V1094" s="55">
        <f t="shared" si="65"/>
        <v>0</v>
      </c>
      <c r="W1094" s="55">
        <f t="shared" si="64"/>
        <v>0</v>
      </c>
      <c r="X1094" s="55" t="e">
        <f t="shared" si="64"/>
        <v>#VALUE!</v>
      </c>
      <c r="Y1094" s="55">
        <f t="shared" si="64"/>
        <v>0</v>
      </c>
    </row>
    <row r="1095" spans="1:25" x14ac:dyDescent="0.25">
      <c r="A1095" s="60" t="s">
        <v>415</v>
      </c>
      <c r="B1095" s="56" t="s">
        <v>531</v>
      </c>
      <c r="C1095" s="52" t="s">
        <v>532</v>
      </c>
      <c r="D1095" s="52" t="str">
        <f>IFERROR(INDEX('[2]CP5 to CP6 Track mapping'!$A:$B,MATCH('CP5 Vols Hyp'!$C1095,'[2]CP5 to CP6 Track mapping'!$A:$A,0),2),"-")</f>
        <v>-</v>
      </c>
      <c r="E1095" s="57" t="s">
        <v>457</v>
      </c>
      <c r="F1095" s="53"/>
      <c r="G1095" s="53"/>
      <c r="H1095" s="53">
        <v>0</v>
      </c>
      <c r="I1095" s="53"/>
      <c r="J1095" s="53"/>
      <c r="K1095" s="53">
        <f t="shared" si="62"/>
        <v>0</v>
      </c>
      <c r="M1095" s="54">
        <v>0</v>
      </c>
      <c r="N1095" s="54">
        <v>0</v>
      </c>
      <c r="O1095" s="54">
        <v>0</v>
      </c>
      <c r="P1095" s="54">
        <v>0</v>
      </c>
      <c r="Q1095" s="54" t="s">
        <v>73</v>
      </c>
      <c r="R1095" s="54">
        <f t="shared" si="63"/>
        <v>0</v>
      </c>
      <c r="T1095" s="55">
        <f t="shared" si="65"/>
        <v>0</v>
      </c>
      <c r="U1095" s="55">
        <f t="shared" si="65"/>
        <v>0</v>
      </c>
      <c r="V1095" s="55">
        <f t="shared" si="65"/>
        <v>0</v>
      </c>
      <c r="W1095" s="55">
        <f t="shared" si="64"/>
        <v>0</v>
      </c>
      <c r="X1095" s="55" t="e">
        <f t="shared" si="64"/>
        <v>#VALUE!</v>
      </c>
      <c r="Y1095" s="55">
        <f t="shared" si="64"/>
        <v>0</v>
      </c>
    </row>
    <row r="1096" spans="1:25" x14ac:dyDescent="0.25">
      <c r="A1096" s="60" t="s">
        <v>415</v>
      </c>
      <c r="B1096" s="56" t="s">
        <v>533</v>
      </c>
      <c r="C1096" s="52" t="s">
        <v>534</v>
      </c>
      <c r="D1096" s="52" t="str">
        <f>IFERROR(INDEX('[2]CP5 to CP6 Track mapping'!$A:$B,MATCH('CP5 Vols Hyp'!$C1096,'[2]CP5 to CP6 Track mapping'!$A:$A,0),2),"-")</f>
        <v>-</v>
      </c>
      <c r="E1096" s="57" t="s">
        <v>457</v>
      </c>
      <c r="F1096" s="53"/>
      <c r="G1096" s="53"/>
      <c r="H1096" s="53">
        <v>0</v>
      </c>
      <c r="I1096" s="53"/>
      <c r="J1096" s="53"/>
      <c r="K1096" s="53">
        <f t="shared" si="62"/>
        <v>0</v>
      </c>
      <c r="M1096" s="54">
        <v>0</v>
      </c>
      <c r="N1096" s="54">
        <v>0</v>
      </c>
      <c r="O1096" s="54">
        <v>0</v>
      </c>
      <c r="P1096" s="54">
        <v>0</v>
      </c>
      <c r="Q1096" s="54" t="s">
        <v>73</v>
      </c>
      <c r="R1096" s="54">
        <f t="shared" si="63"/>
        <v>0</v>
      </c>
      <c r="T1096" s="55">
        <f t="shared" si="65"/>
        <v>0</v>
      </c>
      <c r="U1096" s="55">
        <f t="shared" si="65"/>
        <v>0</v>
      </c>
      <c r="V1096" s="55">
        <f t="shared" si="65"/>
        <v>0</v>
      </c>
      <c r="W1096" s="55">
        <f t="shared" si="64"/>
        <v>0</v>
      </c>
      <c r="X1096" s="55" t="e">
        <f t="shared" si="64"/>
        <v>#VALUE!</v>
      </c>
      <c r="Y1096" s="55">
        <f t="shared" si="64"/>
        <v>0</v>
      </c>
    </row>
    <row r="1097" spans="1:25" x14ac:dyDescent="0.25">
      <c r="A1097" s="60" t="s">
        <v>415</v>
      </c>
      <c r="B1097" s="56" t="s">
        <v>535</v>
      </c>
      <c r="C1097" s="52" t="s">
        <v>536</v>
      </c>
      <c r="D1097" s="52" t="str">
        <f>IFERROR(INDEX('[2]CP5 to CP6 Track mapping'!$A:$B,MATCH('CP5 Vols Hyp'!$C1097,'[2]CP5 to CP6 Track mapping'!$A:$A,0),2),"-")</f>
        <v>-</v>
      </c>
      <c r="E1097" s="57" t="s">
        <v>457</v>
      </c>
      <c r="F1097" s="53"/>
      <c r="G1097" s="53"/>
      <c r="H1097" s="53">
        <v>0</v>
      </c>
      <c r="I1097" s="53"/>
      <c r="J1097" s="53"/>
      <c r="K1097" s="53">
        <f t="shared" si="62"/>
        <v>0</v>
      </c>
      <c r="M1097" s="54">
        <v>0</v>
      </c>
      <c r="N1097" s="54">
        <v>0</v>
      </c>
      <c r="O1097" s="54">
        <v>0</v>
      </c>
      <c r="P1097" s="54">
        <v>0</v>
      </c>
      <c r="Q1097" s="54" t="s">
        <v>73</v>
      </c>
      <c r="R1097" s="54">
        <f t="shared" si="63"/>
        <v>0</v>
      </c>
      <c r="T1097" s="55">
        <f t="shared" si="65"/>
        <v>0</v>
      </c>
      <c r="U1097" s="55">
        <f t="shared" si="65"/>
        <v>0</v>
      </c>
      <c r="V1097" s="55">
        <f t="shared" si="65"/>
        <v>0</v>
      </c>
      <c r="W1097" s="55">
        <f t="shared" si="64"/>
        <v>0</v>
      </c>
      <c r="X1097" s="55" t="e">
        <f t="shared" si="64"/>
        <v>#VALUE!</v>
      </c>
      <c r="Y1097" s="55">
        <f t="shared" si="64"/>
        <v>0</v>
      </c>
    </row>
    <row r="1098" spans="1:25" x14ac:dyDescent="0.25">
      <c r="A1098" s="60" t="s">
        <v>415</v>
      </c>
      <c r="B1098" s="56" t="s">
        <v>537</v>
      </c>
      <c r="C1098" s="52" t="s">
        <v>538</v>
      </c>
      <c r="D1098" s="52" t="str">
        <f>IFERROR(INDEX('[2]CP5 to CP6 Track mapping'!$A:$B,MATCH('CP5 Vols Hyp'!$C1098,'[2]CP5 to CP6 Track mapping'!$A:$A,0),2),"-")</f>
        <v>-</v>
      </c>
      <c r="E1098" s="57" t="s">
        <v>457</v>
      </c>
      <c r="F1098" s="53"/>
      <c r="G1098" s="53"/>
      <c r="H1098" s="53">
        <v>0</v>
      </c>
      <c r="I1098" s="53"/>
      <c r="J1098" s="53"/>
      <c r="K1098" s="53">
        <f t="shared" ref="K1098:K1161" si="66">SUM(F1098:J1098)</f>
        <v>0</v>
      </c>
      <c r="M1098" s="54">
        <v>0</v>
      </c>
      <c r="N1098" s="54">
        <v>0</v>
      </c>
      <c r="O1098" s="54">
        <v>0</v>
      </c>
      <c r="P1098" s="54">
        <v>0</v>
      </c>
      <c r="Q1098" s="54" t="s">
        <v>73</v>
      </c>
      <c r="R1098" s="54">
        <f t="shared" ref="R1098:R1161" si="67">SUM(M1098:Q1098)</f>
        <v>0</v>
      </c>
      <c r="T1098" s="55">
        <f t="shared" si="65"/>
        <v>0</v>
      </c>
      <c r="U1098" s="55">
        <f t="shared" si="65"/>
        <v>0</v>
      </c>
      <c r="V1098" s="55">
        <f t="shared" si="65"/>
        <v>0</v>
      </c>
      <c r="W1098" s="55">
        <f t="shared" si="64"/>
        <v>0</v>
      </c>
      <c r="X1098" s="55" t="e">
        <f t="shared" si="64"/>
        <v>#VALUE!</v>
      </c>
      <c r="Y1098" s="55">
        <f t="shared" si="64"/>
        <v>0</v>
      </c>
    </row>
    <row r="1099" spans="1:25" x14ac:dyDescent="0.25">
      <c r="A1099" s="60" t="s">
        <v>415</v>
      </c>
      <c r="B1099" s="56" t="s">
        <v>539</v>
      </c>
      <c r="C1099" s="52" t="s">
        <v>236</v>
      </c>
      <c r="D1099" s="52" t="str">
        <f>IFERROR(INDEX('[2]CP5 to CP6 Track mapping'!$A:$B,MATCH('CP5 Vols Hyp'!$C1099,'[2]CP5 to CP6 Track mapping'!$A:$A,0),2),"-")</f>
        <v>-</v>
      </c>
      <c r="E1099" s="57" t="s">
        <v>457</v>
      </c>
      <c r="F1099" s="53"/>
      <c r="G1099" s="53"/>
      <c r="H1099" s="53">
        <v>0</v>
      </c>
      <c r="I1099" s="53"/>
      <c r="J1099" s="53"/>
      <c r="K1099" s="53">
        <f t="shared" si="66"/>
        <v>0</v>
      </c>
      <c r="M1099" s="54">
        <v>0</v>
      </c>
      <c r="N1099" s="54">
        <v>0</v>
      </c>
      <c r="O1099" s="54">
        <v>0</v>
      </c>
      <c r="P1099" s="54">
        <v>0</v>
      </c>
      <c r="Q1099" s="54" t="s">
        <v>73</v>
      </c>
      <c r="R1099" s="54">
        <f t="shared" si="67"/>
        <v>0</v>
      </c>
      <c r="T1099" s="55">
        <f t="shared" si="65"/>
        <v>0</v>
      </c>
      <c r="U1099" s="55">
        <f t="shared" si="65"/>
        <v>0</v>
      </c>
      <c r="V1099" s="55">
        <f t="shared" si="65"/>
        <v>0</v>
      </c>
      <c r="W1099" s="55">
        <f t="shared" si="64"/>
        <v>0</v>
      </c>
      <c r="X1099" s="55" t="e">
        <f t="shared" si="64"/>
        <v>#VALUE!</v>
      </c>
      <c r="Y1099" s="55">
        <f t="shared" si="64"/>
        <v>0</v>
      </c>
    </row>
    <row r="1100" spans="1:25" x14ac:dyDescent="0.25">
      <c r="A1100" s="60" t="s">
        <v>415</v>
      </c>
      <c r="B1100" s="56" t="s">
        <v>540</v>
      </c>
      <c r="C1100" s="52" t="s">
        <v>541</v>
      </c>
      <c r="D1100" s="52" t="str">
        <f>IFERROR(INDEX('[2]CP5 to CP6 Track mapping'!$A:$B,MATCH('CP5 Vols Hyp'!$C1100,'[2]CP5 to CP6 Track mapping'!$A:$A,0),2),"-")</f>
        <v>-</v>
      </c>
      <c r="E1100" s="57" t="s">
        <v>457</v>
      </c>
      <c r="F1100" s="53"/>
      <c r="G1100" s="53"/>
      <c r="H1100" s="53">
        <v>0</v>
      </c>
      <c r="I1100" s="53"/>
      <c r="J1100" s="53"/>
      <c r="K1100" s="53">
        <f t="shared" si="66"/>
        <v>0</v>
      </c>
      <c r="M1100" s="54">
        <v>0</v>
      </c>
      <c r="N1100" s="54">
        <v>0</v>
      </c>
      <c r="O1100" s="54">
        <v>0</v>
      </c>
      <c r="P1100" s="54">
        <v>0</v>
      </c>
      <c r="Q1100" s="54" t="s">
        <v>73</v>
      </c>
      <c r="R1100" s="54">
        <f t="shared" si="67"/>
        <v>0</v>
      </c>
      <c r="T1100" s="55">
        <f t="shared" si="65"/>
        <v>0</v>
      </c>
      <c r="U1100" s="55">
        <f t="shared" si="65"/>
        <v>0</v>
      </c>
      <c r="V1100" s="55">
        <f t="shared" si="65"/>
        <v>0</v>
      </c>
      <c r="W1100" s="55">
        <f t="shared" si="64"/>
        <v>0</v>
      </c>
      <c r="X1100" s="55" t="e">
        <f t="shared" si="64"/>
        <v>#VALUE!</v>
      </c>
      <c r="Y1100" s="55">
        <f t="shared" si="64"/>
        <v>0</v>
      </c>
    </row>
    <row r="1101" spans="1:25" x14ac:dyDescent="0.25">
      <c r="A1101" s="60" t="s">
        <v>415</v>
      </c>
      <c r="B1101" s="56" t="s">
        <v>542</v>
      </c>
      <c r="C1101" s="52" t="s">
        <v>543</v>
      </c>
      <c r="D1101" s="52" t="str">
        <f>IFERROR(INDEX('[2]CP5 to CP6 Track mapping'!$A:$B,MATCH('CP5 Vols Hyp'!$C1101,'[2]CP5 to CP6 Track mapping'!$A:$A,0),2),"-")</f>
        <v>-</v>
      </c>
      <c r="E1101" s="57" t="s">
        <v>457</v>
      </c>
      <c r="F1101" s="53"/>
      <c r="G1101" s="53"/>
      <c r="H1101" s="53">
        <v>0</v>
      </c>
      <c r="I1101" s="53"/>
      <c r="J1101" s="53"/>
      <c r="K1101" s="53">
        <f t="shared" si="66"/>
        <v>0</v>
      </c>
      <c r="M1101" s="54">
        <v>0</v>
      </c>
      <c r="N1101" s="54">
        <v>0</v>
      </c>
      <c r="O1101" s="54">
        <v>0</v>
      </c>
      <c r="P1101" s="54">
        <v>0</v>
      </c>
      <c r="Q1101" s="54" t="s">
        <v>73</v>
      </c>
      <c r="R1101" s="54">
        <f t="shared" si="67"/>
        <v>0</v>
      </c>
      <c r="T1101" s="55">
        <f t="shared" si="65"/>
        <v>0</v>
      </c>
      <c r="U1101" s="55">
        <f t="shared" si="65"/>
        <v>0</v>
      </c>
      <c r="V1101" s="55">
        <f t="shared" si="65"/>
        <v>0</v>
      </c>
      <c r="W1101" s="55">
        <f t="shared" si="64"/>
        <v>0</v>
      </c>
      <c r="X1101" s="55" t="e">
        <f t="shared" si="64"/>
        <v>#VALUE!</v>
      </c>
      <c r="Y1101" s="55">
        <f t="shared" si="64"/>
        <v>0</v>
      </c>
    </row>
    <row r="1102" spans="1:25" x14ac:dyDescent="0.25">
      <c r="A1102" s="60" t="s">
        <v>415</v>
      </c>
      <c r="B1102" s="56" t="s">
        <v>544</v>
      </c>
      <c r="C1102" s="52" t="s">
        <v>545</v>
      </c>
      <c r="D1102" s="52" t="str">
        <f>IFERROR(INDEX('[2]CP5 to CP6 Track mapping'!$A:$B,MATCH('CP5 Vols Hyp'!$C1102,'[2]CP5 to CP6 Track mapping'!$A:$A,0),2),"-")</f>
        <v>-</v>
      </c>
      <c r="E1102" s="57" t="s">
        <v>457</v>
      </c>
      <c r="F1102" s="53"/>
      <c r="G1102" s="53"/>
      <c r="H1102" s="53">
        <v>0</v>
      </c>
      <c r="I1102" s="53"/>
      <c r="J1102" s="53"/>
      <c r="K1102" s="53">
        <f t="shared" si="66"/>
        <v>0</v>
      </c>
      <c r="M1102" s="54">
        <v>0</v>
      </c>
      <c r="N1102" s="54">
        <v>0</v>
      </c>
      <c r="O1102" s="54">
        <v>0</v>
      </c>
      <c r="P1102" s="54">
        <v>0</v>
      </c>
      <c r="Q1102" s="54" t="s">
        <v>73</v>
      </c>
      <c r="R1102" s="54">
        <f t="shared" si="67"/>
        <v>0</v>
      </c>
      <c r="T1102" s="55">
        <f t="shared" si="65"/>
        <v>0</v>
      </c>
      <c r="U1102" s="55">
        <f t="shared" si="65"/>
        <v>0</v>
      </c>
      <c r="V1102" s="55">
        <f t="shared" si="65"/>
        <v>0</v>
      </c>
      <c r="W1102" s="55">
        <f t="shared" si="64"/>
        <v>0</v>
      </c>
      <c r="X1102" s="55" t="e">
        <f t="shared" si="64"/>
        <v>#VALUE!</v>
      </c>
      <c r="Y1102" s="55">
        <f t="shared" si="64"/>
        <v>0</v>
      </c>
    </row>
    <row r="1103" spans="1:25" x14ac:dyDescent="0.25">
      <c r="A1103" s="60" t="s">
        <v>415</v>
      </c>
      <c r="B1103" s="56" t="s">
        <v>546</v>
      </c>
      <c r="C1103" s="52" t="s">
        <v>547</v>
      </c>
      <c r="D1103" s="52" t="str">
        <f>IFERROR(INDEX('[2]CP5 to CP6 Track mapping'!$A:$B,MATCH('CP5 Vols Hyp'!$C1103,'[2]CP5 to CP6 Track mapping'!$A:$A,0),2),"-")</f>
        <v>-</v>
      </c>
      <c r="E1103" s="57" t="s">
        <v>457</v>
      </c>
      <c r="F1103" s="53"/>
      <c r="G1103" s="53"/>
      <c r="H1103" s="53">
        <v>0</v>
      </c>
      <c r="I1103" s="53"/>
      <c r="J1103" s="53"/>
      <c r="K1103" s="53">
        <f t="shared" si="66"/>
        <v>0</v>
      </c>
      <c r="M1103" s="54">
        <v>0</v>
      </c>
      <c r="N1103" s="54">
        <v>0</v>
      </c>
      <c r="O1103" s="54">
        <v>0</v>
      </c>
      <c r="P1103" s="54">
        <v>0</v>
      </c>
      <c r="Q1103" s="54" t="s">
        <v>73</v>
      </c>
      <c r="R1103" s="54">
        <f t="shared" si="67"/>
        <v>0</v>
      </c>
      <c r="T1103" s="55">
        <f t="shared" si="65"/>
        <v>0</v>
      </c>
      <c r="U1103" s="55">
        <f t="shared" si="65"/>
        <v>0</v>
      </c>
      <c r="V1103" s="55">
        <f t="shared" si="65"/>
        <v>0</v>
      </c>
      <c r="W1103" s="55">
        <f t="shared" si="64"/>
        <v>0</v>
      </c>
      <c r="X1103" s="55" t="e">
        <f t="shared" si="64"/>
        <v>#VALUE!</v>
      </c>
      <c r="Y1103" s="55">
        <f t="shared" si="64"/>
        <v>0</v>
      </c>
    </row>
    <row r="1104" spans="1:25" x14ac:dyDescent="0.25">
      <c r="A1104" s="60" t="s">
        <v>415</v>
      </c>
      <c r="B1104" s="56" t="s">
        <v>548</v>
      </c>
      <c r="C1104" s="52" t="s">
        <v>549</v>
      </c>
      <c r="D1104" s="52" t="str">
        <f>IFERROR(INDEX('[2]CP5 to CP6 Track mapping'!$A:$B,MATCH('CP5 Vols Hyp'!$C1104,'[2]CP5 to CP6 Track mapping'!$A:$A,0),2),"-")</f>
        <v>-</v>
      </c>
      <c r="E1104" s="57" t="s">
        <v>457</v>
      </c>
      <c r="F1104" s="53"/>
      <c r="G1104" s="53"/>
      <c r="H1104" s="53">
        <v>0</v>
      </c>
      <c r="I1104" s="53"/>
      <c r="J1104" s="53"/>
      <c r="K1104" s="53">
        <f t="shared" si="66"/>
        <v>0</v>
      </c>
      <c r="M1104" s="54">
        <v>0</v>
      </c>
      <c r="N1104" s="54">
        <v>0</v>
      </c>
      <c r="O1104" s="54">
        <v>0</v>
      </c>
      <c r="P1104" s="54">
        <v>0</v>
      </c>
      <c r="Q1104" s="54" t="s">
        <v>73</v>
      </c>
      <c r="R1104" s="54">
        <f t="shared" si="67"/>
        <v>0</v>
      </c>
      <c r="T1104" s="55">
        <f t="shared" si="65"/>
        <v>0</v>
      </c>
      <c r="U1104" s="55">
        <f t="shared" si="65"/>
        <v>0</v>
      </c>
      <c r="V1104" s="55">
        <f t="shared" si="65"/>
        <v>0</v>
      </c>
      <c r="W1104" s="55">
        <f t="shared" si="64"/>
        <v>0</v>
      </c>
      <c r="X1104" s="55" t="e">
        <f t="shared" si="64"/>
        <v>#VALUE!</v>
      </c>
      <c r="Y1104" s="55">
        <f t="shared" si="64"/>
        <v>0</v>
      </c>
    </row>
    <row r="1105" spans="1:25" x14ac:dyDescent="0.25">
      <c r="A1105" s="60" t="s">
        <v>415</v>
      </c>
      <c r="B1105" s="56" t="s">
        <v>550</v>
      </c>
      <c r="C1105" s="52" t="s">
        <v>551</v>
      </c>
      <c r="D1105" s="52" t="str">
        <f>IFERROR(INDEX('[2]CP5 to CP6 Track mapping'!$A:$B,MATCH('CP5 Vols Hyp'!$C1105,'[2]CP5 to CP6 Track mapping'!$A:$A,0),2),"-")</f>
        <v>-</v>
      </c>
      <c r="E1105" s="57" t="s">
        <v>457</v>
      </c>
      <c r="F1105" s="53"/>
      <c r="G1105" s="53"/>
      <c r="H1105" s="53">
        <v>0</v>
      </c>
      <c r="I1105" s="53"/>
      <c r="J1105" s="53"/>
      <c r="K1105" s="53">
        <f t="shared" si="66"/>
        <v>0</v>
      </c>
      <c r="M1105" s="54">
        <v>0</v>
      </c>
      <c r="N1105" s="54">
        <v>0</v>
      </c>
      <c r="O1105" s="54">
        <v>0</v>
      </c>
      <c r="P1105" s="54">
        <v>0</v>
      </c>
      <c r="Q1105" s="54" t="s">
        <v>73</v>
      </c>
      <c r="R1105" s="54">
        <f t="shared" si="67"/>
        <v>0</v>
      </c>
      <c r="T1105" s="55">
        <f t="shared" si="65"/>
        <v>0</v>
      </c>
      <c r="U1105" s="55">
        <f t="shared" si="65"/>
        <v>0</v>
      </c>
      <c r="V1105" s="55">
        <f t="shared" si="65"/>
        <v>0</v>
      </c>
      <c r="W1105" s="55">
        <f t="shared" si="64"/>
        <v>0</v>
      </c>
      <c r="X1105" s="55" t="e">
        <f t="shared" si="64"/>
        <v>#VALUE!</v>
      </c>
      <c r="Y1105" s="55">
        <f t="shared" si="64"/>
        <v>0</v>
      </c>
    </row>
    <row r="1106" spans="1:25" x14ac:dyDescent="0.25">
      <c r="A1106" s="60" t="s">
        <v>415</v>
      </c>
      <c r="B1106" s="56" t="s">
        <v>552</v>
      </c>
      <c r="C1106" s="52" t="s">
        <v>553</v>
      </c>
      <c r="D1106" s="52" t="str">
        <f>IFERROR(INDEX('[2]CP5 to CP6 Track mapping'!$A:$B,MATCH('CP5 Vols Hyp'!$C1106,'[2]CP5 to CP6 Track mapping'!$A:$A,0),2),"-")</f>
        <v>-</v>
      </c>
      <c r="E1106" s="57" t="s">
        <v>457</v>
      </c>
      <c r="F1106" s="53"/>
      <c r="G1106" s="53"/>
      <c r="H1106" s="53">
        <v>0</v>
      </c>
      <c r="I1106" s="53"/>
      <c r="J1106" s="53"/>
      <c r="K1106" s="53">
        <f t="shared" si="66"/>
        <v>0</v>
      </c>
      <c r="M1106" s="54">
        <v>0</v>
      </c>
      <c r="N1106" s="54">
        <v>0</v>
      </c>
      <c r="O1106" s="54">
        <v>0</v>
      </c>
      <c r="P1106" s="54">
        <v>0</v>
      </c>
      <c r="Q1106" s="54" t="s">
        <v>73</v>
      </c>
      <c r="R1106" s="54">
        <f t="shared" si="67"/>
        <v>0</v>
      </c>
      <c r="T1106" s="55">
        <f t="shared" si="65"/>
        <v>0</v>
      </c>
      <c r="U1106" s="55">
        <f t="shared" si="65"/>
        <v>0</v>
      </c>
      <c r="V1106" s="55">
        <f t="shared" si="65"/>
        <v>0</v>
      </c>
      <c r="W1106" s="55">
        <f t="shared" si="64"/>
        <v>0</v>
      </c>
      <c r="X1106" s="55" t="e">
        <f t="shared" si="64"/>
        <v>#VALUE!</v>
      </c>
      <c r="Y1106" s="55">
        <f t="shared" si="64"/>
        <v>0</v>
      </c>
    </row>
    <row r="1107" spans="1:25" x14ac:dyDescent="0.25">
      <c r="A1107" s="60" t="s">
        <v>415</v>
      </c>
      <c r="B1107" s="56" t="s">
        <v>554</v>
      </c>
      <c r="C1107" s="52" t="s">
        <v>555</v>
      </c>
      <c r="D1107" s="52" t="str">
        <f>IFERROR(INDEX('[2]CP5 to CP6 Track mapping'!$A:$B,MATCH('CP5 Vols Hyp'!$C1107,'[2]CP5 to CP6 Track mapping'!$A:$A,0),2),"-")</f>
        <v>-</v>
      </c>
      <c r="E1107" s="57" t="s">
        <v>457</v>
      </c>
      <c r="F1107" s="53"/>
      <c r="G1107" s="53"/>
      <c r="H1107" s="53">
        <v>0</v>
      </c>
      <c r="I1107" s="53"/>
      <c r="J1107" s="53"/>
      <c r="K1107" s="53">
        <f t="shared" si="66"/>
        <v>0</v>
      </c>
      <c r="M1107" s="54">
        <v>0</v>
      </c>
      <c r="N1107" s="54">
        <v>0</v>
      </c>
      <c r="O1107" s="54">
        <v>0</v>
      </c>
      <c r="P1107" s="54">
        <v>0</v>
      </c>
      <c r="Q1107" s="54" t="s">
        <v>73</v>
      </c>
      <c r="R1107" s="54">
        <f t="shared" si="67"/>
        <v>0</v>
      </c>
      <c r="T1107" s="55">
        <f t="shared" si="65"/>
        <v>0</v>
      </c>
      <c r="U1107" s="55">
        <f t="shared" si="65"/>
        <v>0</v>
      </c>
      <c r="V1107" s="55">
        <f t="shared" si="65"/>
        <v>0</v>
      </c>
      <c r="W1107" s="55">
        <f t="shared" si="64"/>
        <v>0</v>
      </c>
      <c r="X1107" s="55" t="e">
        <f t="shared" si="64"/>
        <v>#VALUE!</v>
      </c>
      <c r="Y1107" s="55">
        <f t="shared" si="64"/>
        <v>0</v>
      </c>
    </row>
    <row r="1108" spans="1:25" x14ac:dyDescent="0.25">
      <c r="A1108" s="60" t="s">
        <v>415</v>
      </c>
      <c r="B1108" s="56" t="s">
        <v>556</v>
      </c>
      <c r="C1108" s="52" t="s">
        <v>249</v>
      </c>
      <c r="D1108" s="52" t="str">
        <f>IFERROR(INDEX('[2]CP5 to CP6 Track mapping'!$A:$B,MATCH('CP5 Vols Hyp'!$C1108,'[2]CP5 to CP6 Track mapping'!$A:$A,0),2),"-")</f>
        <v>-</v>
      </c>
      <c r="E1108" s="57" t="s">
        <v>457</v>
      </c>
      <c r="F1108" s="53"/>
      <c r="G1108" s="53"/>
      <c r="H1108" s="53">
        <v>0</v>
      </c>
      <c r="I1108" s="53"/>
      <c r="J1108" s="53"/>
      <c r="K1108" s="53">
        <f t="shared" si="66"/>
        <v>0</v>
      </c>
      <c r="M1108" s="54">
        <v>0</v>
      </c>
      <c r="N1108" s="54">
        <v>0</v>
      </c>
      <c r="O1108" s="54">
        <v>0</v>
      </c>
      <c r="P1108" s="54">
        <v>0</v>
      </c>
      <c r="Q1108" s="54" t="s">
        <v>73</v>
      </c>
      <c r="R1108" s="54">
        <f t="shared" si="67"/>
        <v>0</v>
      </c>
      <c r="T1108" s="55">
        <f t="shared" si="65"/>
        <v>0</v>
      </c>
      <c r="U1108" s="55">
        <f t="shared" si="65"/>
        <v>0</v>
      </c>
      <c r="V1108" s="55">
        <f t="shared" si="65"/>
        <v>0</v>
      </c>
      <c r="W1108" s="55">
        <f t="shared" si="64"/>
        <v>0</v>
      </c>
      <c r="X1108" s="55" t="e">
        <f t="shared" si="64"/>
        <v>#VALUE!</v>
      </c>
      <c r="Y1108" s="55">
        <f t="shared" si="64"/>
        <v>0</v>
      </c>
    </row>
    <row r="1109" spans="1:25" x14ac:dyDescent="0.25">
      <c r="A1109" s="60" t="s">
        <v>415</v>
      </c>
      <c r="B1109" s="56" t="s">
        <v>557</v>
      </c>
      <c r="C1109" s="52" t="s">
        <v>558</v>
      </c>
      <c r="D1109" s="52" t="str">
        <f>IFERROR(INDEX('[2]CP5 to CP6 Track mapping'!$A:$B,MATCH('CP5 Vols Hyp'!$C1109,'[2]CP5 to CP6 Track mapping'!$A:$A,0),2),"-")</f>
        <v>-</v>
      </c>
      <c r="E1109" s="57" t="s">
        <v>457</v>
      </c>
      <c r="F1109" s="53"/>
      <c r="G1109" s="53"/>
      <c r="H1109" s="53">
        <v>0</v>
      </c>
      <c r="I1109" s="53"/>
      <c r="J1109" s="53"/>
      <c r="K1109" s="53">
        <f t="shared" si="66"/>
        <v>0</v>
      </c>
      <c r="M1109" s="54">
        <v>0</v>
      </c>
      <c r="N1109" s="54">
        <v>0</v>
      </c>
      <c r="O1109" s="54">
        <v>0</v>
      </c>
      <c r="P1109" s="54">
        <v>0</v>
      </c>
      <c r="Q1109" s="54" t="s">
        <v>73</v>
      </c>
      <c r="R1109" s="54">
        <f t="shared" si="67"/>
        <v>0</v>
      </c>
      <c r="T1109" s="55">
        <f t="shared" si="65"/>
        <v>0</v>
      </c>
      <c r="U1109" s="55">
        <f t="shared" si="65"/>
        <v>0</v>
      </c>
      <c r="V1109" s="55">
        <f t="shared" si="65"/>
        <v>0</v>
      </c>
      <c r="W1109" s="55">
        <f t="shared" si="64"/>
        <v>0</v>
      </c>
      <c r="X1109" s="55" t="e">
        <f t="shared" si="64"/>
        <v>#VALUE!</v>
      </c>
      <c r="Y1109" s="55">
        <f t="shared" si="64"/>
        <v>0</v>
      </c>
    </row>
    <row r="1110" spans="1:25" x14ac:dyDescent="0.25">
      <c r="A1110" s="60" t="s">
        <v>415</v>
      </c>
      <c r="B1110" s="56" t="s">
        <v>559</v>
      </c>
      <c r="C1110" s="52" t="s">
        <v>560</v>
      </c>
      <c r="D1110" s="52" t="str">
        <f>IFERROR(INDEX('[2]CP5 to CP6 Track mapping'!$A:$B,MATCH('CP5 Vols Hyp'!$C1110,'[2]CP5 to CP6 Track mapping'!$A:$A,0),2),"-")</f>
        <v>-</v>
      </c>
      <c r="E1110" s="57" t="s">
        <v>457</v>
      </c>
      <c r="F1110" s="53"/>
      <c r="G1110" s="53"/>
      <c r="H1110" s="53">
        <v>0</v>
      </c>
      <c r="I1110" s="53"/>
      <c r="J1110" s="53"/>
      <c r="K1110" s="53">
        <f t="shared" si="66"/>
        <v>0</v>
      </c>
      <c r="M1110" s="54">
        <v>0</v>
      </c>
      <c r="N1110" s="54">
        <v>0</v>
      </c>
      <c r="O1110" s="54">
        <v>0</v>
      </c>
      <c r="P1110" s="54">
        <v>0</v>
      </c>
      <c r="Q1110" s="54" t="s">
        <v>73</v>
      </c>
      <c r="R1110" s="54">
        <f t="shared" si="67"/>
        <v>0</v>
      </c>
      <c r="T1110" s="55">
        <f t="shared" si="65"/>
        <v>0</v>
      </c>
      <c r="U1110" s="55">
        <f t="shared" si="65"/>
        <v>0</v>
      </c>
      <c r="V1110" s="55">
        <f t="shared" si="65"/>
        <v>0</v>
      </c>
      <c r="W1110" s="55">
        <f t="shared" si="64"/>
        <v>0</v>
      </c>
      <c r="X1110" s="55" t="e">
        <f t="shared" si="64"/>
        <v>#VALUE!</v>
      </c>
      <c r="Y1110" s="55">
        <f t="shared" si="64"/>
        <v>0</v>
      </c>
    </row>
    <row r="1111" spans="1:25" x14ac:dyDescent="0.25">
      <c r="A1111" s="60" t="s">
        <v>415</v>
      </c>
      <c r="B1111" s="56" t="s">
        <v>561</v>
      </c>
      <c r="C1111" s="52" t="s">
        <v>562</v>
      </c>
      <c r="D1111" s="52" t="str">
        <f>IFERROR(INDEX('[2]CP5 to CP6 Track mapping'!$A:$B,MATCH('CP5 Vols Hyp'!$C1111,'[2]CP5 to CP6 Track mapping'!$A:$A,0),2),"-")</f>
        <v>-</v>
      </c>
      <c r="E1111" s="57" t="s">
        <v>457</v>
      </c>
      <c r="F1111" s="53"/>
      <c r="G1111" s="53"/>
      <c r="H1111" s="53">
        <v>0</v>
      </c>
      <c r="I1111" s="53"/>
      <c r="J1111" s="53"/>
      <c r="K1111" s="53">
        <f t="shared" si="66"/>
        <v>0</v>
      </c>
      <c r="M1111" s="54">
        <v>0</v>
      </c>
      <c r="N1111" s="54">
        <v>0</v>
      </c>
      <c r="O1111" s="54">
        <v>0</v>
      </c>
      <c r="P1111" s="54">
        <v>0</v>
      </c>
      <c r="Q1111" s="54" t="s">
        <v>73</v>
      </c>
      <c r="R1111" s="54">
        <f t="shared" si="67"/>
        <v>0</v>
      </c>
      <c r="T1111" s="55">
        <f t="shared" si="65"/>
        <v>0</v>
      </c>
      <c r="U1111" s="55">
        <f t="shared" si="65"/>
        <v>0</v>
      </c>
      <c r="V1111" s="55">
        <f t="shared" si="65"/>
        <v>0</v>
      </c>
      <c r="W1111" s="55">
        <f t="shared" si="64"/>
        <v>0</v>
      </c>
      <c r="X1111" s="55" t="e">
        <f t="shared" si="64"/>
        <v>#VALUE!</v>
      </c>
      <c r="Y1111" s="55">
        <f t="shared" si="64"/>
        <v>0</v>
      </c>
    </row>
    <row r="1112" spans="1:25" x14ac:dyDescent="0.25">
      <c r="A1112" s="60" t="s">
        <v>415</v>
      </c>
      <c r="B1112" s="56" t="s">
        <v>563</v>
      </c>
      <c r="C1112" s="52" t="s">
        <v>564</v>
      </c>
      <c r="D1112" s="52" t="str">
        <f>IFERROR(INDEX('[2]CP5 to CP6 Track mapping'!$A:$B,MATCH('CP5 Vols Hyp'!$C1112,'[2]CP5 to CP6 Track mapping'!$A:$A,0),2),"-")</f>
        <v>-</v>
      </c>
      <c r="E1112" s="57" t="s">
        <v>457</v>
      </c>
      <c r="F1112" s="53"/>
      <c r="G1112" s="53"/>
      <c r="H1112" s="53">
        <v>0</v>
      </c>
      <c r="I1112" s="53"/>
      <c r="J1112" s="53"/>
      <c r="K1112" s="53">
        <f t="shared" si="66"/>
        <v>0</v>
      </c>
      <c r="M1112" s="54">
        <v>0</v>
      </c>
      <c r="N1112" s="54">
        <v>0</v>
      </c>
      <c r="O1112" s="54">
        <v>0</v>
      </c>
      <c r="P1112" s="54">
        <v>0</v>
      </c>
      <c r="Q1112" s="54" t="s">
        <v>73</v>
      </c>
      <c r="R1112" s="54">
        <f t="shared" si="67"/>
        <v>0</v>
      </c>
      <c r="T1112" s="55">
        <f t="shared" si="65"/>
        <v>0</v>
      </c>
      <c r="U1112" s="55">
        <f t="shared" si="65"/>
        <v>0</v>
      </c>
      <c r="V1112" s="55">
        <f t="shared" si="65"/>
        <v>0</v>
      </c>
      <c r="W1112" s="55">
        <f t="shared" si="64"/>
        <v>0</v>
      </c>
      <c r="X1112" s="55" t="e">
        <f t="shared" si="64"/>
        <v>#VALUE!</v>
      </c>
      <c r="Y1112" s="55">
        <f t="shared" si="64"/>
        <v>0</v>
      </c>
    </row>
    <row r="1113" spans="1:25" x14ac:dyDescent="0.25">
      <c r="A1113" s="60" t="s">
        <v>415</v>
      </c>
      <c r="B1113" s="56" t="s">
        <v>565</v>
      </c>
      <c r="C1113" s="52" t="s">
        <v>566</v>
      </c>
      <c r="D1113" s="52" t="str">
        <f>IFERROR(INDEX('[2]CP5 to CP6 Track mapping'!$A:$B,MATCH('CP5 Vols Hyp'!$C1113,'[2]CP5 to CP6 Track mapping'!$A:$A,0),2),"-")</f>
        <v>-</v>
      </c>
      <c r="E1113" s="57" t="s">
        <v>457</v>
      </c>
      <c r="F1113" s="53"/>
      <c r="G1113" s="53"/>
      <c r="H1113" s="53">
        <v>0</v>
      </c>
      <c r="I1113" s="53"/>
      <c r="J1113" s="53"/>
      <c r="K1113" s="53">
        <f t="shared" si="66"/>
        <v>0</v>
      </c>
      <c r="M1113" s="54">
        <v>0</v>
      </c>
      <c r="N1113" s="54">
        <v>0</v>
      </c>
      <c r="O1113" s="54">
        <v>0</v>
      </c>
      <c r="P1113" s="54">
        <v>0</v>
      </c>
      <c r="Q1113" s="54" t="s">
        <v>73</v>
      </c>
      <c r="R1113" s="54">
        <f t="shared" si="67"/>
        <v>0</v>
      </c>
      <c r="T1113" s="55">
        <f t="shared" si="65"/>
        <v>0</v>
      </c>
      <c r="U1113" s="55">
        <f t="shared" si="65"/>
        <v>0</v>
      </c>
      <c r="V1113" s="55">
        <f t="shared" si="65"/>
        <v>0</v>
      </c>
      <c r="W1113" s="55">
        <f t="shared" si="64"/>
        <v>0</v>
      </c>
      <c r="X1113" s="55" t="e">
        <f t="shared" si="64"/>
        <v>#VALUE!</v>
      </c>
      <c r="Y1113" s="55">
        <f t="shared" si="64"/>
        <v>0</v>
      </c>
    </row>
    <row r="1114" spans="1:25" x14ac:dyDescent="0.25">
      <c r="A1114" s="60" t="s">
        <v>415</v>
      </c>
      <c r="B1114" s="56" t="s">
        <v>567</v>
      </c>
      <c r="C1114" s="52" t="s">
        <v>568</v>
      </c>
      <c r="D1114" s="52" t="str">
        <f>IFERROR(INDEX('[2]CP5 to CP6 Track mapping'!$A:$B,MATCH('CP5 Vols Hyp'!$C1114,'[2]CP5 to CP6 Track mapping'!$A:$A,0),2),"-")</f>
        <v>-</v>
      </c>
      <c r="E1114" s="57" t="s">
        <v>457</v>
      </c>
      <c r="F1114" s="53"/>
      <c r="G1114" s="53"/>
      <c r="H1114" s="53">
        <v>0</v>
      </c>
      <c r="I1114" s="53"/>
      <c r="J1114" s="53"/>
      <c r="K1114" s="53">
        <f t="shared" si="66"/>
        <v>0</v>
      </c>
      <c r="M1114" s="54">
        <v>0</v>
      </c>
      <c r="N1114" s="54">
        <v>0</v>
      </c>
      <c r="O1114" s="54">
        <v>0</v>
      </c>
      <c r="P1114" s="54">
        <v>0</v>
      </c>
      <c r="Q1114" s="54" t="s">
        <v>73</v>
      </c>
      <c r="R1114" s="54">
        <f t="shared" si="67"/>
        <v>0</v>
      </c>
      <c r="T1114" s="55">
        <f t="shared" si="65"/>
        <v>0</v>
      </c>
      <c r="U1114" s="55">
        <f t="shared" si="65"/>
        <v>0</v>
      </c>
      <c r="V1114" s="55">
        <f t="shared" si="65"/>
        <v>0</v>
      </c>
      <c r="W1114" s="55">
        <f t="shared" si="64"/>
        <v>0</v>
      </c>
      <c r="X1114" s="55" t="e">
        <f t="shared" si="64"/>
        <v>#VALUE!</v>
      </c>
      <c r="Y1114" s="55">
        <f t="shared" si="64"/>
        <v>0</v>
      </c>
    </row>
    <row r="1115" spans="1:25" x14ac:dyDescent="0.25">
      <c r="A1115" s="60" t="s">
        <v>415</v>
      </c>
      <c r="B1115" s="56" t="s">
        <v>569</v>
      </c>
      <c r="C1115" s="52" t="s">
        <v>570</v>
      </c>
      <c r="D1115" s="52" t="str">
        <f>IFERROR(INDEX('[2]CP5 to CP6 Track mapping'!$A:$B,MATCH('CP5 Vols Hyp'!$C1115,'[2]CP5 to CP6 Track mapping'!$A:$A,0),2),"-")</f>
        <v>-</v>
      </c>
      <c r="E1115" s="57" t="s">
        <v>457</v>
      </c>
      <c r="F1115" s="53"/>
      <c r="G1115" s="53"/>
      <c r="H1115" s="53">
        <v>0</v>
      </c>
      <c r="I1115" s="53"/>
      <c r="J1115" s="53"/>
      <c r="K1115" s="53">
        <f t="shared" si="66"/>
        <v>0</v>
      </c>
      <c r="M1115" s="54">
        <v>0</v>
      </c>
      <c r="N1115" s="54">
        <v>0</v>
      </c>
      <c r="O1115" s="54">
        <v>0</v>
      </c>
      <c r="P1115" s="54">
        <v>0</v>
      </c>
      <c r="Q1115" s="54" t="s">
        <v>73</v>
      </c>
      <c r="R1115" s="54">
        <f t="shared" si="67"/>
        <v>0</v>
      </c>
      <c r="T1115" s="55">
        <f t="shared" si="65"/>
        <v>0</v>
      </c>
      <c r="U1115" s="55">
        <f t="shared" si="65"/>
        <v>0</v>
      </c>
      <c r="V1115" s="55">
        <f t="shared" si="65"/>
        <v>0</v>
      </c>
      <c r="W1115" s="55">
        <f t="shared" si="64"/>
        <v>0</v>
      </c>
      <c r="X1115" s="55" t="e">
        <f t="shared" si="64"/>
        <v>#VALUE!</v>
      </c>
      <c r="Y1115" s="55">
        <f t="shared" si="64"/>
        <v>0</v>
      </c>
    </row>
    <row r="1116" spans="1:25" x14ac:dyDescent="0.25">
      <c r="A1116" s="60" t="s">
        <v>415</v>
      </c>
      <c r="B1116" s="56" t="s">
        <v>571</v>
      </c>
      <c r="C1116" s="52" t="s">
        <v>572</v>
      </c>
      <c r="D1116" s="52" t="str">
        <f>IFERROR(INDEX('[2]CP5 to CP6 Track mapping'!$A:$B,MATCH('CP5 Vols Hyp'!$C1116,'[2]CP5 to CP6 Track mapping'!$A:$A,0),2),"-")</f>
        <v>-</v>
      </c>
      <c r="E1116" s="57" t="s">
        <v>457</v>
      </c>
      <c r="F1116" s="53"/>
      <c r="G1116" s="53"/>
      <c r="H1116" s="53">
        <v>0</v>
      </c>
      <c r="I1116" s="53"/>
      <c r="J1116" s="53"/>
      <c r="K1116" s="53">
        <f t="shared" si="66"/>
        <v>0</v>
      </c>
      <c r="M1116" s="54">
        <v>0</v>
      </c>
      <c r="N1116" s="54">
        <v>0</v>
      </c>
      <c r="O1116" s="54">
        <v>0</v>
      </c>
      <c r="P1116" s="54">
        <v>0</v>
      </c>
      <c r="Q1116" s="54" t="s">
        <v>73</v>
      </c>
      <c r="R1116" s="54">
        <f t="shared" si="67"/>
        <v>0</v>
      </c>
      <c r="T1116" s="55">
        <f t="shared" si="65"/>
        <v>0</v>
      </c>
      <c r="U1116" s="55">
        <f t="shared" si="65"/>
        <v>0</v>
      </c>
      <c r="V1116" s="55">
        <f t="shared" si="65"/>
        <v>0</v>
      </c>
      <c r="W1116" s="55">
        <f t="shared" si="64"/>
        <v>0</v>
      </c>
      <c r="X1116" s="55" t="e">
        <f t="shared" si="64"/>
        <v>#VALUE!</v>
      </c>
      <c r="Y1116" s="55">
        <f t="shared" si="64"/>
        <v>0</v>
      </c>
    </row>
    <row r="1117" spans="1:25" x14ac:dyDescent="0.25">
      <c r="A1117" s="60" t="s">
        <v>415</v>
      </c>
      <c r="B1117" s="56" t="s">
        <v>573</v>
      </c>
      <c r="C1117" s="52" t="s">
        <v>574</v>
      </c>
      <c r="D1117" s="52" t="str">
        <f>IFERROR(INDEX('[2]CP5 to CP6 Track mapping'!$A:$B,MATCH('CP5 Vols Hyp'!$C1117,'[2]CP5 to CP6 Track mapping'!$A:$A,0),2),"-")</f>
        <v>-</v>
      </c>
      <c r="E1117" s="57" t="s">
        <v>457</v>
      </c>
      <c r="F1117" s="53"/>
      <c r="G1117" s="53"/>
      <c r="H1117" s="53">
        <v>0</v>
      </c>
      <c r="I1117" s="53"/>
      <c r="J1117" s="53"/>
      <c r="K1117" s="53">
        <f t="shared" si="66"/>
        <v>0</v>
      </c>
      <c r="M1117" s="54">
        <v>0</v>
      </c>
      <c r="N1117" s="54">
        <v>0</v>
      </c>
      <c r="O1117" s="54">
        <v>0</v>
      </c>
      <c r="P1117" s="54">
        <v>0</v>
      </c>
      <c r="Q1117" s="54" t="s">
        <v>73</v>
      </c>
      <c r="R1117" s="54">
        <f t="shared" si="67"/>
        <v>0</v>
      </c>
      <c r="T1117" s="55">
        <f t="shared" si="65"/>
        <v>0</v>
      </c>
      <c r="U1117" s="55">
        <f t="shared" si="65"/>
        <v>0</v>
      </c>
      <c r="V1117" s="55">
        <f t="shared" si="65"/>
        <v>0</v>
      </c>
      <c r="W1117" s="55">
        <f t="shared" si="64"/>
        <v>0</v>
      </c>
      <c r="X1117" s="55" t="e">
        <f t="shared" si="64"/>
        <v>#VALUE!</v>
      </c>
      <c r="Y1117" s="55">
        <f t="shared" si="64"/>
        <v>0</v>
      </c>
    </row>
    <row r="1118" spans="1:25" x14ac:dyDescent="0.25">
      <c r="A1118" s="60" t="s">
        <v>415</v>
      </c>
      <c r="B1118" s="56" t="s">
        <v>575</v>
      </c>
      <c r="C1118" s="52" t="s">
        <v>576</v>
      </c>
      <c r="D1118" s="52" t="str">
        <f>IFERROR(INDEX('[2]CP5 to CP6 Track mapping'!$A:$B,MATCH('CP5 Vols Hyp'!$C1118,'[2]CP5 to CP6 Track mapping'!$A:$A,0),2),"-")</f>
        <v>-</v>
      </c>
      <c r="E1118" s="57" t="s">
        <v>457</v>
      </c>
      <c r="F1118" s="53"/>
      <c r="G1118" s="53"/>
      <c r="H1118" s="53">
        <v>0</v>
      </c>
      <c r="I1118" s="53"/>
      <c r="J1118" s="53"/>
      <c r="K1118" s="53">
        <f t="shared" si="66"/>
        <v>0</v>
      </c>
      <c r="M1118" s="54">
        <v>0</v>
      </c>
      <c r="N1118" s="54">
        <v>0</v>
      </c>
      <c r="O1118" s="54">
        <v>0</v>
      </c>
      <c r="P1118" s="54">
        <v>0</v>
      </c>
      <c r="Q1118" s="54" t="s">
        <v>73</v>
      </c>
      <c r="R1118" s="54">
        <f t="shared" si="67"/>
        <v>0</v>
      </c>
      <c r="T1118" s="55">
        <f t="shared" si="65"/>
        <v>0</v>
      </c>
      <c r="U1118" s="55">
        <f t="shared" si="65"/>
        <v>0</v>
      </c>
      <c r="V1118" s="55">
        <f t="shared" si="65"/>
        <v>0</v>
      </c>
      <c r="W1118" s="55">
        <f t="shared" si="64"/>
        <v>0</v>
      </c>
      <c r="X1118" s="55" t="e">
        <f t="shared" si="64"/>
        <v>#VALUE!</v>
      </c>
      <c r="Y1118" s="55">
        <f t="shared" si="64"/>
        <v>0</v>
      </c>
    </row>
    <row r="1119" spans="1:25" x14ac:dyDescent="0.25">
      <c r="A1119" s="60" t="s">
        <v>415</v>
      </c>
      <c r="B1119" s="56" t="s">
        <v>577</v>
      </c>
      <c r="C1119" s="52" t="s">
        <v>578</v>
      </c>
      <c r="D1119" s="52" t="str">
        <f>IFERROR(INDEX('[2]CP5 to CP6 Track mapping'!$A:$B,MATCH('CP5 Vols Hyp'!$C1119,'[2]CP5 to CP6 Track mapping'!$A:$A,0),2),"-")</f>
        <v>-</v>
      </c>
      <c r="E1119" s="57" t="s">
        <v>457</v>
      </c>
      <c r="F1119" s="53"/>
      <c r="G1119" s="53"/>
      <c r="H1119" s="53">
        <v>0</v>
      </c>
      <c r="I1119" s="53"/>
      <c r="J1119" s="53"/>
      <c r="K1119" s="53">
        <f t="shared" si="66"/>
        <v>0</v>
      </c>
      <c r="M1119" s="54">
        <v>0</v>
      </c>
      <c r="N1119" s="54">
        <v>0</v>
      </c>
      <c r="O1119" s="54">
        <v>0</v>
      </c>
      <c r="P1119" s="54">
        <v>0</v>
      </c>
      <c r="Q1119" s="54" t="s">
        <v>73</v>
      </c>
      <c r="R1119" s="54">
        <f t="shared" si="67"/>
        <v>0</v>
      </c>
      <c r="T1119" s="55">
        <f t="shared" si="65"/>
        <v>0</v>
      </c>
      <c r="U1119" s="55">
        <f t="shared" si="65"/>
        <v>0</v>
      </c>
      <c r="V1119" s="55">
        <f t="shared" si="65"/>
        <v>0</v>
      </c>
      <c r="W1119" s="55">
        <f t="shared" si="64"/>
        <v>0</v>
      </c>
      <c r="X1119" s="55" t="e">
        <f t="shared" si="64"/>
        <v>#VALUE!</v>
      </c>
      <c r="Y1119" s="55">
        <f t="shared" si="64"/>
        <v>0</v>
      </c>
    </row>
    <row r="1120" spans="1:25" x14ac:dyDescent="0.25">
      <c r="A1120" s="60" t="s">
        <v>415</v>
      </c>
      <c r="B1120" s="56" t="s">
        <v>579</v>
      </c>
      <c r="C1120" s="52" t="s">
        <v>580</v>
      </c>
      <c r="D1120" s="52" t="str">
        <f>IFERROR(INDEX('[2]CP5 to CP6 Track mapping'!$A:$B,MATCH('CP5 Vols Hyp'!$C1120,'[2]CP5 to CP6 Track mapping'!$A:$A,0),2),"-")</f>
        <v>-</v>
      </c>
      <c r="E1120" s="57" t="s">
        <v>457</v>
      </c>
      <c r="F1120" s="53"/>
      <c r="G1120" s="53"/>
      <c r="H1120" s="53">
        <v>0</v>
      </c>
      <c r="I1120" s="53"/>
      <c r="J1120" s="53"/>
      <c r="K1120" s="53">
        <f t="shared" si="66"/>
        <v>0</v>
      </c>
      <c r="M1120" s="54">
        <v>0</v>
      </c>
      <c r="N1120" s="54">
        <v>0</v>
      </c>
      <c r="O1120" s="54">
        <v>0</v>
      </c>
      <c r="P1120" s="54">
        <v>0</v>
      </c>
      <c r="Q1120" s="54" t="s">
        <v>73</v>
      </c>
      <c r="R1120" s="54">
        <f t="shared" si="67"/>
        <v>0</v>
      </c>
      <c r="T1120" s="55">
        <f t="shared" si="65"/>
        <v>0</v>
      </c>
      <c r="U1120" s="55">
        <f t="shared" si="65"/>
        <v>0</v>
      </c>
      <c r="V1120" s="55">
        <f t="shared" si="65"/>
        <v>0</v>
      </c>
      <c r="W1120" s="55">
        <f t="shared" si="64"/>
        <v>0</v>
      </c>
      <c r="X1120" s="55" t="e">
        <f t="shared" si="64"/>
        <v>#VALUE!</v>
      </c>
      <c r="Y1120" s="55">
        <f t="shared" si="64"/>
        <v>0</v>
      </c>
    </row>
    <row r="1121" spans="1:25" x14ac:dyDescent="0.25">
      <c r="A1121" s="60" t="s">
        <v>415</v>
      </c>
      <c r="B1121" s="56" t="s">
        <v>581</v>
      </c>
      <c r="C1121" s="52" t="s">
        <v>582</v>
      </c>
      <c r="D1121" s="52" t="str">
        <f>IFERROR(INDEX('[2]CP5 to CP6 Track mapping'!$A:$B,MATCH('CP5 Vols Hyp'!$C1121,'[2]CP5 to CP6 Track mapping'!$A:$A,0),2),"-")</f>
        <v>-</v>
      </c>
      <c r="E1121" s="57" t="s">
        <v>457</v>
      </c>
      <c r="F1121" s="53"/>
      <c r="G1121" s="53"/>
      <c r="H1121" s="53">
        <v>0</v>
      </c>
      <c r="I1121" s="53"/>
      <c r="J1121" s="53"/>
      <c r="K1121" s="53">
        <f t="shared" si="66"/>
        <v>0</v>
      </c>
      <c r="M1121" s="54">
        <v>0</v>
      </c>
      <c r="N1121" s="54">
        <v>0</v>
      </c>
      <c r="O1121" s="54">
        <v>0</v>
      </c>
      <c r="P1121" s="54">
        <v>0</v>
      </c>
      <c r="Q1121" s="54" t="s">
        <v>73</v>
      </c>
      <c r="R1121" s="54">
        <f t="shared" si="67"/>
        <v>0</v>
      </c>
      <c r="T1121" s="55">
        <f t="shared" si="65"/>
        <v>0</v>
      </c>
      <c r="U1121" s="55">
        <f t="shared" si="65"/>
        <v>0</v>
      </c>
      <c r="V1121" s="55">
        <f t="shared" si="65"/>
        <v>0</v>
      </c>
      <c r="W1121" s="55">
        <f t="shared" si="64"/>
        <v>0</v>
      </c>
      <c r="X1121" s="55" t="e">
        <f t="shared" si="64"/>
        <v>#VALUE!</v>
      </c>
      <c r="Y1121" s="55">
        <f t="shared" si="64"/>
        <v>0</v>
      </c>
    </row>
    <row r="1122" spans="1:25" x14ac:dyDescent="0.25">
      <c r="A1122" s="60" t="s">
        <v>415</v>
      </c>
      <c r="B1122" s="56" t="s">
        <v>583</v>
      </c>
      <c r="C1122" s="52" t="s">
        <v>278</v>
      </c>
      <c r="D1122" s="52" t="str">
        <f>IFERROR(INDEX('[2]CP5 to CP6 Track mapping'!$A:$B,MATCH('CP5 Vols Hyp'!$C1122,'[2]CP5 to CP6 Track mapping'!$A:$A,0),2),"-")</f>
        <v>-</v>
      </c>
      <c r="E1122" s="57" t="s">
        <v>457</v>
      </c>
      <c r="F1122" s="53"/>
      <c r="G1122" s="53"/>
      <c r="H1122" s="53">
        <v>0</v>
      </c>
      <c r="I1122" s="53"/>
      <c r="J1122" s="53"/>
      <c r="K1122" s="53">
        <f t="shared" si="66"/>
        <v>0</v>
      </c>
      <c r="M1122" s="54">
        <v>0</v>
      </c>
      <c r="N1122" s="54">
        <v>0</v>
      </c>
      <c r="O1122" s="54">
        <v>0</v>
      </c>
      <c r="P1122" s="54">
        <v>0</v>
      </c>
      <c r="Q1122" s="54" t="s">
        <v>73</v>
      </c>
      <c r="R1122" s="54">
        <f t="shared" si="67"/>
        <v>0</v>
      </c>
      <c r="T1122" s="55">
        <f t="shared" si="65"/>
        <v>0</v>
      </c>
      <c r="U1122" s="55">
        <f t="shared" si="65"/>
        <v>0</v>
      </c>
      <c r="V1122" s="55">
        <f t="shared" si="65"/>
        <v>0</v>
      </c>
      <c r="W1122" s="55">
        <f t="shared" si="64"/>
        <v>0</v>
      </c>
      <c r="X1122" s="55" t="e">
        <f t="shared" si="64"/>
        <v>#VALUE!</v>
      </c>
      <c r="Y1122" s="55">
        <f t="shared" si="64"/>
        <v>0</v>
      </c>
    </row>
    <row r="1123" spans="1:25" x14ac:dyDescent="0.25">
      <c r="A1123" s="60" t="s">
        <v>415</v>
      </c>
      <c r="B1123" s="56" t="s">
        <v>584</v>
      </c>
      <c r="C1123" s="52" t="s">
        <v>585</v>
      </c>
      <c r="D1123" s="52" t="str">
        <f>IFERROR(INDEX('[2]CP5 to CP6 Track mapping'!$A:$B,MATCH('CP5 Vols Hyp'!$C1123,'[2]CP5 to CP6 Track mapping'!$A:$A,0),2),"-")</f>
        <v>-</v>
      </c>
      <c r="E1123" s="57" t="s">
        <v>457</v>
      </c>
      <c r="F1123" s="53"/>
      <c r="G1123" s="53"/>
      <c r="H1123" s="53">
        <v>0</v>
      </c>
      <c r="I1123" s="53"/>
      <c r="J1123" s="53"/>
      <c r="K1123" s="53">
        <f t="shared" si="66"/>
        <v>0</v>
      </c>
      <c r="M1123" s="54">
        <v>0</v>
      </c>
      <c r="N1123" s="54">
        <v>0</v>
      </c>
      <c r="O1123" s="54">
        <v>0</v>
      </c>
      <c r="P1123" s="54">
        <v>0</v>
      </c>
      <c r="Q1123" s="54" t="s">
        <v>73</v>
      </c>
      <c r="R1123" s="54">
        <f t="shared" si="67"/>
        <v>0</v>
      </c>
      <c r="T1123" s="55">
        <f t="shared" si="65"/>
        <v>0</v>
      </c>
      <c r="U1123" s="55">
        <f t="shared" si="65"/>
        <v>0</v>
      </c>
      <c r="V1123" s="55">
        <f t="shared" si="65"/>
        <v>0</v>
      </c>
      <c r="W1123" s="55">
        <f t="shared" si="64"/>
        <v>0</v>
      </c>
      <c r="X1123" s="55" t="e">
        <f t="shared" si="64"/>
        <v>#VALUE!</v>
      </c>
      <c r="Y1123" s="55">
        <f t="shared" si="64"/>
        <v>0</v>
      </c>
    </row>
    <row r="1124" spans="1:25" x14ac:dyDescent="0.25">
      <c r="A1124" s="60" t="s">
        <v>415</v>
      </c>
      <c r="B1124" s="56" t="s">
        <v>586</v>
      </c>
      <c r="C1124" s="52" t="s">
        <v>587</v>
      </c>
      <c r="D1124" s="52" t="str">
        <f>IFERROR(INDEX('[2]CP5 to CP6 Track mapping'!$A:$B,MATCH('CP5 Vols Hyp'!$C1124,'[2]CP5 to CP6 Track mapping'!$A:$A,0),2),"-")</f>
        <v>-</v>
      </c>
      <c r="E1124" s="57" t="s">
        <v>457</v>
      </c>
      <c r="F1124" s="53"/>
      <c r="G1124" s="53"/>
      <c r="H1124" s="53">
        <v>0</v>
      </c>
      <c r="I1124" s="53"/>
      <c r="J1124" s="53"/>
      <c r="K1124" s="53">
        <f t="shared" si="66"/>
        <v>0</v>
      </c>
      <c r="M1124" s="54">
        <v>0</v>
      </c>
      <c r="N1124" s="54">
        <v>0</v>
      </c>
      <c r="O1124" s="54">
        <v>0</v>
      </c>
      <c r="P1124" s="54">
        <v>0</v>
      </c>
      <c r="Q1124" s="54" t="s">
        <v>73</v>
      </c>
      <c r="R1124" s="54">
        <f t="shared" si="67"/>
        <v>0</v>
      </c>
      <c r="T1124" s="55">
        <f t="shared" si="65"/>
        <v>0</v>
      </c>
      <c r="U1124" s="55">
        <f t="shared" si="65"/>
        <v>0</v>
      </c>
      <c r="V1124" s="55">
        <f t="shared" si="65"/>
        <v>0</v>
      </c>
      <c r="W1124" s="55">
        <f t="shared" si="64"/>
        <v>0</v>
      </c>
      <c r="X1124" s="55" t="e">
        <f t="shared" si="64"/>
        <v>#VALUE!</v>
      </c>
      <c r="Y1124" s="55">
        <f t="shared" si="64"/>
        <v>0</v>
      </c>
    </row>
    <row r="1125" spans="1:25" x14ac:dyDescent="0.25">
      <c r="A1125" s="60" t="s">
        <v>415</v>
      </c>
      <c r="B1125" s="56" t="s">
        <v>588</v>
      </c>
      <c r="C1125" s="52" t="s">
        <v>589</v>
      </c>
      <c r="D1125" s="52" t="str">
        <f>IFERROR(INDEX('[2]CP5 to CP6 Track mapping'!$A:$B,MATCH('CP5 Vols Hyp'!$C1125,'[2]CP5 to CP6 Track mapping'!$A:$A,0),2),"-")</f>
        <v>-</v>
      </c>
      <c r="E1125" s="57" t="s">
        <v>457</v>
      </c>
      <c r="F1125" s="53"/>
      <c r="G1125" s="53"/>
      <c r="H1125" s="53">
        <v>0</v>
      </c>
      <c r="I1125" s="53"/>
      <c r="J1125" s="53"/>
      <c r="K1125" s="53">
        <f t="shared" si="66"/>
        <v>0</v>
      </c>
      <c r="M1125" s="54">
        <v>0</v>
      </c>
      <c r="N1125" s="54">
        <v>0</v>
      </c>
      <c r="O1125" s="54">
        <v>0</v>
      </c>
      <c r="P1125" s="54">
        <v>0</v>
      </c>
      <c r="Q1125" s="54" t="s">
        <v>73</v>
      </c>
      <c r="R1125" s="54">
        <f t="shared" si="67"/>
        <v>0</v>
      </c>
      <c r="T1125" s="55">
        <f t="shared" si="65"/>
        <v>0</v>
      </c>
      <c r="U1125" s="55">
        <f t="shared" si="65"/>
        <v>0</v>
      </c>
      <c r="V1125" s="55">
        <f t="shared" si="65"/>
        <v>0</v>
      </c>
      <c r="W1125" s="55">
        <f t="shared" si="64"/>
        <v>0</v>
      </c>
      <c r="X1125" s="55" t="e">
        <f t="shared" si="64"/>
        <v>#VALUE!</v>
      </c>
      <c r="Y1125" s="55">
        <f t="shared" si="64"/>
        <v>0</v>
      </c>
    </row>
    <row r="1126" spans="1:25" x14ac:dyDescent="0.25">
      <c r="A1126" s="60" t="s">
        <v>415</v>
      </c>
      <c r="B1126" s="56" t="s">
        <v>590</v>
      </c>
      <c r="C1126" s="52" t="s">
        <v>591</v>
      </c>
      <c r="D1126" s="52" t="str">
        <f>IFERROR(INDEX('[2]CP5 to CP6 Track mapping'!$A:$B,MATCH('CP5 Vols Hyp'!$C1126,'[2]CP5 to CP6 Track mapping'!$A:$A,0),2),"-")</f>
        <v>-</v>
      </c>
      <c r="E1126" s="57" t="s">
        <v>457</v>
      </c>
      <c r="F1126" s="53"/>
      <c r="G1126" s="53"/>
      <c r="H1126" s="53">
        <v>0</v>
      </c>
      <c r="I1126" s="53"/>
      <c r="J1126" s="53"/>
      <c r="K1126" s="53">
        <f t="shared" si="66"/>
        <v>0</v>
      </c>
      <c r="M1126" s="54">
        <v>0</v>
      </c>
      <c r="N1126" s="54">
        <v>0</v>
      </c>
      <c r="O1126" s="54">
        <v>0</v>
      </c>
      <c r="P1126" s="54">
        <v>0</v>
      </c>
      <c r="Q1126" s="54" t="s">
        <v>73</v>
      </c>
      <c r="R1126" s="54">
        <f t="shared" si="67"/>
        <v>0</v>
      </c>
      <c r="T1126" s="55">
        <f t="shared" si="65"/>
        <v>0</v>
      </c>
      <c r="U1126" s="55">
        <f t="shared" si="65"/>
        <v>0</v>
      </c>
      <c r="V1126" s="55">
        <f t="shared" si="65"/>
        <v>0</v>
      </c>
      <c r="W1126" s="55">
        <f t="shared" si="64"/>
        <v>0</v>
      </c>
      <c r="X1126" s="55" t="e">
        <f t="shared" si="64"/>
        <v>#VALUE!</v>
      </c>
      <c r="Y1126" s="55">
        <f t="shared" si="64"/>
        <v>0</v>
      </c>
    </row>
    <row r="1127" spans="1:25" x14ac:dyDescent="0.25">
      <c r="A1127" s="60" t="s">
        <v>415</v>
      </c>
      <c r="B1127" s="56" t="s">
        <v>592</v>
      </c>
      <c r="C1127" s="52" t="s">
        <v>593</v>
      </c>
      <c r="D1127" s="52" t="str">
        <f>IFERROR(INDEX('[2]CP5 to CP6 Track mapping'!$A:$B,MATCH('CP5 Vols Hyp'!$C1127,'[2]CP5 to CP6 Track mapping'!$A:$A,0),2),"-")</f>
        <v>-</v>
      </c>
      <c r="E1127" s="57" t="s">
        <v>457</v>
      </c>
      <c r="F1127" s="53"/>
      <c r="G1127" s="53"/>
      <c r="H1127" s="53">
        <v>0</v>
      </c>
      <c r="I1127" s="53"/>
      <c r="J1127" s="53"/>
      <c r="K1127" s="53">
        <f t="shared" si="66"/>
        <v>0</v>
      </c>
      <c r="M1127" s="54">
        <v>0</v>
      </c>
      <c r="N1127" s="54">
        <v>0</v>
      </c>
      <c r="O1127" s="54">
        <v>0</v>
      </c>
      <c r="P1127" s="54">
        <v>0</v>
      </c>
      <c r="Q1127" s="54" t="s">
        <v>73</v>
      </c>
      <c r="R1127" s="54">
        <f t="shared" si="67"/>
        <v>0</v>
      </c>
      <c r="T1127" s="55">
        <f t="shared" si="65"/>
        <v>0</v>
      </c>
      <c r="U1127" s="55">
        <f t="shared" si="65"/>
        <v>0</v>
      </c>
      <c r="V1127" s="55">
        <f t="shared" si="65"/>
        <v>0</v>
      </c>
      <c r="W1127" s="55">
        <f t="shared" si="64"/>
        <v>0</v>
      </c>
      <c r="X1127" s="55" t="e">
        <f t="shared" si="64"/>
        <v>#VALUE!</v>
      </c>
      <c r="Y1127" s="55">
        <f t="shared" si="64"/>
        <v>0</v>
      </c>
    </row>
    <row r="1128" spans="1:25" x14ac:dyDescent="0.25">
      <c r="A1128" s="60" t="s">
        <v>415</v>
      </c>
      <c r="B1128" s="56" t="s">
        <v>594</v>
      </c>
      <c r="C1128" s="52" t="s">
        <v>595</v>
      </c>
      <c r="D1128" s="52" t="str">
        <f>IFERROR(INDEX('[2]CP5 to CP6 Track mapping'!$A:$B,MATCH('CP5 Vols Hyp'!$C1128,'[2]CP5 to CP6 Track mapping'!$A:$A,0),2),"-")</f>
        <v>-</v>
      </c>
      <c r="E1128" s="57" t="s">
        <v>457</v>
      </c>
      <c r="F1128" s="53"/>
      <c r="G1128" s="53"/>
      <c r="H1128" s="53">
        <v>0</v>
      </c>
      <c r="I1128" s="53"/>
      <c r="J1128" s="53"/>
      <c r="K1128" s="53">
        <f t="shared" si="66"/>
        <v>0</v>
      </c>
      <c r="M1128" s="54">
        <v>0</v>
      </c>
      <c r="N1128" s="54">
        <v>0</v>
      </c>
      <c r="O1128" s="54">
        <v>0</v>
      </c>
      <c r="P1128" s="54">
        <v>0</v>
      </c>
      <c r="Q1128" s="54" t="s">
        <v>73</v>
      </c>
      <c r="R1128" s="54">
        <f t="shared" si="67"/>
        <v>0</v>
      </c>
      <c r="T1128" s="55">
        <f t="shared" si="65"/>
        <v>0</v>
      </c>
      <c r="U1128" s="55">
        <f t="shared" si="65"/>
        <v>0</v>
      </c>
      <c r="V1128" s="55">
        <f t="shared" si="65"/>
        <v>0</v>
      </c>
      <c r="W1128" s="55">
        <f t="shared" si="64"/>
        <v>0</v>
      </c>
      <c r="X1128" s="55" t="e">
        <f t="shared" si="64"/>
        <v>#VALUE!</v>
      </c>
      <c r="Y1128" s="55">
        <f t="shared" si="64"/>
        <v>0</v>
      </c>
    </row>
    <row r="1129" spans="1:25" x14ac:dyDescent="0.25">
      <c r="A1129" s="60" t="s">
        <v>415</v>
      </c>
      <c r="B1129" s="56" t="s">
        <v>596</v>
      </c>
      <c r="C1129" s="52" t="s">
        <v>597</v>
      </c>
      <c r="D1129" s="52" t="str">
        <f>IFERROR(INDEX('[2]CP5 to CP6 Track mapping'!$A:$B,MATCH('CP5 Vols Hyp'!$C1129,'[2]CP5 to CP6 Track mapping'!$A:$A,0),2),"-")</f>
        <v>-</v>
      </c>
      <c r="E1129" s="57" t="s">
        <v>457</v>
      </c>
      <c r="F1129" s="53"/>
      <c r="G1129" s="53"/>
      <c r="H1129" s="53">
        <v>0</v>
      </c>
      <c r="I1129" s="53"/>
      <c r="J1129" s="53"/>
      <c r="K1129" s="53">
        <f t="shared" si="66"/>
        <v>0</v>
      </c>
      <c r="M1129" s="54">
        <v>0</v>
      </c>
      <c r="N1129" s="54">
        <v>0</v>
      </c>
      <c r="O1129" s="54">
        <v>0</v>
      </c>
      <c r="P1129" s="54">
        <v>0</v>
      </c>
      <c r="Q1129" s="54" t="s">
        <v>73</v>
      </c>
      <c r="R1129" s="54">
        <f t="shared" si="67"/>
        <v>0</v>
      </c>
      <c r="T1129" s="55">
        <f t="shared" si="65"/>
        <v>0</v>
      </c>
      <c r="U1129" s="55">
        <f t="shared" si="65"/>
        <v>0</v>
      </c>
      <c r="V1129" s="55">
        <f t="shared" si="65"/>
        <v>0</v>
      </c>
      <c r="W1129" s="55">
        <f t="shared" si="64"/>
        <v>0</v>
      </c>
      <c r="X1129" s="55" t="e">
        <f t="shared" si="64"/>
        <v>#VALUE!</v>
      </c>
      <c r="Y1129" s="55">
        <f t="shared" si="64"/>
        <v>0</v>
      </c>
    </row>
    <row r="1130" spans="1:25" x14ac:dyDescent="0.25">
      <c r="A1130" s="60" t="s">
        <v>415</v>
      </c>
      <c r="B1130" s="56" t="s">
        <v>598</v>
      </c>
      <c r="C1130" s="52" t="s">
        <v>599</v>
      </c>
      <c r="D1130" s="52" t="str">
        <f>IFERROR(INDEX('[2]CP5 to CP6 Track mapping'!$A:$B,MATCH('CP5 Vols Hyp'!$C1130,'[2]CP5 to CP6 Track mapping'!$A:$A,0),2),"-")</f>
        <v>-</v>
      </c>
      <c r="E1130" s="57" t="s">
        <v>457</v>
      </c>
      <c r="F1130" s="53"/>
      <c r="G1130" s="53"/>
      <c r="H1130" s="53">
        <v>0</v>
      </c>
      <c r="I1130" s="53"/>
      <c r="J1130" s="53"/>
      <c r="K1130" s="53">
        <f t="shared" si="66"/>
        <v>0</v>
      </c>
      <c r="M1130" s="54">
        <v>0</v>
      </c>
      <c r="N1130" s="54">
        <v>0</v>
      </c>
      <c r="O1130" s="54">
        <v>0</v>
      </c>
      <c r="P1130" s="54">
        <v>0</v>
      </c>
      <c r="Q1130" s="54" t="s">
        <v>73</v>
      </c>
      <c r="R1130" s="54">
        <f t="shared" si="67"/>
        <v>0</v>
      </c>
      <c r="T1130" s="55">
        <f t="shared" si="65"/>
        <v>0</v>
      </c>
      <c r="U1130" s="55">
        <f t="shared" si="65"/>
        <v>0</v>
      </c>
      <c r="V1130" s="55">
        <f t="shared" si="65"/>
        <v>0</v>
      </c>
      <c r="W1130" s="55">
        <f t="shared" si="64"/>
        <v>0</v>
      </c>
      <c r="X1130" s="55" t="e">
        <f t="shared" si="64"/>
        <v>#VALUE!</v>
      </c>
      <c r="Y1130" s="55">
        <f t="shared" si="64"/>
        <v>0</v>
      </c>
    </row>
    <row r="1131" spans="1:25" x14ac:dyDescent="0.25">
      <c r="A1131" s="60" t="s">
        <v>415</v>
      </c>
      <c r="B1131" s="56" t="s">
        <v>600</v>
      </c>
      <c r="C1131" s="52" t="s">
        <v>601</v>
      </c>
      <c r="D1131" s="52" t="str">
        <f>IFERROR(INDEX('[2]CP5 to CP6 Track mapping'!$A:$B,MATCH('CP5 Vols Hyp'!$C1131,'[2]CP5 to CP6 Track mapping'!$A:$A,0),2),"-")</f>
        <v>-</v>
      </c>
      <c r="E1131" s="57" t="s">
        <v>457</v>
      </c>
      <c r="F1131" s="53"/>
      <c r="G1131" s="53"/>
      <c r="H1131" s="53">
        <v>0</v>
      </c>
      <c r="I1131" s="53"/>
      <c r="J1131" s="53"/>
      <c r="K1131" s="53">
        <f t="shared" si="66"/>
        <v>0</v>
      </c>
      <c r="M1131" s="54">
        <v>0</v>
      </c>
      <c r="N1131" s="54">
        <v>0</v>
      </c>
      <c r="O1131" s="54">
        <v>0</v>
      </c>
      <c r="P1131" s="54">
        <v>0</v>
      </c>
      <c r="Q1131" s="54" t="s">
        <v>73</v>
      </c>
      <c r="R1131" s="54">
        <f t="shared" si="67"/>
        <v>0</v>
      </c>
      <c r="T1131" s="55">
        <f t="shared" si="65"/>
        <v>0</v>
      </c>
      <c r="U1131" s="55">
        <f t="shared" si="65"/>
        <v>0</v>
      </c>
      <c r="V1131" s="55">
        <f t="shared" si="65"/>
        <v>0</v>
      </c>
      <c r="W1131" s="55">
        <f t="shared" si="64"/>
        <v>0</v>
      </c>
      <c r="X1131" s="55" t="e">
        <f t="shared" si="64"/>
        <v>#VALUE!</v>
      </c>
      <c r="Y1131" s="55">
        <f t="shared" si="64"/>
        <v>0</v>
      </c>
    </row>
    <row r="1132" spans="1:25" x14ac:dyDescent="0.25">
      <c r="A1132" s="60" t="s">
        <v>415</v>
      </c>
      <c r="B1132" s="56" t="s">
        <v>602</v>
      </c>
      <c r="C1132" s="52" t="s">
        <v>603</v>
      </c>
      <c r="D1132" s="52" t="str">
        <f>IFERROR(INDEX('[2]CP5 to CP6 Track mapping'!$A:$B,MATCH('CP5 Vols Hyp'!$C1132,'[2]CP5 to CP6 Track mapping'!$A:$A,0),2),"-")</f>
        <v>-</v>
      </c>
      <c r="E1132" s="57" t="s">
        <v>457</v>
      </c>
      <c r="F1132" s="53"/>
      <c r="G1132" s="53"/>
      <c r="H1132" s="53">
        <v>0</v>
      </c>
      <c r="I1132" s="53"/>
      <c r="J1132" s="53"/>
      <c r="K1132" s="53">
        <f t="shared" si="66"/>
        <v>0</v>
      </c>
      <c r="M1132" s="54">
        <v>0</v>
      </c>
      <c r="N1132" s="54">
        <v>0</v>
      </c>
      <c r="O1132" s="54">
        <v>0</v>
      </c>
      <c r="P1132" s="54">
        <v>0</v>
      </c>
      <c r="Q1132" s="54" t="s">
        <v>73</v>
      </c>
      <c r="R1132" s="54">
        <f t="shared" si="67"/>
        <v>0</v>
      </c>
      <c r="T1132" s="55">
        <f t="shared" si="65"/>
        <v>0</v>
      </c>
      <c r="U1132" s="55">
        <f t="shared" si="65"/>
        <v>0</v>
      </c>
      <c r="V1132" s="55">
        <f t="shared" si="65"/>
        <v>0</v>
      </c>
      <c r="W1132" s="55">
        <f t="shared" si="64"/>
        <v>0</v>
      </c>
      <c r="X1132" s="55" t="e">
        <f t="shared" si="64"/>
        <v>#VALUE!</v>
      </c>
      <c r="Y1132" s="55">
        <f t="shared" si="64"/>
        <v>0</v>
      </c>
    </row>
    <row r="1133" spans="1:25" x14ac:dyDescent="0.25">
      <c r="A1133" s="60" t="s">
        <v>415</v>
      </c>
      <c r="B1133" s="56" t="s">
        <v>604</v>
      </c>
      <c r="C1133" s="52" t="s">
        <v>605</v>
      </c>
      <c r="D1133" s="52" t="str">
        <f>IFERROR(INDEX('[2]CP5 to CP6 Track mapping'!$A:$B,MATCH('CP5 Vols Hyp'!$C1133,'[2]CP5 to CP6 Track mapping'!$A:$A,0),2),"-")</f>
        <v>-</v>
      </c>
      <c r="E1133" s="57" t="s">
        <v>457</v>
      </c>
      <c r="F1133" s="53"/>
      <c r="G1133" s="53"/>
      <c r="H1133" s="53">
        <v>0</v>
      </c>
      <c r="I1133" s="53"/>
      <c r="J1133" s="53"/>
      <c r="K1133" s="53">
        <f t="shared" si="66"/>
        <v>0</v>
      </c>
      <c r="M1133" s="54">
        <v>0</v>
      </c>
      <c r="N1133" s="54">
        <v>0</v>
      </c>
      <c r="O1133" s="54">
        <v>0</v>
      </c>
      <c r="P1133" s="54">
        <v>0</v>
      </c>
      <c r="Q1133" s="54" t="s">
        <v>73</v>
      </c>
      <c r="R1133" s="54">
        <f t="shared" si="67"/>
        <v>0</v>
      </c>
      <c r="T1133" s="55">
        <f t="shared" si="65"/>
        <v>0</v>
      </c>
      <c r="U1133" s="55">
        <f t="shared" si="65"/>
        <v>0</v>
      </c>
      <c r="V1133" s="55">
        <f t="shared" si="65"/>
        <v>0</v>
      </c>
      <c r="W1133" s="55">
        <f t="shared" si="64"/>
        <v>0</v>
      </c>
      <c r="X1133" s="55" t="e">
        <f t="shared" si="64"/>
        <v>#VALUE!</v>
      </c>
      <c r="Y1133" s="55">
        <f t="shared" si="64"/>
        <v>0</v>
      </c>
    </row>
    <row r="1134" spans="1:25" x14ac:dyDescent="0.25">
      <c r="A1134" s="60" t="s">
        <v>415</v>
      </c>
      <c r="B1134" s="56" t="s">
        <v>606</v>
      </c>
      <c r="C1134" s="52" t="s">
        <v>607</v>
      </c>
      <c r="D1134" s="52" t="str">
        <f>IFERROR(INDEX('[2]CP5 to CP6 Track mapping'!$A:$B,MATCH('CP5 Vols Hyp'!$C1134,'[2]CP5 to CP6 Track mapping'!$A:$A,0),2),"-")</f>
        <v>-</v>
      </c>
      <c r="E1134" s="57" t="s">
        <v>457</v>
      </c>
      <c r="F1134" s="53"/>
      <c r="G1134" s="53"/>
      <c r="H1134" s="53">
        <v>0</v>
      </c>
      <c r="I1134" s="53"/>
      <c r="J1134" s="53"/>
      <c r="K1134" s="53">
        <f t="shared" si="66"/>
        <v>0</v>
      </c>
      <c r="M1134" s="54">
        <v>0</v>
      </c>
      <c r="N1134" s="54">
        <v>0</v>
      </c>
      <c r="O1134" s="54">
        <v>0</v>
      </c>
      <c r="P1134" s="54">
        <v>0</v>
      </c>
      <c r="Q1134" s="54" t="s">
        <v>73</v>
      </c>
      <c r="R1134" s="54">
        <f t="shared" si="67"/>
        <v>0</v>
      </c>
      <c r="T1134" s="55">
        <f t="shared" si="65"/>
        <v>0</v>
      </c>
      <c r="U1134" s="55">
        <f t="shared" si="65"/>
        <v>0</v>
      </c>
      <c r="V1134" s="55">
        <f t="shared" si="65"/>
        <v>0</v>
      </c>
      <c r="W1134" s="55">
        <f t="shared" si="65"/>
        <v>0</v>
      </c>
      <c r="X1134" s="55" t="e">
        <f t="shared" si="65"/>
        <v>#VALUE!</v>
      </c>
      <c r="Y1134" s="55">
        <f t="shared" si="65"/>
        <v>0</v>
      </c>
    </row>
    <row r="1135" spans="1:25" x14ac:dyDescent="0.25">
      <c r="A1135" s="60" t="s">
        <v>415</v>
      </c>
      <c r="B1135" s="56" t="s">
        <v>608</v>
      </c>
      <c r="C1135" s="52" t="s">
        <v>609</v>
      </c>
      <c r="D1135" s="52" t="str">
        <f>IFERROR(INDEX('[2]CP5 to CP6 Track mapping'!$A:$B,MATCH('CP5 Vols Hyp'!$C1135,'[2]CP5 to CP6 Track mapping'!$A:$A,0),2),"-")</f>
        <v>-</v>
      </c>
      <c r="E1135" s="57" t="s">
        <v>457</v>
      </c>
      <c r="F1135" s="53"/>
      <c r="G1135" s="53"/>
      <c r="H1135" s="53">
        <v>0</v>
      </c>
      <c r="I1135" s="53"/>
      <c r="J1135" s="53"/>
      <c r="K1135" s="53">
        <f t="shared" si="66"/>
        <v>0</v>
      </c>
      <c r="M1135" s="54">
        <v>0</v>
      </c>
      <c r="N1135" s="54">
        <v>0</v>
      </c>
      <c r="O1135" s="54">
        <v>0</v>
      </c>
      <c r="P1135" s="54">
        <v>0</v>
      </c>
      <c r="Q1135" s="54" t="s">
        <v>73</v>
      </c>
      <c r="R1135" s="54">
        <f t="shared" si="67"/>
        <v>0</v>
      </c>
      <c r="T1135" s="55">
        <f t="shared" ref="T1135:Y1177" si="68">M1135-F1135</f>
        <v>0</v>
      </c>
      <c r="U1135" s="55">
        <f t="shared" si="68"/>
        <v>0</v>
      </c>
      <c r="V1135" s="55">
        <f t="shared" si="68"/>
        <v>0</v>
      </c>
      <c r="W1135" s="55">
        <f t="shared" si="68"/>
        <v>0</v>
      </c>
      <c r="X1135" s="55" t="e">
        <f t="shared" si="68"/>
        <v>#VALUE!</v>
      </c>
      <c r="Y1135" s="55">
        <f t="shared" si="68"/>
        <v>0</v>
      </c>
    </row>
    <row r="1136" spans="1:25" x14ac:dyDescent="0.25">
      <c r="A1136" s="60" t="s">
        <v>415</v>
      </c>
      <c r="B1136" s="56" t="s">
        <v>610</v>
      </c>
      <c r="C1136" s="52" t="s">
        <v>611</v>
      </c>
      <c r="D1136" s="52" t="str">
        <f>IFERROR(INDEX('[2]CP5 to CP6 Track mapping'!$A:$B,MATCH('CP5 Vols Hyp'!$C1136,'[2]CP5 to CP6 Track mapping'!$A:$A,0),2),"-")</f>
        <v>-</v>
      </c>
      <c r="E1136" s="57" t="s">
        <v>457</v>
      </c>
      <c r="F1136" s="53"/>
      <c r="G1136" s="53"/>
      <c r="H1136" s="53">
        <v>0</v>
      </c>
      <c r="I1136" s="53"/>
      <c r="J1136" s="53"/>
      <c r="K1136" s="53">
        <f t="shared" si="66"/>
        <v>0</v>
      </c>
      <c r="M1136" s="54">
        <v>0</v>
      </c>
      <c r="N1136" s="54">
        <v>0</v>
      </c>
      <c r="O1136" s="54">
        <v>0</v>
      </c>
      <c r="P1136" s="54">
        <v>0</v>
      </c>
      <c r="Q1136" s="54" t="s">
        <v>73</v>
      </c>
      <c r="R1136" s="54">
        <f t="shared" si="67"/>
        <v>0</v>
      </c>
      <c r="T1136" s="55">
        <f t="shared" si="68"/>
        <v>0</v>
      </c>
      <c r="U1136" s="55">
        <f t="shared" si="68"/>
        <v>0</v>
      </c>
      <c r="V1136" s="55">
        <f t="shared" si="68"/>
        <v>0</v>
      </c>
      <c r="W1136" s="55">
        <f t="shared" si="68"/>
        <v>0</v>
      </c>
      <c r="X1136" s="55" t="e">
        <f t="shared" si="68"/>
        <v>#VALUE!</v>
      </c>
      <c r="Y1136" s="55">
        <f t="shared" si="68"/>
        <v>0</v>
      </c>
    </row>
    <row r="1137" spans="1:25" x14ac:dyDescent="0.25">
      <c r="A1137" s="60" t="s">
        <v>415</v>
      </c>
      <c r="B1137" s="56" t="s">
        <v>612</v>
      </c>
      <c r="C1137" s="52" t="s">
        <v>613</v>
      </c>
      <c r="D1137" s="52" t="str">
        <f>IFERROR(INDEX('[2]CP5 to CP6 Track mapping'!$A:$B,MATCH('CP5 Vols Hyp'!$C1137,'[2]CP5 to CP6 Track mapping'!$A:$A,0),2),"-")</f>
        <v>-</v>
      </c>
      <c r="E1137" s="57" t="s">
        <v>457</v>
      </c>
      <c r="F1137" s="53"/>
      <c r="G1137" s="53"/>
      <c r="H1137" s="53">
        <v>0</v>
      </c>
      <c r="I1137" s="53"/>
      <c r="J1137" s="53"/>
      <c r="K1137" s="53">
        <f t="shared" si="66"/>
        <v>0</v>
      </c>
      <c r="M1137" s="54">
        <v>0</v>
      </c>
      <c r="N1137" s="54">
        <v>0</v>
      </c>
      <c r="O1137" s="54">
        <v>0</v>
      </c>
      <c r="P1137" s="54">
        <v>0</v>
      </c>
      <c r="Q1137" s="54" t="s">
        <v>73</v>
      </c>
      <c r="R1137" s="54">
        <f t="shared" si="67"/>
        <v>0</v>
      </c>
      <c r="T1137" s="55">
        <f t="shared" si="68"/>
        <v>0</v>
      </c>
      <c r="U1137" s="55">
        <f t="shared" si="68"/>
        <v>0</v>
      </c>
      <c r="V1137" s="55">
        <f t="shared" si="68"/>
        <v>0</v>
      </c>
      <c r="W1137" s="55">
        <f t="shared" si="68"/>
        <v>0</v>
      </c>
      <c r="X1137" s="55" t="e">
        <f t="shared" si="68"/>
        <v>#VALUE!</v>
      </c>
      <c r="Y1137" s="55">
        <f t="shared" si="68"/>
        <v>0</v>
      </c>
    </row>
    <row r="1138" spans="1:25" x14ac:dyDescent="0.25">
      <c r="A1138" s="60" t="s">
        <v>415</v>
      </c>
      <c r="B1138" s="56" t="s">
        <v>614</v>
      </c>
      <c r="C1138" s="52" t="s">
        <v>615</v>
      </c>
      <c r="D1138" s="52" t="str">
        <f>IFERROR(INDEX('[2]CP5 to CP6 Track mapping'!$A:$B,MATCH('CP5 Vols Hyp'!$C1138,'[2]CP5 to CP6 Track mapping'!$A:$A,0),2),"-")</f>
        <v>-</v>
      </c>
      <c r="E1138" s="57" t="s">
        <v>457</v>
      </c>
      <c r="F1138" s="53"/>
      <c r="G1138" s="53"/>
      <c r="H1138" s="53">
        <v>0</v>
      </c>
      <c r="I1138" s="53"/>
      <c r="J1138" s="53"/>
      <c r="K1138" s="53">
        <f t="shared" si="66"/>
        <v>0</v>
      </c>
      <c r="M1138" s="54">
        <v>0</v>
      </c>
      <c r="N1138" s="54">
        <v>0</v>
      </c>
      <c r="O1138" s="54">
        <v>0</v>
      </c>
      <c r="P1138" s="54">
        <v>0</v>
      </c>
      <c r="Q1138" s="54" t="s">
        <v>73</v>
      </c>
      <c r="R1138" s="54">
        <f t="shared" si="67"/>
        <v>0</v>
      </c>
      <c r="T1138" s="55">
        <f t="shared" si="68"/>
        <v>0</v>
      </c>
      <c r="U1138" s="55">
        <f t="shared" si="68"/>
        <v>0</v>
      </c>
      <c r="V1138" s="55">
        <f t="shared" si="68"/>
        <v>0</v>
      </c>
      <c r="W1138" s="55">
        <f t="shared" si="68"/>
        <v>0</v>
      </c>
      <c r="X1138" s="55" t="e">
        <f t="shared" si="68"/>
        <v>#VALUE!</v>
      </c>
      <c r="Y1138" s="55">
        <f t="shared" si="68"/>
        <v>0</v>
      </c>
    </row>
    <row r="1139" spans="1:25" x14ac:dyDescent="0.25">
      <c r="A1139" s="60" t="s">
        <v>415</v>
      </c>
      <c r="B1139" s="56" t="s">
        <v>616</v>
      </c>
      <c r="C1139" s="52" t="s">
        <v>617</v>
      </c>
      <c r="D1139" s="52" t="str">
        <f>IFERROR(INDEX('[2]CP5 to CP6 Track mapping'!$A:$B,MATCH('CP5 Vols Hyp'!$C1139,'[2]CP5 to CP6 Track mapping'!$A:$A,0),2),"-")</f>
        <v>-</v>
      </c>
      <c r="E1139" s="57" t="s">
        <v>457</v>
      </c>
      <c r="F1139" s="53"/>
      <c r="G1139" s="53"/>
      <c r="H1139" s="53">
        <v>0</v>
      </c>
      <c r="I1139" s="53"/>
      <c r="J1139" s="53"/>
      <c r="K1139" s="53">
        <f t="shared" si="66"/>
        <v>0</v>
      </c>
      <c r="M1139" s="54">
        <v>0</v>
      </c>
      <c r="N1139" s="54">
        <v>0</v>
      </c>
      <c r="O1139" s="54">
        <v>0</v>
      </c>
      <c r="P1139" s="54">
        <v>0</v>
      </c>
      <c r="Q1139" s="54" t="s">
        <v>73</v>
      </c>
      <c r="R1139" s="54">
        <f t="shared" si="67"/>
        <v>0</v>
      </c>
      <c r="T1139" s="55">
        <f t="shared" si="68"/>
        <v>0</v>
      </c>
      <c r="U1139" s="55">
        <f t="shared" si="68"/>
        <v>0</v>
      </c>
      <c r="V1139" s="55">
        <f t="shared" si="68"/>
        <v>0</v>
      </c>
      <c r="W1139" s="55">
        <f t="shared" si="68"/>
        <v>0</v>
      </c>
      <c r="X1139" s="55" t="e">
        <f t="shared" si="68"/>
        <v>#VALUE!</v>
      </c>
      <c r="Y1139" s="55">
        <f t="shared" si="68"/>
        <v>0</v>
      </c>
    </row>
    <row r="1140" spans="1:25" x14ac:dyDescent="0.25">
      <c r="A1140" s="60" t="s">
        <v>415</v>
      </c>
      <c r="B1140" s="56" t="s">
        <v>618</v>
      </c>
      <c r="C1140" s="52" t="s">
        <v>619</v>
      </c>
      <c r="D1140" s="52" t="str">
        <f>IFERROR(INDEX('[2]CP5 to CP6 Track mapping'!$A:$B,MATCH('CP5 Vols Hyp'!$C1140,'[2]CP5 to CP6 Track mapping'!$A:$A,0),2),"-")</f>
        <v>-</v>
      </c>
      <c r="E1140" s="57" t="s">
        <v>457</v>
      </c>
      <c r="F1140" s="53"/>
      <c r="G1140" s="53"/>
      <c r="H1140" s="53">
        <v>0</v>
      </c>
      <c r="I1140" s="53"/>
      <c r="J1140" s="53"/>
      <c r="K1140" s="53">
        <f t="shared" si="66"/>
        <v>0</v>
      </c>
      <c r="M1140" s="54">
        <v>0</v>
      </c>
      <c r="N1140" s="54">
        <v>0</v>
      </c>
      <c r="O1140" s="54">
        <v>0</v>
      </c>
      <c r="P1140" s="54">
        <v>0</v>
      </c>
      <c r="Q1140" s="54" t="s">
        <v>73</v>
      </c>
      <c r="R1140" s="54">
        <f t="shared" si="67"/>
        <v>0</v>
      </c>
      <c r="T1140" s="55">
        <f t="shared" si="68"/>
        <v>0</v>
      </c>
      <c r="U1140" s="55">
        <f t="shared" si="68"/>
        <v>0</v>
      </c>
      <c r="V1140" s="55">
        <f t="shared" si="68"/>
        <v>0</v>
      </c>
      <c r="W1140" s="55">
        <f t="shared" si="68"/>
        <v>0</v>
      </c>
      <c r="X1140" s="55" t="e">
        <f t="shared" si="68"/>
        <v>#VALUE!</v>
      </c>
      <c r="Y1140" s="55">
        <f t="shared" si="68"/>
        <v>0</v>
      </c>
    </row>
    <row r="1141" spans="1:25" x14ac:dyDescent="0.25">
      <c r="A1141" s="60" t="s">
        <v>415</v>
      </c>
      <c r="B1141" s="56" t="s">
        <v>620</v>
      </c>
      <c r="C1141" s="52" t="s">
        <v>621</v>
      </c>
      <c r="D1141" s="52" t="str">
        <f>IFERROR(INDEX('[2]CP5 to CP6 Track mapping'!$A:$B,MATCH('CP5 Vols Hyp'!$C1141,'[2]CP5 to CP6 Track mapping'!$A:$A,0),2),"-")</f>
        <v>-</v>
      </c>
      <c r="E1141" s="57" t="s">
        <v>457</v>
      </c>
      <c r="F1141" s="53"/>
      <c r="G1141" s="53"/>
      <c r="H1141" s="53">
        <v>0</v>
      </c>
      <c r="I1141" s="53"/>
      <c r="J1141" s="53"/>
      <c r="K1141" s="53">
        <f t="shared" si="66"/>
        <v>0</v>
      </c>
      <c r="M1141" s="54">
        <v>0</v>
      </c>
      <c r="N1141" s="54">
        <v>0</v>
      </c>
      <c r="O1141" s="54">
        <v>0</v>
      </c>
      <c r="P1141" s="54">
        <v>0</v>
      </c>
      <c r="Q1141" s="54" t="s">
        <v>73</v>
      </c>
      <c r="R1141" s="54">
        <f t="shared" si="67"/>
        <v>0</v>
      </c>
      <c r="T1141" s="55">
        <f t="shared" si="68"/>
        <v>0</v>
      </c>
      <c r="U1141" s="55">
        <f t="shared" si="68"/>
        <v>0</v>
      </c>
      <c r="V1141" s="55">
        <f t="shared" si="68"/>
        <v>0</v>
      </c>
      <c r="W1141" s="55">
        <f t="shared" si="68"/>
        <v>0</v>
      </c>
      <c r="X1141" s="55" t="e">
        <f t="shared" si="68"/>
        <v>#VALUE!</v>
      </c>
      <c r="Y1141" s="55">
        <f t="shared" si="68"/>
        <v>0</v>
      </c>
    </row>
    <row r="1142" spans="1:25" x14ac:dyDescent="0.25">
      <c r="A1142" s="60" t="s">
        <v>415</v>
      </c>
      <c r="B1142" s="56" t="s">
        <v>622</v>
      </c>
      <c r="C1142" s="52" t="s">
        <v>623</v>
      </c>
      <c r="D1142" s="52" t="str">
        <f>IFERROR(INDEX('[2]CP5 to CP6 Track mapping'!$A:$B,MATCH('CP5 Vols Hyp'!$C1142,'[2]CP5 to CP6 Track mapping'!$A:$A,0),2),"-")</f>
        <v>-</v>
      </c>
      <c r="E1142" s="57" t="s">
        <v>457</v>
      </c>
      <c r="F1142" s="53"/>
      <c r="G1142" s="53"/>
      <c r="H1142" s="53">
        <v>0</v>
      </c>
      <c r="I1142" s="53"/>
      <c r="J1142" s="53"/>
      <c r="K1142" s="53">
        <f t="shared" si="66"/>
        <v>0</v>
      </c>
      <c r="M1142" s="54">
        <v>0</v>
      </c>
      <c r="N1142" s="54">
        <v>0</v>
      </c>
      <c r="O1142" s="54">
        <v>0</v>
      </c>
      <c r="P1142" s="54">
        <v>0</v>
      </c>
      <c r="Q1142" s="54" t="s">
        <v>73</v>
      </c>
      <c r="R1142" s="54">
        <f t="shared" si="67"/>
        <v>0</v>
      </c>
      <c r="T1142" s="55">
        <f t="shared" si="68"/>
        <v>0</v>
      </c>
      <c r="U1142" s="55">
        <f t="shared" si="68"/>
        <v>0</v>
      </c>
      <c r="V1142" s="55">
        <f t="shared" si="68"/>
        <v>0</v>
      </c>
      <c r="W1142" s="55">
        <f t="shared" si="68"/>
        <v>0</v>
      </c>
      <c r="X1142" s="55" t="e">
        <f t="shared" si="68"/>
        <v>#VALUE!</v>
      </c>
      <c r="Y1142" s="55">
        <f t="shared" si="68"/>
        <v>0</v>
      </c>
    </row>
    <row r="1143" spans="1:25" x14ac:dyDescent="0.25">
      <c r="A1143" s="60" t="s">
        <v>415</v>
      </c>
      <c r="B1143" s="56" t="s">
        <v>624</v>
      </c>
      <c r="C1143" s="52" t="s">
        <v>625</v>
      </c>
      <c r="D1143" s="52" t="str">
        <f>IFERROR(INDEX('[2]CP5 to CP6 Track mapping'!$A:$B,MATCH('CP5 Vols Hyp'!$C1143,'[2]CP5 to CP6 Track mapping'!$A:$A,0),2),"-")</f>
        <v>-</v>
      </c>
      <c r="E1143" s="57" t="s">
        <v>457</v>
      </c>
      <c r="F1143" s="53"/>
      <c r="G1143" s="53"/>
      <c r="H1143" s="53">
        <v>0</v>
      </c>
      <c r="I1143" s="53"/>
      <c r="J1143" s="53"/>
      <c r="K1143" s="53">
        <f t="shared" si="66"/>
        <v>0</v>
      </c>
      <c r="M1143" s="54">
        <v>0</v>
      </c>
      <c r="N1143" s="54">
        <v>0</v>
      </c>
      <c r="O1143" s="54">
        <v>0</v>
      </c>
      <c r="P1143" s="54">
        <v>0</v>
      </c>
      <c r="Q1143" s="54" t="s">
        <v>73</v>
      </c>
      <c r="R1143" s="54">
        <f t="shared" si="67"/>
        <v>0</v>
      </c>
      <c r="T1143" s="55">
        <f t="shared" si="68"/>
        <v>0</v>
      </c>
      <c r="U1143" s="55">
        <f t="shared" si="68"/>
        <v>0</v>
      </c>
      <c r="V1143" s="55">
        <f t="shared" si="68"/>
        <v>0</v>
      </c>
      <c r="W1143" s="55">
        <f t="shared" si="68"/>
        <v>0</v>
      </c>
      <c r="X1143" s="55" t="e">
        <f t="shared" si="68"/>
        <v>#VALUE!</v>
      </c>
      <c r="Y1143" s="55">
        <f t="shared" si="68"/>
        <v>0</v>
      </c>
    </row>
    <row r="1144" spans="1:25" x14ac:dyDescent="0.25">
      <c r="A1144" s="60" t="s">
        <v>415</v>
      </c>
      <c r="B1144" s="56" t="s">
        <v>626</v>
      </c>
      <c r="C1144" s="52" t="s">
        <v>627</v>
      </c>
      <c r="D1144" s="52" t="str">
        <f>IFERROR(INDEX('[2]CP5 to CP6 Track mapping'!$A:$B,MATCH('CP5 Vols Hyp'!$C1144,'[2]CP5 to CP6 Track mapping'!$A:$A,0),2),"-")</f>
        <v>-</v>
      </c>
      <c r="E1144" s="57" t="s">
        <v>457</v>
      </c>
      <c r="F1144" s="53"/>
      <c r="G1144" s="53"/>
      <c r="H1144" s="53">
        <v>0</v>
      </c>
      <c r="I1144" s="53"/>
      <c r="J1144" s="53"/>
      <c r="K1144" s="53">
        <f t="shared" si="66"/>
        <v>0</v>
      </c>
      <c r="M1144" s="54">
        <v>0</v>
      </c>
      <c r="N1144" s="54">
        <v>0</v>
      </c>
      <c r="O1144" s="54">
        <v>0</v>
      </c>
      <c r="P1144" s="54">
        <v>0</v>
      </c>
      <c r="Q1144" s="54" t="s">
        <v>73</v>
      </c>
      <c r="R1144" s="54">
        <f t="shared" si="67"/>
        <v>0</v>
      </c>
      <c r="T1144" s="55">
        <f t="shared" si="68"/>
        <v>0</v>
      </c>
      <c r="U1144" s="55">
        <f t="shared" si="68"/>
        <v>0</v>
      </c>
      <c r="V1144" s="55">
        <f t="shared" si="68"/>
        <v>0</v>
      </c>
      <c r="W1144" s="55">
        <f t="shared" si="68"/>
        <v>0</v>
      </c>
      <c r="X1144" s="55" t="e">
        <f t="shared" si="68"/>
        <v>#VALUE!</v>
      </c>
      <c r="Y1144" s="55">
        <f t="shared" si="68"/>
        <v>0</v>
      </c>
    </row>
    <row r="1145" spans="1:25" x14ac:dyDescent="0.25">
      <c r="A1145" s="60" t="s">
        <v>415</v>
      </c>
      <c r="B1145" s="56" t="s">
        <v>628</v>
      </c>
      <c r="C1145" s="52" t="s">
        <v>629</v>
      </c>
      <c r="D1145" s="52" t="str">
        <f>IFERROR(INDEX('[2]CP5 to CP6 Track mapping'!$A:$B,MATCH('CP5 Vols Hyp'!$C1145,'[2]CP5 to CP6 Track mapping'!$A:$A,0),2),"-")</f>
        <v>-</v>
      </c>
      <c r="E1145" s="57" t="s">
        <v>457</v>
      </c>
      <c r="F1145" s="53"/>
      <c r="G1145" s="53"/>
      <c r="H1145" s="53">
        <v>0</v>
      </c>
      <c r="I1145" s="53"/>
      <c r="J1145" s="53"/>
      <c r="K1145" s="53">
        <f t="shared" si="66"/>
        <v>0</v>
      </c>
      <c r="M1145" s="54">
        <v>0</v>
      </c>
      <c r="N1145" s="54">
        <v>0</v>
      </c>
      <c r="O1145" s="54">
        <v>0</v>
      </c>
      <c r="P1145" s="54">
        <v>0</v>
      </c>
      <c r="Q1145" s="54" t="s">
        <v>73</v>
      </c>
      <c r="R1145" s="54">
        <f t="shared" si="67"/>
        <v>0</v>
      </c>
      <c r="T1145" s="55">
        <f t="shared" si="68"/>
        <v>0</v>
      </c>
      <c r="U1145" s="55">
        <f t="shared" si="68"/>
        <v>0</v>
      </c>
      <c r="V1145" s="55">
        <f t="shared" si="68"/>
        <v>0</v>
      </c>
      <c r="W1145" s="55">
        <f t="shared" si="68"/>
        <v>0</v>
      </c>
      <c r="X1145" s="55" t="e">
        <f t="shared" si="68"/>
        <v>#VALUE!</v>
      </c>
      <c r="Y1145" s="55">
        <f t="shared" si="68"/>
        <v>0</v>
      </c>
    </row>
    <row r="1146" spans="1:25" x14ac:dyDescent="0.25">
      <c r="A1146" s="60" t="s">
        <v>415</v>
      </c>
      <c r="B1146" s="56" t="s">
        <v>630</v>
      </c>
      <c r="C1146" s="52" t="s">
        <v>631</v>
      </c>
      <c r="D1146" s="52" t="str">
        <f>IFERROR(INDEX('[2]CP5 to CP6 Track mapping'!$A:$B,MATCH('CP5 Vols Hyp'!$C1146,'[2]CP5 to CP6 Track mapping'!$A:$A,0),2),"-")</f>
        <v>-</v>
      </c>
      <c r="E1146" s="57" t="s">
        <v>457</v>
      </c>
      <c r="F1146" s="53"/>
      <c r="G1146" s="53"/>
      <c r="H1146" s="53">
        <v>0</v>
      </c>
      <c r="I1146" s="53"/>
      <c r="J1146" s="53"/>
      <c r="K1146" s="53">
        <f t="shared" si="66"/>
        <v>0</v>
      </c>
      <c r="M1146" s="54">
        <v>0</v>
      </c>
      <c r="N1146" s="54">
        <v>0</v>
      </c>
      <c r="O1146" s="54">
        <v>0</v>
      </c>
      <c r="P1146" s="54">
        <v>0</v>
      </c>
      <c r="Q1146" s="54" t="s">
        <v>73</v>
      </c>
      <c r="R1146" s="54">
        <f t="shared" si="67"/>
        <v>0</v>
      </c>
      <c r="T1146" s="55">
        <f t="shared" si="68"/>
        <v>0</v>
      </c>
      <c r="U1146" s="55">
        <f t="shared" si="68"/>
        <v>0</v>
      </c>
      <c r="V1146" s="55">
        <f t="shared" si="68"/>
        <v>0</v>
      </c>
      <c r="W1146" s="55">
        <f t="shared" si="68"/>
        <v>0</v>
      </c>
      <c r="X1146" s="55" t="e">
        <f t="shared" si="68"/>
        <v>#VALUE!</v>
      </c>
      <c r="Y1146" s="55">
        <f t="shared" si="68"/>
        <v>0</v>
      </c>
    </row>
    <row r="1147" spans="1:25" x14ac:dyDescent="0.25">
      <c r="A1147" s="60" t="s">
        <v>415</v>
      </c>
      <c r="B1147" s="56" t="s">
        <v>632</v>
      </c>
      <c r="C1147" s="52" t="s">
        <v>633</v>
      </c>
      <c r="D1147" s="52" t="str">
        <f>IFERROR(INDEX('[2]CP5 to CP6 Track mapping'!$A:$B,MATCH('CP5 Vols Hyp'!$C1147,'[2]CP5 to CP6 Track mapping'!$A:$A,0),2),"-")</f>
        <v>-</v>
      </c>
      <c r="E1147" s="57" t="s">
        <v>457</v>
      </c>
      <c r="F1147" s="53"/>
      <c r="G1147" s="53"/>
      <c r="H1147" s="53">
        <v>0</v>
      </c>
      <c r="I1147" s="53"/>
      <c r="J1147" s="53"/>
      <c r="K1147" s="53">
        <f t="shared" si="66"/>
        <v>0</v>
      </c>
      <c r="M1147" s="54">
        <v>0</v>
      </c>
      <c r="N1147" s="54">
        <v>0</v>
      </c>
      <c r="O1147" s="54">
        <v>0</v>
      </c>
      <c r="P1147" s="54">
        <v>0</v>
      </c>
      <c r="Q1147" s="54" t="s">
        <v>73</v>
      </c>
      <c r="R1147" s="54">
        <f t="shared" si="67"/>
        <v>0</v>
      </c>
      <c r="T1147" s="55">
        <f t="shared" si="68"/>
        <v>0</v>
      </c>
      <c r="U1147" s="55">
        <f t="shared" si="68"/>
        <v>0</v>
      </c>
      <c r="V1147" s="55">
        <f t="shared" si="68"/>
        <v>0</v>
      </c>
      <c r="W1147" s="55">
        <f t="shared" si="68"/>
        <v>0</v>
      </c>
      <c r="X1147" s="55" t="e">
        <f t="shared" si="68"/>
        <v>#VALUE!</v>
      </c>
      <c r="Y1147" s="55">
        <f t="shared" si="68"/>
        <v>0</v>
      </c>
    </row>
    <row r="1148" spans="1:25" x14ac:dyDescent="0.25">
      <c r="A1148" s="60" t="s">
        <v>415</v>
      </c>
      <c r="B1148" s="56" t="s">
        <v>634</v>
      </c>
      <c r="C1148" s="52" t="s">
        <v>635</v>
      </c>
      <c r="D1148" s="52" t="str">
        <f>IFERROR(INDEX('[2]CP5 to CP6 Track mapping'!$A:$B,MATCH('CP5 Vols Hyp'!$C1148,'[2]CP5 to CP6 Track mapping'!$A:$A,0),2),"-")</f>
        <v>-</v>
      </c>
      <c r="E1148" s="57" t="s">
        <v>457</v>
      </c>
      <c r="F1148" s="53"/>
      <c r="G1148" s="53"/>
      <c r="H1148" s="53">
        <v>0</v>
      </c>
      <c r="I1148" s="53"/>
      <c r="J1148" s="53"/>
      <c r="K1148" s="53">
        <f t="shared" si="66"/>
        <v>0</v>
      </c>
      <c r="M1148" s="54">
        <v>0</v>
      </c>
      <c r="N1148" s="54">
        <v>0</v>
      </c>
      <c r="O1148" s="54">
        <v>0</v>
      </c>
      <c r="P1148" s="54">
        <v>0</v>
      </c>
      <c r="Q1148" s="54" t="s">
        <v>73</v>
      </c>
      <c r="R1148" s="54">
        <f t="shared" si="67"/>
        <v>0</v>
      </c>
      <c r="T1148" s="55">
        <f t="shared" si="68"/>
        <v>0</v>
      </c>
      <c r="U1148" s="55">
        <f t="shared" si="68"/>
        <v>0</v>
      </c>
      <c r="V1148" s="55">
        <f t="shared" si="68"/>
        <v>0</v>
      </c>
      <c r="W1148" s="55">
        <f t="shared" si="68"/>
        <v>0</v>
      </c>
      <c r="X1148" s="55" t="e">
        <f t="shared" si="68"/>
        <v>#VALUE!</v>
      </c>
      <c r="Y1148" s="55">
        <f t="shared" si="68"/>
        <v>0</v>
      </c>
    </row>
    <row r="1149" spans="1:25" x14ac:dyDescent="0.25">
      <c r="A1149" s="60" t="s">
        <v>415</v>
      </c>
      <c r="B1149" s="56" t="s">
        <v>636</v>
      </c>
      <c r="C1149" s="52" t="s">
        <v>325</v>
      </c>
      <c r="D1149" s="52" t="str">
        <f>IFERROR(INDEX('[2]CP5 to CP6 Track mapping'!$A:$B,MATCH('CP5 Vols Hyp'!$C1149,'[2]CP5 to CP6 Track mapping'!$A:$A,0),2),"-")</f>
        <v>-</v>
      </c>
      <c r="E1149" s="57" t="s">
        <v>457</v>
      </c>
      <c r="F1149" s="53"/>
      <c r="G1149" s="53"/>
      <c r="H1149" s="53">
        <v>0</v>
      </c>
      <c r="I1149" s="53"/>
      <c r="J1149" s="53"/>
      <c r="K1149" s="53">
        <f t="shared" si="66"/>
        <v>0</v>
      </c>
      <c r="M1149" s="54">
        <v>0</v>
      </c>
      <c r="N1149" s="54">
        <v>0</v>
      </c>
      <c r="O1149" s="54">
        <v>0</v>
      </c>
      <c r="P1149" s="54">
        <v>0</v>
      </c>
      <c r="Q1149" s="54" t="s">
        <v>73</v>
      </c>
      <c r="R1149" s="54">
        <f t="shared" si="67"/>
        <v>0</v>
      </c>
      <c r="T1149" s="55">
        <f t="shared" si="68"/>
        <v>0</v>
      </c>
      <c r="U1149" s="55">
        <f t="shared" si="68"/>
        <v>0</v>
      </c>
      <c r="V1149" s="55">
        <f t="shared" si="68"/>
        <v>0</v>
      </c>
      <c r="W1149" s="55">
        <f t="shared" si="68"/>
        <v>0</v>
      </c>
      <c r="X1149" s="55" t="e">
        <f t="shared" si="68"/>
        <v>#VALUE!</v>
      </c>
      <c r="Y1149" s="55">
        <f t="shared" si="68"/>
        <v>0</v>
      </c>
    </row>
    <row r="1150" spans="1:25" x14ac:dyDescent="0.25">
      <c r="A1150" s="60" t="s">
        <v>415</v>
      </c>
      <c r="B1150" s="56" t="s">
        <v>637</v>
      </c>
      <c r="C1150" s="52" t="s">
        <v>638</v>
      </c>
      <c r="D1150" s="52" t="str">
        <f>IFERROR(INDEX('[2]CP5 to CP6 Track mapping'!$A:$B,MATCH('CP5 Vols Hyp'!$C1150,'[2]CP5 to CP6 Track mapping'!$A:$A,0),2),"-")</f>
        <v>-</v>
      </c>
      <c r="E1150" s="57" t="s">
        <v>457</v>
      </c>
      <c r="F1150" s="53"/>
      <c r="G1150" s="53"/>
      <c r="H1150" s="53">
        <v>0</v>
      </c>
      <c r="I1150" s="53"/>
      <c r="J1150" s="53"/>
      <c r="K1150" s="53">
        <f t="shared" si="66"/>
        <v>0</v>
      </c>
      <c r="M1150" s="54">
        <v>0</v>
      </c>
      <c r="N1150" s="54">
        <v>0</v>
      </c>
      <c r="O1150" s="54">
        <v>0</v>
      </c>
      <c r="P1150" s="54">
        <v>0</v>
      </c>
      <c r="Q1150" s="54" t="s">
        <v>73</v>
      </c>
      <c r="R1150" s="54">
        <f t="shared" si="67"/>
        <v>0</v>
      </c>
      <c r="T1150" s="55">
        <f t="shared" si="68"/>
        <v>0</v>
      </c>
      <c r="U1150" s="55">
        <f t="shared" si="68"/>
        <v>0</v>
      </c>
      <c r="V1150" s="55">
        <f t="shared" si="68"/>
        <v>0</v>
      </c>
      <c r="W1150" s="55">
        <f t="shared" si="68"/>
        <v>0</v>
      </c>
      <c r="X1150" s="55" t="e">
        <f t="shared" si="68"/>
        <v>#VALUE!</v>
      </c>
      <c r="Y1150" s="55">
        <f t="shared" si="68"/>
        <v>0</v>
      </c>
    </row>
    <row r="1151" spans="1:25" x14ac:dyDescent="0.25">
      <c r="A1151" s="60" t="s">
        <v>415</v>
      </c>
      <c r="B1151" s="56" t="s">
        <v>639</v>
      </c>
      <c r="C1151" s="52" t="s">
        <v>640</v>
      </c>
      <c r="D1151" s="52" t="str">
        <f>IFERROR(INDEX('[2]CP5 to CP6 Track mapping'!$A:$B,MATCH('CP5 Vols Hyp'!$C1151,'[2]CP5 to CP6 Track mapping'!$A:$A,0),2),"-")</f>
        <v>-</v>
      </c>
      <c r="E1151" s="57" t="s">
        <v>457</v>
      </c>
      <c r="F1151" s="53"/>
      <c r="G1151" s="53"/>
      <c r="H1151" s="53">
        <v>0</v>
      </c>
      <c r="I1151" s="53"/>
      <c r="J1151" s="53"/>
      <c r="K1151" s="53">
        <f t="shared" si="66"/>
        <v>0</v>
      </c>
      <c r="M1151" s="54">
        <v>0</v>
      </c>
      <c r="N1151" s="54">
        <v>0</v>
      </c>
      <c r="O1151" s="54">
        <v>0</v>
      </c>
      <c r="P1151" s="54">
        <v>0</v>
      </c>
      <c r="Q1151" s="54" t="s">
        <v>73</v>
      </c>
      <c r="R1151" s="54">
        <f t="shared" si="67"/>
        <v>0</v>
      </c>
      <c r="T1151" s="55">
        <f t="shared" si="68"/>
        <v>0</v>
      </c>
      <c r="U1151" s="55">
        <f t="shared" si="68"/>
        <v>0</v>
      </c>
      <c r="V1151" s="55">
        <f t="shared" si="68"/>
        <v>0</v>
      </c>
      <c r="W1151" s="55">
        <f t="shared" si="68"/>
        <v>0</v>
      </c>
      <c r="X1151" s="55" t="e">
        <f t="shared" si="68"/>
        <v>#VALUE!</v>
      </c>
      <c r="Y1151" s="55">
        <f t="shared" si="68"/>
        <v>0</v>
      </c>
    </row>
    <row r="1152" spans="1:25" x14ac:dyDescent="0.25">
      <c r="A1152" s="60" t="s">
        <v>415</v>
      </c>
      <c r="B1152" s="56" t="s">
        <v>641</v>
      </c>
      <c r="C1152" s="52" t="s">
        <v>642</v>
      </c>
      <c r="D1152" s="52" t="str">
        <f>IFERROR(INDEX('[2]CP5 to CP6 Track mapping'!$A:$B,MATCH('CP5 Vols Hyp'!$C1152,'[2]CP5 to CP6 Track mapping'!$A:$A,0),2),"-")</f>
        <v>-</v>
      </c>
      <c r="E1152" s="57" t="s">
        <v>457</v>
      </c>
      <c r="F1152" s="53"/>
      <c r="G1152" s="53"/>
      <c r="H1152" s="53">
        <v>0</v>
      </c>
      <c r="I1152" s="53"/>
      <c r="J1152" s="53"/>
      <c r="K1152" s="53">
        <f t="shared" si="66"/>
        <v>0</v>
      </c>
      <c r="M1152" s="54">
        <v>0</v>
      </c>
      <c r="N1152" s="54">
        <v>0</v>
      </c>
      <c r="O1152" s="54">
        <v>0</v>
      </c>
      <c r="P1152" s="54">
        <v>0</v>
      </c>
      <c r="Q1152" s="54" t="s">
        <v>73</v>
      </c>
      <c r="R1152" s="54">
        <f t="shared" si="67"/>
        <v>0</v>
      </c>
      <c r="T1152" s="55">
        <f t="shared" si="68"/>
        <v>0</v>
      </c>
      <c r="U1152" s="55">
        <f t="shared" si="68"/>
        <v>0</v>
      </c>
      <c r="V1152" s="55">
        <f t="shared" si="68"/>
        <v>0</v>
      </c>
      <c r="W1152" s="55">
        <f t="shared" si="68"/>
        <v>0</v>
      </c>
      <c r="X1152" s="55" t="e">
        <f t="shared" si="68"/>
        <v>#VALUE!</v>
      </c>
      <c r="Y1152" s="55">
        <f t="shared" si="68"/>
        <v>0</v>
      </c>
    </row>
    <row r="1153" spans="1:25" x14ac:dyDescent="0.25">
      <c r="A1153" s="60" t="s">
        <v>415</v>
      </c>
      <c r="B1153" s="56" t="s">
        <v>643</v>
      </c>
      <c r="C1153" s="52" t="s">
        <v>399</v>
      </c>
      <c r="D1153" s="52" t="str">
        <f>IFERROR(INDEX('[2]CP5 to CP6 Track mapping'!$A:$B,MATCH('CP5 Vols Hyp'!$C1153,'[2]CP5 to CP6 Track mapping'!$A:$A,0),2),"-")</f>
        <v>-</v>
      </c>
      <c r="E1153" s="57" t="s">
        <v>457</v>
      </c>
      <c r="F1153" s="53"/>
      <c r="G1153" s="53"/>
      <c r="H1153" s="53">
        <v>0</v>
      </c>
      <c r="I1153" s="53"/>
      <c r="J1153" s="53"/>
      <c r="K1153" s="53">
        <f t="shared" si="66"/>
        <v>0</v>
      </c>
      <c r="M1153" s="54">
        <v>0</v>
      </c>
      <c r="N1153" s="54">
        <v>0</v>
      </c>
      <c r="O1153" s="54">
        <v>0</v>
      </c>
      <c r="P1153" s="54">
        <v>0</v>
      </c>
      <c r="Q1153" s="54" t="s">
        <v>73</v>
      </c>
      <c r="R1153" s="54">
        <f t="shared" si="67"/>
        <v>0</v>
      </c>
      <c r="T1153" s="55">
        <f t="shared" si="68"/>
        <v>0</v>
      </c>
      <c r="U1153" s="55">
        <f t="shared" si="68"/>
        <v>0</v>
      </c>
      <c r="V1153" s="55">
        <f t="shared" si="68"/>
        <v>0</v>
      </c>
      <c r="W1153" s="55">
        <f t="shared" si="68"/>
        <v>0</v>
      </c>
      <c r="X1153" s="55" t="e">
        <f t="shared" si="68"/>
        <v>#VALUE!</v>
      </c>
      <c r="Y1153" s="55">
        <f t="shared" si="68"/>
        <v>0</v>
      </c>
    </row>
    <row r="1154" spans="1:25" x14ac:dyDescent="0.25">
      <c r="A1154" s="60" t="s">
        <v>415</v>
      </c>
      <c r="B1154" s="56" t="s">
        <v>644</v>
      </c>
      <c r="C1154" s="52" t="s">
        <v>645</v>
      </c>
      <c r="D1154" s="52" t="str">
        <f>IFERROR(INDEX('[2]CP5 to CP6 Track mapping'!$A:$B,MATCH('CP5 Vols Hyp'!$C1154,'[2]CP5 to CP6 Track mapping'!$A:$A,0),2),"-")</f>
        <v>-</v>
      </c>
      <c r="E1154" s="57" t="s">
        <v>457</v>
      </c>
      <c r="F1154" s="53"/>
      <c r="G1154" s="53"/>
      <c r="H1154" s="53">
        <v>0</v>
      </c>
      <c r="I1154" s="53"/>
      <c r="J1154" s="53"/>
      <c r="K1154" s="53">
        <f t="shared" si="66"/>
        <v>0</v>
      </c>
      <c r="M1154" s="54">
        <v>0</v>
      </c>
      <c r="N1154" s="54">
        <v>0</v>
      </c>
      <c r="O1154" s="54">
        <v>0</v>
      </c>
      <c r="P1154" s="54">
        <v>0</v>
      </c>
      <c r="Q1154" s="54" t="s">
        <v>73</v>
      </c>
      <c r="R1154" s="54">
        <f t="shared" si="67"/>
        <v>0</v>
      </c>
      <c r="T1154" s="55">
        <f t="shared" si="68"/>
        <v>0</v>
      </c>
      <c r="U1154" s="55">
        <f t="shared" si="68"/>
        <v>0</v>
      </c>
      <c r="V1154" s="55">
        <f t="shared" si="68"/>
        <v>0</v>
      </c>
      <c r="W1154" s="55">
        <f t="shared" si="68"/>
        <v>0</v>
      </c>
      <c r="X1154" s="55" t="e">
        <f t="shared" si="68"/>
        <v>#VALUE!</v>
      </c>
      <c r="Y1154" s="55">
        <f t="shared" si="68"/>
        <v>0</v>
      </c>
    </row>
    <row r="1155" spans="1:25" x14ac:dyDescent="0.25">
      <c r="A1155" s="60" t="s">
        <v>415</v>
      </c>
      <c r="B1155" s="56" t="s">
        <v>646</v>
      </c>
      <c r="C1155" s="52" t="s">
        <v>647</v>
      </c>
      <c r="D1155" s="52" t="str">
        <f>IFERROR(INDEX('[2]CP5 to CP6 Track mapping'!$A:$B,MATCH('CP5 Vols Hyp'!$C1155,'[2]CP5 to CP6 Track mapping'!$A:$A,0),2),"-")</f>
        <v>-</v>
      </c>
      <c r="E1155" s="57" t="s">
        <v>457</v>
      </c>
      <c r="F1155" s="53"/>
      <c r="G1155" s="53"/>
      <c r="H1155" s="53">
        <v>0</v>
      </c>
      <c r="I1155" s="53"/>
      <c r="J1155" s="53"/>
      <c r="K1155" s="53">
        <f t="shared" si="66"/>
        <v>0</v>
      </c>
      <c r="M1155" s="54">
        <v>0</v>
      </c>
      <c r="N1155" s="54">
        <v>0</v>
      </c>
      <c r="O1155" s="54">
        <v>0</v>
      </c>
      <c r="P1155" s="54">
        <v>0</v>
      </c>
      <c r="Q1155" s="54" t="s">
        <v>73</v>
      </c>
      <c r="R1155" s="54">
        <f t="shared" si="67"/>
        <v>0</v>
      </c>
      <c r="T1155" s="55">
        <f t="shared" si="68"/>
        <v>0</v>
      </c>
      <c r="U1155" s="55">
        <f t="shared" si="68"/>
        <v>0</v>
      </c>
      <c r="V1155" s="55">
        <f t="shared" si="68"/>
        <v>0</v>
      </c>
      <c r="W1155" s="55">
        <f t="shared" si="68"/>
        <v>0</v>
      </c>
      <c r="X1155" s="55" t="e">
        <f t="shared" si="68"/>
        <v>#VALUE!</v>
      </c>
      <c r="Y1155" s="55">
        <f t="shared" si="68"/>
        <v>0</v>
      </c>
    </row>
    <row r="1156" spans="1:25" x14ac:dyDescent="0.25">
      <c r="A1156" s="60" t="s">
        <v>415</v>
      </c>
      <c r="B1156" s="56" t="s">
        <v>648</v>
      </c>
      <c r="C1156" s="52" t="s">
        <v>414</v>
      </c>
      <c r="D1156" s="52" t="str">
        <f>IFERROR(INDEX('[2]CP5 to CP6 Track mapping'!$A:$B,MATCH('CP5 Vols Hyp'!$C1156,'[2]CP5 to CP6 Track mapping'!$A:$A,0),2),"-")</f>
        <v>-</v>
      </c>
      <c r="E1156" s="57" t="s">
        <v>457</v>
      </c>
      <c r="F1156" s="53"/>
      <c r="G1156" s="53"/>
      <c r="H1156" s="53">
        <v>0</v>
      </c>
      <c r="I1156" s="53"/>
      <c r="J1156" s="53"/>
      <c r="K1156" s="53">
        <f t="shared" si="66"/>
        <v>0</v>
      </c>
      <c r="M1156" s="54">
        <v>0</v>
      </c>
      <c r="N1156" s="54">
        <v>0</v>
      </c>
      <c r="O1156" s="54">
        <v>0</v>
      </c>
      <c r="P1156" s="54">
        <v>0</v>
      </c>
      <c r="Q1156" s="54" t="s">
        <v>73</v>
      </c>
      <c r="R1156" s="54">
        <f t="shared" si="67"/>
        <v>0</v>
      </c>
      <c r="T1156" s="55">
        <f t="shared" si="68"/>
        <v>0</v>
      </c>
      <c r="U1156" s="55">
        <f t="shared" si="68"/>
        <v>0</v>
      </c>
      <c r="V1156" s="55">
        <f t="shared" si="68"/>
        <v>0</v>
      </c>
      <c r="W1156" s="55">
        <f t="shared" si="68"/>
        <v>0</v>
      </c>
      <c r="X1156" s="55" t="e">
        <f t="shared" si="68"/>
        <v>#VALUE!</v>
      </c>
      <c r="Y1156" s="55">
        <f t="shared" si="68"/>
        <v>0</v>
      </c>
    </row>
    <row r="1157" spans="1:25" x14ac:dyDescent="0.25">
      <c r="A1157" s="60" t="s">
        <v>415</v>
      </c>
      <c r="B1157" s="56" t="s">
        <v>649</v>
      </c>
      <c r="C1157" s="52" t="s">
        <v>650</v>
      </c>
      <c r="D1157" s="52" t="str">
        <f>IFERROR(INDEX('[2]CP5 to CP6 Track mapping'!$A:$B,MATCH('CP5 Vols Hyp'!$C1157,'[2]CP5 to CP6 Track mapping'!$A:$A,0),2),"-")</f>
        <v>-</v>
      </c>
      <c r="E1157" s="57" t="s">
        <v>457</v>
      </c>
      <c r="F1157" s="53"/>
      <c r="G1157" s="53"/>
      <c r="H1157" s="53">
        <v>0</v>
      </c>
      <c r="I1157" s="53"/>
      <c r="J1157" s="53"/>
      <c r="K1157" s="53">
        <f t="shared" si="66"/>
        <v>0</v>
      </c>
      <c r="M1157" s="54">
        <v>5561</v>
      </c>
      <c r="N1157" s="54">
        <v>0</v>
      </c>
      <c r="O1157" s="54">
        <v>0</v>
      </c>
      <c r="P1157" s="54">
        <v>0</v>
      </c>
      <c r="Q1157" s="54" t="s">
        <v>73</v>
      </c>
      <c r="R1157" s="54">
        <f t="shared" si="67"/>
        <v>5561</v>
      </c>
      <c r="T1157" s="55">
        <f t="shared" si="68"/>
        <v>5561</v>
      </c>
      <c r="U1157" s="55">
        <f t="shared" si="68"/>
        <v>0</v>
      </c>
      <c r="V1157" s="55">
        <f t="shared" si="68"/>
        <v>0</v>
      </c>
      <c r="W1157" s="55">
        <f t="shared" si="68"/>
        <v>0</v>
      </c>
      <c r="X1157" s="55" t="e">
        <f t="shared" si="68"/>
        <v>#VALUE!</v>
      </c>
      <c r="Y1157" s="55">
        <f t="shared" si="68"/>
        <v>5561</v>
      </c>
    </row>
    <row r="1158" spans="1:25" x14ac:dyDescent="0.25">
      <c r="A1158" s="60" t="s">
        <v>415</v>
      </c>
      <c r="B1158" s="56" t="s">
        <v>651</v>
      </c>
      <c r="C1158" s="52" t="s">
        <v>652</v>
      </c>
      <c r="D1158" s="52" t="str">
        <f>IFERROR(INDEX('[2]CP5 to CP6 Track mapping'!$A:$B,MATCH('CP5 Vols Hyp'!$C1158,'[2]CP5 to CP6 Track mapping'!$A:$A,0),2),"-")</f>
        <v>-</v>
      </c>
      <c r="E1158" s="57" t="s">
        <v>457</v>
      </c>
      <c r="F1158" s="53"/>
      <c r="G1158" s="53"/>
      <c r="H1158" s="53">
        <v>0</v>
      </c>
      <c r="I1158" s="53"/>
      <c r="J1158" s="53"/>
      <c r="K1158" s="53">
        <f t="shared" si="66"/>
        <v>0</v>
      </c>
      <c r="M1158" s="54">
        <v>5561</v>
      </c>
      <c r="N1158" s="54">
        <v>0</v>
      </c>
      <c r="O1158" s="54">
        <v>0</v>
      </c>
      <c r="P1158" s="54">
        <v>0</v>
      </c>
      <c r="Q1158" s="54" t="s">
        <v>73</v>
      </c>
      <c r="R1158" s="54">
        <f t="shared" si="67"/>
        <v>5561</v>
      </c>
      <c r="T1158" s="55">
        <f t="shared" si="68"/>
        <v>5561</v>
      </c>
      <c r="U1158" s="55">
        <f t="shared" si="68"/>
        <v>0</v>
      </c>
      <c r="V1158" s="55">
        <f t="shared" si="68"/>
        <v>0</v>
      </c>
      <c r="W1158" s="55">
        <f t="shared" si="68"/>
        <v>0</v>
      </c>
      <c r="X1158" s="55" t="e">
        <f t="shared" si="68"/>
        <v>#VALUE!</v>
      </c>
      <c r="Y1158" s="55">
        <f t="shared" si="68"/>
        <v>5561</v>
      </c>
    </row>
    <row r="1159" spans="1:25" x14ac:dyDescent="0.25">
      <c r="A1159" s="60" t="s">
        <v>0</v>
      </c>
      <c r="B1159" s="56" t="s">
        <v>449</v>
      </c>
      <c r="C1159" s="52" t="s">
        <v>450</v>
      </c>
      <c r="D1159" s="52" t="str">
        <f>IFERROR(INDEX('[2]CP5 to CP6 Track mapping'!$A:$B,MATCH('CP5 Vols Hyp'!$C1159,'[2]CP5 to CP6 Track mapping'!$A:$A,0),2),"-")</f>
        <v>-</v>
      </c>
      <c r="E1159" s="57" t="s">
        <v>451</v>
      </c>
      <c r="F1159" s="53"/>
      <c r="G1159" s="53"/>
      <c r="H1159" s="53">
        <v>102.57830640000002</v>
      </c>
      <c r="I1159" s="53"/>
      <c r="J1159" s="53"/>
      <c r="K1159" s="53">
        <f t="shared" si="66"/>
        <v>102.57830640000002</v>
      </c>
      <c r="M1159" s="54">
        <v>190.86720800000003</v>
      </c>
      <c r="N1159" s="54">
        <v>143.37792000000002</v>
      </c>
      <c r="O1159" s="54">
        <v>102.57830640000002</v>
      </c>
      <c r="P1159" s="54">
        <v>32.291121600000004</v>
      </c>
      <c r="Q1159" s="54">
        <v>73.587254400000006</v>
      </c>
      <c r="R1159" s="54">
        <f t="shared" si="67"/>
        <v>542.70181040000011</v>
      </c>
      <c r="T1159" s="55">
        <f t="shared" si="68"/>
        <v>190.86720800000003</v>
      </c>
      <c r="U1159" s="55">
        <f t="shared" si="68"/>
        <v>143.37792000000002</v>
      </c>
      <c r="V1159" s="55">
        <f t="shared" si="68"/>
        <v>0</v>
      </c>
      <c r="W1159" s="55">
        <f t="shared" si="68"/>
        <v>32.291121600000004</v>
      </c>
      <c r="X1159" s="55">
        <f t="shared" si="68"/>
        <v>73.587254400000006</v>
      </c>
      <c r="Y1159" s="55">
        <f t="shared" si="68"/>
        <v>440.12350400000008</v>
      </c>
    </row>
    <row r="1160" spans="1:25" x14ac:dyDescent="0.25">
      <c r="A1160" s="60" t="s">
        <v>0</v>
      </c>
      <c r="B1160" s="56" t="s">
        <v>449</v>
      </c>
      <c r="C1160" s="52" t="s">
        <v>450</v>
      </c>
      <c r="D1160" s="52" t="str">
        <f>IFERROR(INDEX('[2]CP5 to CP6 Track mapping'!$A:$B,MATCH('CP5 Vols Hyp'!$C1160,'[2]CP5 to CP6 Track mapping'!$A:$A,0),2),"-")</f>
        <v>-</v>
      </c>
      <c r="E1160" s="57" t="s">
        <v>452</v>
      </c>
      <c r="F1160" s="53"/>
      <c r="G1160" s="53"/>
      <c r="H1160" s="53">
        <v>164.52341999999999</v>
      </c>
      <c r="I1160" s="53"/>
      <c r="J1160" s="53"/>
      <c r="K1160" s="53">
        <f t="shared" si="66"/>
        <v>164.52341999999999</v>
      </c>
      <c r="M1160" s="54">
        <v>426.69756159999997</v>
      </c>
      <c r="N1160" s="54">
        <v>193.03532640000006</v>
      </c>
      <c r="O1160" s="54">
        <v>164.52341999999999</v>
      </c>
      <c r="P1160" s="54">
        <v>100.92049919999999</v>
      </c>
      <c r="Q1160" s="54">
        <v>59.963282400000018</v>
      </c>
      <c r="R1160" s="54">
        <f t="shared" si="67"/>
        <v>945.14008960000001</v>
      </c>
      <c r="T1160" s="55">
        <f t="shared" si="68"/>
        <v>426.69756159999997</v>
      </c>
      <c r="U1160" s="55">
        <f t="shared" si="68"/>
        <v>193.03532640000006</v>
      </c>
      <c r="V1160" s="55">
        <f t="shared" si="68"/>
        <v>0</v>
      </c>
      <c r="W1160" s="55">
        <f t="shared" si="68"/>
        <v>100.92049919999999</v>
      </c>
      <c r="X1160" s="55">
        <f t="shared" si="68"/>
        <v>59.963282400000018</v>
      </c>
      <c r="Y1160" s="55">
        <f t="shared" si="68"/>
        <v>780.61666960000002</v>
      </c>
    </row>
    <row r="1161" spans="1:25" x14ac:dyDescent="0.25">
      <c r="A1161" s="60" t="s">
        <v>0</v>
      </c>
      <c r="B1161" s="56" t="s">
        <v>449</v>
      </c>
      <c r="C1161" s="52" t="s">
        <v>450</v>
      </c>
      <c r="D1161" s="52" t="str">
        <f>IFERROR(INDEX('[2]CP5 to CP6 Track mapping'!$A:$B,MATCH('CP5 Vols Hyp'!$C1161,'[2]CP5 to CP6 Track mapping'!$A:$A,0),2),"-")</f>
        <v>-</v>
      </c>
      <c r="E1161" s="57" t="s">
        <v>453</v>
      </c>
      <c r="F1161" s="53"/>
      <c r="G1161" s="53"/>
      <c r="H1161" s="53">
        <v>124.42230239999998</v>
      </c>
      <c r="I1161" s="53"/>
      <c r="J1161" s="53"/>
      <c r="K1161" s="53">
        <f t="shared" si="66"/>
        <v>124.42230239999998</v>
      </c>
      <c r="M1161" s="54">
        <v>287.5507384</v>
      </c>
      <c r="N1161" s="54">
        <v>156.18559759999997</v>
      </c>
      <c r="O1161" s="54">
        <v>124.42230239999998</v>
      </c>
      <c r="P1161" s="54">
        <v>82.843321599999982</v>
      </c>
      <c r="Q1161" s="54">
        <v>19.232615199999998</v>
      </c>
      <c r="R1161" s="54">
        <f t="shared" si="67"/>
        <v>670.23457519999988</v>
      </c>
      <c r="T1161" s="55">
        <f t="shared" si="68"/>
        <v>287.5507384</v>
      </c>
      <c r="U1161" s="55">
        <f t="shared" si="68"/>
        <v>156.18559759999997</v>
      </c>
      <c r="V1161" s="55">
        <f t="shared" si="68"/>
        <v>0</v>
      </c>
      <c r="W1161" s="55">
        <f t="shared" si="68"/>
        <v>82.843321599999982</v>
      </c>
      <c r="X1161" s="55">
        <f t="shared" si="68"/>
        <v>19.232615199999998</v>
      </c>
      <c r="Y1161" s="55">
        <f t="shared" si="68"/>
        <v>545.81227279999985</v>
      </c>
    </row>
    <row r="1162" spans="1:25" x14ac:dyDescent="0.25">
      <c r="A1162" s="60" t="s">
        <v>0</v>
      </c>
      <c r="B1162" s="56" t="s">
        <v>449</v>
      </c>
      <c r="C1162" s="52" t="s">
        <v>450</v>
      </c>
      <c r="D1162" s="52" t="str">
        <f>IFERROR(INDEX('[2]CP5 to CP6 Track mapping'!$A:$B,MATCH('CP5 Vols Hyp'!$C1162,'[2]CP5 to CP6 Track mapping'!$A:$A,0),2),"-")</f>
        <v>-</v>
      </c>
      <c r="E1162" s="57" t="s">
        <v>454</v>
      </c>
      <c r="F1162" s="53"/>
      <c r="G1162" s="53"/>
      <c r="H1162" s="53">
        <v>81.917839200000017</v>
      </c>
      <c r="I1162" s="53"/>
      <c r="J1162" s="53"/>
      <c r="K1162" s="53">
        <f t="shared" ref="K1162:K1225" si="69">SUM(F1162:J1162)</f>
        <v>81.917839200000017</v>
      </c>
      <c r="M1162" s="54">
        <v>215.73345360000002</v>
      </c>
      <c r="N1162" s="54">
        <v>58.314945600000001</v>
      </c>
      <c r="O1162" s="54">
        <v>81.917839200000017</v>
      </c>
      <c r="P1162" s="54">
        <v>30.557419199999998</v>
      </c>
      <c r="Q1162" s="54">
        <v>35.083699199999998</v>
      </c>
      <c r="R1162" s="54">
        <f t="shared" ref="R1162:R1225" si="70">SUM(M1162:Q1162)</f>
        <v>421.60735679999999</v>
      </c>
      <c r="T1162" s="55">
        <f t="shared" si="68"/>
        <v>215.73345360000002</v>
      </c>
      <c r="U1162" s="55">
        <f t="shared" si="68"/>
        <v>58.314945600000001</v>
      </c>
      <c r="V1162" s="55">
        <f t="shared" si="68"/>
        <v>0</v>
      </c>
      <c r="W1162" s="55">
        <f t="shared" si="68"/>
        <v>30.557419199999998</v>
      </c>
      <c r="X1162" s="55">
        <f t="shared" si="68"/>
        <v>35.083699199999998</v>
      </c>
      <c r="Y1162" s="55">
        <f t="shared" si="68"/>
        <v>339.68951759999999</v>
      </c>
    </row>
    <row r="1163" spans="1:25" x14ac:dyDescent="0.25">
      <c r="A1163" s="60" t="s">
        <v>0</v>
      </c>
      <c r="B1163" s="56" t="s">
        <v>449</v>
      </c>
      <c r="C1163" s="52" t="s">
        <v>450</v>
      </c>
      <c r="D1163" s="52" t="str">
        <f>IFERROR(INDEX('[2]CP5 to CP6 Track mapping'!$A:$B,MATCH('CP5 Vols Hyp'!$C1163,'[2]CP5 to CP6 Track mapping'!$A:$A,0),2),"-")</f>
        <v>-</v>
      </c>
      <c r="E1163" s="57" t="s">
        <v>455</v>
      </c>
      <c r="F1163" s="53"/>
      <c r="G1163" s="53"/>
      <c r="H1163" s="53">
        <v>35.211568800000002</v>
      </c>
      <c r="I1163" s="53"/>
      <c r="J1163" s="53"/>
      <c r="K1163" s="53">
        <f t="shared" si="69"/>
        <v>35.211568800000002</v>
      </c>
      <c r="M1163" s="54">
        <v>101.4416228</v>
      </c>
      <c r="N1163" s="54">
        <v>36.437011200000001</v>
      </c>
      <c r="O1163" s="54">
        <v>35.211568800000002</v>
      </c>
      <c r="P1163" s="54">
        <v>26.639215199999999</v>
      </c>
      <c r="Q1163" s="54">
        <v>12.728448</v>
      </c>
      <c r="R1163" s="54">
        <f t="shared" si="70"/>
        <v>212.45786600000002</v>
      </c>
      <c r="T1163" s="55">
        <f t="shared" si="68"/>
        <v>101.4416228</v>
      </c>
      <c r="U1163" s="55">
        <f t="shared" si="68"/>
        <v>36.437011200000001</v>
      </c>
      <c r="V1163" s="55">
        <f t="shared" si="68"/>
        <v>0</v>
      </c>
      <c r="W1163" s="55">
        <f t="shared" si="68"/>
        <v>26.639215199999999</v>
      </c>
      <c r="X1163" s="55">
        <f t="shared" si="68"/>
        <v>12.728448</v>
      </c>
      <c r="Y1163" s="55">
        <f t="shared" si="68"/>
        <v>177.24629720000001</v>
      </c>
    </row>
    <row r="1164" spans="1:25" x14ac:dyDescent="0.25">
      <c r="A1164" s="60" t="s">
        <v>0</v>
      </c>
      <c r="B1164" s="56" t="s">
        <v>449</v>
      </c>
      <c r="C1164" s="52" t="s">
        <v>450</v>
      </c>
      <c r="D1164" s="52" t="str">
        <f>IFERROR(INDEX('[2]CP5 to CP6 Track mapping'!$A:$B,MATCH('CP5 Vols Hyp'!$C1164,'[2]CP5 to CP6 Track mapping'!$A:$A,0),2),"-")</f>
        <v>-</v>
      </c>
      <c r="E1164" s="57" t="s">
        <v>456</v>
      </c>
      <c r="F1164" s="53"/>
      <c r="G1164" s="53"/>
      <c r="H1164" s="53">
        <v>676.15500000000009</v>
      </c>
      <c r="I1164" s="53"/>
      <c r="J1164" s="53"/>
      <c r="K1164" s="53">
        <f t="shared" si="69"/>
        <v>676.15500000000009</v>
      </c>
      <c r="M1164" s="54">
        <v>0</v>
      </c>
      <c r="N1164" s="54">
        <v>846.57130479999989</v>
      </c>
      <c r="O1164" s="54">
        <v>676.15500000000009</v>
      </c>
      <c r="P1164" s="54">
        <v>587.13</v>
      </c>
      <c r="Q1164" s="54">
        <v>417.95</v>
      </c>
      <c r="R1164" s="54">
        <f t="shared" si="70"/>
        <v>2527.8063047999999</v>
      </c>
      <c r="T1164" s="55">
        <f t="shared" si="68"/>
        <v>0</v>
      </c>
      <c r="U1164" s="55">
        <f t="shared" si="68"/>
        <v>846.57130479999989</v>
      </c>
      <c r="V1164" s="55">
        <f t="shared" si="68"/>
        <v>0</v>
      </c>
      <c r="W1164" s="55">
        <f t="shared" si="68"/>
        <v>587.13</v>
      </c>
      <c r="X1164" s="55">
        <f t="shared" si="68"/>
        <v>417.95</v>
      </c>
      <c r="Y1164" s="55">
        <f t="shared" si="68"/>
        <v>1851.6513047999997</v>
      </c>
    </row>
    <row r="1165" spans="1:25" x14ac:dyDescent="0.25">
      <c r="A1165" s="60" t="s">
        <v>0</v>
      </c>
      <c r="B1165" s="56" t="s">
        <v>449</v>
      </c>
      <c r="C1165" s="52" t="s">
        <v>450</v>
      </c>
      <c r="D1165" s="52" t="str">
        <f>IFERROR(INDEX('[2]CP5 to CP6 Track mapping'!$A:$B,MATCH('CP5 Vols Hyp'!$C1165,'[2]CP5 to CP6 Track mapping'!$A:$A,0),2),"-")</f>
        <v>-</v>
      </c>
      <c r="E1165" s="57" t="s">
        <v>457</v>
      </c>
      <c r="F1165" s="53"/>
      <c r="G1165" s="53"/>
      <c r="H1165" s="53">
        <v>1184.8084368</v>
      </c>
      <c r="I1165" s="53"/>
      <c r="J1165" s="53"/>
      <c r="K1165" s="53">
        <f t="shared" si="69"/>
        <v>1184.8084368</v>
      </c>
      <c r="M1165" s="54">
        <v>1222.2905844000002</v>
      </c>
      <c r="N1165" s="54">
        <v>1433.9221055999999</v>
      </c>
      <c r="O1165" s="54">
        <v>1184.8084368</v>
      </c>
      <c r="P1165" s="54">
        <v>860.38157679999995</v>
      </c>
      <c r="Q1165" s="54">
        <v>618.54529919999993</v>
      </c>
      <c r="R1165" s="54">
        <f t="shared" si="70"/>
        <v>5319.9480028000007</v>
      </c>
      <c r="T1165" s="55">
        <f t="shared" si="68"/>
        <v>1222.2905844000002</v>
      </c>
      <c r="U1165" s="55">
        <f t="shared" si="68"/>
        <v>1433.9221055999999</v>
      </c>
      <c r="V1165" s="55">
        <f t="shared" si="68"/>
        <v>0</v>
      </c>
      <c r="W1165" s="55">
        <f t="shared" si="68"/>
        <v>860.38157679999995</v>
      </c>
      <c r="X1165" s="55">
        <f t="shared" si="68"/>
        <v>618.54529919999993</v>
      </c>
      <c r="Y1165" s="55">
        <f t="shared" si="68"/>
        <v>4135.1395660000007</v>
      </c>
    </row>
    <row r="1166" spans="1:25" x14ac:dyDescent="0.25">
      <c r="A1166" s="60" t="s">
        <v>0</v>
      </c>
      <c r="B1166" s="56" t="s">
        <v>458</v>
      </c>
      <c r="C1166" s="52" t="s">
        <v>459</v>
      </c>
      <c r="D1166" s="52" t="str">
        <f>IFERROR(INDEX('[2]CP5 to CP6 Track mapping'!$A:$B,MATCH('CP5 Vols Hyp'!$C1166,'[2]CP5 to CP6 Track mapping'!$A:$A,0),2),"-")</f>
        <v>-</v>
      </c>
      <c r="E1166" s="57" t="s">
        <v>451</v>
      </c>
      <c r="F1166" s="53"/>
      <c r="G1166" s="53"/>
      <c r="H1166" s="53">
        <v>40</v>
      </c>
      <c r="I1166" s="53"/>
      <c r="J1166" s="53"/>
      <c r="K1166" s="53">
        <f t="shared" si="69"/>
        <v>40</v>
      </c>
      <c r="M1166" s="54">
        <v>70</v>
      </c>
      <c r="N1166" s="54">
        <v>43</v>
      </c>
      <c r="O1166" s="54">
        <v>40</v>
      </c>
      <c r="P1166" s="54">
        <v>26</v>
      </c>
      <c r="Q1166" s="54">
        <v>19</v>
      </c>
      <c r="R1166" s="54">
        <f t="shared" si="70"/>
        <v>198</v>
      </c>
      <c r="T1166" s="55">
        <f t="shared" si="68"/>
        <v>70</v>
      </c>
      <c r="U1166" s="55">
        <f t="shared" si="68"/>
        <v>43</v>
      </c>
      <c r="V1166" s="55">
        <f t="shared" si="68"/>
        <v>0</v>
      </c>
      <c r="W1166" s="55">
        <f t="shared" si="68"/>
        <v>26</v>
      </c>
      <c r="X1166" s="55">
        <f t="shared" si="68"/>
        <v>19</v>
      </c>
      <c r="Y1166" s="55">
        <f t="shared" si="68"/>
        <v>158</v>
      </c>
    </row>
    <row r="1167" spans="1:25" x14ac:dyDescent="0.25">
      <c r="A1167" s="60" t="s">
        <v>0</v>
      </c>
      <c r="B1167" s="56" t="s">
        <v>458</v>
      </c>
      <c r="C1167" s="52" t="s">
        <v>459</v>
      </c>
      <c r="D1167" s="52" t="str">
        <f>IFERROR(INDEX('[2]CP5 to CP6 Track mapping'!$A:$B,MATCH('CP5 Vols Hyp'!$C1167,'[2]CP5 to CP6 Track mapping'!$A:$A,0),2),"-")</f>
        <v>-</v>
      </c>
      <c r="E1167" s="57" t="s">
        <v>452</v>
      </c>
      <c r="F1167" s="53"/>
      <c r="G1167" s="53"/>
      <c r="H1167" s="53">
        <v>46</v>
      </c>
      <c r="I1167" s="53"/>
      <c r="J1167" s="53"/>
      <c r="K1167" s="53">
        <f t="shared" si="69"/>
        <v>46</v>
      </c>
      <c r="M1167" s="54">
        <v>264.78139759999999</v>
      </c>
      <c r="N1167" s="54">
        <v>91</v>
      </c>
      <c r="O1167" s="54">
        <v>46</v>
      </c>
      <c r="P1167" s="54">
        <v>35</v>
      </c>
      <c r="Q1167" s="54">
        <v>47</v>
      </c>
      <c r="R1167" s="54">
        <f t="shared" si="70"/>
        <v>483.78139759999999</v>
      </c>
      <c r="T1167" s="55">
        <f t="shared" si="68"/>
        <v>264.78139759999999</v>
      </c>
      <c r="U1167" s="55">
        <f t="shared" si="68"/>
        <v>91</v>
      </c>
      <c r="V1167" s="55">
        <f t="shared" si="68"/>
        <v>0</v>
      </c>
      <c r="W1167" s="55">
        <f t="shared" si="68"/>
        <v>35</v>
      </c>
      <c r="X1167" s="55">
        <f t="shared" si="68"/>
        <v>47</v>
      </c>
      <c r="Y1167" s="55">
        <f t="shared" si="68"/>
        <v>437.78139759999999</v>
      </c>
    </row>
    <row r="1168" spans="1:25" x14ac:dyDescent="0.25">
      <c r="A1168" s="60" t="s">
        <v>0</v>
      </c>
      <c r="B1168" s="56" t="s">
        <v>458</v>
      </c>
      <c r="C1168" s="52" t="s">
        <v>459</v>
      </c>
      <c r="D1168" s="52" t="str">
        <f>IFERROR(INDEX('[2]CP5 to CP6 Track mapping'!$A:$B,MATCH('CP5 Vols Hyp'!$C1168,'[2]CP5 to CP6 Track mapping'!$A:$A,0),2),"-")</f>
        <v>-</v>
      </c>
      <c r="E1168" s="57" t="s">
        <v>453</v>
      </c>
      <c r="F1168" s="53"/>
      <c r="G1168" s="53"/>
      <c r="H1168" s="53">
        <v>158</v>
      </c>
      <c r="I1168" s="53"/>
      <c r="J1168" s="53"/>
      <c r="K1168" s="53">
        <f t="shared" si="69"/>
        <v>158</v>
      </c>
      <c r="M1168" s="54">
        <v>225.13715999999999</v>
      </c>
      <c r="N1168" s="54">
        <v>95</v>
      </c>
      <c r="O1168" s="54">
        <v>158</v>
      </c>
      <c r="P1168" s="54">
        <v>101</v>
      </c>
      <c r="Q1168" s="54">
        <v>62</v>
      </c>
      <c r="R1168" s="54">
        <f t="shared" si="70"/>
        <v>641.13715999999999</v>
      </c>
      <c r="T1168" s="55">
        <f t="shared" si="68"/>
        <v>225.13715999999999</v>
      </c>
      <c r="U1168" s="55">
        <f t="shared" si="68"/>
        <v>95</v>
      </c>
      <c r="V1168" s="55">
        <f t="shared" si="68"/>
        <v>0</v>
      </c>
      <c r="W1168" s="55">
        <f t="shared" si="68"/>
        <v>101</v>
      </c>
      <c r="X1168" s="55">
        <f t="shared" si="68"/>
        <v>62</v>
      </c>
      <c r="Y1168" s="55">
        <f t="shared" si="68"/>
        <v>483.13715999999999</v>
      </c>
    </row>
    <row r="1169" spans="1:25" x14ac:dyDescent="0.25">
      <c r="A1169" s="60" t="s">
        <v>0</v>
      </c>
      <c r="B1169" s="56" t="s">
        <v>458</v>
      </c>
      <c r="C1169" s="52" t="s">
        <v>459</v>
      </c>
      <c r="D1169" s="52" t="str">
        <f>IFERROR(INDEX('[2]CP5 to CP6 Track mapping'!$A:$B,MATCH('CP5 Vols Hyp'!$C1169,'[2]CP5 to CP6 Track mapping'!$A:$A,0),2),"-")</f>
        <v>-</v>
      </c>
      <c r="E1169" s="57" t="s">
        <v>454</v>
      </c>
      <c r="F1169" s="53"/>
      <c r="G1169" s="53"/>
      <c r="H1169" s="53">
        <v>46</v>
      </c>
      <c r="I1169" s="53"/>
      <c r="J1169" s="53"/>
      <c r="K1169" s="53">
        <f t="shared" si="69"/>
        <v>46</v>
      </c>
      <c r="M1169" s="54">
        <v>88.395935199999997</v>
      </c>
      <c r="N1169" s="54">
        <v>10</v>
      </c>
      <c r="O1169" s="54">
        <v>46</v>
      </c>
      <c r="P1169" s="54">
        <v>28</v>
      </c>
      <c r="Q1169" s="54">
        <v>27</v>
      </c>
      <c r="R1169" s="54">
        <f t="shared" si="70"/>
        <v>199.3959352</v>
      </c>
      <c r="T1169" s="55">
        <f t="shared" si="68"/>
        <v>88.395935199999997</v>
      </c>
      <c r="U1169" s="55">
        <f t="shared" si="68"/>
        <v>10</v>
      </c>
      <c r="V1169" s="55">
        <f t="shared" si="68"/>
        <v>0</v>
      </c>
      <c r="W1169" s="55">
        <f t="shared" si="68"/>
        <v>28</v>
      </c>
      <c r="X1169" s="55">
        <f t="shared" si="68"/>
        <v>27</v>
      </c>
      <c r="Y1169" s="55">
        <f t="shared" si="68"/>
        <v>153.3959352</v>
      </c>
    </row>
    <row r="1170" spans="1:25" x14ac:dyDescent="0.25">
      <c r="A1170" s="60" t="s">
        <v>0</v>
      </c>
      <c r="B1170" s="56" t="s">
        <v>458</v>
      </c>
      <c r="C1170" s="52" t="s">
        <v>459</v>
      </c>
      <c r="D1170" s="52" t="str">
        <f>IFERROR(INDEX('[2]CP5 to CP6 Track mapping'!$A:$B,MATCH('CP5 Vols Hyp'!$C1170,'[2]CP5 to CP6 Track mapping'!$A:$A,0),2),"-")</f>
        <v>-</v>
      </c>
      <c r="E1170" s="57" t="s">
        <v>455</v>
      </c>
      <c r="F1170" s="53"/>
      <c r="G1170" s="53"/>
      <c r="H1170" s="53">
        <v>2</v>
      </c>
      <c r="I1170" s="53"/>
      <c r="J1170" s="53"/>
      <c r="K1170" s="53">
        <f t="shared" si="69"/>
        <v>2</v>
      </c>
      <c r="M1170" s="54">
        <v>51</v>
      </c>
      <c r="N1170" s="54">
        <v>13</v>
      </c>
      <c r="O1170" s="54">
        <v>2</v>
      </c>
      <c r="P1170" s="54">
        <v>8</v>
      </c>
      <c r="Q1170" s="54">
        <v>3</v>
      </c>
      <c r="R1170" s="54">
        <f t="shared" si="70"/>
        <v>77</v>
      </c>
      <c r="T1170" s="55">
        <f t="shared" si="68"/>
        <v>51</v>
      </c>
      <c r="U1170" s="55">
        <f t="shared" si="68"/>
        <v>13</v>
      </c>
      <c r="V1170" s="55">
        <f t="shared" si="68"/>
        <v>0</v>
      </c>
      <c r="W1170" s="55">
        <f t="shared" si="68"/>
        <v>8</v>
      </c>
      <c r="X1170" s="55">
        <f t="shared" si="68"/>
        <v>3</v>
      </c>
      <c r="Y1170" s="55">
        <f t="shared" si="68"/>
        <v>75</v>
      </c>
    </row>
    <row r="1171" spans="1:25" x14ac:dyDescent="0.25">
      <c r="A1171" s="60" t="s">
        <v>0</v>
      </c>
      <c r="B1171" s="56" t="s">
        <v>458</v>
      </c>
      <c r="C1171" s="52" t="s">
        <v>459</v>
      </c>
      <c r="D1171" s="52" t="str">
        <f>IFERROR(INDEX('[2]CP5 to CP6 Track mapping'!$A:$B,MATCH('CP5 Vols Hyp'!$C1171,'[2]CP5 to CP6 Track mapping'!$A:$A,0),2),"-")</f>
        <v>-</v>
      </c>
      <c r="E1171" s="57" t="s">
        <v>456</v>
      </c>
      <c r="F1171" s="53"/>
      <c r="G1171" s="53"/>
      <c r="H1171" s="53">
        <v>731.3</v>
      </c>
      <c r="I1171" s="53"/>
      <c r="J1171" s="53"/>
      <c r="K1171" s="53">
        <f t="shared" si="69"/>
        <v>731.3</v>
      </c>
      <c r="M1171" s="54">
        <v>0</v>
      </c>
      <c r="N1171" s="54">
        <v>777</v>
      </c>
      <c r="O1171" s="54">
        <v>731.3</v>
      </c>
      <c r="P1171" s="54">
        <v>517.62000000000012</v>
      </c>
      <c r="Q1171" s="54">
        <v>596</v>
      </c>
      <c r="R1171" s="54">
        <f t="shared" si="70"/>
        <v>2621.92</v>
      </c>
      <c r="T1171" s="55">
        <f t="shared" si="68"/>
        <v>0</v>
      </c>
      <c r="U1171" s="55">
        <f t="shared" si="68"/>
        <v>777</v>
      </c>
      <c r="V1171" s="55">
        <f t="shared" si="68"/>
        <v>0</v>
      </c>
      <c r="W1171" s="55">
        <f t="shared" si="68"/>
        <v>517.62000000000012</v>
      </c>
      <c r="X1171" s="55">
        <f t="shared" si="68"/>
        <v>596</v>
      </c>
      <c r="Y1171" s="55">
        <f t="shared" si="68"/>
        <v>1890.6200000000001</v>
      </c>
    </row>
    <row r="1172" spans="1:25" x14ac:dyDescent="0.25">
      <c r="A1172" s="60" t="s">
        <v>0</v>
      </c>
      <c r="B1172" s="56" t="s">
        <v>458</v>
      </c>
      <c r="C1172" s="52" t="s">
        <v>459</v>
      </c>
      <c r="D1172" s="52" t="str">
        <f>IFERROR(INDEX('[2]CP5 to CP6 Track mapping'!$A:$B,MATCH('CP5 Vols Hyp'!$C1172,'[2]CP5 to CP6 Track mapping'!$A:$A,0),2),"-")</f>
        <v>-</v>
      </c>
      <c r="E1172" s="57" t="s">
        <v>457</v>
      </c>
      <c r="F1172" s="53"/>
      <c r="G1172" s="53"/>
      <c r="H1172" s="53">
        <v>1023.3</v>
      </c>
      <c r="I1172" s="53"/>
      <c r="J1172" s="53"/>
      <c r="K1172" s="53">
        <f t="shared" si="69"/>
        <v>1023.3</v>
      </c>
      <c r="M1172" s="54">
        <v>699.31449279999993</v>
      </c>
      <c r="N1172" s="54">
        <v>1029</v>
      </c>
      <c r="O1172" s="54">
        <v>1023.3</v>
      </c>
      <c r="P1172" s="54">
        <v>715.62000000000012</v>
      </c>
      <c r="Q1172" s="54">
        <v>754</v>
      </c>
      <c r="R1172" s="54">
        <f t="shared" si="70"/>
        <v>4221.2344928000002</v>
      </c>
      <c r="T1172" s="55">
        <f t="shared" si="68"/>
        <v>699.31449279999993</v>
      </c>
      <c r="U1172" s="55">
        <f t="shared" si="68"/>
        <v>1029</v>
      </c>
      <c r="V1172" s="55">
        <f t="shared" si="68"/>
        <v>0</v>
      </c>
      <c r="W1172" s="55">
        <f t="shared" si="68"/>
        <v>715.62000000000012</v>
      </c>
      <c r="X1172" s="55">
        <f t="shared" si="68"/>
        <v>754</v>
      </c>
      <c r="Y1172" s="55">
        <f t="shared" si="68"/>
        <v>3197.9344928</v>
      </c>
    </row>
    <row r="1173" spans="1:25" x14ac:dyDescent="0.25">
      <c r="A1173" s="60" t="s">
        <v>0</v>
      </c>
      <c r="B1173" s="56" t="s">
        <v>460</v>
      </c>
      <c r="C1173" s="52" t="s">
        <v>461</v>
      </c>
      <c r="D1173" s="52" t="str">
        <f>IFERROR(INDEX('[2]CP5 to CP6 Track mapping'!$A:$B,MATCH('CP5 Vols Hyp'!$C1173,'[2]CP5 to CP6 Track mapping'!$A:$A,0),2),"-")</f>
        <v>-</v>
      </c>
      <c r="E1173" s="57" t="s">
        <v>457</v>
      </c>
      <c r="F1173" s="53"/>
      <c r="G1173" s="53"/>
      <c r="H1173" s="53">
        <v>1270.76</v>
      </c>
      <c r="I1173" s="53"/>
      <c r="J1173" s="53"/>
      <c r="K1173" s="53">
        <f t="shared" si="69"/>
        <v>1270.76</v>
      </c>
      <c r="M1173" s="54">
        <v>1000.7679999999998</v>
      </c>
      <c r="N1173" s="54">
        <v>1320.4099999999999</v>
      </c>
      <c r="O1173" s="54">
        <v>1270.76</v>
      </c>
      <c r="P1173" s="54">
        <v>911.25000000000011</v>
      </c>
      <c r="Q1173" s="54">
        <v>856.28</v>
      </c>
      <c r="R1173" s="54">
        <f t="shared" si="70"/>
        <v>5359.4679999999998</v>
      </c>
      <c r="T1173" s="55">
        <f t="shared" si="68"/>
        <v>1000.7679999999998</v>
      </c>
      <c r="U1173" s="55">
        <f t="shared" si="68"/>
        <v>1320.4099999999999</v>
      </c>
      <c r="V1173" s="55">
        <f t="shared" si="68"/>
        <v>0</v>
      </c>
      <c r="W1173" s="55">
        <f t="shared" si="68"/>
        <v>911.25000000000011</v>
      </c>
      <c r="X1173" s="55">
        <f t="shared" si="68"/>
        <v>856.28</v>
      </c>
      <c r="Y1173" s="55">
        <f t="shared" si="68"/>
        <v>4088.7079999999996</v>
      </c>
    </row>
    <row r="1174" spans="1:25" x14ac:dyDescent="0.25">
      <c r="A1174" s="60" t="s">
        <v>0</v>
      </c>
      <c r="B1174" s="52" t="s">
        <v>462</v>
      </c>
      <c r="C1174" s="52" t="s">
        <v>463</v>
      </c>
      <c r="D1174" s="52" t="str">
        <f>IFERROR(INDEX('[2]CP5 to CP6 Track mapping'!$A:$B,MATCH('CP5 Vols Hyp'!$C1174,'[2]CP5 to CP6 Track mapping'!$A:$A,0),2),"-")</f>
        <v>-</v>
      </c>
      <c r="E1174" s="57" t="s">
        <v>457</v>
      </c>
      <c r="F1174" s="53"/>
      <c r="G1174" s="53"/>
      <c r="H1174" s="53">
        <v>24725.15</v>
      </c>
      <c r="I1174" s="53"/>
      <c r="J1174" s="53"/>
      <c r="K1174" s="53">
        <f t="shared" si="69"/>
        <v>24725.15</v>
      </c>
      <c r="M1174" s="54">
        <v>32996.302000000003</v>
      </c>
      <c r="N1174" s="54">
        <v>18180</v>
      </c>
      <c r="O1174" s="54">
        <v>24725.15</v>
      </c>
      <c r="P1174" s="54">
        <v>22443.560000000005</v>
      </c>
      <c r="Q1174" s="54">
        <v>14126.14</v>
      </c>
      <c r="R1174" s="54">
        <f t="shared" si="70"/>
        <v>112471.15200000002</v>
      </c>
      <c r="T1174" s="55">
        <f t="shared" si="68"/>
        <v>32996.302000000003</v>
      </c>
      <c r="U1174" s="55">
        <f t="shared" si="68"/>
        <v>18180</v>
      </c>
      <c r="V1174" s="55">
        <f t="shared" si="68"/>
        <v>0</v>
      </c>
      <c r="W1174" s="55">
        <f t="shared" si="68"/>
        <v>22443.560000000005</v>
      </c>
      <c r="X1174" s="55">
        <f t="shared" si="68"/>
        <v>14126.14</v>
      </c>
      <c r="Y1174" s="55">
        <f t="shared" si="68"/>
        <v>87746.002000000008</v>
      </c>
    </row>
    <row r="1175" spans="1:25" x14ac:dyDescent="0.25">
      <c r="A1175" s="60" t="s">
        <v>0</v>
      </c>
      <c r="B1175" s="52" t="s">
        <v>464</v>
      </c>
      <c r="C1175" s="52" t="s">
        <v>465</v>
      </c>
      <c r="D1175" s="52" t="str">
        <f>IFERROR(INDEX('[2]CP5 to CP6 Track mapping'!$A:$B,MATCH('CP5 Vols Hyp'!$C1175,'[2]CP5 to CP6 Track mapping'!$A:$A,0),2),"-")</f>
        <v>-</v>
      </c>
      <c r="E1175" s="57" t="s">
        <v>457</v>
      </c>
      <c r="F1175" s="53"/>
      <c r="G1175" s="53"/>
      <c r="H1175" s="53">
        <v>107593.09</v>
      </c>
      <c r="I1175" s="53"/>
      <c r="J1175" s="53"/>
      <c r="K1175" s="53">
        <f t="shared" si="69"/>
        <v>107593.09</v>
      </c>
      <c r="M1175" s="54">
        <v>29980.77</v>
      </c>
      <c r="N1175" s="54">
        <v>115559.87</v>
      </c>
      <c r="O1175" s="54">
        <v>107593.09</v>
      </c>
      <c r="P1175" s="54">
        <v>129761.39000000004</v>
      </c>
      <c r="Q1175" s="54">
        <v>64719.98</v>
      </c>
      <c r="R1175" s="54">
        <f t="shared" si="70"/>
        <v>447615.1</v>
      </c>
      <c r="T1175" s="55">
        <f t="shared" si="68"/>
        <v>29980.77</v>
      </c>
      <c r="U1175" s="55">
        <f t="shared" si="68"/>
        <v>115559.87</v>
      </c>
      <c r="V1175" s="55">
        <f t="shared" si="68"/>
        <v>0</v>
      </c>
      <c r="W1175" s="55">
        <f t="shared" si="68"/>
        <v>129761.39000000004</v>
      </c>
      <c r="X1175" s="55">
        <f t="shared" si="68"/>
        <v>64719.98</v>
      </c>
      <c r="Y1175" s="55">
        <f t="shared" si="68"/>
        <v>340022.01</v>
      </c>
    </row>
    <row r="1176" spans="1:25" x14ac:dyDescent="0.25">
      <c r="A1176" s="60" t="s">
        <v>0</v>
      </c>
      <c r="B1176" s="52" t="s">
        <v>466</v>
      </c>
      <c r="C1176" s="52" t="s">
        <v>467</v>
      </c>
      <c r="D1176" s="52" t="str">
        <f>IFERROR(INDEX('[2]CP5 to CP6 Track mapping'!$A:$B,MATCH('CP5 Vols Hyp'!$C1176,'[2]CP5 to CP6 Track mapping'!$A:$A,0),2),"-")</f>
        <v>-</v>
      </c>
      <c r="E1176" s="57" t="s">
        <v>457</v>
      </c>
      <c r="F1176" s="53"/>
      <c r="G1176" s="53"/>
      <c r="H1176" s="53">
        <v>6023.5</v>
      </c>
      <c r="I1176" s="53"/>
      <c r="J1176" s="53"/>
      <c r="K1176" s="53">
        <f t="shared" si="69"/>
        <v>6023.5</v>
      </c>
      <c r="M1176" s="54">
        <v>4518.4100000000008</v>
      </c>
      <c r="N1176" s="54">
        <v>3591.5</v>
      </c>
      <c r="O1176" s="54">
        <v>6023.5</v>
      </c>
      <c r="P1176" s="54">
        <v>6619.45</v>
      </c>
      <c r="Q1176" s="54">
        <v>3784</v>
      </c>
      <c r="R1176" s="54">
        <f t="shared" si="70"/>
        <v>24536.86</v>
      </c>
      <c r="T1176" s="55">
        <f t="shared" si="68"/>
        <v>4518.4100000000008</v>
      </c>
      <c r="U1176" s="55">
        <f t="shared" si="68"/>
        <v>3591.5</v>
      </c>
      <c r="V1176" s="55">
        <f t="shared" si="68"/>
        <v>0</v>
      </c>
      <c r="W1176" s="55">
        <f t="shared" si="68"/>
        <v>6619.45</v>
      </c>
      <c r="X1176" s="55">
        <f t="shared" si="68"/>
        <v>3784</v>
      </c>
      <c r="Y1176" s="55">
        <f t="shared" si="68"/>
        <v>18513.36</v>
      </c>
    </row>
    <row r="1177" spans="1:25" x14ac:dyDescent="0.25">
      <c r="A1177" s="60" t="s">
        <v>0</v>
      </c>
      <c r="B1177" s="56" t="s">
        <v>468</v>
      </c>
      <c r="C1177" s="52" t="s">
        <v>469</v>
      </c>
      <c r="D1177" s="52" t="str">
        <f>IFERROR(INDEX('[2]CP5 to CP6 Track mapping'!$A:$B,MATCH('CP5 Vols Hyp'!$C1177,'[2]CP5 to CP6 Track mapping'!$A:$A,0),2),"-")</f>
        <v>-</v>
      </c>
      <c r="E1177" s="57" t="s">
        <v>457</v>
      </c>
      <c r="F1177" s="53"/>
      <c r="G1177" s="53"/>
      <c r="H1177" s="53">
        <v>138341.73999999996</v>
      </c>
      <c r="I1177" s="53"/>
      <c r="J1177" s="53"/>
      <c r="K1177" s="53">
        <f t="shared" si="69"/>
        <v>138341.73999999996</v>
      </c>
      <c r="M1177" s="54">
        <v>67495.482000000004</v>
      </c>
      <c r="N1177" s="54">
        <v>137331.37</v>
      </c>
      <c r="O1177" s="54">
        <v>138341.73999999996</v>
      </c>
      <c r="P1177" s="54">
        <v>158824.4</v>
      </c>
      <c r="Q1177" s="54">
        <v>82630.12</v>
      </c>
      <c r="R1177" s="54">
        <f t="shared" si="70"/>
        <v>584623.11199999996</v>
      </c>
      <c r="T1177" s="55">
        <f t="shared" si="68"/>
        <v>67495.482000000004</v>
      </c>
      <c r="U1177" s="55">
        <f t="shared" si="68"/>
        <v>137331.37</v>
      </c>
      <c r="V1177" s="55">
        <f t="shared" si="68"/>
        <v>0</v>
      </c>
      <c r="W1177" s="55">
        <f t="shared" ref="W1177:Y1196" si="71">P1177-I1177</f>
        <v>158824.4</v>
      </c>
      <c r="X1177" s="55">
        <f t="shared" si="71"/>
        <v>82630.12</v>
      </c>
      <c r="Y1177" s="55">
        <f t="shared" si="71"/>
        <v>446281.37199999997</v>
      </c>
    </row>
    <row r="1178" spans="1:25" x14ac:dyDescent="0.25">
      <c r="A1178" s="60" t="s">
        <v>0</v>
      </c>
      <c r="B1178" s="56" t="s">
        <v>470</v>
      </c>
      <c r="C1178" s="52" t="s">
        <v>72</v>
      </c>
      <c r="D1178" s="52" t="str">
        <f>IFERROR(INDEX('[2]CP5 to CP6 Track mapping'!$A:$B,MATCH('CP5 Vols Hyp'!$C1178,'[2]CP5 to CP6 Track mapping'!$A:$A,0),2),"-")</f>
        <v>-</v>
      </c>
      <c r="E1178" s="57" t="s">
        <v>457</v>
      </c>
      <c r="F1178" s="53"/>
      <c r="G1178" s="53"/>
      <c r="H1178" s="53">
        <v>141820.60843679999</v>
      </c>
      <c r="I1178" s="53"/>
      <c r="J1178" s="53"/>
      <c r="K1178" s="53">
        <f t="shared" si="69"/>
        <v>141820.60843679999</v>
      </c>
      <c r="M1178" s="54">
        <v>70417.855077200002</v>
      </c>
      <c r="N1178" s="54">
        <v>141114.70210560001</v>
      </c>
      <c r="O1178" s="54">
        <v>141820.60843679999</v>
      </c>
      <c r="P1178" s="54">
        <v>161311.65157680001</v>
      </c>
      <c r="Q1178" s="54">
        <v>84858.945299200001</v>
      </c>
      <c r="R1178" s="54">
        <f t="shared" si="70"/>
        <v>599523.76249560004</v>
      </c>
      <c r="T1178" s="55">
        <f t="shared" ref="T1178:V1196" si="72">M1178-F1178</f>
        <v>70417.855077200002</v>
      </c>
      <c r="U1178" s="55">
        <f t="shared" si="72"/>
        <v>141114.70210560001</v>
      </c>
      <c r="V1178" s="55">
        <f t="shared" si="72"/>
        <v>0</v>
      </c>
      <c r="W1178" s="55">
        <f t="shared" si="71"/>
        <v>161311.65157680001</v>
      </c>
      <c r="X1178" s="55">
        <f t="shared" si="71"/>
        <v>84858.945299200001</v>
      </c>
      <c r="Y1178" s="55">
        <f t="shared" si="71"/>
        <v>457703.15405880008</v>
      </c>
    </row>
    <row r="1179" spans="1:25" x14ac:dyDescent="0.25">
      <c r="A1179" s="60" t="s">
        <v>0</v>
      </c>
      <c r="B1179" s="56" t="s">
        <v>471</v>
      </c>
      <c r="C1179" s="52" t="s">
        <v>472</v>
      </c>
      <c r="D1179" s="52" t="str">
        <f>IFERROR(INDEX('[2]CP5 to CP6 Track mapping'!$A:$B,MATCH('CP5 Vols Hyp'!$C1179,'[2]CP5 to CP6 Track mapping'!$A:$A,0),2),"-")</f>
        <v>-</v>
      </c>
      <c r="E1179" s="57" t="s">
        <v>457</v>
      </c>
      <c r="F1179" s="53"/>
      <c r="G1179" s="53"/>
      <c r="H1179" s="53">
        <v>584.46</v>
      </c>
      <c r="I1179" s="53"/>
      <c r="J1179" s="53"/>
      <c r="K1179" s="53">
        <f t="shared" si="69"/>
        <v>584.46</v>
      </c>
      <c r="M1179" s="54">
        <v>519.90000000000009</v>
      </c>
      <c r="N1179" s="54">
        <v>993.3</v>
      </c>
      <c r="O1179" s="54">
        <v>584.46</v>
      </c>
      <c r="P1179" s="54">
        <v>356.71999999999997</v>
      </c>
      <c r="Q1179" s="54">
        <v>1431.7800000000002</v>
      </c>
      <c r="R1179" s="54">
        <f t="shared" si="70"/>
        <v>3886.16</v>
      </c>
      <c r="T1179" s="55">
        <f t="shared" si="72"/>
        <v>519.90000000000009</v>
      </c>
      <c r="U1179" s="55">
        <f t="shared" si="72"/>
        <v>993.3</v>
      </c>
      <c r="V1179" s="55">
        <f t="shared" si="72"/>
        <v>0</v>
      </c>
      <c r="W1179" s="55">
        <f t="shared" si="71"/>
        <v>356.71999999999997</v>
      </c>
      <c r="X1179" s="55">
        <f t="shared" si="71"/>
        <v>1431.7800000000002</v>
      </c>
      <c r="Y1179" s="55">
        <f t="shared" si="71"/>
        <v>3301.7</v>
      </c>
    </row>
    <row r="1180" spans="1:25" x14ac:dyDescent="0.25">
      <c r="A1180" s="60" t="s">
        <v>0</v>
      </c>
      <c r="B1180" s="56" t="s">
        <v>473</v>
      </c>
      <c r="C1180" s="52" t="s">
        <v>474</v>
      </c>
      <c r="D1180" s="52" t="str">
        <f>IFERROR(INDEX('[2]CP5 to CP6 Track mapping'!$A:$B,MATCH('CP5 Vols Hyp'!$C1180,'[2]CP5 to CP6 Track mapping'!$A:$A,0),2),"-")</f>
        <v>-</v>
      </c>
      <c r="E1180" s="57" t="s">
        <v>457</v>
      </c>
      <c r="F1180" s="53"/>
      <c r="G1180" s="53"/>
      <c r="H1180" s="53">
        <v>38.22</v>
      </c>
      <c r="I1180" s="53"/>
      <c r="J1180" s="53"/>
      <c r="K1180" s="53">
        <f t="shared" si="69"/>
        <v>38.22</v>
      </c>
      <c r="M1180" s="54">
        <v>0</v>
      </c>
      <c r="N1180" s="54">
        <v>18.62</v>
      </c>
      <c r="O1180" s="54">
        <v>38.22</v>
      </c>
      <c r="P1180" s="54">
        <v>95.06</v>
      </c>
      <c r="Q1180" s="54" t="s">
        <v>73</v>
      </c>
      <c r="R1180" s="54">
        <f t="shared" si="70"/>
        <v>151.9</v>
      </c>
      <c r="T1180" s="55">
        <f t="shared" si="72"/>
        <v>0</v>
      </c>
      <c r="U1180" s="55">
        <f t="shared" si="72"/>
        <v>18.62</v>
      </c>
      <c r="V1180" s="55">
        <f t="shared" si="72"/>
        <v>0</v>
      </c>
      <c r="W1180" s="55">
        <f t="shared" si="71"/>
        <v>95.06</v>
      </c>
      <c r="X1180" s="55" t="e">
        <f t="shared" si="71"/>
        <v>#VALUE!</v>
      </c>
      <c r="Y1180" s="55">
        <f t="shared" si="71"/>
        <v>113.68</v>
      </c>
    </row>
    <row r="1181" spans="1:25" x14ac:dyDescent="0.25">
      <c r="A1181" s="60" t="s">
        <v>0</v>
      </c>
      <c r="B1181" s="56" t="s">
        <v>475</v>
      </c>
      <c r="C1181" s="52" t="s">
        <v>476</v>
      </c>
      <c r="D1181" s="52" t="str">
        <f>IFERROR(INDEX('[2]CP5 to CP6 Track mapping'!$A:$B,MATCH('CP5 Vols Hyp'!$C1181,'[2]CP5 to CP6 Track mapping'!$A:$A,0),2),"-")</f>
        <v>-</v>
      </c>
      <c r="E1181" s="57" t="s">
        <v>457</v>
      </c>
      <c r="F1181" s="53"/>
      <c r="G1181" s="53"/>
      <c r="H1181" s="53">
        <v>0</v>
      </c>
      <c r="I1181" s="53"/>
      <c r="J1181" s="53"/>
      <c r="K1181" s="53">
        <f t="shared" si="69"/>
        <v>0</v>
      </c>
      <c r="M1181" s="54">
        <v>0</v>
      </c>
      <c r="N1181" s="54">
        <v>0</v>
      </c>
      <c r="O1181" s="54">
        <v>0</v>
      </c>
      <c r="P1181" s="54">
        <v>0</v>
      </c>
      <c r="Q1181" s="54" t="s">
        <v>73</v>
      </c>
      <c r="R1181" s="54">
        <f t="shared" si="70"/>
        <v>0</v>
      </c>
      <c r="T1181" s="55">
        <f t="shared" si="72"/>
        <v>0</v>
      </c>
      <c r="U1181" s="55">
        <f t="shared" si="72"/>
        <v>0</v>
      </c>
      <c r="V1181" s="55">
        <f t="shared" si="72"/>
        <v>0</v>
      </c>
      <c r="W1181" s="55">
        <f t="shared" si="71"/>
        <v>0</v>
      </c>
      <c r="X1181" s="55" t="e">
        <f t="shared" si="71"/>
        <v>#VALUE!</v>
      </c>
      <c r="Y1181" s="55">
        <f t="shared" si="71"/>
        <v>0</v>
      </c>
    </row>
    <row r="1182" spans="1:25" x14ac:dyDescent="0.25">
      <c r="A1182" s="60" t="s">
        <v>0</v>
      </c>
      <c r="B1182" s="56" t="s">
        <v>477</v>
      </c>
      <c r="C1182" s="52" t="s">
        <v>478</v>
      </c>
      <c r="D1182" s="52" t="str">
        <f>IFERROR(INDEX('[2]CP5 to CP6 Track mapping'!$A:$B,MATCH('CP5 Vols Hyp'!$C1182,'[2]CP5 to CP6 Track mapping'!$A:$A,0),2),"-")</f>
        <v>-</v>
      </c>
      <c r="E1182" s="57" t="s">
        <v>457</v>
      </c>
      <c r="F1182" s="53"/>
      <c r="G1182" s="53"/>
      <c r="H1182" s="53">
        <v>379.06</v>
      </c>
      <c r="I1182" s="53"/>
      <c r="J1182" s="53"/>
      <c r="K1182" s="53">
        <f t="shared" si="69"/>
        <v>379.06</v>
      </c>
      <c r="M1182" s="54">
        <v>168.76</v>
      </c>
      <c r="N1182" s="54">
        <v>414.26999999999992</v>
      </c>
      <c r="O1182" s="54">
        <v>379.06</v>
      </c>
      <c r="P1182" s="54">
        <v>121.23999999999998</v>
      </c>
      <c r="Q1182" s="54">
        <v>730.61</v>
      </c>
      <c r="R1182" s="54">
        <f t="shared" si="70"/>
        <v>1813.94</v>
      </c>
      <c r="T1182" s="55">
        <f t="shared" si="72"/>
        <v>168.76</v>
      </c>
      <c r="U1182" s="55">
        <f t="shared" si="72"/>
        <v>414.26999999999992</v>
      </c>
      <c r="V1182" s="55">
        <f t="shared" si="72"/>
        <v>0</v>
      </c>
      <c r="W1182" s="55">
        <f t="shared" si="71"/>
        <v>121.23999999999998</v>
      </c>
      <c r="X1182" s="55">
        <f t="shared" si="71"/>
        <v>730.61</v>
      </c>
      <c r="Y1182" s="55">
        <f t="shared" si="71"/>
        <v>1434.88</v>
      </c>
    </row>
    <row r="1183" spans="1:25" x14ac:dyDescent="0.25">
      <c r="A1183" s="60" t="s">
        <v>0</v>
      </c>
      <c r="B1183" s="56" t="s">
        <v>479</v>
      </c>
      <c r="C1183" s="52" t="s">
        <v>480</v>
      </c>
      <c r="D1183" s="52" t="str">
        <f>IFERROR(INDEX('[2]CP5 to CP6 Track mapping'!$A:$B,MATCH('CP5 Vols Hyp'!$C1183,'[2]CP5 to CP6 Track mapping'!$A:$A,0),2),"-")</f>
        <v>-</v>
      </c>
      <c r="E1183" s="57" t="s">
        <v>457</v>
      </c>
      <c r="F1183" s="53"/>
      <c r="G1183" s="53"/>
      <c r="H1183" s="53">
        <v>26.799999999999997</v>
      </c>
      <c r="I1183" s="53"/>
      <c r="J1183" s="53"/>
      <c r="K1183" s="53">
        <f t="shared" si="69"/>
        <v>26.799999999999997</v>
      </c>
      <c r="M1183" s="54">
        <v>6.6000000000000005</v>
      </c>
      <c r="N1183" s="54">
        <v>42.433200000000006</v>
      </c>
      <c r="O1183" s="54">
        <v>26.799999999999997</v>
      </c>
      <c r="P1183" s="54">
        <v>11.712</v>
      </c>
      <c r="Q1183" s="54">
        <v>38.555000000000007</v>
      </c>
      <c r="R1183" s="54">
        <f t="shared" si="70"/>
        <v>126.10020000000002</v>
      </c>
      <c r="T1183" s="55">
        <f t="shared" si="72"/>
        <v>6.6000000000000005</v>
      </c>
      <c r="U1183" s="55">
        <f t="shared" si="72"/>
        <v>42.433200000000006</v>
      </c>
      <c r="V1183" s="55">
        <f t="shared" si="72"/>
        <v>0</v>
      </c>
      <c r="W1183" s="55">
        <f t="shared" si="71"/>
        <v>11.712</v>
      </c>
      <c r="X1183" s="55">
        <f t="shared" si="71"/>
        <v>38.555000000000007</v>
      </c>
      <c r="Y1183" s="55">
        <f t="shared" si="71"/>
        <v>99.300200000000018</v>
      </c>
    </row>
    <row r="1184" spans="1:25" x14ac:dyDescent="0.25">
      <c r="A1184" s="60" t="s">
        <v>0</v>
      </c>
      <c r="B1184" s="56" t="s">
        <v>481</v>
      </c>
      <c r="C1184" s="52" t="s">
        <v>482</v>
      </c>
      <c r="D1184" s="52" t="str">
        <f>IFERROR(INDEX('[2]CP5 to CP6 Track mapping'!$A:$B,MATCH('CP5 Vols Hyp'!$C1184,'[2]CP5 to CP6 Track mapping'!$A:$A,0),2),"-")</f>
        <v>-</v>
      </c>
      <c r="E1184" s="57" t="s">
        <v>457</v>
      </c>
      <c r="F1184" s="53"/>
      <c r="G1184" s="53"/>
      <c r="H1184" s="53">
        <v>20</v>
      </c>
      <c r="I1184" s="53"/>
      <c r="J1184" s="53"/>
      <c r="K1184" s="53">
        <f t="shared" si="69"/>
        <v>20</v>
      </c>
      <c r="M1184" s="54">
        <v>35</v>
      </c>
      <c r="N1184" s="54">
        <v>45</v>
      </c>
      <c r="O1184" s="54">
        <v>20</v>
      </c>
      <c r="P1184" s="54">
        <v>19</v>
      </c>
      <c r="Q1184" s="54">
        <v>49</v>
      </c>
      <c r="R1184" s="54">
        <f t="shared" si="70"/>
        <v>168</v>
      </c>
      <c r="T1184" s="55">
        <f t="shared" si="72"/>
        <v>35</v>
      </c>
      <c r="U1184" s="55">
        <f t="shared" si="72"/>
        <v>45</v>
      </c>
      <c r="V1184" s="55">
        <f t="shared" si="72"/>
        <v>0</v>
      </c>
      <c r="W1184" s="55">
        <f t="shared" si="71"/>
        <v>19</v>
      </c>
      <c r="X1184" s="55">
        <f t="shared" si="71"/>
        <v>49</v>
      </c>
      <c r="Y1184" s="55">
        <f t="shared" si="71"/>
        <v>148</v>
      </c>
    </row>
    <row r="1185" spans="1:25" x14ac:dyDescent="0.25">
      <c r="A1185" s="60" t="s">
        <v>0</v>
      </c>
      <c r="B1185" s="56" t="s">
        <v>483</v>
      </c>
      <c r="C1185" s="52" t="s">
        <v>484</v>
      </c>
      <c r="D1185" s="52" t="str">
        <f>IFERROR(INDEX('[2]CP5 to CP6 Track mapping'!$A:$B,MATCH('CP5 Vols Hyp'!$C1185,'[2]CP5 to CP6 Track mapping'!$A:$A,0),2),"-")</f>
        <v>-</v>
      </c>
      <c r="E1185" s="57" t="s">
        <v>457</v>
      </c>
      <c r="F1185" s="53"/>
      <c r="G1185" s="53"/>
      <c r="H1185" s="53">
        <v>1048.54</v>
      </c>
      <c r="I1185" s="53"/>
      <c r="J1185" s="53"/>
      <c r="K1185" s="53">
        <f t="shared" si="69"/>
        <v>1048.54</v>
      </c>
      <c r="M1185" s="54">
        <v>730.26</v>
      </c>
      <c r="N1185" s="54">
        <v>1513.6232</v>
      </c>
      <c r="O1185" s="54">
        <v>1048.54</v>
      </c>
      <c r="P1185" s="54">
        <v>603.73199999999997</v>
      </c>
      <c r="Q1185" s="54">
        <v>2249.9449999999997</v>
      </c>
      <c r="R1185" s="54">
        <f t="shared" si="70"/>
        <v>6146.1001999999999</v>
      </c>
      <c r="T1185" s="55">
        <f t="shared" si="72"/>
        <v>730.26</v>
      </c>
      <c r="U1185" s="55">
        <f t="shared" si="72"/>
        <v>1513.6232</v>
      </c>
      <c r="V1185" s="55">
        <f t="shared" si="72"/>
        <v>0</v>
      </c>
      <c r="W1185" s="55">
        <f t="shared" si="71"/>
        <v>603.73199999999997</v>
      </c>
      <c r="X1185" s="55">
        <f t="shared" si="71"/>
        <v>2249.9449999999997</v>
      </c>
      <c r="Y1185" s="55">
        <f t="shared" si="71"/>
        <v>5097.5601999999999</v>
      </c>
    </row>
    <row r="1186" spans="1:25" x14ac:dyDescent="0.25">
      <c r="A1186" s="60" t="s">
        <v>0</v>
      </c>
      <c r="B1186" s="56" t="s">
        <v>485</v>
      </c>
      <c r="C1186" s="52" t="s">
        <v>486</v>
      </c>
      <c r="D1186" s="52" t="str">
        <f>IFERROR(INDEX('[2]CP5 to CP6 Track mapping'!$A:$B,MATCH('CP5 Vols Hyp'!$C1186,'[2]CP5 to CP6 Track mapping'!$A:$A,0),2),"-")</f>
        <v>-</v>
      </c>
      <c r="E1186" s="57" t="s">
        <v>457</v>
      </c>
      <c r="F1186" s="53"/>
      <c r="G1186" s="53"/>
      <c r="H1186" s="53">
        <v>116177.01999999999</v>
      </c>
      <c r="I1186" s="53"/>
      <c r="J1186" s="53"/>
      <c r="K1186" s="53">
        <f t="shared" si="69"/>
        <v>116177.01999999999</v>
      </c>
      <c r="M1186" s="54">
        <v>64484</v>
      </c>
      <c r="N1186" s="54">
        <v>117132.89000000001</v>
      </c>
      <c r="O1186" s="54">
        <v>116177.01999999999</v>
      </c>
      <c r="P1186" s="54">
        <v>76315.350000000006</v>
      </c>
      <c r="Q1186" s="54">
        <v>55223</v>
      </c>
      <c r="R1186" s="54">
        <f t="shared" si="70"/>
        <v>429332.26</v>
      </c>
      <c r="T1186" s="55">
        <f t="shared" si="72"/>
        <v>64484</v>
      </c>
      <c r="U1186" s="55">
        <f t="shared" si="72"/>
        <v>117132.89000000001</v>
      </c>
      <c r="V1186" s="55">
        <f t="shared" si="72"/>
        <v>0</v>
      </c>
      <c r="W1186" s="55">
        <f t="shared" si="71"/>
        <v>76315.350000000006</v>
      </c>
      <c r="X1186" s="55">
        <f t="shared" si="71"/>
        <v>55223</v>
      </c>
      <c r="Y1186" s="55">
        <f t="shared" si="71"/>
        <v>313155.24</v>
      </c>
    </row>
    <row r="1187" spans="1:25" x14ac:dyDescent="0.25">
      <c r="A1187" s="60" t="s">
        <v>0</v>
      </c>
      <c r="B1187" s="56" t="s">
        <v>487</v>
      </c>
      <c r="C1187" s="52" t="s">
        <v>488</v>
      </c>
      <c r="D1187" s="52" t="str">
        <f>IFERROR(INDEX('[2]CP5 to CP6 Track mapping'!$A:$B,MATCH('CP5 Vols Hyp'!$C1187,'[2]CP5 to CP6 Track mapping'!$A:$A,0),2),"-")</f>
        <v>-</v>
      </c>
      <c r="E1187" s="57" t="s">
        <v>457</v>
      </c>
      <c r="F1187" s="53"/>
      <c r="G1187" s="53"/>
      <c r="H1187" s="53">
        <v>12918</v>
      </c>
      <c r="I1187" s="53"/>
      <c r="J1187" s="53"/>
      <c r="K1187" s="53">
        <f t="shared" si="69"/>
        <v>12918</v>
      </c>
      <c r="M1187" s="54">
        <v>9773</v>
      </c>
      <c r="N1187" s="54">
        <v>13475</v>
      </c>
      <c r="O1187" s="54">
        <v>12918</v>
      </c>
      <c r="P1187" s="54">
        <v>14242.8</v>
      </c>
      <c r="Q1187" s="54">
        <v>7660</v>
      </c>
      <c r="R1187" s="54">
        <f t="shared" si="70"/>
        <v>58068.800000000003</v>
      </c>
      <c r="T1187" s="55">
        <f t="shared" si="72"/>
        <v>9773</v>
      </c>
      <c r="U1187" s="55">
        <f t="shared" si="72"/>
        <v>13475</v>
      </c>
      <c r="V1187" s="55">
        <f t="shared" si="72"/>
        <v>0</v>
      </c>
      <c r="W1187" s="55">
        <f t="shared" si="71"/>
        <v>14242.8</v>
      </c>
      <c r="X1187" s="55">
        <f t="shared" si="71"/>
        <v>7660</v>
      </c>
      <c r="Y1187" s="55">
        <f t="shared" si="71"/>
        <v>45150.8</v>
      </c>
    </row>
    <row r="1188" spans="1:25" x14ac:dyDescent="0.25">
      <c r="A1188" s="60" t="s">
        <v>0</v>
      </c>
      <c r="B1188" s="56" t="s">
        <v>489</v>
      </c>
      <c r="C1188" s="52" t="s">
        <v>490</v>
      </c>
      <c r="D1188" s="52" t="str">
        <f>IFERROR(INDEX('[2]CP5 to CP6 Track mapping'!$A:$B,MATCH('CP5 Vols Hyp'!$C1188,'[2]CP5 to CP6 Track mapping'!$A:$A,0),2),"-")</f>
        <v>-</v>
      </c>
      <c r="E1188" s="57" t="s">
        <v>457</v>
      </c>
      <c r="F1188" s="53"/>
      <c r="G1188" s="53"/>
      <c r="H1188" s="53">
        <v>2545</v>
      </c>
      <c r="I1188" s="53"/>
      <c r="J1188" s="53"/>
      <c r="K1188" s="53">
        <f t="shared" si="69"/>
        <v>2545</v>
      </c>
      <c r="M1188" s="54">
        <v>938</v>
      </c>
      <c r="N1188" s="54">
        <v>472</v>
      </c>
      <c r="O1188" s="54">
        <v>2545</v>
      </c>
      <c r="P1188" s="54">
        <v>659</v>
      </c>
      <c r="Q1188" s="54">
        <v>1063</v>
      </c>
      <c r="R1188" s="54">
        <f t="shared" si="70"/>
        <v>5677</v>
      </c>
      <c r="T1188" s="55">
        <f t="shared" si="72"/>
        <v>938</v>
      </c>
      <c r="U1188" s="55">
        <f t="shared" si="72"/>
        <v>472</v>
      </c>
      <c r="V1188" s="55">
        <f t="shared" si="72"/>
        <v>0</v>
      </c>
      <c r="W1188" s="55">
        <f t="shared" si="71"/>
        <v>659</v>
      </c>
      <c r="X1188" s="55">
        <f t="shared" si="71"/>
        <v>1063</v>
      </c>
      <c r="Y1188" s="55">
        <f t="shared" si="71"/>
        <v>3132</v>
      </c>
    </row>
    <row r="1189" spans="1:25" x14ac:dyDescent="0.25">
      <c r="A1189" s="60" t="s">
        <v>0</v>
      </c>
      <c r="B1189" s="56" t="s">
        <v>491</v>
      </c>
      <c r="C1189" s="52" t="s">
        <v>492</v>
      </c>
      <c r="D1189" s="52" t="str">
        <f>IFERROR(INDEX('[2]CP5 to CP6 Track mapping'!$A:$B,MATCH('CP5 Vols Hyp'!$C1189,'[2]CP5 to CP6 Track mapping'!$A:$A,0),2),"-")</f>
        <v>-</v>
      </c>
      <c r="E1189" s="57" t="s">
        <v>457</v>
      </c>
      <c r="F1189" s="53"/>
      <c r="G1189" s="53"/>
      <c r="H1189" s="53">
        <v>19573.489999999998</v>
      </c>
      <c r="I1189" s="53"/>
      <c r="J1189" s="53"/>
      <c r="K1189" s="53">
        <f t="shared" si="69"/>
        <v>19573.489999999998</v>
      </c>
      <c r="M1189" s="54">
        <v>17433</v>
      </c>
      <c r="N1189" s="54">
        <v>30412</v>
      </c>
      <c r="O1189" s="54">
        <v>19573.489999999998</v>
      </c>
      <c r="P1189" s="54">
        <v>11207.449999999999</v>
      </c>
      <c r="Q1189" s="54">
        <v>23368</v>
      </c>
      <c r="R1189" s="54">
        <f t="shared" si="70"/>
        <v>101993.93999999999</v>
      </c>
      <c r="T1189" s="55">
        <f t="shared" si="72"/>
        <v>17433</v>
      </c>
      <c r="U1189" s="55">
        <f t="shared" si="72"/>
        <v>30412</v>
      </c>
      <c r="V1189" s="55">
        <f t="shared" si="72"/>
        <v>0</v>
      </c>
      <c r="W1189" s="55">
        <f t="shared" si="71"/>
        <v>11207.449999999999</v>
      </c>
      <c r="X1189" s="55">
        <f t="shared" si="71"/>
        <v>23368</v>
      </c>
      <c r="Y1189" s="55">
        <f t="shared" si="71"/>
        <v>82420.449999999983</v>
      </c>
    </row>
    <row r="1190" spans="1:25" x14ac:dyDescent="0.25">
      <c r="A1190" s="60" t="s">
        <v>0</v>
      </c>
      <c r="B1190" s="56" t="s">
        <v>493</v>
      </c>
      <c r="C1190" s="52" t="s">
        <v>494</v>
      </c>
      <c r="D1190" s="52" t="str">
        <f>IFERROR(INDEX('[2]CP5 to CP6 Track mapping'!$A:$B,MATCH('CP5 Vols Hyp'!$C1190,'[2]CP5 to CP6 Track mapping'!$A:$A,0),2),"-")</f>
        <v>-</v>
      </c>
      <c r="E1190" s="57" t="s">
        <v>457</v>
      </c>
      <c r="F1190" s="53"/>
      <c r="G1190" s="53"/>
      <c r="H1190" s="53">
        <v>4174.37</v>
      </c>
      <c r="I1190" s="53"/>
      <c r="J1190" s="53"/>
      <c r="K1190" s="53">
        <f t="shared" si="69"/>
        <v>4174.37</v>
      </c>
      <c r="M1190" s="54">
        <v>4765</v>
      </c>
      <c r="N1190" s="54">
        <v>5151.2299999999996</v>
      </c>
      <c r="O1190" s="54">
        <v>4174.37</v>
      </c>
      <c r="P1190" s="54">
        <v>2776.63</v>
      </c>
      <c r="Q1190" s="54">
        <v>1049</v>
      </c>
      <c r="R1190" s="54">
        <f t="shared" si="70"/>
        <v>17916.23</v>
      </c>
      <c r="T1190" s="55">
        <f t="shared" si="72"/>
        <v>4765</v>
      </c>
      <c r="U1190" s="55">
        <f t="shared" si="72"/>
        <v>5151.2299999999996</v>
      </c>
      <c r="V1190" s="55">
        <f t="shared" si="72"/>
        <v>0</v>
      </c>
      <c r="W1190" s="55">
        <f t="shared" si="71"/>
        <v>2776.63</v>
      </c>
      <c r="X1190" s="55">
        <f t="shared" si="71"/>
        <v>1049</v>
      </c>
      <c r="Y1190" s="55">
        <f t="shared" si="71"/>
        <v>13741.86</v>
      </c>
    </row>
    <row r="1191" spans="1:25" x14ac:dyDescent="0.25">
      <c r="A1191" s="60" t="s">
        <v>0</v>
      </c>
      <c r="B1191" s="56" t="s">
        <v>495</v>
      </c>
      <c r="C1191" s="52" t="s">
        <v>496</v>
      </c>
      <c r="D1191" s="52" t="str">
        <f>IFERROR(INDEX('[2]CP5 to CP6 Track mapping'!$A:$B,MATCH('CP5 Vols Hyp'!$C1191,'[2]CP5 to CP6 Track mapping'!$A:$A,0),2),"-")</f>
        <v>-</v>
      </c>
      <c r="E1191" s="57" t="s">
        <v>457</v>
      </c>
      <c r="F1191" s="53"/>
      <c r="G1191" s="53"/>
      <c r="H1191" s="53">
        <v>2748.4</v>
      </c>
      <c r="I1191" s="53"/>
      <c r="J1191" s="53"/>
      <c r="K1191" s="53">
        <f t="shared" si="69"/>
        <v>2748.4</v>
      </c>
      <c r="M1191" s="54">
        <v>967.7</v>
      </c>
      <c r="N1191" s="54">
        <v>2121</v>
      </c>
      <c r="O1191" s="54">
        <v>2748.4</v>
      </c>
      <c r="P1191" s="54">
        <v>2410.8000000000002</v>
      </c>
      <c r="Q1191" s="54">
        <v>3113</v>
      </c>
      <c r="R1191" s="54">
        <f t="shared" si="70"/>
        <v>11360.900000000001</v>
      </c>
      <c r="T1191" s="55">
        <f t="shared" si="72"/>
        <v>967.7</v>
      </c>
      <c r="U1191" s="55">
        <f t="shared" si="72"/>
        <v>2121</v>
      </c>
      <c r="V1191" s="55">
        <f t="shared" si="72"/>
        <v>0</v>
      </c>
      <c r="W1191" s="55">
        <f t="shared" si="71"/>
        <v>2410.8000000000002</v>
      </c>
      <c r="X1191" s="55">
        <f t="shared" si="71"/>
        <v>3113</v>
      </c>
      <c r="Y1191" s="55">
        <f t="shared" si="71"/>
        <v>8612.5000000000018</v>
      </c>
    </row>
    <row r="1192" spans="1:25" x14ac:dyDescent="0.25">
      <c r="A1192" s="60" t="s">
        <v>0</v>
      </c>
      <c r="B1192" s="56" t="s">
        <v>497</v>
      </c>
      <c r="C1192" s="52" t="s">
        <v>498</v>
      </c>
      <c r="D1192" s="52" t="str">
        <f>IFERROR(INDEX('[2]CP5 to CP6 Track mapping'!$A:$B,MATCH('CP5 Vols Hyp'!$C1192,'[2]CP5 to CP6 Track mapping'!$A:$A,0),2),"-")</f>
        <v>-</v>
      </c>
      <c r="E1192" s="57" t="s">
        <v>457</v>
      </c>
      <c r="F1192" s="53"/>
      <c r="G1192" s="53"/>
      <c r="H1192" s="53">
        <v>2763</v>
      </c>
      <c r="I1192" s="53"/>
      <c r="J1192" s="53"/>
      <c r="K1192" s="53">
        <f t="shared" si="69"/>
        <v>2763</v>
      </c>
      <c r="M1192" s="54">
        <v>7329</v>
      </c>
      <c r="N1192" s="54">
        <v>4159</v>
      </c>
      <c r="O1192" s="54">
        <v>2763</v>
      </c>
      <c r="P1192" s="54">
        <v>4635.7</v>
      </c>
      <c r="Q1192" s="54">
        <v>3360</v>
      </c>
      <c r="R1192" s="54">
        <f t="shared" si="70"/>
        <v>22246.7</v>
      </c>
      <c r="T1192" s="55">
        <f t="shared" si="72"/>
        <v>7329</v>
      </c>
      <c r="U1192" s="55">
        <f t="shared" si="72"/>
        <v>4159</v>
      </c>
      <c r="V1192" s="55">
        <f t="shared" si="72"/>
        <v>0</v>
      </c>
      <c r="W1192" s="55">
        <f t="shared" si="71"/>
        <v>4635.7</v>
      </c>
      <c r="X1192" s="55">
        <f t="shared" si="71"/>
        <v>3360</v>
      </c>
      <c r="Y1192" s="55">
        <f t="shared" si="71"/>
        <v>19483.7</v>
      </c>
    </row>
    <row r="1193" spans="1:25" x14ac:dyDescent="0.25">
      <c r="A1193" s="60" t="s">
        <v>0</v>
      </c>
      <c r="B1193" s="56" t="s">
        <v>499</v>
      </c>
      <c r="C1193" s="52" t="s">
        <v>500</v>
      </c>
      <c r="D1193" s="52" t="str">
        <f>IFERROR(INDEX('[2]CP5 to CP6 Track mapping'!$A:$B,MATCH('CP5 Vols Hyp'!$C1193,'[2]CP5 to CP6 Track mapping'!$A:$A,0),2),"-")</f>
        <v>-</v>
      </c>
      <c r="E1193" s="57" t="s">
        <v>457</v>
      </c>
      <c r="F1193" s="53"/>
      <c r="G1193" s="53"/>
      <c r="H1193" s="53">
        <v>14721</v>
      </c>
      <c r="I1193" s="53"/>
      <c r="J1193" s="53"/>
      <c r="K1193" s="53">
        <f t="shared" si="69"/>
        <v>14721</v>
      </c>
      <c r="M1193" s="54">
        <v>3425</v>
      </c>
      <c r="N1193" s="54">
        <v>7985</v>
      </c>
      <c r="O1193" s="54">
        <v>14721</v>
      </c>
      <c r="P1193" s="54">
        <v>4246.5</v>
      </c>
      <c r="Q1193" s="54">
        <v>3329</v>
      </c>
      <c r="R1193" s="54">
        <f t="shared" si="70"/>
        <v>33706.5</v>
      </c>
      <c r="T1193" s="55">
        <f t="shared" si="72"/>
        <v>3425</v>
      </c>
      <c r="U1193" s="55">
        <f t="shared" si="72"/>
        <v>7985</v>
      </c>
      <c r="V1193" s="55">
        <f t="shared" si="72"/>
        <v>0</v>
      </c>
      <c r="W1193" s="55">
        <f t="shared" si="71"/>
        <v>4246.5</v>
      </c>
      <c r="X1193" s="55">
        <f t="shared" si="71"/>
        <v>3329</v>
      </c>
      <c r="Y1193" s="55">
        <f t="shared" si="71"/>
        <v>18985.5</v>
      </c>
    </row>
    <row r="1194" spans="1:25" x14ac:dyDescent="0.25">
      <c r="A1194" s="60" t="s">
        <v>0</v>
      </c>
      <c r="B1194" s="56" t="s">
        <v>501</v>
      </c>
      <c r="C1194" s="52" t="s">
        <v>196</v>
      </c>
      <c r="D1194" s="52" t="str">
        <f>IFERROR(INDEX('[2]CP5 to CP6 Track mapping'!$A:$B,MATCH('CP5 Vols Hyp'!$C1194,'[2]CP5 to CP6 Track mapping'!$A:$A,0),2),"-")</f>
        <v>-</v>
      </c>
      <c r="E1194" s="57" t="s">
        <v>457</v>
      </c>
      <c r="F1194" s="53"/>
      <c r="G1194" s="53"/>
      <c r="H1194" s="53">
        <v>175620.28</v>
      </c>
      <c r="I1194" s="53"/>
      <c r="J1194" s="53"/>
      <c r="K1194" s="53">
        <f t="shared" si="69"/>
        <v>175620.28</v>
      </c>
      <c r="M1194" s="54">
        <v>109114.7</v>
      </c>
      <c r="N1194" s="54">
        <v>180908.12000000002</v>
      </c>
      <c r="O1194" s="54">
        <v>175620.28</v>
      </c>
      <c r="P1194" s="54">
        <v>116494.23000000001</v>
      </c>
      <c r="Q1194" s="54">
        <v>98165</v>
      </c>
      <c r="R1194" s="54">
        <f t="shared" si="70"/>
        <v>680302.33</v>
      </c>
      <c r="T1194" s="55">
        <f t="shared" si="72"/>
        <v>109114.7</v>
      </c>
      <c r="U1194" s="55">
        <f t="shared" si="72"/>
        <v>180908.12000000002</v>
      </c>
      <c r="V1194" s="55">
        <f t="shared" si="72"/>
        <v>0</v>
      </c>
      <c r="W1194" s="55">
        <f t="shared" si="71"/>
        <v>116494.23000000001</v>
      </c>
      <c r="X1194" s="55">
        <f t="shared" si="71"/>
        <v>98165</v>
      </c>
      <c r="Y1194" s="55">
        <f t="shared" si="71"/>
        <v>504682.04999999993</v>
      </c>
    </row>
    <row r="1195" spans="1:25" x14ac:dyDescent="0.25">
      <c r="A1195" s="60" t="s">
        <v>0</v>
      </c>
      <c r="B1195" s="56" t="s">
        <v>502</v>
      </c>
      <c r="C1195" s="52" t="s">
        <v>503</v>
      </c>
      <c r="D1195" s="52" t="str">
        <f>IFERROR(INDEX('[2]CP5 to CP6 Track mapping'!$A:$B,MATCH('CP5 Vols Hyp'!$C1195,'[2]CP5 to CP6 Track mapping'!$A:$A,0),2),"-")</f>
        <v>-</v>
      </c>
      <c r="E1195" s="57" t="s">
        <v>457</v>
      </c>
      <c r="F1195" s="53"/>
      <c r="G1195" s="53"/>
      <c r="H1195" s="53">
        <v>1498.6</v>
      </c>
      <c r="I1195" s="53"/>
      <c r="J1195" s="53"/>
      <c r="K1195" s="53">
        <f t="shared" si="69"/>
        <v>1498.6</v>
      </c>
      <c r="M1195" s="54">
        <v>1078.4000000000001</v>
      </c>
      <c r="N1195" s="54">
        <v>1604.4</v>
      </c>
      <c r="O1195" s="54">
        <v>1498.6</v>
      </c>
      <c r="P1195" s="54">
        <v>1896.6899999999998</v>
      </c>
      <c r="Q1195" s="54">
        <v>866</v>
      </c>
      <c r="R1195" s="54">
        <f t="shared" si="70"/>
        <v>6944.0899999999992</v>
      </c>
      <c r="T1195" s="55">
        <f t="shared" si="72"/>
        <v>1078.4000000000001</v>
      </c>
      <c r="U1195" s="55">
        <f t="shared" si="72"/>
        <v>1604.4</v>
      </c>
      <c r="V1195" s="55">
        <f t="shared" si="72"/>
        <v>0</v>
      </c>
      <c r="W1195" s="55">
        <f t="shared" si="71"/>
        <v>1896.6899999999998</v>
      </c>
      <c r="X1195" s="55">
        <f t="shared" si="71"/>
        <v>866</v>
      </c>
      <c r="Y1195" s="55">
        <f t="shared" si="71"/>
        <v>5445.49</v>
      </c>
    </row>
    <row r="1196" spans="1:25" x14ac:dyDescent="0.25">
      <c r="A1196" s="60" t="s">
        <v>0</v>
      </c>
      <c r="B1196" s="56" t="s">
        <v>504</v>
      </c>
      <c r="C1196" s="52" t="s">
        <v>505</v>
      </c>
      <c r="D1196" s="52" t="str">
        <f>IFERROR(INDEX('[2]CP5 to CP6 Track mapping'!$A:$B,MATCH('CP5 Vols Hyp'!$C1196,'[2]CP5 to CP6 Track mapping'!$A:$A,0),2),"-")</f>
        <v>-</v>
      </c>
      <c r="E1196" s="57" t="s">
        <v>457</v>
      </c>
      <c r="F1196" s="53"/>
      <c r="G1196" s="53"/>
      <c r="H1196" s="53">
        <v>375</v>
      </c>
      <c r="I1196" s="53"/>
      <c r="J1196" s="53"/>
      <c r="K1196" s="53">
        <f t="shared" si="69"/>
        <v>375</v>
      </c>
      <c r="M1196" s="54">
        <v>330</v>
      </c>
      <c r="N1196" s="54">
        <v>593</v>
      </c>
      <c r="O1196" s="54">
        <v>375</v>
      </c>
      <c r="P1196" s="54">
        <v>303.74</v>
      </c>
      <c r="Q1196" s="54">
        <v>278</v>
      </c>
      <c r="R1196" s="54">
        <f t="shared" si="70"/>
        <v>1879.74</v>
      </c>
      <c r="T1196" s="55">
        <f t="shared" si="72"/>
        <v>330</v>
      </c>
      <c r="U1196" s="55">
        <f t="shared" si="72"/>
        <v>593</v>
      </c>
      <c r="V1196" s="55">
        <f t="shared" si="72"/>
        <v>0</v>
      </c>
      <c r="W1196" s="55">
        <f t="shared" si="71"/>
        <v>303.74</v>
      </c>
      <c r="X1196" s="55">
        <f t="shared" si="71"/>
        <v>278</v>
      </c>
      <c r="Y1196" s="55">
        <f t="shared" si="71"/>
        <v>1504.74</v>
      </c>
    </row>
    <row r="1197" spans="1:25" x14ac:dyDescent="0.25">
      <c r="A1197" s="60" t="s">
        <v>0</v>
      </c>
      <c r="B1197" s="56" t="s">
        <v>506</v>
      </c>
      <c r="C1197" s="52" t="s">
        <v>507</v>
      </c>
      <c r="D1197" s="52" t="str">
        <f>IFERROR(INDEX('[2]CP5 to CP6 Track mapping'!$A:$B,MATCH('CP5 Vols Hyp'!$C1197,'[2]CP5 to CP6 Track mapping'!$A:$A,0),2),"-")</f>
        <v>-</v>
      </c>
      <c r="E1197" s="57" t="s">
        <v>457</v>
      </c>
      <c r="F1197" s="53"/>
      <c r="G1197" s="53"/>
      <c r="H1197" s="53">
        <v>1516</v>
      </c>
      <c r="I1197" s="53"/>
      <c r="J1197" s="53"/>
      <c r="K1197" s="53">
        <f t="shared" si="69"/>
        <v>1516</v>
      </c>
      <c r="M1197" s="54">
        <v>895.31000000000006</v>
      </c>
      <c r="N1197" s="54">
        <v>1795</v>
      </c>
      <c r="O1197" s="54">
        <v>1516</v>
      </c>
      <c r="P1197" s="54">
        <v>2140.8200000000002</v>
      </c>
      <c r="Q1197" s="54">
        <v>1236.0000000000002</v>
      </c>
      <c r="R1197" s="54">
        <f t="shared" si="70"/>
        <v>7583.1299999999992</v>
      </c>
      <c r="T1197" s="55">
        <f t="shared" ref="T1197:Y1239" si="73">M1197-F1197</f>
        <v>895.31000000000006</v>
      </c>
      <c r="U1197" s="55">
        <f t="shared" si="73"/>
        <v>1795</v>
      </c>
      <c r="V1197" s="55">
        <f t="shared" si="73"/>
        <v>0</v>
      </c>
      <c r="W1197" s="55">
        <f t="shared" si="73"/>
        <v>2140.8200000000002</v>
      </c>
      <c r="X1197" s="55">
        <f t="shared" si="73"/>
        <v>1236.0000000000002</v>
      </c>
      <c r="Y1197" s="55">
        <f t="shared" si="73"/>
        <v>6067.1299999999992</v>
      </c>
    </row>
    <row r="1198" spans="1:25" x14ac:dyDescent="0.25">
      <c r="A1198" s="60" t="s">
        <v>0</v>
      </c>
      <c r="B1198" s="56" t="s">
        <v>508</v>
      </c>
      <c r="C1198" s="52" t="s">
        <v>509</v>
      </c>
      <c r="D1198" s="52" t="str">
        <f>IFERROR(INDEX('[2]CP5 to CP6 Track mapping'!$A:$B,MATCH('CP5 Vols Hyp'!$C1198,'[2]CP5 to CP6 Track mapping'!$A:$A,0),2),"-")</f>
        <v>-</v>
      </c>
      <c r="E1198" s="57" t="s">
        <v>457</v>
      </c>
      <c r="F1198" s="53"/>
      <c r="G1198" s="53"/>
      <c r="H1198" s="53">
        <v>25</v>
      </c>
      <c r="I1198" s="53"/>
      <c r="J1198" s="53"/>
      <c r="K1198" s="53">
        <f t="shared" si="69"/>
        <v>25</v>
      </c>
      <c r="M1198" s="54">
        <v>637</v>
      </c>
      <c r="N1198" s="54">
        <v>5</v>
      </c>
      <c r="O1198" s="54">
        <v>25</v>
      </c>
      <c r="P1198" s="54">
        <v>16</v>
      </c>
      <c r="Q1198" s="54" t="s">
        <v>73</v>
      </c>
      <c r="R1198" s="54">
        <f t="shared" si="70"/>
        <v>683</v>
      </c>
      <c r="T1198" s="55">
        <f t="shared" si="73"/>
        <v>637</v>
      </c>
      <c r="U1198" s="55">
        <f t="shared" si="73"/>
        <v>5</v>
      </c>
      <c r="V1198" s="55">
        <f t="shared" si="73"/>
        <v>0</v>
      </c>
      <c r="W1198" s="55">
        <f t="shared" si="73"/>
        <v>16</v>
      </c>
      <c r="X1198" s="55" t="e">
        <f t="shared" si="73"/>
        <v>#VALUE!</v>
      </c>
      <c r="Y1198" s="55">
        <f t="shared" si="73"/>
        <v>658</v>
      </c>
    </row>
    <row r="1199" spans="1:25" x14ac:dyDescent="0.25">
      <c r="A1199" s="60" t="s">
        <v>0</v>
      </c>
      <c r="B1199" s="56" t="s">
        <v>510</v>
      </c>
      <c r="C1199" s="52" t="s">
        <v>511</v>
      </c>
      <c r="D1199" s="52" t="str">
        <f>IFERROR(INDEX('[2]CP5 to CP6 Track mapping'!$A:$B,MATCH('CP5 Vols Hyp'!$C1199,'[2]CP5 to CP6 Track mapping'!$A:$A,0),2),"-")</f>
        <v>-</v>
      </c>
      <c r="E1199" s="57" t="s">
        <v>457</v>
      </c>
      <c r="F1199" s="53"/>
      <c r="G1199" s="53"/>
      <c r="H1199" s="53">
        <v>11441.909999999998</v>
      </c>
      <c r="I1199" s="53"/>
      <c r="J1199" s="53"/>
      <c r="K1199" s="53">
        <f t="shared" si="69"/>
        <v>11441.909999999998</v>
      </c>
      <c r="M1199" s="54">
        <v>7311</v>
      </c>
      <c r="N1199" s="54">
        <v>16729.050000000003</v>
      </c>
      <c r="O1199" s="54">
        <v>11441.909999999998</v>
      </c>
      <c r="P1199" s="54">
        <v>8262.2999999999993</v>
      </c>
      <c r="Q1199" s="54">
        <v>7883.4300000000012</v>
      </c>
      <c r="R1199" s="54">
        <f t="shared" si="70"/>
        <v>51627.689999999995</v>
      </c>
      <c r="T1199" s="55">
        <f t="shared" si="73"/>
        <v>7311</v>
      </c>
      <c r="U1199" s="55">
        <f t="shared" si="73"/>
        <v>16729.050000000003</v>
      </c>
      <c r="V1199" s="55">
        <f t="shared" si="73"/>
        <v>0</v>
      </c>
      <c r="W1199" s="55">
        <f t="shared" si="73"/>
        <v>8262.2999999999993</v>
      </c>
      <c r="X1199" s="55">
        <f t="shared" si="73"/>
        <v>7883.4300000000012</v>
      </c>
      <c r="Y1199" s="55">
        <f t="shared" si="73"/>
        <v>40185.78</v>
      </c>
    </row>
    <row r="1200" spans="1:25" x14ac:dyDescent="0.25">
      <c r="A1200" s="60" t="s">
        <v>0</v>
      </c>
      <c r="B1200" s="56" t="s">
        <v>512</v>
      </c>
      <c r="C1200" s="52" t="s">
        <v>513</v>
      </c>
      <c r="D1200" s="52" t="str">
        <f>IFERROR(INDEX('[2]CP5 to CP6 Track mapping'!$A:$B,MATCH('CP5 Vols Hyp'!$C1200,'[2]CP5 to CP6 Track mapping'!$A:$A,0),2),"-")</f>
        <v>-</v>
      </c>
      <c r="E1200" s="57" t="s">
        <v>457</v>
      </c>
      <c r="F1200" s="53"/>
      <c r="G1200" s="53"/>
      <c r="H1200" s="53">
        <v>57797.72</v>
      </c>
      <c r="I1200" s="53"/>
      <c r="J1200" s="53"/>
      <c r="K1200" s="53">
        <f t="shared" si="69"/>
        <v>57797.72</v>
      </c>
      <c r="M1200" s="54">
        <v>13676.17</v>
      </c>
      <c r="N1200" s="54">
        <v>57503.939999999995</v>
      </c>
      <c r="O1200" s="54">
        <v>57797.72</v>
      </c>
      <c r="P1200" s="54">
        <v>50193.409999999996</v>
      </c>
      <c r="Q1200" s="54">
        <v>12369.77</v>
      </c>
      <c r="R1200" s="54">
        <f t="shared" si="70"/>
        <v>191541.00999999998</v>
      </c>
      <c r="T1200" s="55">
        <f t="shared" si="73"/>
        <v>13676.17</v>
      </c>
      <c r="U1200" s="55">
        <f t="shared" si="73"/>
        <v>57503.939999999995</v>
      </c>
      <c r="V1200" s="55">
        <f t="shared" si="73"/>
        <v>0</v>
      </c>
      <c r="W1200" s="55">
        <f t="shared" si="73"/>
        <v>50193.409999999996</v>
      </c>
      <c r="X1200" s="55">
        <f t="shared" si="73"/>
        <v>12369.77</v>
      </c>
      <c r="Y1200" s="55">
        <f t="shared" si="73"/>
        <v>133743.28999999998</v>
      </c>
    </row>
    <row r="1201" spans="1:25" x14ac:dyDescent="0.25">
      <c r="A1201" s="60" t="s">
        <v>0</v>
      </c>
      <c r="B1201" s="56" t="s">
        <v>514</v>
      </c>
      <c r="C1201" s="52" t="s">
        <v>515</v>
      </c>
      <c r="D1201" s="52" t="str">
        <f>IFERROR(INDEX('[2]CP5 to CP6 Track mapping'!$A:$B,MATCH('CP5 Vols Hyp'!$C1201,'[2]CP5 to CP6 Track mapping'!$A:$A,0),2),"-")</f>
        <v>-</v>
      </c>
      <c r="E1201" s="57" t="s">
        <v>457</v>
      </c>
      <c r="F1201" s="53"/>
      <c r="G1201" s="53"/>
      <c r="H1201" s="53">
        <v>43437.779999999992</v>
      </c>
      <c r="I1201" s="53"/>
      <c r="J1201" s="53"/>
      <c r="K1201" s="53">
        <f t="shared" si="69"/>
        <v>43437.779999999992</v>
      </c>
      <c r="M1201" s="54">
        <v>11324</v>
      </c>
      <c r="N1201" s="54">
        <v>42910.74</v>
      </c>
      <c r="O1201" s="54">
        <v>43437.779999999992</v>
      </c>
      <c r="P1201" s="54">
        <v>33378.200000000004</v>
      </c>
      <c r="Q1201" s="54">
        <v>63556.700000000004</v>
      </c>
      <c r="R1201" s="54">
        <f t="shared" si="70"/>
        <v>194607.42</v>
      </c>
      <c r="T1201" s="55">
        <f t="shared" si="73"/>
        <v>11324</v>
      </c>
      <c r="U1201" s="55">
        <f t="shared" si="73"/>
        <v>42910.74</v>
      </c>
      <c r="V1201" s="55">
        <f t="shared" si="73"/>
        <v>0</v>
      </c>
      <c r="W1201" s="55">
        <f t="shared" si="73"/>
        <v>33378.200000000004</v>
      </c>
      <c r="X1201" s="55">
        <f t="shared" si="73"/>
        <v>63556.700000000004</v>
      </c>
      <c r="Y1201" s="55">
        <f t="shared" si="73"/>
        <v>151169.64000000001</v>
      </c>
    </row>
    <row r="1202" spans="1:25" x14ac:dyDescent="0.25">
      <c r="A1202" s="60" t="s">
        <v>0</v>
      </c>
      <c r="B1202" s="56" t="s">
        <v>516</v>
      </c>
      <c r="C1202" s="52" t="s">
        <v>517</v>
      </c>
      <c r="D1202" s="52" t="str">
        <f>IFERROR(INDEX('[2]CP5 to CP6 Track mapping'!$A:$B,MATCH('CP5 Vols Hyp'!$C1202,'[2]CP5 to CP6 Track mapping'!$A:$A,0),2),"-")</f>
        <v>-</v>
      </c>
      <c r="E1202" s="57" t="s">
        <v>457</v>
      </c>
      <c r="F1202" s="53"/>
      <c r="G1202" s="53"/>
      <c r="H1202" s="53">
        <v>13078.7</v>
      </c>
      <c r="I1202" s="53"/>
      <c r="J1202" s="53"/>
      <c r="K1202" s="53">
        <f t="shared" si="69"/>
        <v>13078.7</v>
      </c>
      <c r="M1202" s="54">
        <v>12994</v>
      </c>
      <c r="N1202" s="54">
        <v>12886</v>
      </c>
      <c r="O1202" s="54">
        <v>13078.7</v>
      </c>
      <c r="P1202" s="54">
        <v>6142.09</v>
      </c>
      <c r="Q1202" s="54">
        <v>203</v>
      </c>
      <c r="R1202" s="54">
        <f t="shared" si="70"/>
        <v>45303.789999999994</v>
      </c>
      <c r="T1202" s="55">
        <f t="shared" si="73"/>
        <v>12994</v>
      </c>
      <c r="U1202" s="55">
        <f t="shared" si="73"/>
        <v>12886</v>
      </c>
      <c r="V1202" s="55">
        <f t="shared" si="73"/>
        <v>0</v>
      </c>
      <c r="W1202" s="55">
        <f t="shared" si="73"/>
        <v>6142.09</v>
      </c>
      <c r="X1202" s="55">
        <f t="shared" si="73"/>
        <v>203</v>
      </c>
      <c r="Y1202" s="55">
        <f t="shared" si="73"/>
        <v>32225.089999999993</v>
      </c>
    </row>
    <row r="1203" spans="1:25" x14ac:dyDescent="0.25">
      <c r="A1203" s="60" t="s">
        <v>0</v>
      </c>
      <c r="B1203" s="56" t="s">
        <v>518</v>
      </c>
      <c r="C1203" s="52" t="s">
        <v>519</v>
      </c>
      <c r="D1203" s="52" t="str">
        <f>IFERROR(INDEX('[2]CP5 to CP6 Track mapping'!$A:$B,MATCH('CP5 Vols Hyp'!$C1203,'[2]CP5 to CP6 Track mapping'!$A:$A,0),2),"-")</f>
        <v>-</v>
      </c>
      <c r="E1203" s="57" t="s">
        <v>457</v>
      </c>
      <c r="F1203" s="53"/>
      <c r="G1203" s="53"/>
      <c r="H1203" s="53">
        <v>125756.11</v>
      </c>
      <c r="I1203" s="53"/>
      <c r="J1203" s="53"/>
      <c r="K1203" s="53">
        <f t="shared" si="69"/>
        <v>125756.11</v>
      </c>
      <c r="M1203" s="54">
        <v>45305.17</v>
      </c>
      <c r="N1203" s="54">
        <v>130029.73</v>
      </c>
      <c r="O1203" s="54">
        <v>125756.11</v>
      </c>
      <c r="P1203" s="54">
        <v>97976.000000000015</v>
      </c>
      <c r="Q1203" s="54">
        <v>84012.900000000009</v>
      </c>
      <c r="R1203" s="54">
        <f t="shared" si="70"/>
        <v>483079.91000000003</v>
      </c>
      <c r="T1203" s="55">
        <f t="shared" si="73"/>
        <v>45305.17</v>
      </c>
      <c r="U1203" s="55">
        <f t="shared" si="73"/>
        <v>130029.73</v>
      </c>
      <c r="V1203" s="55">
        <f t="shared" si="73"/>
        <v>0</v>
      </c>
      <c r="W1203" s="55">
        <f t="shared" si="73"/>
        <v>97976.000000000015</v>
      </c>
      <c r="X1203" s="55">
        <f t="shared" si="73"/>
        <v>84012.900000000009</v>
      </c>
      <c r="Y1203" s="55">
        <f t="shared" si="73"/>
        <v>357323.80000000005</v>
      </c>
    </row>
    <row r="1204" spans="1:25" x14ac:dyDescent="0.25">
      <c r="A1204" s="60" t="s">
        <v>0</v>
      </c>
      <c r="B1204" s="56" t="s">
        <v>520</v>
      </c>
      <c r="C1204" s="52" t="s">
        <v>222</v>
      </c>
      <c r="D1204" s="52" t="str">
        <f>IFERROR(INDEX('[2]CP5 to CP6 Track mapping'!$A:$B,MATCH('CP5 Vols Hyp'!$C1204,'[2]CP5 to CP6 Track mapping'!$A:$A,0),2),"-")</f>
        <v>-</v>
      </c>
      <c r="E1204" s="57" t="s">
        <v>457</v>
      </c>
      <c r="F1204" s="53"/>
      <c r="G1204" s="53"/>
      <c r="H1204" s="53">
        <v>129170.71</v>
      </c>
      <c r="I1204" s="53"/>
      <c r="J1204" s="53"/>
      <c r="K1204" s="53">
        <f t="shared" si="69"/>
        <v>129170.71</v>
      </c>
      <c r="M1204" s="54">
        <v>48245.88</v>
      </c>
      <c r="N1204" s="54">
        <v>134027.12999999998</v>
      </c>
      <c r="O1204" s="54">
        <v>129170.71</v>
      </c>
      <c r="P1204" s="54">
        <v>102333.25</v>
      </c>
      <c r="Q1204" s="54">
        <v>86392.89999999998</v>
      </c>
      <c r="R1204" s="54">
        <f t="shared" si="70"/>
        <v>500169.86999999994</v>
      </c>
      <c r="T1204" s="55">
        <f t="shared" si="73"/>
        <v>48245.88</v>
      </c>
      <c r="U1204" s="55">
        <f t="shared" si="73"/>
        <v>134027.12999999998</v>
      </c>
      <c r="V1204" s="55">
        <f t="shared" si="73"/>
        <v>0</v>
      </c>
      <c r="W1204" s="55">
        <f t="shared" si="73"/>
        <v>102333.25</v>
      </c>
      <c r="X1204" s="55">
        <f t="shared" si="73"/>
        <v>86392.89999999998</v>
      </c>
      <c r="Y1204" s="55">
        <f t="shared" si="73"/>
        <v>370999.15999999992</v>
      </c>
    </row>
    <row r="1205" spans="1:25" x14ac:dyDescent="0.25">
      <c r="A1205" s="60" t="s">
        <v>0</v>
      </c>
      <c r="B1205" s="56" t="s">
        <v>521</v>
      </c>
      <c r="C1205" s="52" t="s">
        <v>522</v>
      </c>
      <c r="D1205" s="52" t="str">
        <f>IFERROR(INDEX('[2]CP5 to CP6 Track mapping'!$A:$B,MATCH('CP5 Vols Hyp'!$C1205,'[2]CP5 to CP6 Track mapping'!$A:$A,0),2),"-")</f>
        <v>-</v>
      </c>
      <c r="E1205" s="57" t="s">
        <v>457</v>
      </c>
      <c r="F1205" s="53"/>
      <c r="G1205" s="53"/>
      <c r="H1205" s="53">
        <v>304790.99</v>
      </c>
      <c r="I1205" s="53"/>
      <c r="J1205" s="53"/>
      <c r="K1205" s="53">
        <f t="shared" si="69"/>
        <v>304790.99</v>
      </c>
      <c r="M1205" s="54">
        <v>157360.57999999999</v>
      </c>
      <c r="N1205" s="54">
        <v>314935.25</v>
      </c>
      <c r="O1205" s="54">
        <v>304790.99</v>
      </c>
      <c r="P1205" s="54">
        <v>218827.48</v>
      </c>
      <c r="Q1205" s="54">
        <v>184557.90000000002</v>
      </c>
      <c r="R1205" s="54">
        <f t="shared" si="70"/>
        <v>1180472.2</v>
      </c>
      <c r="T1205" s="55">
        <f t="shared" si="73"/>
        <v>157360.57999999999</v>
      </c>
      <c r="U1205" s="55">
        <f t="shared" si="73"/>
        <v>314935.25</v>
      </c>
      <c r="V1205" s="55">
        <f t="shared" si="73"/>
        <v>0</v>
      </c>
      <c r="W1205" s="55">
        <f t="shared" si="73"/>
        <v>218827.48</v>
      </c>
      <c r="X1205" s="55">
        <f t="shared" si="73"/>
        <v>184557.90000000002</v>
      </c>
      <c r="Y1205" s="55">
        <f t="shared" si="73"/>
        <v>875681.21</v>
      </c>
    </row>
    <row r="1206" spans="1:25" x14ac:dyDescent="0.25">
      <c r="A1206" s="60" t="s">
        <v>0</v>
      </c>
      <c r="B1206" s="56" t="s">
        <v>523</v>
      </c>
      <c r="C1206" s="52" t="s">
        <v>524</v>
      </c>
      <c r="D1206" s="52" t="str">
        <f>IFERROR(INDEX('[2]CP5 to CP6 Track mapping'!$A:$B,MATCH('CP5 Vols Hyp'!$C1206,'[2]CP5 to CP6 Track mapping'!$A:$A,0),2),"-")</f>
        <v>-</v>
      </c>
      <c r="E1206" s="57" t="s">
        <v>457</v>
      </c>
      <c r="F1206" s="53"/>
      <c r="G1206" s="53"/>
      <c r="H1206" s="53">
        <v>8214</v>
      </c>
      <c r="I1206" s="53"/>
      <c r="J1206" s="53"/>
      <c r="K1206" s="53">
        <f t="shared" si="69"/>
        <v>8214</v>
      </c>
      <c r="M1206" s="54">
        <v>6712</v>
      </c>
      <c r="N1206" s="54">
        <v>2701</v>
      </c>
      <c r="O1206" s="54">
        <v>8214</v>
      </c>
      <c r="P1206" s="54">
        <v>557</v>
      </c>
      <c r="Q1206" s="54">
        <v>6105</v>
      </c>
      <c r="R1206" s="54">
        <f t="shared" si="70"/>
        <v>24289</v>
      </c>
      <c r="T1206" s="55">
        <f t="shared" si="73"/>
        <v>6712</v>
      </c>
      <c r="U1206" s="55">
        <f t="shared" si="73"/>
        <v>2701</v>
      </c>
      <c r="V1206" s="55">
        <f t="shared" si="73"/>
        <v>0</v>
      </c>
      <c r="W1206" s="55">
        <f t="shared" si="73"/>
        <v>557</v>
      </c>
      <c r="X1206" s="55">
        <f t="shared" si="73"/>
        <v>6105</v>
      </c>
      <c r="Y1206" s="55">
        <f t="shared" si="73"/>
        <v>16075</v>
      </c>
    </row>
    <row r="1207" spans="1:25" x14ac:dyDescent="0.25">
      <c r="A1207" s="60" t="s">
        <v>0</v>
      </c>
      <c r="B1207" s="56" t="s">
        <v>525</v>
      </c>
      <c r="C1207" s="52" t="s">
        <v>526</v>
      </c>
      <c r="D1207" s="52" t="str">
        <f>IFERROR(INDEX('[2]CP5 to CP6 Track mapping'!$A:$B,MATCH('CP5 Vols Hyp'!$C1207,'[2]CP5 to CP6 Track mapping'!$A:$A,0),2),"-")</f>
        <v>-</v>
      </c>
      <c r="E1207" s="57" t="s">
        <v>457</v>
      </c>
      <c r="F1207" s="53"/>
      <c r="G1207" s="53"/>
      <c r="H1207" s="53">
        <v>0</v>
      </c>
      <c r="I1207" s="53"/>
      <c r="J1207" s="53"/>
      <c r="K1207" s="53">
        <f t="shared" si="69"/>
        <v>0</v>
      </c>
      <c r="M1207" s="54">
        <v>217</v>
      </c>
      <c r="N1207" s="54">
        <v>100</v>
      </c>
      <c r="O1207" s="54">
        <v>0</v>
      </c>
      <c r="P1207" s="54">
        <v>0</v>
      </c>
      <c r="Q1207" s="54" t="s">
        <v>73</v>
      </c>
      <c r="R1207" s="54">
        <f t="shared" si="70"/>
        <v>317</v>
      </c>
      <c r="T1207" s="55">
        <f t="shared" si="73"/>
        <v>217</v>
      </c>
      <c r="U1207" s="55">
        <f t="shared" si="73"/>
        <v>100</v>
      </c>
      <c r="V1207" s="55">
        <f t="shared" si="73"/>
        <v>0</v>
      </c>
      <c r="W1207" s="55">
        <f t="shared" si="73"/>
        <v>0</v>
      </c>
      <c r="X1207" s="55" t="e">
        <f t="shared" si="73"/>
        <v>#VALUE!</v>
      </c>
      <c r="Y1207" s="55">
        <f t="shared" si="73"/>
        <v>317</v>
      </c>
    </row>
    <row r="1208" spans="1:25" x14ac:dyDescent="0.25">
      <c r="A1208" s="60" t="s">
        <v>0</v>
      </c>
      <c r="B1208" s="56" t="s">
        <v>527</v>
      </c>
      <c r="C1208" s="52" t="s">
        <v>528</v>
      </c>
      <c r="D1208" s="52" t="str">
        <f>IFERROR(INDEX('[2]CP5 to CP6 Track mapping'!$A:$B,MATCH('CP5 Vols Hyp'!$C1208,'[2]CP5 to CP6 Track mapping'!$A:$A,0),2),"-")</f>
        <v>-</v>
      </c>
      <c r="E1208" s="57" t="s">
        <v>457</v>
      </c>
      <c r="F1208" s="53"/>
      <c r="G1208" s="53"/>
      <c r="H1208" s="53">
        <v>1581</v>
      </c>
      <c r="I1208" s="53"/>
      <c r="J1208" s="53"/>
      <c r="K1208" s="53">
        <f t="shared" si="69"/>
        <v>1581</v>
      </c>
      <c r="M1208" s="54">
        <v>265</v>
      </c>
      <c r="N1208" s="54">
        <v>527</v>
      </c>
      <c r="O1208" s="54">
        <v>1581</v>
      </c>
      <c r="P1208" s="54">
        <v>0</v>
      </c>
      <c r="Q1208" s="54" t="s">
        <v>73</v>
      </c>
      <c r="R1208" s="54">
        <f t="shared" si="70"/>
        <v>2373</v>
      </c>
      <c r="T1208" s="55">
        <f t="shared" si="73"/>
        <v>265</v>
      </c>
      <c r="U1208" s="55">
        <f t="shared" si="73"/>
        <v>527</v>
      </c>
      <c r="V1208" s="55">
        <f t="shared" si="73"/>
        <v>0</v>
      </c>
      <c r="W1208" s="55">
        <f t="shared" si="73"/>
        <v>0</v>
      </c>
      <c r="X1208" s="55" t="e">
        <f t="shared" si="73"/>
        <v>#VALUE!</v>
      </c>
      <c r="Y1208" s="55">
        <f t="shared" si="73"/>
        <v>792</v>
      </c>
    </row>
    <row r="1209" spans="1:25" x14ac:dyDescent="0.25">
      <c r="A1209" s="60" t="s">
        <v>0</v>
      </c>
      <c r="B1209" s="56" t="s">
        <v>529</v>
      </c>
      <c r="C1209" s="52" t="s">
        <v>530</v>
      </c>
      <c r="D1209" s="52" t="str">
        <f>IFERROR(INDEX('[2]CP5 to CP6 Track mapping'!$A:$B,MATCH('CP5 Vols Hyp'!$C1209,'[2]CP5 to CP6 Track mapping'!$A:$A,0),2),"-")</f>
        <v>-</v>
      </c>
      <c r="E1209" s="57" t="s">
        <v>457</v>
      </c>
      <c r="F1209" s="53"/>
      <c r="G1209" s="53"/>
      <c r="H1209" s="53">
        <v>11321</v>
      </c>
      <c r="I1209" s="53"/>
      <c r="J1209" s="53"/>
      <c r="K1209" s="53">
        <f t="shared" si="69"/>
        <v>11321</v>
      </c>
      <c r="M1209" s="54">
        <v>0</v>
      </c>
      <c r="N1209" s="54">
        <v>2184</v>
      </c>
      <c r="O1209" s="54">
        <v>11321</v>
      </c>
      <c r="P1209" s="54">
        <v>2895.9899999999993</v>
      </c>
      <c r="Q1209" s="54">
        <v>1746.73</v>
      </c>
      <c r="R1209" s="54">
        <f t="shared" si="70"/>
        <v>18147.719999999998</v>
      </c>
      <c r="T1209" s="55">
        <f t="shared" si="73"/>
        <v>0</v>
      </c>
      <c r="U1209" s="55">
        <f t="shared" si="73"/>
        <v>2184</v>
      </c>
      <c r="V1209" s="55">
        <f t="shared" si="73"/>
        <v>0</v>
      </c>
      <c r="W1209" s="55">
        <f t="shared" si="73"/>
        <v>2895.9899999999993</v>
      </c>
      <c r="X1209" s="55">
        <f t="shared" si="73"/>
        <v>1746.73</v>
      </c>
      <c r="Y1209" s="55">
        <f t="shared" si="73"/>
        <v>6826.7199999999975</v>
      </c>
    </row>
    <row r="1210" spans="1:25" x14ac:dyDescent="0.25">
      <c r="A1210" s="60" t="s">
        <v>0</v>
      </c>
      <c r="B1210" s="56" t="s">
        <v>531</v>
      </c>
      <c r="C1210" s="52" t="s">
        <v>532</v>
      </c>
      <c r="D1210" s="52" t="str">
        <f>IFERROR(INDEX('[2]CP5 to CP6 Track mapping'!$A:$B,MATCH('CP5 Vols Hyp'!$C1210,'[2]CP5 to CP6 Track mapping'!$A:$A,0),2),"-")</f>
        <v>-</v>
      </c>
      <c r="E1210" s="57" t="s">
        <v>457</v>
      </c>
      <c r="F1210" s="53"/>
      <c r="G1210" s="53"/>
      <c r="H1210" s="53">
        <v>0</v>
      </c>
      <c r="I1210" s="53"/>
      <c r="J1210" s="53"/>
      <c r="K1210" s="53">
        <f t="shared" si="69"/>
        <v>0</v>
      </c>
      <c r="M1210" s="54">
        <v>120</v>
      </c>
      <c r="N1210" s="54">
        <v>0</v>
      </c>
      <c r="O1210" s="54">
        <v>0</v>
      </c>
      <c r="P1210" s="54">
        <v>5</v>
      </c>
      <c r="Q1210" s="54" t="s">
        <v>73</v>
      </c>
      <c r="R1210" s="54">
        <f t="shared" si="70"/>
        <v>125</v>
      </c>
      <c r="T1210" s="55">
        <f t="shared" si="73"/>
        <v>120</v>
      </c>
      <c r="U1210" s="55">
        <f t="shared" si="73"/>
        <v>0</v>
      </c>
      <c r="V1210" s="55">
        <f t="shared" si="73"/>
        <v>0</v>
      </c>
      <c r="W1210" s="55">
        <f t="shared" si="73"/>
        <v>5</v>
      </c>
      <c r="X1210" s="55" t="e">
        <f t="shared" si="73"/>
        <v>#VALUE!</v>
      </c>
      <c r="Y1210" s="55">
        <f t="shared" si="73"/>
        <v>125</v>
      </c>
    </row>
    <row r="1211" spans="1:25" x14ac:dyDescent="0.25">
      <c r="A1211" s="60" t="s">
        <v>0</v>
      </c>
      <c r="B1211" s="56" t="s">
        <v>533</v>
      </c>
      <c r="C1211" s="52" t="s">
        <v>534</v>
      </c>
      <c r="D1211" s="52" t="str">
        <f>IFERROR(INDEX('[2]CP5 to CP6 Track mapping'!$A:$B,MATCH('CP5 Vols Hyp'!$C1211,'[2]CP5 to CP6 Track mapping'!$A:$A,0),2),"-")</f>
        <v>-</v>
      </c>
      <c r="E1211" s="57" t="s">
        <v>457</v>
      </c>
      <c r="F1211" s="53"/>
      <c r="G1211" s="53"/>
      <c r="H1211" s="53">
        <v>555</v>
      </c>
      <c r="I1211" s="53"/>
      <c r="J1211" s="53"/>
      <c r="K1211" s="53">
        <f t="shared" si="69"/>
        <v>555</v>
      </c>
      <c r="M1211" s="54">
        <v>548</v>
      </c>
      <c r="N1211" s="54">
        <v>2877</v>
      </c>
      <c r="O1211" s="54">
        <v>555</v>
      </c>
      <c r="P1211" s="54">
        <v>0</v>
      </c>
      <c r="Q1211" s="54" t="s">
        <v>73</v>
      </c>
      <c r="R1211" s="54">
        <f t="shared" si="70"/>
        <v>3980</v>
      </c>
      <c r="T1211" s="55">
        <f t="shared" si="73"/>
        <v>548</v>
      </c>
      <c r="U1211" s="55">
        <f t="shared" si="73"/>
        <v>2877</v>
      </c>
      <c r="V1211" s="55">
        <f t="shared" si="73"/>
        <v>0</v>
      </c>
      <c r="W1211" s="55">
        <f t="shared" si="73"/>
        <v>0</v>
      </c>
      <c r="X1211" s="55" t="e">
        <f t="shared" si="73"/>
        <v>#VALUE!</v>
      </c>
      <c r="Y1211" s="55">
        <f t="shared" si="73"/>
        <v>3425</v>
      </c>
    </row>
    <row r="1212" spans="1:25" x14ac:dyDescent="0.25">
      <c r="A1212" s="60" t="s">
        <v>0</v>
      </c>
      <c r="B1212" s="56" t="s">
        <v>535</v>
      </c>
      <c r="C1212" s="52" t="s">
        <v>536</v>
      </c>
      <c r="D1212" s="52" t="str">
        <f>IFERROR(INDEX('[2]CP5 to CP6 Track mapping'!$A:$B,MATCH('CP5 Vols Hyp'!$C1212,'[2]CP5 to CP6 Track mapping'!$A:$A,0),2),"-")</f>
        <v>-</v>
      </c>
      <c r="E1212" s="57" t="s">
        <v>457</v>
      </c>
      <c r="F1212" s="53"/>
      <c r="G1212" s="53"/>
      <c r="H1212" s="53">
        <v>0</v>
      </c>
      <c r="I1212" s="53"/>
      <c r="J1212" s="53"/>
      <c r="K1212" s="53">
        <f t="shared" si="69"/>
        <v>0</v>
      </c>
      <c r="M1212" s="54">
        <v>3</v>
      </c>
      <c r="N1212" s="54">
        <v>1</v>
      </c>
      <c r="O1212" s="54">
        <v>0</v>
      </c>
      <c r="P1212" s="54">
        <v>0</v>
      </c>
      <c r="Q1212" s="54" t="s">
        <v>73</v>
      </c>
      <c r="R1212" s="54">
        <f t="shared" si="70"/>
        <v>4</v>
      </c>
      <c r="T1212" s="55">
        <f t="shared" si="73"/>
        <v>3</v>
      </c>
      <c r="U1212" s="55">
        <f t="shared" si="73"/>
        <v>1</v>
      </c>
      <c r="V1212" s="55">
        <f t="shared" si="73"/>
        <v>0</v>
      </c>
      <c r="W1212" s="55">
        <f t="shared" si="73"/>
        <v>0</v>
      </c>
      <c r="X1212" s="55" t="e">
        <f t="shared" si="73"/>
        <v>#VALUE!</v>
      </c>
      <c r="Y1212" s="55">
        <f t="shared" si="73"/>
        <v>4</v>
      </c>
    </row>
    <row r="1213" spans="1:25" x14ac:dyDescent="0.25">
      <c r="A1213" s="60" t="s">
        <v>0</v>
      </c>
      <c r="B1213" s="56" t="s">
        <v>537</v>
      </c>
      <c r="C1213" s="52" t="s">
        <v>538</v>
      </c>
      <c r="D1213" s="52" t="str">
        <f>IFERROR(INDEX('[2]CP5 to CP6 Track mapping'!$A:$B,MATCH('CP5 Vols Hyp'!$C1213,'[2]CP5 to CP6 Track mapping'!$A:$A,0),2),"-")</f>
        <v>-</v>
      </c>
      <c r="E1213" s="57" t="s">
        <v>457</v>
      </c>
      <c r="F1213" s="53"/>
      <c r="G1213" s="53"/>
      <c r="H1213" s="53">
        <v>10614.05</v>
      </c>
      <c r="I1213" s="53"/>
      <c r="J1213" s="53"/>
      <c r="K1213" s="53">
        <f t="shared" si="69"/>
        <v>10614.05</v>
      </c>
      <c r="M1213" s="54">
        <v>19206</v>
      </c>
      <c r="N1213" s="54">
        <v>117959</v>
      </c>
      <c r="O1213" s="54">
        <v>10614.05</v>
      </c>
      <c r="P1213" s="54">
        <v>72785</v>
      </c>
      <c r="Q1213" s="54">
        <v>122226</v>
      </c>
      <c r="R1213" s="54">
        <f t="shared" si="70"/>
        <v>342790.05</v>
      </c>
      <c r="T1213" s="55">
        <f t="shared" si="73"/>
        <v>19206</v>
      </c>
      <c r="U1213" s="55">
        <f t="shared" si="73"/>
        <v>117959</v>
      </c>
      <c r="V1213" s="55">
        <f t="shared" si="73"/>
        <v>0</v>
      </c>
      <c r="W1213" s="55">
        <f t="shared" si="73"/>
        <v>72785</v>
      </c>
      <c r="X1213" s="55">
        <f t="shared" si="73"/>
        <v>122226</v>
      </c>
      <c r="Y1213" s="55">
        <f t="shared" si="73"/>
        <v>332176</v>
      </c>
    </row>
    <row r="1214" spans="1:25" x14ac:dyDescent="0.25">
      <c r="A1214" s="60" t="s">
        <v>0</v>
      </c>
      <c r="B1214" s="56" t="s">
        <v>539</v>
      </c>
      <c r="C1214" s="52" t="s">
        <v>236</v>
      </c>
      <c r="D1214" s="52" t="str">
        <f>IFERROR(INDEX('[2]CP5 to CP6 Track mapping'!$A:$B,MATCH('CP5 Vols Hyp'!$C1214,'[2]CP5 to CP6 Track mapping'!$A:$A,0),2),"-")</f>
        <v>-</v>
      </c>
      <c r="E1214" s="57" t="s">
        <v>457</v>
      </c>
      <c r="F1214" s="53"/>
      <c r="G1214" s="53"/>
      <c r="H1214" s="53">
        <v>32285.05</v>
      </c>
      <c r="I1214" s="53"/>
      <c r="J1214" s="53"/>
      <c r="K1214" s="53">
        <f t="shared" si="69"/>
        <v>32285.05</v>
      </c>
      <c r="M1214" s="54">
        <v>27071</v>
      </c>
      <c r="N1214" s="54">
        <v>126349</v>
      </c>
      <c r="O1214" s="54">
        <v>32285.05</v>
      </c>
      <c r="P1214" s="54">
        <v>76242.989999999991</v>
      </c>
      <c r="Q1214" s="54">
        <v>130077.73</v>
      </c>
      <c r="R1214" s="54">
        <f t="shared" si="70"/>
        <v>392025.76999999996</v>
      </c>
      <c r="T1214" s="55">
        <f t="shared" si="73"/>
        <v>27071</v>
      </c>
      <c r="U1214" s="55">
        <f t="shared" si="73"/>
        <v>126349</v>
      </c>
      <c r="V1214" s="55">
        <f t="shared" si="73"/>
        <v>0</v>
      </c>
      <c r="W1214" s="55">
        <f t="shared" si="73"/>
        <v>76242.989999999991</v>
      </c>
      <c r="X1214" s="55">
        <f t="shared" si="73"/>
        <v>130077.73</v>
      </c>
      <c r="Y1214" s="55">
        <f t="shared" si="73"/>
        <v>359740.72</v>
      </c>
    </row>
    <row r="1215" spans="1:25" x14ac:dyDescent="0.25">
      <c r="A1215" s="60" t="s">
        <v>0</v>
      </c>
      <c r="B1215" s="56" t="s">
        <v>540</v>
      </c>
      <c r="C1215" s="52" t="s">
        <v>541</v>
      </c>
      <c r="D1215" s="52" t="str">
        <f>IFERROR(INDEX('[2]CP5 to CP6 Track mapping'!$A:$B,MATCH('CP5 Vols Hyp'!$C1215,'[2]CP5 to CP6 Track mapping'!$A:$A,0),2),"-")</f>
        <v>-</v>
      </c>
      <c r="E1215" s="57" t="s">
        <v>457</v>
      </c>
      <c r="F1215" s="53"/>
      <c r="G1215" s="53"/>
      <c r="H1215" s="53">
        <v>13473.32</v>
      </c>
      <c r="I1215" s="53"/>
      <c r="J1215" s="53"/>
      <c r="K1215" s="53">
        <f t="shared" si="69"/>
        <v>13473.32</v>
      </c>
      <c r="M1215" s="54">
        <v>22575</v>
      </c>
      <c r="N1215" s="54">
        <v>8968</v>
      </c>
      <c r="O1215" s="54">
        <v>13473.32</v>
      </c>
      <c r="P1215" s="54">
        <v>3084</v>
      </c>
      <c r="Q1215" s="54">
        <v>2901</v>
      </c>
      <c r="R1215" s="54">
        <f t="shared" si="70"/>
        <v>51001.32</v>
      </c>
      <c r="T1215" s="55">
        <f t="shared" si="73"/>
        <v>22575</v>
      </c>
      <c r="U1215" s="55">
        <f t="shared" si="73"/>
        <v>8968</v>
      </c>
      <c r="V1215" s="55">
        <f t="shared" si="73"/>
        <v>0</v>
      </c>
      <c r="W1215" s="55">
        <f t="shared" si="73"/>
        <v>3084</v>
      </c>
      <c r="X1215" s="55">
        <f t="shared" si="73"/>
        <v>2901</v>
      </c>
      <c r="Y1215" s="55">
        <f t="shared" si="73"/>
        <v>37528</v>
      </c>
    </row>
    <row r="1216" spans="1:25" x14ac:dyDescent="0.25">
      <c r="A1216" s="60" t="s">
        <v>0</v>
      </c>
      <c r="B1216" s="56" t="s">
        <v>542</v>
      </c>
      <c r="C1216" s="52" t="s">
        <v>543</v>
      </c>
      <c r="D1216" s="52" t="str">
        <f>IFERROR(INDEX('[2]CP5 to CP6 Track mapping'!$A:$B,MATCH('CP5 Vols Hyp'!$C1216,'[2]CP5 to CP6 Track mapping'!$A:$A,0),2),"-")</f>
        <v>-</v>
      </c>
      <c r="E1216" s="57" t="s">
        <v>457</v>
      </c>
      <c r="F1216" s="53"/>
      <c r="G1216" s="53"/>
      <c r="H1216" s="53">
        <v>32824.699999999997</v>
      </c>
      <c r="I1216" s="53"/>
      <c r="J1216" s="53"/>
      <c r="K1216" s="53">
        <f t="shared" si="69"/>
        <v>32824.699999999997</v>
      </c>
      <c r="M1216" s="54">
        <v>54481.33</v>
      </c>
      <c r="N1216" s="54">
        <v>29450.98</v>
      </c>
      <c r="O1216" s="54">
        <v>32824.699999999997</v>
      </c>
      <c r="P1216" s="54">
        <v>7665.13</v>
      </c>
      <c r="Q1216" s="54">
        <v>17718</v>
      </c>
      <c r="R1216" s="54">
        <f t="shared" si="70"/>
        <v>142140.14000000001</v>
      </c>
      <c r="T1216" s="55">
        <f t="shared" si="73"/>
        <v>54481.33</v>
      </c>
      <c r="U1216" s="55">
        <f t="shared" si="73"/>
        <v>29450.98</v>
      </c>
      <c r="V1216" s="55">
        <f t="shared" si="73"/>
        <v>0</v>
      </c>
      <c r="W1216" s="55">
        <f t="shared" si="73"/>
        <v>7665.13</v>
      </c>
      <c r="X1216" s="55">
        <f t="shared" si="73"/>
        <v>17718</v>
      </c>
      <c r="Y1216" s="55">
        <f t="shared" si="73"/>
        <v>109315.44000000002</v>
      </c>
    </row>
    <row r="1217" spans="1:25" x14ac:dyDescent="0.25">
      <c r="A1217" s="60" t="s">
        <v>0</v>
      </c>
      <c r="B1217" s="56" t="s">
        <v>544</v>
      </c>
      <c r="C1217" s="52" t="s">
        <v>545</v>
      </c>
      <c r="D1217" s="52" t="str">
        <f>IFERROR(INDEX('[2]CP5 to CP6 Track mapping'!$A:$B,MATCH('CP5 Vols Hyp'!$C1217,'[2]CP5 to CP6 Track mapping'!$A:$A,0),2),"-")</f>
        <v>-</v>
      </c>
      <c r="E1217" s="57" t="s">
        <v>457</v>
      </c>
      <c r="F1217" s="53"/>
      <c r="G1217" s="53"/>
      <c r="H1217" s="53">
        <v>35600</v>
      </c>
      <c r="I1217" s="53"/>
      <c r="J1217" s="53"/>
      <c r="K1217" s="53">
        <f t="shared" si="69"/>
        <v>35600</v>
      </c>
      <c r="M1217" s="54">
        <v>51140</v>
      </c>
      <c r="N1217" s="54">
        <v>18721.5</v>
      </c>
      <c r="O1217" s="54">
        <v>35600</v>
      </c>
      <c r="P1217" s="54">
        <v>13227</v>
      </c>
      <c r="Q1217" s="54">
        <v>12559</v>
      </c>
      <c r="R1217" s="54">
        <f t="shared" si="70"/>
        <v>131247.5</v>
      </c>
      <c r="T1217" s="55">
        <f t="shared" si="73"/>
        <v>51140</v>
      </c>
      <c r="U1217" s="55">
        <f t="shared" si="73"/>
        <v>18721.5</v>
      </c>
      <c r="V1217" s="55">
        <f t="shared" si="73"/>
        <v>0</v>
      </c>
      <c r="W1217" s="55">
        <f t="shared" si="73"/>
        <v>13227</v>
      </c>
      <c r="X1217" s="55">
        <f t="shared" si="73"/>
        <v>12559</v>
      </c>
      <c r="Y1217" s="55">
        <f t="shared" si="73"/>
        <v>95647.5</v>
      </c>
    </row>
    <row r="1218" spans="1:25" x14ac:dyDescent="0.25">
      <c r="A1218" s="60" t="s">
        <v>0</v>
      </c>
      <c r="B1218" s="56" t="s">
        <v>546</v>
      </c>
      <c r="C1218" s="52" t="s">
        <v>547</v>
      </c>
      <c r="D1218" s="52" t="str">
        <f>IFERROR(INDEX('[2]CP5 to CP6 Track mapping'!$A:$B,MATCH('CP5 Vols Hyp'!$C1218,'[2]CP5 to CP6 Track mapping'!$A:$A,0),2),"-")</f>
        <v>-</v>
      </c>
      <c r="E1218" s="57" t="s">
        <v>457</v>
      </c>
      <c r="F1218" s="53"/>
      <c r="G1218" s="53"/>
      <c r="H1218" s="53">
        <v>1500</v>
      </c>
      <c r="I1218" s="53"/>
      <c r="J1218" s="53"/>
      <c r="K1218" s="53">
        <f t="shared" si="69"/>
        <v>1500</v>
      </c>
      <c r="M1218" s="54">
        <v>8213</v>
      </c>
      <c r="N1218" s="54">
        <v>16600</v>
      </c>
      <c r="O1218" s="54">
        <v>1500</v>
      </c>
      <c r="P1218" s="54">
        <v>10837</v>
      </c>
      <c r="Q1218" s="54" t="s">
        <v>73</v>
      </c>
      <c r="R1218" s="54">
        <f t="shared" si="70"/>
        <v>37150</v>
      </c>
      <c r="T1218" s="55">
        <f t="shared" si="73"/>
        <v>8213</v>
      </c>
      <c r="U1218" s="55">
        <f t="shared" si="73"/>
        <v>16600</v>
      </c>
      <c r="V1218" s="55">
        <f t="shared" si="73"/>
        <v>0</v>
      </c>
      <c r="W1218" s="55">
        <f t="shared" si="73"/>
        <v>10837</v>
      </c>
      <c r="X1218" s="55" t="e">
        <f t="shared" si="73"/>
        <v>#VALUE!</v>
      </c>
      <c r="Y1218" s="55">
        <f t="shared" si="73"/>
        <v>35650</v>
      </c>
    </row>
    <row r="1219" spans="1:25" x14ac:dyDescent="0.25">
      <c r="A1219" s="60" t="s">
        <v>0</v>
      </c>
      <c r="B1219" s="56" t="s">
        <v>548</v>
      </c>
      <c r="C1219" s="52" t="s">
        <v>549</v>
      </c>
      <c r="D1219" s="52" t="str">
        <f>IFERROR(INDEX('[2]CP5 to CP6 Track mapping'!$A:$B,MATCH('CP5 Vols Hyp'!$C1219,'[2]CP5 to CP6 Track mapping'!$A:$A,0),2),"-")</f>
        <v>-</v>
      </c>
      <c r="E1219" s="57" t="s">
        <v>457</v>
      </c>
      <c r="F1219" s="53"/>
      <c r="G1219" s="53"/>
      <c r="H1219" s="53">
        <v>2054</v>
      </c>
      <c r="I1219" s="53"/>
      <c r="J1219" s="53"/>
      <c r="K1219" s="53">
        <f t="shared" si="69"/>
        <v>2054</v>
      </c>
      <c r="M1219" s="54">
        <v>1326.1999999999998</v>
      </c>
      <c r="N1219" s="54">
        <v>5532.73</v>
      </c>
      <c r="O1219" s="54">
        <v>2054</v>
      </c>
      <c r="P1219" s="54">
        <v>2368</v>
      </c>
      <c r="Q1219" s="54">
        <v>1684</v>
      </c>
      <c r="R1219" s="54">
        <f t="shared" si="70"/>
        <v>12964.93</v>
      </c>
      <c r="T1219" s="55">
        <f t="shared" si="73"/>
        <v>1326.1999999999998</v>
      </c>
      <c r="U1219" s="55">
        <f t="shared" si="73"/>
        <v>5532.73</v>
      </c>
      <c r="V1219" s="55">
        <f t="shared" si="73"/>
        <v>0</v>
      </c>
      <c r="W1219" s="55">
        <f t="shared" si="73"/>
        <v>2368</v>
      </c>
      <c r="X1219" s="55">
        <f t="shared" si="73"/>
        <v>1684</v>
      </c>
      <c r="Y1219" s="55">
        <f t="shared" si="73"/>
        <v>10910.93</v>
      </c>
    </row>
    <row r="1220" spans="1:25" x14ac:dyDescent="0.25">
      <c r="A1220" s="60" t="s">
        <v>0</v>
      </c>
      <c r="B1220" s="56" t="s">
        <v>550</v>
      </c>
      <c r="C1220" s="52" t="s">
        <v>551</v>
      </c>
      <c r="D1220" s="52" t="str">
        <f>IFERROR(INDEX('[2]CP5 to CP6 Track mapping'!$A:$B,MATCH('CP5 Vols Hyp'!$C1220,'[2]CP5 to CP6 Track mapping'!$A:$A,0),2),"-")</f>
        <v>-</v>
      </c>
      <c r="E1220" s="57" t="s">
        <v>457</v>
      </c>
      <c r="F1220" s="53"/>
      <c r="G1220" s="53"/>
      <c r="H1220" s="53">
        <v>5661</v>
      </c>
      <c r="I1220" s="53"/>
      <c r="J1220" s="53"/>
      <c r="K1220" s="53">
        <f t="shared" si="69"/>
        <v>5661</v>
      </c>
      <c r="M1220" s="54">
        <v>3220</v>
      </c>
      <c r="N1220" s="54">
        <v>6289</v>
      </c>
      <c r="O1220" s="54">
        <v>5661</v>
      </c>
      <c r="P1220" s="54">
        <v>859.72</v>
      </c>
      <c r="Q1220" s="54">
        <v>675</v>
      </c>
      <c r="R1220" s="54">
        <f t="shared" si="70"/>
        <v>16704.72</v>
      </c>
      <c r="T1220" s="55">
        <f t="shared" si="73"/>
        <v>3220</v>
      </c>
      <c r="U1220" s="55">
        <f t="shared" si="73"/>
        <v>6289</v>
      </c>
      <c r="V1220" s="55">
        <f t="shared" si="73"/>
        <v>0</v>
      </c>
      <c r="W1220" s="55">
        <f t="shared" si="73"/>
        <v>859.72</v>
      </c>
      <c r="X1220" s="55">
        <f t="shared" si="73"/>
        <v>675</v>
      </c>
      <c r="Y1220" s="55">
        <f t="shared" si="73"/>
        <v>11043.720000000001</v>
      </c>
    </row>
    <row r="1221" spans="1:25" x14ac:dyDescent="0.25">
      <c r="A1221" s="60" t="s">
        <v>0</v>
      </c>
      <c r="B1221" s="56" t="s">
        <v>552</v>
      </c>
      <c r="C1221" s="52" t="s">
        <v>553</v>
      </c>
      <c r="D1221" s="52" t="str">
        <f>IFERROR(INDEX('[2]CP5 to CP6 Track mapping'!$A:$B,MATCH('CP5 Vols Hyp'!$C1221,'[2]CP5 to CP6 Track mapping'!$A:$A,0),2),"-")</f>
        <v>-</v>
      </c>
      <c r="E1221" s="57" t="s">
        <v>457</v>
      </c>
      <c r="F1221" s="53"/>
      <c r="G1221" s="53"/>
      <c r="H1221" s="53">
        <v>0</v>
      </c>
      <c r="I1221" s="53"/>
      <c r="J1221" s="53"/>
      <c r="K1221" s="53">
        <f t="shared" si="69"/>
        <v>0</v>
      </c>
      <c r="M1221" s="54">
        <v>4</v>
      </c>
      <c r="N1221" s="54">
        <v>14</v>
      </c>
      <c r="O1221" s="54">
        <v>0</v>
      </c>
      <c r="P1221" s="54">
        <v>4</v>
      </c>
      <c r="Q1221" s="54" t="s">
        <v>73</v>
      </c>
      <c r="R1221" s="54">
        <f t="shared" si="70"/>
        <v>22</v>
      </c>
      <c r="T1221" s="55">
        <f t="shared" si="73"/>
        <v>4</v>
      </c>
      <c r="U1221" s="55">
        <f t="shared" si="73"/>
        <v>14</v>
      </c>
      <c r="V1221" s="55">
        <f t="shared" si="73"/>
        <v>0</v>
      </c>
      <c r="W1221" s="55">
        <f t="shared" si="73"/>
        <v>4</v>
      </c>
      <c r="X1221" s="55" t="e">
        <f t="shared" si="73"/>
        <v>#VALUE!</v>
      </c>
      <c r="Y1221" s="55">
        <f t="shared" si="73"/>
        <v>22</v>
      </c>
    </row>
    <row r="1222" spans="1:25" x14ac:dyDescent="0.25">
      <c r="A1222" s="60" t="s">
        <v>0</v>
      </c>
      <c r="B1222" s="56" t="s">
        <v>554</v>
      </c>
      <c r="C1222" s="52" t="s">
        <v>555</v>
      </c>
      <c r="D1222" s="52" t="str">
        <f>IFERROR(INDEX('[2]CP5 to CP6 Track mapping'!$A:$B,MATCH('CP5 Vols Hyp'!$C1222,'[2]CP5 to CP6 Track mapping'!$A:$A,0),2),"-")</f>
        <v>-</v>
      </c>
      <c r="E1222" s="57" t="s">
        <v>457</v>
      </c>
      <c r="F1222" s="53"/>
      <c r="G1222" s="53"/>
      <c r="H1222" s="53">
        <v>88958.12</v>
      </c>
      <c r="I1222" s="53"/>
      <c r="J1222" s="53"/>
      <c r="K1222" s="53">
        <f t="shared" si="69"/>
        <v>88958.12</v>
      </c>
      <c r="M1222" s="54">
        <v>166152.92100000003</v>
      </c>
      <c r="N1222" s="54">
        <v>236196.42000000004</v>
      </c>
      <c r="O1222" s="54">
        <v>88958.12</v>
      </c>
      <c r="P1222" s="54">
        <v>43432.74</v>
      </c>
      <c r="Q1222" s="54">
        <v>26661</v>
      </c>
      <c r="R1222" s="54">
        <f t="shared" si="70"/>
        <v>561401.20100000012</v>
      </c>
      <c r="T1222" s="55">
        <f t="shared" si="73"/>
        <v>166152.92100000003</v>
      </c>
      <c r="U1222" s="55">
        <f t="shared" si="73"/>
        <v>236196.42000000004</v>
      </c>
      <c r="V1222" s="55">
        <f t="shared" si="73"/>
        <v>0</v>
      </c>
      <c r="W1222" s="55">
        <f t="shared" si="73"/>
        <v>43432.74</v>
      </c>
      <c r="X1222" s="55">
        <f t="shared" si="73"/>
        <v>26661</v>
      </c>
      <c r="Y1222" s="55">
        <f t="shared" si="73"/>
        <v>472443.08100000012</v>
      </c>
    </row>
    <row r="1223" spans="1:25" x14ac:dyDescent="0.25">
      <c r="A1223" s="60" t="s">
        <v>0</v>
      </c>
      <c r="B1223" s="56" t="s">
        <v>556</v>
      </c>
      <c r="C1223" s="52" t="s">
        <v>249</v>
      </c>
      <c r="D1223" s="52" t="str">
        <f>IFERROR(INDEX('[2]CP5 to CP6 Track mapping'!$A:$B,MATCH('CP5 Vols Hyp'!$C1223,'[2]CP5 to CP6 Track mapping'!$A:$A,0),2),"-")</f>
        <v>-</v>
      </c>
      <c r="E1223" s="57" t="s">
        <v>457</v>
      </c>
      <c r="F1223" s="53"/>
      <c r="G1223" s="53"/>
      <c r="H1223" s="53">
        <v>180071.14</v>
      </c>
      <c r="I1223" s="53"/>
      <c r="J1223" s="53"/>
      <c r="K1223" s="53">
        <f t="shared" si="69"/>
        <v>180071.14</v>
      </c>
      <c r="M1223" s="54">
        <v>307112.451</v>
      </c>
      <c r="N1223" s="54">
        <v>321772.63</v>
      </c>
      <c r="O1223" s="54">
        <v>180071.14</v>
      </c>
      <c r="P1223" s="54">
        <v>81477.59</v>
      </c>
      <c r="Q1223" s="54">
        <v>62198.000000000015</v>
      </c>
      <c r="R1223" s="54">
        <f t="shared" si="70"/>
        <v>952631.81099999999</v>
      </c>
      <c r="T1223" s="55">
        <f t="shared" si="73"/>
        <v>307112.451</v>
      </c>
      <c r="U1223" s="55">
        <f t="shared" si="73"/>
        <v>321772.63</v>
      </c>
      <c r="V1223" s="55">
        <f t="shared" si="73"/>
        <v>0</v>
      </c>
      <c r="W1223" s="55">
        <f t="shared" si="73"/>
        <v>81477.59</v>
      </c>
      <c r="X1223" s="55">
        <f t="shared" si="73"/>
        <v>62198.000000000015</v>
      </c>
      <c r="Y1223" s="55">
        <f t="shared" si="73"/>
        <v>772560.67099999997</v>
      </c>
    </row>
    <row r="1224" spans="1:25" x14ac:dyDescent="0.25">
      <c r="A1224" s="60" t="s">
        <v>0</v>
      </c>
      <c r="B1224" s="56" t="s">
        <v>557</v>
      </c>
      <c r="C1224" s="52" t="s">
        <v>558</v>
      </c>
      <c r="D1224" s="52" t="str">
        <f>IFERROR(INDEX('[2]CP5 to CP6 Track mapping'!$A:$B,MATCH('CP5 Vols Hyp'!$C1224,'[2]CP5 to CP6 Track mapping'!$A:$A,0),2),"-")</f>
        <v>-</v>
      </c>
      <c r="E1224" s="57" t="s">
        <v>457</v>
      </c>
      <c r="F1224" s="53"/>
      <c r="G1224" s="53"/>
      <c r="H1224" s="53">
        <v>0</v>
      </c>
      <c r="I1224" s="53"/>
      <c r="J1224" s="53"/>
      <c r="K1224" s="53">
        <f t="shared" si="69"/>
        <v>0</v>
      </c>
      <c r="M1224" s="54">
        <v>0</v>
      </c>
      <c r="N1224" s="54">
        <v>0</v>
      </c>
      <c r="O1224" s="54">
        <v>0</v>
      </c>
      <c r="P1224" s="54">
        <v>0</v>
      </c>
      <c r="Q1224" s="54" t="s">
        <v>73</v>
      </c>
      <c r="R1224" s="54">
        <f t="shared" si="70"/>
        <v>0</v>
      </c>
      <c r="T1224" s="55">
        <f t="shared" si="73"/>
        <v>0</v>
      </c>
      <c r="U1224" s="55">
        <f t="shared" si="73"/>
        <v>0</v>
      </c>
      <c r="V1224" s="55">
        <f t="shared" si="73"/>
        <v>0</v>
      </c>
      <c r="W1224" s="55">
        <f t="shared" si="73"/>
        <v>0</v>
      </c>
      <c r="X1224" s="55" t="e">
        <f t="shared" si="73"/>
        <v>#VALUE!</v>
      </c>
      <c r="Y1224" s="55">
        <f t="shared" si="73"/>
        <v>0</v>
      </c>
    </row>
    <row r="1225" spans="1:25" x14ac:dyDescent="0.25">
      <c r="A1225" s="60" t="s">
        <v>0</v>
      </c>
      <c r="B1225" s="56" t="s">
        <v>559</v>
      </c>
      <c r="C1225" s="52" t="s">
        <v>560</v>
      </c>
      <c r="D1225" s="52" t="str">
        <f>IFERROR(INDEX('[2]CP5 to CP6 Track mapping'!$A:$B,MATCH('CP5 Vols Hyp'!$C1225,'[2]CP5 to CP6 Track mapping'!$A:$A,0),2),"-")</f>
        <v>-</v>
      </c>
      <c r="E1225" s="57" t="s">
        <v>457</v>
      </c>
      <c r="F1225" s="53"/>
      <c r="G1225" s="53"/>
      <c r="H1225" s="53">
        <v>0</v>
      </c>
      <c r="I1225" s="53"/>
      <c r="J1225" s="53"/>
      <c r="K1225" s="53">
        <f t="shared" si="69"/>
        <v>0</v>
      </c>
      <c r="M1225" s="54">
        <v>0</v>
      </c>
      <c r="N1225" s="54">
        <v>0</v>
      </c>
      <c r="O1225" s="54">
        <v>0</v>
      </c>
      <c r="P1225" s="54">
        <v>0</v>
      </c>
      <c r="Q1225" s="54" t="s">
        <v>73</v>
      </c>
      <c r="R1225" s="54">
        <f t="shared" si="70"/>
        <v>0</v>
      </c>
      <c r="T1225" s="55">
        <f t="shared" si="73"/>
        <v>0</v>
      </c>
      <c r="U1225" s="55">
        <f t="shared" si="73"/>
        <v>0</v>
      </c>
      <c r="V1225" s="55">
        <f t="shared" si="73"/>
        <v>0</v>
      </c>
      <c r="W1225" s="55">
        <f t="shared" si="73"/>
        <v>0</v>
      </c>
      <c r="X1225" s="55" t="e">
        <f t="shared" si="73"/>
        <v>#VALUE!</v>
      </c>
      <c r="Y1225" s="55">
        <f t="shared" si="73"/>
        <v>0</v>
      </c>
    </row>
    <row r="1226" spans="1:25" x14ac:dyDescent="0.25">
      <c r="A1226" s="60" t="s">
        <v>0</v>
      </c>
      <c r="B1226" s="56" t="s">
        <v>561</v>
      </c>
      <c r="C1226" s="52" t="s">
        <v>562</v>
      </c>
      <c r="D1226" s="52" t="str">
        <f>IFERROR(INDEX('[2]CP5 to CP6 Track mapping'!$A:$B,MATCH('CP5 Vols Hyp'!$C1226,'[2]CP5 to CP6 Track mapping'!$A:$A,0),2),"-")</f>
        <v>-</v>
      </c>
      <c r="E1226" s="57" t="s">
        <v>457</v>
      </c>
      <c r="F1226" s="53"/>
      <c r="G1226" s="53"/>
      <c r="H1226" s="53">
        <v>20906</v>
      </c>
      <c r="I1226" s="53"/>
      <c r="J1226" s="53"/>
      <c r="K1226" s="53">
        <f t="shared" ref="K1226:K1289" si="74">SUM(F1226:J1226)</f>
        <v>20906</v>
      </c>
      <c r="M1226" s="54">
        <v>243</v>
      </c>
      <c r="N1226" s="54">
        <v>9245</v>
      </c>
      <c r="O1226" s="54">
        <v>20906</v>
      </c>
      <c r="P1226" s="54">
        <v>60000</v>
      </c>
      <c r="Q1226" s="54">
        <v>2450</v>
      </c>
      <c r="R1226" s="54">
        <f t="shared" ref="R1226:R1289" si="75">SUM(M1226:Q1226)</f>
        <v>92844</v>
      </c>
      <c r="T1226" s="55">
        <f t="shared" si="73"/>
        <v>243</v>
      </c>
      <c r="U1226" s="55">
        <f t="shared" si="73"/>
        <v>9245</v>
      </c>
      <c r="V1226" s="55">
        <f t="shared" si="73"/>
        <v>0</v>
      </c>
      <c r="W1226" s="55">
        <f t="shared" si="73"/>
        <v>60000</v>
      </c>
      <c r="X1226" s="55">
        <f t="shared" si="73"/>
        <v>2450</v>
      </c>
      <c r="Y1226" s="55">
        <f t="shared" si="73"/>
        <v>71938</v>
      </c>
    </row>
    <row r="1227" spans="1:25" x14ac:dyDescent="0.25">
      <c r="A1227" s="60" t="s">
        <v>0</v>
      </c>
      <c r="B1227" s="56" t="s">
        <v>563</v>
      </c>
      <c r="C1227" s="52" t="s">
        <v>564</v>
      </c>
      <c r="D1227" s="52" t="str">
        <f>IFERROR(INDEX('[2]CP5 to CP6 Track mapping'!$A:$B,MATCH('CP5 Vols Hyp'!$C1227,'[2]CP5 to CP6 Track mapping'!$A:$A,0),2),"-")</f>
        <v>-</v>
      </c>
      <c r="E1227" s="57" t="s">
        <v>457</v>
      </c>
      <c r="F1227" s="53"/>
      <c r="G1227" s="53"/>
      <c r="H1227" s="53">
        <v>15508</v>
      </c>
      <c r="I1227" s="53"/>
      <c r="J1227" s="53"/>
      <c r="K1227" s="53">
        <f t="shared" si="74"/>
        <v>15508</v>
      </c>
      <c r="M1227" s="54">
        <v>40883</v>
      </c>
      <c r="N1227" s="54">
        <v>17808.849999999999</v>
      </c>
      <c r="O1227" s="54">
        <v>15508</v>
      </c>
      <c r="P1227" s="54">
        <v>0.28000000000032754</v>
      </c>
      <c r="Q1227" s="54">
        <v>10</v>
      </c>
      <c r="R1227" s="54">
        <f t="shared" si="75"/>
        <v>74210.13</v>
      </c>
      <c r="T1227" s="55">
        <f t="shared" si="73"/>
        <v>40883</v>
      </c>
      <c r="U1227" s="55">
        <f t="shared" si="73"/>
        <v>17808.849999999999</v>
      </c>
      <c r="V1227" s="55">
        <f t="shared" si="73"/>
        <v>0</v>
      </c>
      <c r="W1227" s="55">
        <f t="shared" si="73"/>
        <v>0.28000000000032754</v>
      </c>
      <c r="X1227" s="55">
        <f t="shared" si="73"/>
        <v>10</v>
      </c>
      <c r="Y1227" s="55">
        <f t="shared" si="73"/>
        <v>58702.130000000005</v>
      </c>
    </row>
    <row r="1228" spans="1:25" x14ac:dyDescent="0.25">
      <c r="A1228" s="60" t="s">
        <v>0</v>
      </c>
      <c r="B1228" s="56" t="s">
        <v>565</v>
      </c>
      <c r="C1228" s="52" t="s">
        <v>566</v>
      </c>
      <c r="D1228" s="52" t="str">
        <f>IFERROR(INDEX('[2]CP5 to CP6 Track mapping'!$A:$B,MATCH('CP5 Vols Hyp'!$C1228,'[2]CP5 to CP6 Track mapping'!$A:$A,0),2),"-")</f>
        <v>-</v>
      </c>
      <c r="E1228" s="57" t="s">
        <v>457</v>
      </c>
      <c r="F1228" s="53"/>
      <c r="G1228" s="53"/>
      <c r="H1228" s="53">
        <v>42772</v>
      </c>
      <c r="I1228" s="53"/>
      <c r="J1228" s="53"/>
      <c r="K1228" s="53">
        <f t="shared" si="74"/>
        <v>42772</v>
      </c>
      <c r="M1228" s="54">
        <v>8067.8685999999998</v>
      </c>
      <c r="N1228" s="54">
        <v>145163.99</v>
      </c>
      <c r="O1228" s="54">
        <v>42772</v>
      </c>
      <c r="P1228" s="54">
        <v>25289</v>
      </c>
      <c r="Q1228" s="54">
        <v>22119</v>
      </c>
      <c r="R1228" s="54">
        <f t="shared" si="75"/>
        <v>243411.85859999998</v>
      </c>
      <c r="T1228" s="55">
        <f t="shared" si="73"/>
        <v>8067.8685999999998</v>
      </c>
      <c r="U1228" s="55">
        <f t="shared" si="73"/>
        <v>145163.99</v>
      </c>
      <c r="V1228" s="55">
        <f t="shared" si="73"/>
        <v>0</v>
      </c>
      <c r="W1228" s="55">
        <f t="shared" si="73"/>
        <v>25289</v>
      </c>
      <c r="X1228" s="55">
        <f t="shared" si="73"/>
        <v>22119</v>
      </c>
      <c r="Y1228" s="55">
        <f t="shared" si="73"/>
        <v>200639.85859999998</v>
      </c>
    </row>
    <row r="1229" spans="1:25" x14ac:dyDescent="0.25">
      <c r="A1229" s="60" t="s">
        <v>0</v>
      </c>
      <c r="B1229" s="56" t="s">
        <v>567</v>
      </c>
      <c r="C1229" s="52" t="s">
        <v>568</v>
      </c>
      <c r="D1229" s="52" t="str">
        <f>IFERROR(INDEX('[2]CP5 to CP6 Track mapping'!$A:$B,MATCH('CP5 Vols Hyp'!$C1229,'[2]CP5 to CP6 Track mapping'!$A:$A,0),2),"-")</f>
        <v>-</v>
      </c>
      <c r="E1229" s="57" t="s">
        <v>457</v>
      </c>
      <c r="F1229" s="53"/>
      <c r="G1229" s="53"/>
      <c r="H1229" s="53">
        <v>298</v>
      </c>
      <c r="I1229" s="53"/>
      <c r="J1229" s="53"/>
      <c r="K1229" s="53">
        <f t="shared" si="74"/>
        <v>298</v>
      </c>
      <c r="M1229" s="54">
        <v>1</v>
      </c>
      <c r="N1229" s="54">
        <v>1</v>
      </c>
      <c r="O1229" s="54">
        <v>298</v>
      </c>
      <c r="P1229" s="54">
        <v>11</v>
      </c>
      <c r="Q1229" s="54" t="s">
        <v>73</v>
      </c>
      <c r="R1229" s="54">
        <f t="shared" si="75"/>
        <v>311</v>
      </c>
      <c r="T1229" s="55">
        <f t="shared" si="73"/>
        <v>1</v>
      </c>
      <c r="U1229" s="55">
        <f t="shared" si="73"/>
        <v>1</v>
      </c>
      <c r="V1229" s="55">
        <f t="shared" si="73"/>
        <v>0</v>
      </c>
      <c r="W1229" s="55">
        <f t="shared" si="73"/>
        <v>11</v>
      </c>
      <c r="X1229" s="55" t="e">
        <f t="shared" si="73"/>
        <v>#VALUE!</v>
      </c>
      <c r="Y1229" s="55">
        <f t="shared" si="73"/>
        <v>13</v>
      </c>
    </row>
    <row r="1230" spans="1:25" x14ac:dyDescent="0.25">
      <c r="A1230" s="60" t="s">
        <v>0</v>
      </c>
      <c r="B1230" s="56" t="s">
        <v>569</v>
      </c>
      <c r="C1230" s="52" t="s">
        <v>570</v>
      </c>
      <c r="D1230" s="52" t="str">
        <f>IFERROR(INDEX('[2]CP5 to CP6 Track mapping'!$A:$B,MATCH('CP5 Vols Hyp'!$C1230,'[2]CP5 to CP6 Track mapping'!$A:$A,0),2),"-")</f>
        <v>-</v>
      </c>
      <c r="E1230" s="57" t="s">
        <v>457</v>
      </c>
      <c r="F1230" s="53"/>
      <c r="G1230" s="53"/>
      <c r="H1230" s="53">
        <v>79484</v>
      </c>
      <c r="I1230" s="53"/>
      <c r="J1230" s="53"/>
      <c r="K1230" s="53">
        <f t="shared" si="74"/>
        <v>79484</v>
      </c>
      <c r="M1230" s="54">
        <v>49194.868600000002</v>
      </c>
      <c r="N1230" s="54">
        <v>172218.84</v>
      </c>
      <c r="O1230" s="54">
        <v>79484</v>
      </c>
      <c r="P1230" s="54">
        <v>85300.28</v>
      </c>
      <c r="Q1230" s="54">
        <v>24579</v>
      </c>
      <c r="R1230" s="54">
        <f t="shared" si="75"/>
        <v>410776.98860000004</v>
      </c>
      <c r="T1230" s="55">
        <f t="shared" si="73"/>
        <v>49194.868600000002</v>
      </c>
      <c r="U1230" s="55">
        <f t="shared" si="73"/>
        <v>172218.84</v>
      </c>
      <c r="V1230" s="55">
        <f t="shared" si="73"/>
        <v>0</v>
      </c>
      <c r="W1230" s="55">
        <f t="shared" si="73"/>
        <v>85300.28</v>
      </c>
      <c r="X1230" s="55">
        <f t="shared" si="73"/>
        <v>24579</v>
      </c>
      <c r="Y1230" s="55">
        <f t="shared" si="73"/>
        <v>331292.98860000004</v>
      </c>
    </row>
    <row r="1231" spans="1:25" x14ac:dyDescent="0.25">
      <c r="A1231" s="60" t="s">
        <v>0</v>
      </c>
      <c r="B1231" s="56" t="s">
        <v>571</v>
      </c>
      <c r="C1231" s="52" t="s">
        <v>572</v>
      </c>
      <c r="D1231" s="52" t="str">
        <f>IFERROR(INDEX('[2]CP5 to CP6 Track mapping'!$A:$B,MATCH('CP5 Vols Hyp'!$C1231,'[2]CP5 to CP6 Track mapping'!$A:$A,0),2),"-")</f>
        <v>-</v>
      </c>
      <c r="E1231" s="57" t="s">
        <v>457</v>
      </c>
      <c r="F1231" s="53"/>
      <c r="G1231" s="53"/>
      <c r="H1231" s="53">
        <v>6586.28</v>
      </c>
      <c r="I1231" s="53"/>
      <c r="J1231" s="53"/>
      <c r="K1231" s="53">
        <f t="shared" si="74"/>
        <v>6586.28</v>
      </c>
      <c r="M1231" s="54">
        <v>5356</v>
      </c>
      <c r="N1231" s="54">
        <v>8183.8</v>
      </c>
      <c r="O1231" s="54">
        <v>6586.28</v>
      </c>
      <c r="P1231" s="54">
        <v>3150.6000000000004</v>
      </c>
      <c r="Q1231" s="54">
        <v>2033</v>
      </c>
      <c r="R1231" s="54">
        <f t="shared" si="75"/>
        <v>25309.68</v>
      </c>
      <c r="T1231" s="55">
        <f t="shared" si="73"/>
        <v>5356</v>
      </c>
      <c r="U1231" s="55">
        <f t="shared" si="73"/>
        <v>8183.8</v>
      </c>
      <c r="V1231" s="55">
        <f t="shared" si="73"/>
        <v>0</v>
      </c>
      <c r="W1231" s="55">
        <f t="shared" si="73"/>
        <v>3150.6000000000004</v>
      </c>
      <c r="X1231" s="55">
        <f t="shared" si="73"/>
        <v>2033</v>
      </c>
      <c r="Y1231" s="55">
        <f t="shared" si="73"/>
        <v>18723.400000000001</v>
      </c>
    </row>
    <row r="1232" spans="1:25" x14ac:dyDescent="0.25">
      <c r="A1232" s="60" t="s">
        <v>0</v>
      </c>
      <c r="B1232" s="56" t="s">
        <v>573</v>
      </c>
      <c r="C1232" s="52" t="s">
        <v>574</v>
      </c>
      <c r="D1232" s="52" t="str">
        <f>IFERROR(INDEX('[2]CP5 to CP6 Track mapping'!$A:$B,MATCH('CP5 Vols Hyp'!$C1232,'[2]CP5 to CP6 Track mapping'!$A:$A,0),2),"-")</f>
        <v>-</v>
      </c>
      <c r="E1232" s="57" t="s">
        <v>457</v>
      </c>
      <c r="F1232" s="53"/>
      <c r="G1232" s="53"/>
      <c r="H1232" s="53">
        <v>7380.6100000000006</v>
      </c>
      <c r="I1232" s="53"/>
      <c r="J1232" s="53"/>
      <c r="K1232" s="53">
        <f t="shared" si="74"/>
        <v>7380.6100000000006</v>
      </c>
      <c r="M1232" s="54">
        <v>4572.2179999999998</v>
      </c>
      <c r="N1232" s="54">
        <v>2522</v>
      </c>
      <c r="O1232" s="54">
        <v>7380.6100000000006</v>
      </c>
      <c r="P1232" s="54">
        <v>823</v>
      </c>
      <c r="Q1232" s="54" t="s">
        <v>73</v>
      </c>
      <c r="R1232" s="54">
        <f t="shared" si="75"/>
        <v>15297.828000000001</v>
      </c>
      <c r="T1232" s="55">
        <f t="shared" si="73"/>
        <v>4572.2179999999998</v>
      </c>
      <c r="U1232" s="55">
        <f t="shared" si="73"/>
        <v>2522</v>
      </c>
      <c r="V1232" s="55">
        <f t="shared" si="73"/>
        <v>0</v>
      </c>
      <c r="W1232" s="55">
        <f t="shared" si="73"/>
        <v>823</v>
      </c>
      <c r="X1232" s="55" t="e">
        <f t="shared" si="73"/>
        <v>#VALUE!</v>
      </c>
      <c r="Y1232" s="55">
        <f t="shared" si="73"/>
        <v>7917.2180000000008</v>
      </c>
    </row>
    <row r="1233" spans="1:25" x14ac:dyDescent="0.25">
      <c r="A1233" s="60" t="s">
        <v>0</v>
      </c>
      <c r="B1233" s="56" t="s">
        <v>575</v>
      </c>
      <c r="C1233" s="52" t="s">
        <v>576</v>
      </c>
      <c r="D1233" s="52" t="str">
        <f>IFERROR(INDEX('[2]CP5 to CP6 Track mapping'!$A:$B,MATCH('CP5 Vols Hyp'!$C1233,'[2]CP5 to CP6 Track mapping'!$A:$A,0),2),"-")</f>
        <v>-</v>
      </c>
      <c r="E1233" s="57" t="s">
        <v>457</v>
      </c>
      <c r="F1233" s="53"/>
      <c r="G1233" s="53"/>
      <c r="H1233" s="53">
        <v>13966.89</v>
      </c>
      <c r="I1233" s="53"/>
      <c r="J1233" s="53"/>
      <c r="K1233" s="53">
        <f t="shared" si="74"/>
        <v>13966.89</v>
      </c>
      <c r="M1233" s="54">
        <v>9928.2179999999989</v>
      </c>
      <c r="N1233" s="54">
        <v>10705.800000000001</v>
      </c>
      <c r="O1233" s="54">
        <v>13966.89</v>
      </c>
      <c r="P1233" s="54">
        <v>3973.5999999999995</v>
      </c>
      <c r="Q1233" s="54">
        <v>2033</v>
      </c>
      <c r="R1233" s="54">
        <f t="shared" si="75"/>
        <v>40607.507999999994</v>
      </c>
      <c r="T1233" s="55">
        <f t="shared" si="73"/>
        <v>9928.2179999999989</v>
      </c>
      <c r="U1233" s="55">
        <f t="shared" si="73"/>
        <v>10705.800000000001</v>
      </c>
      <c r="V1233" s="55">
        <f t="shared" si="73"/>
        <v>0</v>
      </c>
      <c r="W1233" s="55">
        <f t="shared" si="73"/>
        <v>3973.5999999999995</v>
      </c>
      <c r="X1233" s="55">
        <f t="shared" si="73"/>
        <v>2033</v>
      </c>
      <c r="Y1233" s="55">
        <f t="shared" si="73"/>
        <v>26640.617999999995</v>
      </c>
    </row>
    <row r="1234" spans="1:25" x14ac:dyDescent="0.25">
      <c r="A1234" s="60" t="s">
        <v>0</v>
      </c>
      <c r="B1234" s="56" t="s">
        <v>577</v>
      </c>
      <c r="C1234" s="52" t="s">
        <v>578</v>
      </c>
      <c r="D1234" s="52" t="str">
        <f>IFERROR(INDEX('[2]CP5 to CP6 Track mapping'!$A:$B,MATCH('CP5 Vols Hyp'!$C1234,'[2]CP5 to CP6 Track mapping'!$A:$A,0),2),"-")</f>
        <v>-</v>
      </c>
      <c r="E1234" s="57" t="s">
        <v>457</v>
      </c>
      <c r="F1234" s="53"/>
      <c r="G1234" s="53"/>
      <c r="H1234" s="53">
        <v>6350</v>
      </c>
      <c r="I1234" s="53"/>
      <c r="J1234" s="53"/>
      <c r="K1234" s="53">
        <f t="shared" si="74"/>
        <v>6350</v>
      </c>
      <c r="M1234" s="54">
        <v>11147</v>
      </c>
      <c r="N1234" s="54">
        <v>4920</v>
      </c>
      <c r="O1234" s="54">
        <v>6350</v>
      </c>
      <c r="P1234" s="54">
        <v>5707</v>
      </c>
      <c r="Q1234" s="54">
        <v>1804</v>
      </c>
      <c r="R1234" s="54">
        <f t="shared" si="75"/>
        <v>29928</v>
      </c>
      <c r="T1234" s="55">
        <f t="shared" si="73"/>
        <v>11147</v>
      </c>
      <c r="U1234" s="55">
        <f t="shared" si="73"/>
        <v>4920</v>
      </c>
      <c r="V1234" s="55">
        <f t="shared" si="73"/>
        <v>0</v>
      </c>
      <c r="W1234" s="55">
        <f t="shared" si="73"/>
        <v>5707</v>
      </c>
      <c r="X1234" s="55">
        <f t="shared" si="73"/>
        <v>1804</v>
      </c>
      <c r="Y1234" s="55">
        <f t="shared" si="73"/>
        <v>23578</v>
      </c>
    </row>
    <row r="1235" spans="1:25" x14ac:dyDescent="0.25">
      <c r="A1235" s="60" t="s">
        <v>0</v>
      </c>
      <c r="B1235" s="56" t="s">
        <v>579</v>
      </c>
      <c r="C1235" s="52" t="s">
        <v>580</v>
      </c>
      <c r="D1235" s="52" t="str">
        <f>IFERROR(INDEX('[2]CP5 to CP6 Track mapping'!$A:$B,MATCH('CP5 Vols Hyp'!$C1235,'[2]CP5 to CP6 Track mapping'!$A:$A,0),2),"-")</f>
        <v>-</v>
      </c>
      <c r="E1235" s="57" t="s">
        <v>457</v>
      </c>
      <c r="F1235" s="53"/>
      <c r="G1235" s="53"/>
      <c r="H1235" s="53">
        <v>2179</v>
      </c>
      <c r="I1235" s="53"/>
      <c r="J1235" s="53"/>
      <c r="K1235" s="53">
        <f t="shared" si="74"/>
        <v>2179</v>
      </c>
      <c r="M1235" s="54">
        <v>972</v>
      </c>
      <c r="N1235" s="54">
        <v>556</v>
      </c>
      <c r="O1235" s="54">
        <v>2179</v>
      </c>
      <c r="P1235" s="54">
        <v>5243</v>
      </c>
      <c r="Q1235" s="54" t="s">
        <v>73</v>
      </c>
      <c r="R1235" s="54">
        <f t="shared" si="75"/>
        <v>8950</v>
      </c>
      <c r="T1235" s="55">
        <f t="shared" si="73"/>
        <v>972</v>
      </c>
      <c r="U1235" s="55">
        <f t="shared" si="73"/>
        <v>556</v>
      </c>
      <c r="V1235" s="55">
        <f t="shared" si="73"/>
        <v>0</v>
      </c>
      <c r="W1235" s="55">
        <f t="shared" si="73"/>
        <v>5243</v>
      </c>
      <c r="X1235" s="55" t="e">
        <f t="shared" si="73"/>
        <v>#VALUE!</v>
      </c>
      <c r="Y1235" s="55">
        <f t="shared" si="73"/>
        <v>6771</v>
      </c>
    </row>
    <row r="1236" spans="1:25" x14ac:dyDescent="0.25">
      <c r="A1236" s="60" t="s">
        <v>0</v>
      </c>
      <c r="B1236" s="56" t="s">
        <v>581</v>
      </c>
      <c r="C1236" s="52" t="s">
        <v>582</v>
      </c>
      <c r="D1236" s="52" t="str">
        <f>IFERROR(INDEX('[2]CP5 to CP6 Track mapping'!$A:$B,MATCH('CP5 Vols Hyp'!$C1236,'[2]CP5 to CP6 Track mapping'!$A:$A,0),2),"-")</f>
        <v>-</v>
      </c>
      <c r="E1236" s="57" t="s">
        <v>457</v>
      </c>
      <c r="F1236" s="53"/>
      <c r="G1236" s="53"/>
      <c r="H1236" s="53">
        <v>8529</v>
      </c>
      <c r="I1236" s="53"/>
      <c r="J1236" s="53"/>
      <c r="K1236" s="53">
        <f t="shared" si="74"/>
        <v>8529</v>
      </c>
      <c r="M1236" s="54">
        <v>12119</v>
      </c>
      <c r="N1236" s="54">
        <v>5476</v>
      </c>
      <c r="O1236" s="54">
        <v>8529</v>
      </c>
      <c r="P1236" s="54">
        <v>10950</v>
      </c>
      <c r="Q1236" s="54">
        <v>1804</v>
      </c>
      <c r="R1236" s="54">
        <f t="shared" si="75"/>
        <v>38878</v>
      </c>
      <c r="T1236" s="55">
        <f t="shared" si="73"/>
        <v>12119</v>
      </c>
      <c r="U1236" s="55">
        <f t="shared" si="73"/>
        <v>5476</v>
      </c>
      <c r="V1236" s="55">
        <f t="shared" si="73"/>
        <v>0</v>
      </c>
      <c r="W1236" s="55">
        <f t="shared" si="73"/>
        <v>10950</v>
      </c>
      <c r="X1236" s="55">
        <f t="shared" si="73"/>
        <v>1804</v>
      </c>
      <c r="Y1236" s="55">
        <f t="shared" si="73"/>
        <v>30349</v>
      </c>
    </row>
    <row r="1237" spans="1:25" x14ac:dyDescent="0.25">
      <c r="A1237" s="60" t="s">
        <v>0</v>
      </c>
      <c r="B1237" s="56" t="s">
        <v>583</v>
      </c>
      <c r="C1237" s="52" t="s">
        <v>278</v>
      </c>
      <c r="D1237" s="52" t="str">
        <f>IFERROR(INDEX('[2]CP5 to CP6 Track mapping'!$A:$B,MATCH('CP5 Vols Hyp'!$C1237,'[2]CP5 to CP6 Track mapping'!$A:$A,0),2),"-")</f>
        <v>-</v>
      </c>
      <c r="E1237" s="57" t="s">
        <v>457</v>
      </c>
      <c r="F1237" s="53"/>
      <c r="G1237" s="53"/>
      <c r="H1237" s="53">
        <v>314336.08</v>
      </c>
      <c r="I1237" s="53"/>
      <c r="J1237" s="53"/>
      <c r="K1237" s="53">
        <f t="shared" si="74"/>
        <v>314336.08</v>
      </c>
      <c r="M1237" s="54">
        <v>405425.53760000004</v>
      </c>
      <c r="N1237" s="54">
        <v>636522.27000000014</v>
      </c>
      <c r="O1237" s="54">
        <v>314336.08</v>
      </c>
      <c r="P1237" s="54">
        <v>257944.46</v>
      </c>
      <c r="Q1237" s="54">
        <v>220691.72999999995</v>
      </c>
      <c r="R1237" s="54">
        <f t="shared" si="75"/>
        <v>1834920.0776000002</v>
      </c>
      <c r="T1237" s="55">
        <f t="shared" si="73"/>
        <v>405425.53760000004</v>
      </c>
      <c r="U1237" s="55">
        <f t="shared" si="73"/>
        <v>636522.27000000014</v>
      </c>
      <c r="V1237" s="55">
        <f t="shared" si="73"/>
        <v>0</v>
      </c>
      <c r="W1237" s="55">
        <f t="shared" si="73"/>
        <v>257944.46</v>
      </c>
      <c r="X1237" s="55">
        <f t="shared" si="73"/>
        <v>220691.72999999995</v>
      </c>
      <c r="Y1237" s="55">
        <f t="shared" si="73"/>
        <v>1520583.9976000001</v>
      </c>
    </row>
    <row r="1238" spans="1:25" x14ac:dyDescent="0.25">
      <c r="A1238" s="60" t="s">
        <v>0</v>
      </c>
      <c r="B1238" s="56" t="s">
        <v>584</v>
      </c>
      <c r="C1238" s="52" t="s">
        <v>585</v>
      </c>
      <c r="D1238" s="52" t="str">
        <f>IFERROR(INDEX('[2]CP5 to CP6 Track mapping'!$A:$B,MATCH('CP5 Vols Hyp'!$C1238,'[2]CP5 to CP6 Track mapping'!$A:$A,0),2),"-")</f>
        <v>-</v>
      </c>
      <c r="E1238" s="57" t="s">
        <v>457</v>
      </c>
      <c r="F1238" s="53"/>
      <c r="G1238" s="53"/>
      <c r="H1238" s="53">
        <v>63</v>
      </c>
      <c r="I1238" s="53"/>
      <c r="J1238" s="53"/>
      <c r="K1238" s="53">
        <f t="shared" si="74"/>
        <v>63</v>
      </c>
      <c r="M1238" s="54">
        <v>58</v>
      </c>
      <c r="N1238" s="54">
        <v>54</v>
      </c>
      <c r="O1238" s="54">
        <v>63</v>
      </c>
      <c r="P1238" s="54">
        <v>36</v>
      </c>
      <c r="Q1238" s="54">
        <v>46</v>
      </c>
      <c r="R1238" s="54">
        <f t="shared" si="75"/>
        <v>257</v>
      </c>
      <c r="T1238" s="55">
        <f t="shared" si="73"/>
        <v>58</v>
      </c>
      <c r="U1238" s="55">
        <f t="shared" si="73"/>
        <v>54</v>
      </c>
      <c r="V1238" s="55">
        <f t="shared" si="73"/>
        <v>0</v>
      </c>
      <c r="W1238" s="55">
        <f t="shared" si="73"/>
        <v>36</v>
      </c>
      <c r="X1238" s="55">
        <f t="shared" si="73"/>
        <v>46</v>
      </c>
      <c r="Y1238" s="55">
        <f t="shared" si="73"/>
        <v>194</v>
      </c>
    </row>
    <row r="1239" spans="1:25" x14ac:dyDescent="0.25">
      <c r="A1239" s="60" t="s">
        <v>0</v>
      </c>
      <c r="B1239" s="56" t="s">
        <v>586</v>
      </c>
      <c r="C1239" s="52" t="s">
        <v>587</v>
      </c>
      <c r="D1239" s="52" t="str">
        <f>IFERROR(INDEX('[2]CP5 to CP6 Track mapping'!$A:$B,MATCH('CP5 Vols Hyp'!$C1239,'[2]CP5 to CP6 Track mapping'!$A:$A,0),2),"-")</f>
        <v>-</v>
      </c>
      <c r="E1239" s="57" t="s">
        <v>457</v>
      </c>
      <c r="F1239" s="53"/>
      <c r="G1239" s="53"/>
      <c r="H1239" s="53">
        <v>0</v>
      </c>
      <c r="I1239" s="53"/>
      <c r="J1239" s="53"/>
      <c r="K1239" s="53">
        <f t="shared" si="74"/>
        <v>0</v>
      </c>
      <c r="M1239" s="54">
        <v>0</v>
      </c>
      <c r="N1239" s="54">
        <v>0</v>
      </c>
      <c r="O1239" s="54">
        <v>0</v>
      </c>
      <c r="P1239" s="54">
        <v>0</v>
      </c>
      <c r="Q1239" s="54" t="s">
        <v>73</v>
      </c>
      <c r="R1239" s="54">
        <f t="shared" si="75"/>
        <v>0</v>
      </c>
      <c r="T1239" s="55">
        <f t="shared" si="73"/>
        <v>0</v>
      </c>
      <c r="U1239" s="55">
        <f t="shared" si="73"/>
        <v>0</v>
      </c>
      <c r="V1239" s="55">
        <f t="shared" si="73"/>
        <v>0</v>
      </c>
      <c r="W1239" s="55">
        <f t="shared" ref="W1239:Y1273" si="76">P1239-I1239</f>
        <v>0</v>
      </c>
      <c r="X1239" s="55" t="e">
        <f t="shared" si="76"/>
        <v>#VALUE!</v>
      </c>
      <c r="Y1239" s="55">
        <f t="shared" si="76"/>
        <v>0</v>
      </c>
    </row>
    <row r="1240" spans="1:25" x14ac:dyDescent="0.25">
      <c r="A1240" s="60" t="s">
        <v>0</v>
      </c>
      <c r="B1240" s="56" t="s">
        <v>588</v>
      </c>
      <c r="C1240" s="52" t="s">
        <v>589</v>
      </c>
      <c r="D1240" s="52" t="str">
        <f>IFERROR(INDEX('[2]CP5 to CP6 Track mapping'!$A:$B,MATCH('CP5 Vols Hyp'!$C1240,'[2]CP5 to CP6 Track mapping'!$A:$A,0),2),"-")</f>
        <v>-</v>
      </c>
      <c r="E1240" s="57" t="s">
        <v>457</v>
      </c>
      <c r="F1240" s="53"/>
      <c r="G1240" s="53"/>
      <c r="H1240" s="53">
        <v>5</v>
      </c>
      <c r="I1240" s="53"/>
      <c r="J1240" s="53"/>
      <c r="K1240" s="53">
        <f t="shared" si="74"/>
        <v>5</v>
      </c>
      <c r="M1240" s="54">
        <v>0</v>
      </c>
      <c r="N1240" s="54">
        <v>0</v>
      </c>
      <c r="O1240" s="54">
        <v>5</v>
      </c>
      <c r="P1240" s="54">
        <v>0</v>
      </c>
      <c r="Q1240" s="54">
        <v>24</v>
      </c>
      <c r="R1240" s="54">
        <f t="shared" si="75"/>
        <v>29</v>
      </c>
      <c r="T1240" s="55">
        <f t="shared" ref="T1240:V1273" si="77">M1240-F1240</f>
        <v>0</v>
      </c>
      <c r="U1240" s="55">
        <f t="shared" si="77"/>
        <v>0</v>
      </c>
      <c r="V1240" s="55">
        <f t="shared" si="77"/>
        <v>0</v>
      </c>
      <c r="W1240" s="55">
        <f t="shared" si="76"/>
        <v>0</v>
      </c>
      <c r="X1240" s="55">
        <f t="shared" si="76"/>
        <v>24</v>
      </c>
      <c r="Y1240" s="55">
        <f t="shared" si="76"/>
        <v>24</v>
      </c>
    </row>
    <row r="1241" spans="1:25" x14ac:dyDescent="0.25">
      <c r="A1241" s="60" t="s">
        <v>0</v>
      </c>
      <c r="B1241" s="56" t="s">
        <v>590</v>
      </c>
      <c r="C1241" s="52" t="s">
        <v>591</v>
      </c>
      <c r="D1241" s="52" t="str">
        <f>IFERROR(INDEX('[2]CP5 to CP6 Track mapping'!$A:$B,MATCH('CP5 Vols Hyp'!$C1241,'[2]CP5 to CP6 Track mapping'!$A:$A,0),2),"-")</f>
        <v>-</v>
      </c>
      <c r="E1241" s="57" t="s">
        <v>457</v>
      </c>
      <c r="F1241" s="53"/>
      <c r="G1241" s="53"/>
      <c r="H1241" s="53">
        <v>187</v>
      </c>
      <c r="I1241" s="53"/>
      <c r="J1241" s="53"/>
      <c r="K1241" s="53">
        <f t="shared" si="74"/>
        <v>187</v>
      </c>
      <c r="M1241" s="54">
        <v>80.98</v>
      </c>
      <c r="N1241" s="54">
        <v>115</v>
      </c>
      <c r="O1241" s="54">
        <v>187</v>
      </c>
      <c r="P1241" s="54">
        <v>315</v>
      </c>
      <c r="Q1241" s="54">
        <v>173.64</v>
      </c>
      <c r="R1241" s="54">
        <f t="shared" si="75"/>
        <v>871.62</v>
      </c>
      <c r="T1241" s="55">
        <f t="shared" si="77"/>
        <v>80.98</v>
      </c>
      <c r="U1241" s="55">
        <f t="shared" si="77"/>
        <v>115</v>
      </c>
      <c r="V1241" s="55">
        <f t="shared" si="77"/>
        <v>0</v>
      </c>
      <c r="W1241" s="55">
        <f t="shared" si="76"/>
        <v>315</v>
      </c>
      <c r="X1241" s="55">
        <f t="shared" si="76"/>
        <v>173.64</v>
      </c>
      <c r="Y1241" s="55">
        <f t="shared" si="76"/>
        <v>684.62</v>
      </c>
    </row>
    <row r="1242" spans="1:25" x14ac:dyDescent="0.25">
      <c r="A1242" s="60" t="s">
        <v>0</v>
      </c>
      <c r="B1242" s="56" t="s">
        <v>592</v>
      </c>
      <c r="C1242" s="52" t="s">
        <v>593</v>
      </c>
      <c r="D1242" s="52" t="str">
        <f>IFERROR(INDEX('[2]CP5 to CP6 Track mapping'!$A:$B,MATCH('CP5 Vols Hyp'!$C1242,'[2]CP5 to CP6 Track mapping'!$A:$A,0),2),"-")</f>
        <v>-</v>
      </c>
      <c r="E1242" s="57" t="s">
        <v>457</v>
      </c>
      <c r="F1242" s="53"/>
      <c r="G1242" s="53"/>
      <c r="H1242" s="53">
        <v>98</v>
      </c>
      <c r="I1242" s="53"/>
      <c r="J1242" s="53"/>
      <c r="K1242" s="53">
        <f t="shared" si="74"/>
        <v>98</v>
      </c>
      <c r="M1242" s="54">
        <v>8</v>
      </c>
      <c r="N1242" s="54">
        <v>0</v>
      </c>
      <c r="O1242" s="54">
        <v>98</v>
      </c>
      <c r="P1242" s="54">
        <v>0</v>
      </c>
      <c r="Q1242" s="54" t="s">
        <v>73</v>
      </c>
      <c r="R1242" s="54">
        <f t="shared" si="75"/>
        <v>106</v>
      </c>
      <c r="T1242" s="55">
        <f t="shared" si="77"/>
        <v>8</v>
      </c>
      <c r="U1242" s="55">
        <f t="shared" si="77"/>
        <v>0</v>
      </c>
      <c r="V1242" s="55">
        <f t="shared" si="77"/>
        <v>0</v>
      </c>
      <c r="W1242" s="55">
        <f t="shared" si="76"/>
        <v>0</v>
      </c>
      <c r="X1242" s="55" t="e">
        <f t="shared" si="76"/>
        <v>#VALUE!</v>
      </c>
      <c r="Y1242" s="55">
        <f t="shared" si="76"/>
        <v>8</v>
      </c>
    </row>
    <row r="1243" spans="1:25" x14ac:dyDescent="0.25">
      <c r="A1243" s="60" t="s">
        <v>0</v>
      </c>
      <c r="B1243" s="56" t="s">
        <v>594</v>
      </c>
      <c r="C1243" s="52" t="s">
        <v>595</v>
      </c>
      <c r="D1243" s="52" t="str">
        <f>IFERROR(INDEX('[2]CP5 to CP6 Track mapping'!$A:$B,MATCH('CP5 Vols Hyp'!$C1243,'[2]CP5 to CP6 Track mapping'!$A:$A,0),2),"-")</f>
        <v>-</v>
      </c>
      <c r="E1243" s="57" t="s">
        <v>457</v>
      </c>
      <c r="F1243" s="53"/>
      <c r="G1243" s="53"/>
      <c r="H1243" s="53">
        <v>353</v>
      </c>
      <c r="I1243" s="53"/>
      <c r="J1243" s="53"/>
      <c r="K1243" s="53">
        <f t="shared" si="74"/>
        <v>353</v>
      </c>
      <c r="M1243" s="54">
        <v>146.98000000000002</v>
      </c>
      <c r="N1243" s="54">
        <v>169</v>
      </c>
      <c r="O1243" s="54">
        <v>353</v>
      </c>
      <c r="P1243" s="54">
        <v>351</v>
      </c>
      <c r="Q1243" s="54">
        <v>243.64</v>
      </c>
      <c r="R1243" s="54">
        <f t="shared" si="75"/>
        <v>1263.6199999999999</v>
      </c>
      <c r="T1243" s="55">
        <f t="shared" si="77"/>
        <v>146.98000000000002</v>
      </c>
      <c r="U1243" s="55">
        <f t="shared" si="77"/>
        <v>169</v>
      </c>
      <c r="V1243" s="55">
        <f t="shared" si="77"/>
        <v>0</v>
      </c>
      <c r="W1243" s="55">
        <f t="shared" si="76"/>
        <v>351</v>
      </c>
      <c r="X1243" s="55">
        <f t="shared" si="76"/>
        <v>243.64</v>
      </c>
      <c r="Y1243" s="55">
        <f t="shared" si="76"/>
        <v>910.61999999999989</v>
      </c>
    </row>
    <row r="1244" spans="1:25" x14ac:dyDescent="0.25">
      <c r="A1244" s="60" t="s">
        <v>0</v>
      </c>
      <c r="B1244" s="56" t="s">
        <v>596</v>
      </c>
      <c r="C1244" s="52" t="s">
        <v>597</v>
      </c>
      <c r="D1244" s="52" t="str">
        <f>IFERROR(INDEX('[2]CP5 to CP6 Track mapping'!$A:$B,MATCH('CP5 Vols Hyp'!$C1244,'[2]CP5 to CP6 Track mapping'!$A:$A,0),2),"-")</f>
        <v>-</v>
      </c>
      <c r="E1244" s="57" t="s">
        <v>457</v>
      </c>
      <c r="F1244" s="53"/>
      <c r="G1244" s="53"/>
      <c r="H1244" s="53">
        <v>4.5999999999999996</v>
      </c>
      <c r="I1244" s="53"/>
      <c r="J1244" s="53"/>
      <c r="K1244" s="53">
        <f t="shared" si="74"/>
        <v>4.5999999999999996</v>
      </c>
      <c r="M1244" s="54">
        <v>0</v>
      </c>
      <c r="N1244" s="54">
        <v>6.9900000000000011</v>
      </c>
      <c r="O1244" s="54">
        <v>4.5999999999999996</v>
      </c>
      <c r="P1244" s="54">
        <v>20.740000000000002</v>
      </c>
      <c r="Q1244" s="54" t="s">
        <v>73</v>
      </c>
      <c r="R1244" s="54">
        <f t="shared" si="75"/>
        <v>32.33</v>
      </c>
      <c r="T1244" s="55">
        <f t="shared" si="77"/>
        <v>0</v>
      </c>
      <c r="U1244" s="55">
        <f t="shared" si="77"/>
        <v>6.9900000000000011</v>
      </c>
      <c r="V1244" s="55">
        <f t="shared" si="77"/>
        <v>0</v>
      </c>
      <c r="W1244" s="55">
        <f t="shared" si="76"/>
        <v>20.740000000000002</v>
      </c>
      <c r="X1244" s="55" t="e">
        <f t="shared" si="76"/>
        <v>#VALUE!</v>
      </c>
      <c r="Y1244" s="55">
        <f t="shared" si="76"/>
        <v>27.729999999999997</v>
      </c>
    </row>
    <row r="1245" spans="1:25" x14ac:dyDescent="0.25">
      <c r="A1245" s="60" t="s">
        <v>0</v>
      </c>
      <c r="B1245" s="56" t="s">
        <v>598</v>
      </c>
      <c r="C1245" s="52" t="s">
        <v>599</v>
      </c>
      <c r="D1245" s="52" t="str">
        <f>IFERROR(INDEX('[2]CP5 to CP6 Track mapping'!$A:$B,MATCH('CP5 Vols Hyp'!$C1245,'[2]CP5 to CP6 Track mapping'!$A:$A,0),2),"-")</f>
        <v>-</v>
      </c>
      <c r="E1245" s="57" t="s">
        <v>457</v>
      </c>
      <c r="F1245" s="53"/>
      <c r="G1245" s="53"/>
      <c r="H1245" s="53">
        <v>30.554000000000006</v>
      </c>
      <c r="I1245" s="53"/>
      <c r="J1245" s="53"/>
      <c r="K1245" s="53">
        <f t="shared" si="74"/>
        <v>30.554000000000006</v>
      </c>
      <c r="M1245" s="54">
        <v>25.830000000000005</v>
      </c>
      <c r="N1245" s="54">
        <v>41.412999999999997</v>
      </c>
      <c r="O1245" s="54">
        <v>30.554000000000006</v>
      </c>
      <c r="P1245" s="54">
        <v>13.071999999999999</v>
      </c>
      <c r="Q1245" s="54">
        <v>14.163999999999998</v>
      </c>
      <c r="R1245" s="54">
        <f t="shared" si="75"/>
        <v>125.033</v>
      </c>
      <c r="T1245" s="55">
        <f t="shared" si="77"/>
        <v>25.830000000000005</v>
      </c>
      <c r="U1245" s="55">
        <f t="shared" si="77"/>
        <v>41.412999999999997</v>
      </c>
      <c r="V1245" s="55">
        <f t="shared" si="77"/>
        <v>0</v>
      </c>
      <c r="W1245" s="55">
        <f t="shared" si="76"/>
        <v>13.071999999999999</v>
      </c>
      <c r="X1245" s="55">
        <f t="shared" si="76"/>
        <v>14.163999999999998</v>
      </c>
      <c r="Y1245" s="55">
        <f t="shared" si="76"/>
        <v>94.478999999999999</v>
      </c>
    </row>
    <row r="1246" spans="1:25" x14ac:dyDescent="0.25">
      <c r="A1246" s="60" t="s">
        <v>0</v>
      </c>
      <c r="B1246" s="56" t="s">
        <v>600</v>
      </c>
      <c r="C1246" s="52" t="s">
        <v>601</v>
      </c>
      <c r="D1246" s="52" t="str">
        <f>IFERROR(INDEX('[2]CP5 to CP6 Track mapping'!$A:$B,MATCH('CP5 Vols Hyp'!$C1246,'[2]CP5 to CP6 Track mapping'!$A:$A,0),2),"-")</f>
        <v>-</v>
      </c>
      <c r="E1246" s="57" t="s">
        <v>457</v>
      </c>
      <c r="F1246" s="53"/>
      <c r="G1246" s="53"/>
      <c r="H1246" s="53">
        <v>6</v>
      </c>
      <c r="I1246" s="53"/>
      <c r="J1246" s="53"/>
      <c r="K1246" s="53">
        <f t="shared" si="74"/>
        <v>6</v>
      </c>
      <c r="M1246" s="54">
        <v>25</v>
      </c>
      <c r="N1246" s="54">
        <v>15</v>
      </c>
      <c r="O1246" s="54">
        <v>6</v>
      </c>
      <c r="P1246" s="54">
        <v>31</v>
      </c>
      <c r="Q1246" s="54">
        <v>10</v>
      </c>
      <c r="R1246" s="54">
        <f t="shared" si="75"/>
        <v>87</v>
      </c>
      <c r="T1246" s="55">
        <f t="shared" si="77"/>
        <v>25</v>
      </c>
      <c r="U1246" s="55">
        <f t="shared" si="77"/>
        <v>15</v>
      </c>
      <c r="V1246" s="55">
        <f t="shared" si="77"/>
        <v>0</v>
      </c>
      <c r="W1246" s="55">
        <f t="shared" si="76"/>
        <v>31</v>
      </c>
      <c r="X1246" s="55">
        <f t="shared" si="76"/>
        <v>10</v>
      </c>
      <c r="Y1246" s="55">
        <f t="shared" si="76"/>
        <v>81</v>
      </c>
    </row>
    <row r="1247" spans="1:25" x14ac:dyDescent="0.25">
      <c r="A1247" s="60" t="s">
        <v>0</v>
      </c>
      <c r="B1247" s="56" t="s">
        <v>602</v>
      </c>
      <c r="C1247" s="52" t="s">
        <v>603</v>
      </c>
      <c r="D1247" s="52" t="str">
        <f>IFERROR(INDEX('[2]CP5 to CP6 Track mapping'!$A:$B,MATCH('CP5 Vols Hyp'!$C1247,'[2]CP5 to CP6 Track mapping'!$A:$A,0),2),"-")</f>
        <v>-</v>
      </c>
      <c r="E1247" s="57" t="s">
        <v>457</v>
      </c>
      <c r="F1247" s="53"/>
      <c r="G1247" s="53"/>
      <c r="H1247" s="53">
        <v>41.154000000000003</v>
      </c>
      <c r="I1247" s="53"/>
      <c r="J1247" s="53"/>
      <c r="K1247" s="53">
        <f t="shared" si="74"/>
        <v>41.154000000000003</v>
      </c>
      <c r="M1247" s="54">
        <v>50.830000000000005</v>
      </c>
      <c r="N1247" s="54">
        <v>63.402999999999992</v>
      </c>
      <c r="O1247" s="54">
        <v>41.154000000000003</v>
      </c>
      <c r="P1247" s="54">
        <v>64.811999999999998</v>
      </c>
      <c r="Q1247" s="54">
        <v>24.163999999999998</v>
      </c>
      <c r="R1247" s="54">
        <f t="shared" si="75"/>
        <v>244.363</v>
      </c>
      <c r="T1247" s="55">
        <f t="shared" si="77"/>
        <v>50.830000000000005</v>
      </c>
      <c r="U1247" s="55">
        <f t="shared" si="77"/>
        <v>63.402999999999992</v>
      </c>
      <c r="V1247" s="55">
        <f t="shared" si="77"/>
        <v>0</v>
      </c>
      <c r="W1247" s="55">
        <f t="shared" si="76"/>
        <v>64.811999999999998</v>
      </c>
      <c r="X1247" s="55">
        <f t="shared" si="76"/>
        <v>24.163999999999998</v>
      </c>
      <c r="Y1247" s="55">
        <f t="shared" si="76"/>
        <v>203.209</v>
      </c>
    </row>
    <row r="1248" spans="1:25" x14ac:dyDescent="0.25">
      <c r="A1248" s="60" t="s">
        <v>0</v>
      </c>
      <c r="B1248" s="56" t="s">
        <v>604</v>
      </c>
      <c r="C1248" s="52" t="s">
        <v>605</v>
      </c>
      <c r="D1248" s="52" t="str">
        <f>IFERROR(INDEX('[2]CP5 to CP6 Track mapping'!$A:$B,MATCH('CP5 Vols Hyp'!$C1248,'[2]CP5 to CP6 Track mapping'!$A:$A,0),2),"-")</f>
        <v>-</v>
      </c>
      <c r="E1248" s="57" t="s">
        <v>457</v>
      </c>
      <c r="F1248" s="53"/>
      <c r="G1248" s="53"/>
      <c r="H1248" s="53">
        <v>14</v>
      </c>
      <c r="I1248" s="53"/>
      <c r="J1248" s="53"/>
      <c r="K1248" s="53">
        <f t="shared" si="74"/>
        <v>14</v>
      </c>
      <c r="M1248" s="54">
        <v>2</v>
      </c>
      <c r="N1248" s="54">
        <v>3</v>
      </c>
      <c r="O1248" s="54">
        <v>14</v>
      </c>
      <c r="P1248" s="54">
        <v>16</v>
      </c>
      <c r="Q1248" s="54">
        <v>15</v>
      </c>
      <c r="R1248" s="54">
        <f t="shared" si="75"/>
        <v>50</v>
      </c>
      <c r="T1248" s="55">
        <f t="shared" si="77"/>
        <v>2</v>
      </c>
      <c r="U1248" s="55">
        <f t="shared" si="77"/>
        <v>3</v>
      </c>
      <c r="V1248" s="55">
        <f t="shared" si="77"/>
        <v>0</v>
      </c>
      <c r="W1248" s="55">
        <f t="shared" si="76"/>
        <v>16</v>
      </c>
      <c r="X1248" s="55">
        <f t="shared" si="76"/>
        <v>15</v>
      </c>
      <c r="Y1248" s="55">
        <f t="shared" si="76"/>
        <v>36</v>
      </c>
    </row>
    <row r="1249" spans="1:25" x14ac:dyDescent="0.25">
      <c r="A1249" s="60" t="s">
        <v>0</v>
      </c>
      <c r="B1249" s="56" t="s">
        <v>606</v>
      </c>
      <c r="C1249" s="52" t="s">
        <v>607</v>
      </c>
      <c r="D1249" s="52" t="str">
        <f>IFERROR(INDEX('[2]CP5 to CP6 Track mapping'!$A:$B,MATCH('CP5 Vols Hyp'!$C1249,'[2]CP5 to CP6 Track mapping'!$A:$A,0),2),"-")</f>
        <v>-</v>
      </c>
      <c r="E1249" s="57" t="s">
        <v>457</v>
      </c>
      <c r="F1249" s="53"/>
      <c r="G1249" s="53"/>
      <c r="H1249" s="53">
        <v>8</v>
      </c>
      <c r="I1249" s="53"/>
      <c r="J1249" s="53"/>
      <c r="K1249" s="53">
        <f t="shared" si="74"/>
        <v>8</v>
      </c>
      <c r="M1249" s="54">
        <v>5</v>
      </c>
      <c r="N1249" s="54">
        <v>7</v>
      </c>
      <c r="O1249" s="54">
        <v>8</v>
      </c>
      <c r="P1249" s="54">
        <v>3</v>
      </c>
      <c r="Q1249" s="54" t="s">
        <v>73</v>
      </c>
      <c r="R1249" s="54">
        <f t="shared" si="75"/>
        <v>23</v>
      </c>
      <c r="T1249" s="55">
        <f t="shared" si="77"/>
        <v>5</v>
      </c>
      <c r="U1249" s="55">
        <f t="shared" si="77"/>
        <v>7</v>
      </c>
      <c r="V1249" s="55">
        <f t="shared" si="77"/>
        <v>0</v>
      </c>
      <c r="W1249" s="55">
        <f t="shared" si="76"/>
        <v>3</v>
      </c>
      <c r="X1249" s="55" t="e">
        <f t="shared" si="76"/>
        <v>#VALUE!</v>
      </c>
      <c r="Y1249" s="55">
        <f t="shared" si="76"/>
        <v>15</v>
      </c>
    </row>
    <row r="1250" spans="1:25" x14ac:dyDescent="0.25">
      <c r="A1250" s="60" t="s">
        <v>0</v>
      </c>
      <c r="B1250" s="56" t="s">
        <v>608</v>
      </c>
      <c r="C1250" s="52" t="s">
        <v>609</v>
      </c>
      <c r="D1250" s="52" t="str">
        <f>IFERROR(INDEX('[2]CP5 to CP6 Track mapping'!$A:$B,MATCH('CP5 Vols Hyp'!$C1250,'[2]CP5 to CP6 Track mapping'!$A:$A,0),2),"-")</f>
        <v>-</v>
      </c>
      <c r="E1250" s="57" t="s">
        <v>457</v>
      </c>
      <c r="F1250" s="53"/>
      <c r="G1250" s="53"/>
      <c r="H1250" s="53">
        <v>12.120000000000001</v>
      </c>
      <c r="I1250" s="53"/>
      <c r="J1250" s="53"/>
      <c r="K1250" s="53">
        <f t="shared" si="74"/>
        <v>12.120000000000001</v>
      </c>
      <c r="M1250" s="54">
        <v>6.490000000000002</v>
      </c>
      <c r="N1250" s="54">
        <v>19.909999999999997</v>
      </c>
      <c r="O1250" s="54">
        <v>12.120000000000001</v>
      </c>
      <c r="P1250" s="54">
        <v>5.29</v>
      </c>
      <c r="Q1250" s="54" t="s">
        <v>73</v>
      </c>
      <c r="R1250" s="54">
        <f t="shared" si="75"/>
        <v>43.809999999999995</v>
      </c>
      <c r="T1250" s="55">
        <f t="shared" si="77"/>
        <v>6.490000000000002</v>
      </c>
      <c r="U1250" s="55">
        <f t="shared" si="77"/>
        <v>19.909999999999997</v>
      </c>
      <c r="V1250" s="55">
        <f t="shared" si="77"/>
        <v>0</v>
      </c>
      <c r="W1250" s="55">
        <f t="shared" si="76"/>
        <v>5.29</v>
      </c>
      <c r="X1250" s="55" t="e">
        <f t="shared" si="76"/>
        <v>#VALUE!</v>
      </c>
      <c r="Y1250" s="55">
        <f t="shared" si="76"/>
        <v>31.689999999999994</v>
      </c>
    </row>
    <row r="1251" spans="1:25" x14ac:dyDescent="0.25">
      <c r="A1251" s="60" t="s">
        <v>0</v>
      </c>
      <c r="B1251" s="56" t="s">
        <v>610</v>
      </c>
      <c r="C1251" s="52" t="s">
        <v>611</v>
      </c>
      <c r="D1251" s="52" t="str">
        <f>IFERROR(INDEX('[2]CP5 to CP6 Track mapping'!$A:$B,MATCH('CP5 Vols Hyp'!$C1251,'[2]CP5 to CP6 Track mapping'!$A:$A,0),2),"-")</f>
        <v>-</v>
      </c>
      <c r="E1251" s="57" t="s">
        <v>457</v>
      </c>
      <c r="F1251" s="53"/>
      <c r="G1251" s="53"/>
      <c r="H1251" s="53">
        <v>37</v>
      </c>
      <c r="I1251" s="53"/>
      <c r="J1251" s="53"/>
      <c r="K1251" s="53">
        <f t="shared" si="74"/>
        <v>37</v>
      </c>
      <c r="M1251" s="54">
        <v>65</v>
      </c>
      <c r="N1251" s="54">
        <v>48</v>
      </c>
      <c r="O1251" s="54">
        <v>37</v>
      </c>
      <c r="P1251" s="54">
        <v>1</v>
      </c>
      <c r="Q1251" s="54" t="s">
        <v>73</v>
      </c>
      <c r="R1251" s="54">
        <f t="shared" si="75"/>
        <v>151</v>
      </c>
      <c r="T1251" s="55">
        <f t="shared" si="77"/>
        <v>65</v>
      </c>
      <c r="U1251" s="55">
        <f t="shared" si="77"/>
        <v>48</v>
      </c>
      <c r="V1251" s="55">
        <f t="shared" si="77"/>
        <v>0</v>
      </c>
      <c r="W1251" s="55">
        <f t="shared" si="76"/>
        <v>1</v>
      </c>
      <c r="X1251" s="55" t="e">
        <f t="shared" si="76"/>
        <v>#VALUE!</v>
      </c>
      <c r="Y1251" s="55">
        <f t="shared" si="76"/>
        <v>114</v>
      </c>
    </row>
    <row r="1252" spans="1:25" x14ac:dyDescent="0.25">
      <c r="A1252" s="60" t="s">
        <v>0</v>
      </c>
      <c r="B1252" s="56" t="s">
        <v>612</v>
      </c>
      <c r="C1252" s="52" t="s">
        <v>613</v>
      </c>
      <c r="D1252" s="52" t="str">
        <f>IFERROR(INDEX('[2]CP5 to CP6 Track mapping'!$A:$B,MATCH('CP5 Vols Hyp'!$C1252,'[2]CP5 to CP6 Track mapping'!$A:$A,0),2),"-")</f>
        <v>-</v>
      </c>
      <c r="E1252" s="57" t="s">
        <v>457</v>
      </c>
      <c r="F1252" s="53"/>
      <c r="G1252" s="53"/>
      <c r="H1252" s="53">
        <v>0</v>
      </c>
      <c r="I1252" s="53"/>
      <c r="J1252" s="53"/>
      <c r="K1252" s="53">
        <f t="shared" si="74"/>
        <v>0</v>
      </c>
      <c r="M1252" s="54">
        <v>17</v>
      </c>
      <c r="N1252" s="54">
        <v>0</v>
      </c>
      <c r="O1252" s="54">
        <v>0</v>
      </c>
      <c r="P1252" s="54">
        <v>0</v>
      </c>
      <c r="Q1252" s="54" t="s">
        <v>73</v>
      </c>
      <c r="R1252" s="54">
        <f t="shared" si="75"/>
        <v>17</v>
      </c>
      <c r="T1252" s="55">
        <f t="shared" si="77"/>
        <v>17</v>
      </c>
      <c r="U1252" s="55">
        <f t="shared" si="77"/>
        <v>0</v>
      </c>
      <c r="V1252" s="55">
        <f t="shared" si="77"/>
        <v>0</v>
      </c>
      <c r="W1252" s="55">
        <f t="shared" si="76"/>
        <v>0</v>
      </c>
      <c r="X1252" s="55" t="e">
        <f t="shared" si="76"/>
        <v>#VALUE!</v>
      </c>
      <c r="Y1252" s="55">
        <f t="shared" si="76"/>
        <v>17</v>
      </c>
    </row>
    <row r="1253" spans="1:25" x14ac:dyDescent="0.25">
      <c r="A1253" s="60" t="s">
        <v>0</v>
      </c>
      <c r="B1253" s="56" t="s">
        <v>614</v>
      </c>
      <c r="C1253" s="52" t="s">
        <v>615</v>
      </c>
      <c r="D1253" s="52" t="str">
        <f>IFERROR(INDEX('[2]CP5 to CP6 Track mapping'!$A:$B,MATCH('CP5 Vols Hyp'!$C1253,'[2]CP5 to CP6 Track mapping'!$A:$A,0),2),"-")</f>
        <v>-</v>
      </c>
      <c r="E1253" s="57" t="s">
        <v>457</v>
      </c>
      <c r="F1253" s="53"/>
      <c r="G1253" s="53"/>
      <c r="H1253" s="53">
        <v>33.28</v>
      </c>
      <c r="I1253" s="53"/>
      <c r="J1253" s="53"/>
      <c r="K1253" s="53">
        <f t="shared" si="74"/>
        <v>33.28</v>
      </c>
      <c r="M1253" s="54">
        <v>22.192</v>
      </c>
      <c r="N1253" s="54">
        <v>36.805</v>
      </c>
      <c r="O1253" s="54">
        <v>33.28</v>
      </c>
      <c r="P1253" s="54">
        <v>33.830000000000005</v>
      </c>
      <c r="Q1253" s="54">
        <v>23.09</v>
      </c>
      <c r="R1253" s="54">
        <f t="shared" si="75"/>
        <v>149.197</v>
      </c>
      <c r="T1253" s="55">
        <f t="shared" si="77"/>
        <v>22.192</v>
      </c>
      <c r="U1253" s="55">
        <f t="shared" si="77"/>
        <v>36.805</v>
      </c>
      <c r="V1253" s="55">
        <f t="shared" si="77"/>
        <v>0</v>
      </c>
      <c r="W1253" s="55">
        <f t="shared" si="76"/>
        <v>33.830000000000005</v>
      </c>
      <c r="X1253" s="55">
        <f t="shared" si="76"/>
        <v>23.09</v>
      </c>
      <c r="Y1253" s="55">
        <f t="shared" si="76"/>
        <v>115.917</v>
      </c>
    </row>
    <row r="1254" spans="1:25" x14ac:dyDescent="0.25">
      <c r="A1254" s="60" t="s">
        <v>0</v>
      </c>
      <c r="B1254" s="56" t="s">
        <v>616</v>
      </c>
      <c r="C1254" s="52" t="s">
        <v>617</v>
      </c>
      <c r="D1254" s="52" t="str">
        <f>IFERROR(INDEX('[2]CP5 to CP6 Track mapping'!$A:$B,MATCH('CP5 Vols Hyp'!$C1254,'[2]CP5 to CP6 Track mapping'!$A:$A,0),2),"-")</f>
        <v>-</v>
      </c>
      <c r="E1254" s="57" t="s">
        <v>457</v>
      </c>
      <c r="F1254" s="53"/>
      <c r="G1254" s="53"/>
      <c r="H1254" s="53">
        <v>0</v>
      </c>
      <c r="I1254" s="53"/>
      <c r="J1254" s="53"/>
      <c r="K1254" s="53">
        <f t="shared" si="74"/>
        <v>0</v>
      </c>
      <c r="M1254" s="54">
        <v>8</v>
      </c>
      <c r="N1254" s="54">
        <v>2</v>
      </c>
      <c r="O1254" s="54">
        <v>0</v>
      </c>
      <c r="P1254" s="54">
        <v>4</v>
      </c>
      <c r="Q1254" s="54">
        <v>1</v>
      </c>
      <c r="R1254" s="54">
        <f t="shared" si="75"/>
        <v>15</v>
      </c>
      <c r="T1254" s="55">
        <f t="shared" si="77"/>
        <v>8</v>
      </c>
      <c r="U1254" s="55">
        <f t="shared" si="77"/>
        <v>2</v>
      </c>
      <c r="V1254" s="55">
        <f t="shared" si="77"/>
        <v>0</v>
      </c>
      <c r="W1254" s="55">
        <f t="shared" si="76"/>
        <v>4</v>
      </c>
      <c r="X1254" s="55">
        <f t="shared" si="76"/>
        <v>1</v>
      </c>
      <c r="Y1254" s="55">
        <f t="shared" si="76"/>
        <v>15</v>
      </c>
    </row>
    <row r="1255" spans="1:25" x14ac:dyDescent="0.25">
      <c r="A1255" s="60" t="s">
        <v>0</v>
      </c>
      <c r="B1255" s="56" t="s">
        <v>618</v>
      </c>
      <c r="C1255" s="52" t="s">
        <v>619</v>
      </c>
      <c r="D1255" s="52" t="str">
        <f>IFERROR(INDEX('[2]CP5 to CP6 Track mapping'!$A:$B,MATCH('CP5 Vols Hyp'!$C1255,'[2]CP5 to CP6 Track mapping'!$A:$A,0),2),"-")</f>
        <v>-</v>
      </c>
      <c r="E1255" s="57" t="s">
        <v>457</v>
      </c>
      <c r="F1255" s="53"/>
      <c r="G1255" s="53"/>
      <c r="H1255" s="53">
        <v>61</v>
      </c>
      <c r="I1255" s="53"/>
      <c r="J1255" s="53"/>
      <c r="K1255" s="53">
        <f t="shared" si="74"/>
        <v>61</v>
      </c>
      <c r="M1255" s="54">
        <v>85</v>
      </c>
      <c r="N1255" s="54">
        <v>58</v>
      </c>
      <c r="O1255" s="54">
        <v>61</v>
      </c>
      <c r="P1255" s="54">
        <v>58</v>
      </c>
      <c r="Q1255" s="54">
        <v>190</v>
      </c>
      <c r="R1255" s="54">
        <f t="shared" si="75"/>
        <v>452</v>
      </c>
      <c r="T1255" s="55">
        <f t="shared" si="77"/>
        <v>85</v>
      </c>
      <c r="U1255" s="55">
        <f t="shared" si="77"/>
        <v>58</v>
      </c>
      <c r="V1255" s="55">
        <f t="shared" si="77"/>
        <v>0</v>
      </c>
      <c r="W1255" s="55">
        <f t="shared" si="76"/>
        <v>58</v>
      </c>
      <c r="X1255" s="55">
        <f t="shared" si="76"/>
        <v>190</v>
      </c>
      <c r="Y1255" s="55">
        <f t="shared" si="76"/>
        <v>391</v>
      </c>
    </row>
    <row r="1256" spans="1:25" x14ac:dyDescent="0.25">
      <c r="A1256" s="60" t="s">
        <v>0</v>
      </c>
      <c r="B1256" s="56" t="s">
        <v>620</v>
      </c>
      <c r="C1256" s="52" t="s">
        <v>621</v>
      </c>
      <c r="D1256" s="52" t="str">
        <f>IFERROR(INDEX('[2]CP5 to CP6 Track mapping'!$A:$B,MATCH('CP5 Vols Hyp'!$C1256,'[2]CP5 to CP6 Track mapping'!$A:$A,0),2),"-")</f>
        <v>-</v>
      </c>
      <c r="E1256" s="57" t="s">
        <v>457</v>
      </c>
      <c r="F1256" s="53"/>
      <c r="G1256" s="53"/>
      <c r="H1256" s="53">
        <v>165.4</v>
      </c>
      <c r="I1256" s="53"/>
      <c r="J1256" s="53"/>
      <c r="K1256" s="53">
        <f t="shared" si="74"/>
        <v>165.4</v>
      </c>
      <c r="M1256" s="54">
        <v>210.68199999999999</v>
      </c>
      <c r="N1256" s="54">
        <v>174.71499999999997</v>
      </c>
      <c r="O1256" s="54">
        <v>165.4</v>
      </c>
      <c r="P1256" s="54">
        <v>121.12000000000002</v>
      </c>
      <c r="Q1256" s="54">
        <v>229.08999999999997</v>
      </c>
      <c r="R1256" s="54">
        <f t="shared" si="75"/>
        <v>901.00699999999983</v>
      </c>
      <c r="T1256" s="55">
        <f t="shared" si="77"/>
        <v>210.68199999999999</v>
      </c>
      <c r="U1256" s="55">
        <f t="shared" si="77"/>
        <v>174.71499999999997</v>
      </c>
      <c r="V1256" s="55">
        <f t="shared" si="77"/>
        <v>0</v>
      </c>
      <c r="W1256" s="55">
        <f t="shared" si="76"/>
        <v>121.12000000000002</v>
      </c>
      <c r="X1256" s="55">
        <f t="shared" si="76"/>
        <v>229.08999999999997</v>
      </c>
      <c r="Y1256" s="55">
        <f t="shared" si="76"/>
        <v>735.60699999999986</v>
      </c>
    </row>
    <row r="1257" spans="1:25" x14ac:dyDescent="0.25">
      <c r="A1257" s="60" t="s">
        <v>0</v>
      </c>
      <c r="B1257" s="56" t="s">
        <v>622</v>
      </c>
      <c r="C1257" s="52" t="s">
        <v>623</v>
      </c>
      <c r="D1257" s="52" t="str">
        <f>IFERROR(INDEX('[2]CP5 to CP6 Track mapping'!$A:$B,MATCH('CP5 Vols Hyp'!$C1257,'[2]CP5 to CP6 Track mapping'!$A:$A,0),2),"-")</f>
        <v>-</v>
      </c>
      <c r="E1257" s="57" t="s">
        <v>457</v>
      </c>
      <c r="F1257" s="53"/>
      <c r="G1257" s="53"/>
      <c r="H1257" s="53">
        <v>1</v>
      </c>
      <c r="I1257" s="53"/>
      <c r="J1257" s="53"/>
      <c r="K1257" s="53">
        <f t="shared" si="74"/>
        <v>1</v>
      </c>
      <c r="M1257" s="54">
        <v>2</v>
      </c>
      <c r="N1257" s="54">
        <v>2</v>
      </c>
      <c r="O1257" s="54">
        <v>1</v>
      </c>
      <c r="P1257" s="54">
        <v>0</v>
      </c>
      <c r="Q1257" s="54" t="s">
        <v>73</v>
      </c>
      <c r="R1257" s="54">
        <f t="shared" si="75"/>
        <v>5</v>
      </c>
      <c r="T1257" s="55">
        <f t="shared" si="77"/>
        <v>2</v>
      </c>
      <c r="U1257" s="55">
        <f t="shared" si="77"/>
        <v>2</v>
      </c>
      <c r="V1257" s="55">
        <f t="shared" si="77"/>
        <v>0</v>
      </c>
      <c r="W1257" s="55">
        <f t="shared" si="76"/>
        <v>0</v>
      </c>
      <c r="X1257" s="55" t="e">
        <f t="shared" si="76"/>
        <v>#VALUE!</v>
      </c>
      <c r="Y1257" s="55">
        <f t="shared" si="76"/>
        <v>4</v>
      </c>
    </row>
    <row r="1258" spans="1:25" x14ac:dyDescent="0.25">
      <c r="A1258" s="60" t="s">
        <v>0</v>
      </c>
      <c r="B1258" s="56" t="s">
        <v>624</v>
      </c>
      <c r="C1258" s="52" t="s">
        <v>625</v>
      </c>
      <c r="D1258" s="52" t="str">
        <f>IFERROR(INDEX('[2]CP5 to CP6 Track mapping'!$A:$B,MATCH('CP5 Vols Hyp'!$C1258,'[2]CP5 to CP6 Track mapping'!$A:$A,0),2),"-")</f>
        <v>-</v>
      </c>
      <c r="E1258" s="57" t="s">
        <v>457</v>
      </c>
      <c r="F1258" s="53"/>
      <c r="G1258" s="53"/>
      <c r="H1258" s="53">
        <v>0</v>
      </c>
      <c r="I1258" s="53"/>
      <c r="J1258" s="53"/>
      <c r="K1258" s="53">
        <f t="shared" si="74"/>
        <v>0</v>
      </c>
      <c r="M1258" s="54">
        <v>21</v>
      </c>
      <c r="N1258" s="54">
        <v>6</v>
      </c>
      <c r="O1258" s="54">
        <v>0</v>
      </c>
      <c r="P1258" s="54">
        <v>16</v>
      </c>
      <c r="Q1258" s="54">
        <v>69</v>
      </c>
      <c r="R1258" s="54">
        <f t="shared" si="75"/>
        <v>112</v>
      </c>
      <c r="T1258" s="55">
        <f t="shared" si="77"/>
        <v>21</v>
      </c>
      <c r="U1258" s="55">
        <f t="shared" si="77"/>
        <v>6</v>
      </c>
      <c r="V1258" s="55">
        <f t="shared" si="77"/>
        <v>0</v>
      </c>
      <c r="W1258" s="55">
        <f t="shared" si="76"/>
        <v>16</v>
      </c>
      <c r="X1258" s="55">
        <f t="shared" si="76"/>
        <v>69</v>
      </c>
      <c r="Y1258" s="55">
        <f t="shared" si="76"/>
        <v>112</v>
      </c>
    </row>
    <row r="1259" spans="1:25" x14ac:dyDescent="0.25">
      <c r="A1259" s="60" t="s">
        <v>0</v>
      </c>
      <c r="B1259" s="56" t="s">
        <v>626</v>
      </c>
      <c r="C1259" s="52" t="s">
        <v>627</v>
      </c>
      <c r="D1259" s="52" t="str">
        <f>IFERROR(INDEX('[2]CP5 to CP6 Track mapping'!$A:$B,MATCH('CP5 Vols Hyp'!$C1259,'[2]CP5 to CP6 Track mapping'!$A:$A,0),2),"-")</f>
        <v>-</v>
      </c>
      <c r="E1259" s="57" t="s">
        <v>457</v>
      </c>
      <c r="F1259" s="53"/>
      <c r="G1259" s="53"/>
      <c r="H1259" s="53">
        <v>7</v>
      </c>
      <c r="I1259" s="53"/>
      <c r="J1259" s="53"/>
      <c r="K1259" s="53">
        <f t="shared" si="74"/>
        <v>7</v>
      </c>
      <c r="M1259" s="54">
        <v>0</v>
      </c>
      <c r="N1259" s="54">
        <v>6</v>
      </c>
      <c r="O1259" s="54">
        <v>7</v>
      </c>
      <c r="P1259" s="54">
        <v>9</v>
      </c>
      <c r="Q1259" s="54">
        <v>56</v>
      </c>
      <c r="R1259" s="54">
        <f t="shared" si="75"/>
        <v>78</v>
      </c>
      <c r="T1259" s="55">
        <f t="shared" si="77"/>
        <v>0</v>
      </c>
      <c r="U1259" s="55">
        <f t="shared" si="77"/>
        <v>6</v>
      </c>
      <c r="V1259" s="55">
        <f t="shared" si="77"/>
        <v>0</v>
      </c>
      <c r="W1259" s="55">
        <f t="shared" si="76"/>
        <v>9</v>
      </c>
      <c r="X1259" s="55">
        <f t="shared" si="76"/>
        <v>56</v>
      </c>
      <c r="Y1259" s="55">
        <f t="shared" si="76"/>
        <v>71</v>
      </c>
    </row>
    <row r="1260" spans="1:25" x14ac:dyDescent="0.25">
      <c r="A1260" s="60" t="s">
        <v>0</v>
      </c>
      <c r="B1260" s="56" t="s">
        <v>628</v>
      </c>
      <c r="C1260" s="52" t="s">
        <v>629</v>
      </c>
      <c r="D1260" s="52" t="str">
        <f>IFERROR(INDEX('[2]CP5 to CP6 Track mapping'!$A:$B,MATCH('CP5 Vols Hyp'!$C1260,'[2]CP5 to CP6 Track mapping'!$A:$A,0),2),"-")</f>
        <v>-</v>
      </c>
      <c r="E1260" s="57" t="s">
        <v>457</v>
      </c>
      <c r="F1260" s="53"/>
      <c r="G1260" s="53"/>
      <c r="H1260" s="53">
        <v>0</v>
      </c>
      <c r="I1260" s="53"/>
      <c r="J1260" s="53"/>
      <c r="K1260" s="53">
        <f t="shared" si="74"/>
        <v>0</v>
      </c>
      <c r="M1260" s="54">
        <v>0</v>
      </c>
      <c r="N1260" s="54">
        <v>0</v>
      </c>
      <c r="O1260" s="54">
        <v>0</v>
      </c>
      <c r="P1260" s="54">
        <v>0</v>
      </c>
      <c r="Q1260" s="54" t="s">
        <v>73</v>
      </c>
      <c r="R1260" s="54">
        <f t="shared" si="75"/>
        <v>0</v>
      </c>
      <c r="T1260" s="55">
        <f t="shared" si="77"/>
        <v>0</v>
      </c>
      <c r="U1260" s="55">
        <f t="shared" si="77"/>
        <v>0</v>
      </c>
      <c r="V1260" s="55">
        <f t="shared" si="77"/>
        <v>0</v>
      </c>
      <c r="W1260" s="55">
        <f t="shared" si="76"/>
        <v>0</v>
      </c>
      <c r="X1260" s="55" t="e">
        <f t="shared" si="76"/>
        <v>#VALUE!</v>
      </c>
      <c r="Y1260" s="55">
        <f t="shared" si="76"/>
        <v>0</v>
      </c>
    </row>
    <row r="1261" spans="1:25" x14ac:dyDescent="0.25">
      <c r="A1261" s="60" t="s">
        <v>0</v>
      </c>
      <c r="B1261" s="56" t="s">
        <v>630</v>
      </c>
      <c r="C1261" s="52" t="s">
        <v>631</v>
      </c>
      <c r="D1261" s="52" t="str">
        <f>IFERROR(INDEX('[2]CP5 to CP6 Track mapping'!$A:$B,MATCH('CP5 Vols Hyp'!$C1261,'[2]CP5 to CP6 Track mapping'!$A:$A,0),2),"-")</f>
        <v>-</v>
      </c>
      <c r="E1261" s="57" t="s">
        <v>457</v>
      </c>
      <c r="F1261" s="53"/>
      <c r="G1261" s="53"/>
      <c r="H1261" s="53">
        <v>12</v>
      </c>
      <c r="I1261" s="53"/>
      <c r="J1261" s="53"/>
      <c r="K1261" s="53">
        <f t="shared" si="74"/>
        <v>12</v>
      </c>
      <c r="M1261" s="54">
        <v>20</v>
      </c>
      <c r="N1261" s="54">
        <v>24</v>
      </c>
      <c r="O1261" s="54">
        <v>12</v>
      </c>
      <c r="P1261" s="54">
        <v>62</v>
      </c>
      <c r="Q1261" s="54">
        <v>14</v>
      </c>
      <c r="R1261" s="54">
        <f t="shared" si="75"/>
        <v>132</v>
      </c>
      <c r="T1261" s="55">
        <f t="shared" si="77"/>
        <v>20</v>
      </c>
      <c r="U1261" s="55">
        <f t="shared" si="77"/>
        <v>24</v>
      </c>
      <c r="V1261" s="55">
        <f t="shared" si="77"/>
        <v>0</v>
      </c>
      <c r="W1261" s="55">
        <f t="shared" si="76"/>
        <v>62</v>
      </c>
      <c r="X1261" s="55">
        <f t="shared" si="76"/>
        <v>14</v>
      </c>
      <c r="Y1261" s="55">
        <f t="shared" si="76"/>
        <v>120</v>
      </c>
    </row>
    <row r="1262" spans="1:25" x14ac:dyDescent="0.25">
      <c r="A1262" s="60" t="s">
        <v>0</v>
      </c>
      <c r="B1262" s="56" t="s">
        <v>632</v>
      </c>
      <c r="C1262" s="52" t="s">
        <v>633</v>
      </c>
      <c r="D1262" s="52" t="str">
        <f>IFERROR(INDEX('[2]CP5 to CP6 Track mapping'!$A:$B,MATCH('CP5 Vols Hyp'!$C1262,'[2]CP5 to CP6 Track mapping'!$A:$A,0),2),"-")</f>
        <v>-</v>
      </c>
      <c r="E1262" s="57" t="s">
        <v>457</v>
      </c>
      <c r="F1262" s="53"/>
      <c r="G1262" s="53"/>
      <c r="H1262" s="53">
        <v>19</v>
      </c>
      <c r="I1262" s="53"/>
      <c r="J1262" s="53"/>
      <c r="K1262" s="53">
        <f t="shared" si="74"/>
        <v>19</v>
      </c>
      <c r="M1262" s="54">
        <v>41</v>
      </c>
      <c r="N1262" s="54">
        <v>36</v>
      </c>
      <c r="O1262" s="54">
        <v>19</v>
      </c>
      <c r="P1262" s="54">
        <v>87</v>
      </c>
      <c r="Q1262" s="54">
        <v>139</v>
      </c>
      <c r="R1262" s="54">
        <f t="shared" si="75"/>
        <v>322</v>
      </c>
      <c r="T1262" s="55">
        <f t="shared" si="77"/>
        <v>41</v>
      </c>
      <c r="U1262" s="55">
        <f t="shared" si="77"/>
        <v>36</v>
      </c>
      <c r="V1262" s="55">
        <f t="shared" si="77"/>
        <v>0</v>
      </c>
      <c r="W1262" s="55">
        <f t="shared" si="76"/>
        <v>87</v>
      </c>
      <c r="X1262" s="55">
        <f t="shared" si="76"/>
        <v>139</v>
      </c>
      <c r="Y1262" s="55">
        <f t="shared" si="76"/>
        <v>303</v>
      </c>
    </row>
    <row r="1263" spans="1:25" x14ac:dyDescent="0.25">
      <c r="A1263" s="60" t="s">
        <v>0</v>
      </c>
      <c r="B1263" s="56" t="s">
        <v>634</v>
      </c>
      <c r="C1263" s="52" t="s">
        <v>635</v>
      </c>
      <c r="D1263" s="52" t="str">
        <f>IFERROR(INDEX('[2]CP5 to CP6 Track mapping'!$A:$B,MATCH('CP5 Vols Hyp'!$C1263,'[2]CP5 to CP6 Track mapping'!$A:$A,0),2),"-")</f>
        <v>-</v>
      </c>
      <c r="E1263" s="57" t="s">
        <v>457</v>
      </c>
      <c r="F1263" s="53"/>
      <c r="G1263" s="53"/>
      <c r="H1263" s="53">
        <v>76</v>
      </c>
      <c r="I1263" s="53"/>
      <c r="J1263" s="53"/>
      <c r="K1263" s="53">
        <f t="shared" si="74"/>
        <v>76</v>
      </c>
      <c r="M1263" s="54">
        <v>71</v>
      </c>
      <c r="N1263" s="54">
        <v>151</v>
      </c>
      <c r="O1263" s="54">
        <v>76</v>
      </c>
      <c r="P1263" s="54">
        <v>164</v>
      </c>
      <c r="Q1263" s="54">
        <v>24</v>
      </c>
      <c r="R1263" s="54">
        <f t="shared" si="75"/>
        <v>486</v>
      </c>
      <c r="T1263" s="55">
        <f t="shared" si="77"/>
        <v>71</v>
      </c>
      <c r="U1263" s="55">
        <f t="shared" si="77"/>
        <v>151</v>
      </c>
      <c r="V1263" s="55">
        <f t="shared" si="77"/>
        <v>0</v>
      </c>
      <c r="W1263" s="55">
        <f t="shared" si="76"/>
        <v>164</v>
      </c>
      <c r="X1263" s="55">
        <f t="shared" si="76"/>
        <v>24</v>
      </c>
      <c r="Y1263" s="55">
        <f t="shared" si="76"/>
        <v>410</v>
      </c>
    </row>
    <row r="1264" spans="1:25" x14ac:dyDescent="0.25">
      <c r="A1264" s="60" t="s">
        <v>0</v>
      </c>
      <c r="B1264" s="56" t="s">
        <v>636</v>
      </c>
      <c r="C1264" s="52" t="s">
        <v>325</v>
      </c>
      <c r="D1264" s="52" t="str">
        <f>IFERROR(INDEX('[2]CP5 to CP6 Track mapping'!$A:$B,MATCH('CP5 Vols Hyp'!$C1264,'[2]CP5 to CP6 Track mapping'!$A:$A,0),2),"-")</f>
        <v>-</v>
      </c>
      <c r="E1264" s="57" t="s">
        <v>457</v>
      </c>
      <c r="F1264" s="53"/>
      <c r="G1264" s="53"/>
      <c r="H1264" s="53">
        <v>52.61</v>
      </c>
      <c r="I1264" s="53"/>
      <c r="J1264" s="53"/>
      <c r="K1264" s="53">
        <f t="shared" si="74"/>
        <v>52.61</v>
      </c>
      <c r="M1264" s="54">
        <v>22.086000000000002</v>
      </c>
      <c r="N1264" s="54">
        <v>68.930000000000007</v>
      </c>
      <c r="O1264" s="54">
        <v>52.61</v>
      </c>
      <c r="P1264" s="54">
        <v>239.39</v>
      </c>
      <c r="Q1264" s="54">
        <v>140.68</v>
      </c>
      <c r="R1264" s="54">
        <f t="shared" si="75"/>
        <v>523.69599999999991</v>
      </c>
      <c r="T1264" s="55">
        <f t="shared" si="77"/>
        <v>22.086000000000002</v>
      </c>
      <c r="U1264" s="55">
        <f t="shared" si="77"/>
        <v>68.930000000000007</v>
      </c>
      <c r="V1264" s="55">
        <f t="shared" si="77"/>
        <v>0</v>
      </c>
      <c r="W1264" s="55">
        <f t="shared" si="76"/>
        <v>239.39</v>
      </c>
      <c r="X1264" s="55">
        <f t="shared" si="76"/>
        <v>140.68</v>
      </c>
      <c r="Y1264" s="55">
        <f t="shared" si="76"/>
        <v>471.0859999999999</v>
      </c>
    </row>
    <row r="1265" spans="1:25" x14ac:dyDescent="0.25">
      <c r="A1265" s="60" t="s">
        <v>0</v>
      </c>
      <c r="B1265" s="56" t="s">
        <v>637</v>
      </c>
      <c r="C1265" s="52" t="s">
        <v>638</v>
      </c>
      <c r="D1265" s="52" t="str">
        <f>IFERROR(INDEX('[2]CP5 to CP6 Track mapping'!$A:$B,MATCH('CP5 Vols Hyp'!$C1265,'[2]CP5 to CP6 Track mapping'!$A:$A,0),2),"-")</f>
        <v>-</v>
      </c>
      <c r="E1265" s="57" t="s">
        <v>457</v>
      </c>
      <c r="F1265" s="53"/>
      <c r="G1265" s="53"/>
      <c r="H1265" s="53">
        <v>14</v>
      </c>
      <c r="I1265" s="53"/>
      <c r="J1265" s="53"/>
      <c r="K1265" s="53">
        <f t="shared" si="74"/>
        <v>14</v>
      </c>
      <c r="M1265" s="54">
        <v>22</v>
      </c>
      <c r="N1265" s="54">
        <v>104</v>
      </c>
      <c r="O1265" s="54">
        <v>14</v>
      </c>
      <c r="P1265" s="54">
        <v>10.499999999999998</v>
      </c>
      <c r="Q1265" s="54">
        <v>5.3000000000000007</v>
      </c>
      <c r="R1265" s="54">
        <f t="shared" si="75"/>
        <v>155.80000000000001</v>
      </c>
      <c r="T1265" s="55">
        <f t="shared" si="77"/>
        <v>22</v>
      </c>
      <c r="U1265" s="55">
        <f t="shared" si="77"/>
        <v>104</v>
      </c>
      <c r="V1265" s="55">
        <f t="shared" si="77"/>
        <v>0</v>
      </c>
      <c r="W1265" s="55">
        <f t="shared" si="76"/>
        <v>10.499999999999998</v>
      </c>
      <c r="X1265" s="55">
        <f t="shared" si="76"/>
        <v>5.3000000000000007</v>
      </c>
      <c r="Y1265" s="55">
        <f t="shared" si="76"/>
        <v>141.80000000000001</v>
      </c>
    </row>
    <row r="1266" spans="1:25" x14ac:dyDescent="0.25">
      <c r="A1266" s="60" t="s">
        <v>0</v>
      </c>
      <c r="B1266" s="56" t="s">
        <v>639</v>
      </c>
      <c r="C1266" s="52" t="s">
        <v>640</v>
      </c>
      <c r="D1266" s="52" t="str">
        <f>IFERROR(INDEX('[2]CP5 to CP6 Track mapping'!$A:$B,MATCH('CP5 Vols Hyp'!$C1266,'[2]CP5 to CP6 Track mapping'!$A:$A,0),2),"-")</f>
        <v>-</v>
      </c>
      <c r="E1266" s="57" t="s">
        <v>457</v>
      </c>
      <c r="F1266" s="53"/>
      <c r="G1266" s="53"/>
      <c r="H1266" s="53">
        <v>142.61000000000001</v>
      </c>
      <c r="I1266" s="53"/>
      <c r="J1266" s="53"/>
      <c r="K1266" s="53">
        <f t="shared" si="74"/>
        <v>142.61000000000001</v>
      </c>
      <c r="M1266" s="54">
        <v>115.08600000000001</v>
      </c>
      <c r="N1266" s="54">
        <v>323.93</v>
      </c>
      <c r="O1266" s="54">
        <v>142.61000000000001</v>
      </c>
      <c r="P1266" s="54">
        <v>413.89000000000004</v>
      </c>
      <c r="Q1266" s="54">
        <v>169.98000000000002</v>
      </c>
      <c r="R1266" s="54">
        <f t="shared" si="75"/>
        <v>1165.4960000000001</v>
      </c>
      <c r="T1266" s="55">
        <f t="shared" si="77"/>
        <v>115.08600000000001</v>
      </c>
      <c r="U1266" s="55">
        <f t="shared" si="77"/>
        <v>323.93</v>
      </c>
      <c r="V1266" s="55">
        <f t="shared" si="77"/>
        <v>0</v>
      </c>
      <c r="W1266" s="55">
        <f t="shared" si="76"/>
        <v>413.89000000000004</v>
      </c>
      <c r="X1266" s="55">
        <f t="shared" si="76"/>
        <v>169.98000000000002</v>
      </c>
      <c r="Y1266" s="55">
        <f t="shared" si="76"/>
        <v>1022.8860000000001</v>
      </c>
    </row>
    <row r="1267" spans="1:25" x14ac:dyDescent="0.25">
      <c r="A1267" s="60" t="s">
        <v>0</v>
      </c>
      <c r="B1267" s="56" t="s">
        <v>641</v>
      </c>
      <c r="C1267" s="52" t="s">
        <v>642</v>
      </c>
      <c r="D1267" s="52" t="str">
        <f>IFERROR(INDEX('[2]CP5 to CP6 Track mapping'!$A:$B,MATCH('CP5 Vols Hyp'!$C1267,'[2]CP5 to CP6 Track mapping'!$A:$A,0),2),"-")</f>
        <v>-</v>
      </c>
      <c r="E1267" s="57" t="s">
        <v>457</v>
      </c>
      <c r="F1267" s="53"/>
      <c r="G1267" s="53"/>
      <c r="H1267" s="53">
        <v>722.16399999999976</v>
      </c>
      <c r="I1267" s="53"/>
      <c r="J1267" s="53"/>
      <c r="K1267" s="53">
        <f t="shared" si="74"/>
        <v>722.16399999999976</v>
      </c>
      <c r="M1267" s="54">
        <v>566.57799999999997</v>
      </c>
      <c r="N1267" s="54">
        <v>769.048</v>
      </c>
      <c r="O1267" s="54">
        <v>722.16399999999976</v>
      </c>
      <c r="P1267" s="54">
        <v>1037.8219999999999</v>
      </c>
      <c r="Q1267" s="54">
        <v>805.87399999999991</v>
      </c>
      <c r="R1267" s="54">
        <f t="shared" si="75"/>
        <v>3901.4859999999999</v>
      </c>
      <c r="T1267" s="55">
        <f t="shared" si="77"/>
        <v>566.57799999999997</v>
      </c>
      <c r="U1267" s="55">
        <f t="shared" si="77"/>
        <v>769.048</v>
      </c>
      <c r="V1267" s="55">
        <f t="shared" si="77"/>
        <v>0</v>
      </c>
      <c r="W1267" s="55">
        <f t="shared" si="76"/>
        <v>1037.8219999999999</v>
      </c>
      <c r="X1267" s="55">
        <f t="shared" si="76"/>
        <v>805.87399999999991</v>
      </c>
      <c r="Y1267" s="55">
        <f t="shared" si="76"/>
        <v>3179.3220000000001</v>
      </c>
    </row>
    <row r="1268" spans="1:25" x14ac:dyDescent="0.25">
      <c r="A1268" s="60" t="s">
        <v>0</v>
      </c>
      <c r="B1268" s="56" t="s">
        <v>643</v>
      </c>
      <c r="C1268" s="52" t="s">
        <v>399</v>
      </c>
      <c r="D1268" s="52" t="str">
        <f>IFERROR(INDEX('[2]CP5 to CP6 Track mapping'!$A:$B,MATCH('CP5 Vols Hyp'!$C1268,'[2]CP5 to CP6 Track mapping'!$A:$A,0),2),"-")</f>
        <v>-</v>
      </c>
      <c r="E1268" s="57" t="s">
        <v>457</v>
      </c>
      <c r="F1268" s="53"/>
      <c r="G1268" s="53"/>
      <c r="H1268" s="53">
        <v>6236.6</v>
      </c>
      <c r="I1268" s="53"/>
      <c r="J1268" s="53"/>
      <c r="K1268" s="53">
        <f t="shared" si="74"/>
        <v>6236.6</v>
      </c>
      <c r="M1268" s="54">
        <v>58.5</v>
      </c>
      <c r="N1268" s="54">
        <v>1308.1400000000001</v>
      </c>
      <c r="O1268" s="54">
        <v>6236.6</v>
      </c>
      <c r="P1268" s="54">
        <v>3808</v>
      </c>
      <c r="Q1268" s="54">
        <v>3643</v>
      </c>
      <c r="R1268" s="54">
        <f t="shared" si="75"/>
        <v>15054.240000000002</v>
      </c>
      <c r="T1268" s="55">
        <f t="shared" si="77"/>
        <v>58.5</v>
      </c>
      <c r="U1268" s="55">
        <f t="shared" si="77"/>
        <v>1308.1400000000001</v>
      </c>
      <c r="V1268" s="55">
        <f t="shared" si="77"/>
        <v>0</v>
      </c>
      <c r="W1268" s="55">
        <f t="shared" si="76"/>
        <v>3808</v>
      </c>
      <c r="X1268" s="55">
        <f t="shared" si="76"/>
        <v>3643</v>
      </c>
      <c r="Y1268" s="55">
        <f t="shared" si="76"/>
        <v>8817.6400000000012</v>
      </c>
    </row>
    <row r="1269" spans="1:25" x14ac:dyDescent="0.25">
      <c r="A1269" s="60" t="s">
        <v>0</v>
      </c>
      <c r="B1269" s="56" t="s">
        <v>644</v>
      </c>
      <c r="C1269" s="52" t="s">
        <v>645</v>
      </c>
      <c r="D1269" s="52" t="str">
        <f>IFERROR(INDEX('[2]CP5 to CP6 Track mapping'!$A:$B,MATCH('CP5 Vols Hyp'!$C1269,'[2]CP5 to CP6 Track mapping'!$A:$A,0),2),"-")</f>
        <v>-</v>
      </c>
      <c r="E1269" s="57" t="s">
        <v>457</v>
      </c>
      <c r="F1269" s="53"/>
      <c r="G1269" s="53"/>
      <c r="H1269" s="53">
        <v>36</v>
      </c>
      <c r="I1269" s="53"/>
      <c r="J1269" s="53"/>
      <c r="K1269" s="53">
        <f t="shared" si="74"/>
        <v>36</v>
      </c>
      <c r="M1269" s="54">
        <v>0</v>
      </c>
      <c r="N1269" s="54">
        <v>61.999999999999979</v>
      </c>
      <c r="O1269" s="54">
        <v>36</v>
      </c>
      <c r="P1269" s="54">
        <v>28</v>
      </c>
      <c r="Q1269" s="54">
        <v>33</v>
      </c>
      <c r="R1269" s="54">
        <f t="shared" si="75"/>
        <v>158.99999999999997</v>
      </c>
      <c r="T1269" s="55">
        <f t="shared" si="77"/>
        <v>0</v>
      </c>
      <c r="U1269" s="55">
        <f t="shared" si="77"/>
        <v>61.999999999999979</v>
      </c>
      <c r="V1269" s="55">
        <f t="shared" si="77"/>
        <v>0</v>
      </c>
      <c r="W1269" s="55">
        <f t="shared" si="76"/>
        <v>28</v>
      </c>
      <c r="X1269" s="55">
        <f t="shared" si="76"/>
        <v>33</v>
      </c>
      <c r="Y1269" s="55">
        <f t="shared" si="76"/>
        <v>122.99999999999997</v>
      </c>
    </row>
    <row r="1270" spans="1:25" x14ac:dyDescent="0.25">
      <c r="A1270" s="60" t="s">
        <v>0</v>
      </c>
      <c r="B1270" s="56" t="s">
        <v>646</v>
      </c>
      <c r="C1270" s="52" t="s">
        <v>647</v>
      </c>
      <c r="D1270" s="52" t="str">
        <f>IFERROR(INDEX('[2]CP5 to CP6 Track mapping'!$A:$B,MATCH('CP5 Vols Hyp'!$C1270,'[2]CP5 to CP6 Track mapping'!$A:$A,0),2),"-")</f>
        <v>-</v>
      </c>
      <c r="E1270" s="57" t="s">
        <v>457</v>
      </c>
      <c r="F1270" s="53"/>
      <c r="G1270" s="53"/>
      <c r="H1270" s="53">
        <v>479</v>
      </c>
      <c r="I1270" s="53"/>
      <c r="J1270" s="53"/>
      <c r="K1270" s="53">
        <f t="shared" si="74"/>
        <v>479</v>
      </c>
      <c r="M1270" s="54">
        <v>1132</v>
      </c>
      <c r="N1270" s="54">
        <v>473.6</v>
      </c>
      <c r="O1270" s="54">
        <v>479</v>
      </c>
      <c r="P1270" s="54">
        <v>2378.4</v>
      </c>
      <c r="Q1270" s="54">
        <v>5257</v>
      </c>
      <c r="R1270" s="54">
        <f t="shared" si="75"/>
        <v>9720</v>
      </c>
      <c r="T1270" s="55">
        <f t="shared" si="77"/>
        <v>1132</v>
      </c>
      <c r="U1270" s="55">
        <f t="shared" si="77"/>
        <v>473.6</v>
      </c>
      <c r="V1270" s="55">
        <f t="shared" si="77"/>
        <v>0</v>
      </c>
      <c r="W1270" s="55">
        <f t="shared" si="76"/>
        <v>2378.4</v>
      </c>
      <c r="X1270" s="55">
        <f t="shared" si="76"/>
        <v>5257</v>
      </c>
      <c r="Y1270" s="55">
        <f t="shared" si="76"/>
        <v>9241</v>
      </c>
    </row>
    <row r="1271" spans="1:25" x14ac:dyDescent="0.25">
      <c r="A1271" s="60" t="s">
        <v>0</v>
      </c>
      <c r="B1271" s="56" t="s">
        <v>648</v>
      </c>
      <c r="C1271" s="52" t="s">
        <v>414</v>
      </c>
      <c r="D1271" s="52" t="str">
        <f>IFERROR(INDEX('[2]CP5 to CP6 Track mapping'!$A:$B,MATCH('CP5 Vols Hyp'!$C1271,'[2]CP5 to CP6 Track mapping'!$A:$A,0),2),"-")</f>
        <v>-</v>
      </c>
      <c r="E1271" s="57" t="s">
        <v>457</v>
      </c>
      <c r="F1271" s="53"/>
      <c r="G1271" s="53"/>
      <c r="H1271" s="53">
        <v>6751.6</v>
      </c>
      <c r="I1271" s="53"/>
      <c r="J1271" s="53"/>
      <c r="K1271" s="53">
        <f t="shared" si="74"/>
        <v>6751.6</v>
      </c>
      <c r="M1271" s="54">
        <v>1190.5</v>
      </c>
      <c r="N1271" s="54">
        <v>1843.74</v>
      </c>
      <c r="O1271" s="54">
        <v>6751.6</v>
      </c>
      <c r="P1271" s="54">
        <v>6214.4</v>
      </c>
      <c r="Q1271" s="54">
        <v>8933</v>
      </c>
      <c r="R1271" s="54">
        <f t="shared" si="75"/>
        <v>24933.239999999998</v>
      </c>
      <c r="T1271" s="55">
        <f t="shared" si="77"/>
        <v>1190.5</v>
      </c>
      <c r="U1271" s="55">
        <f t="shared" si="77"/>
        <v>1843.74</v>
      </c>
      <c r="V1271" s="55">
        <f t="shared" si="77"/>
        <v>0</v>
      </c>
      <c r="W1271" s="55">
        <f t="shared" si="76"/>
        <v>6214.4</v>
      </c>
      <c r="X1271" s="55">
        <f t="shared" si="76"/>
        <v>8933</v>
      </c>
      <c r="Y1271" s="55">
        <f t="shared" si="76"/>
        <v>18181.64</v>
      </c>
    </row>
    <row r="1272" spans="1:25" x14ac:dyDescent="0.25">
      <c r="A1272" s="60" t="s">
        <v>0</v>
      </c>
      <c r="B1272" s="56" t="s">
        <v>649</v>
      </c>
      <c r="C1272" s="52" t="s">
        <v>650</v>
      </c>
      <c r="D1272" s="52" t="str">
        <f>IFERROR(INDEX('[2]CP5 to CP6 Track mapping'!$A:$B,MATCH('CP5 Vols Hyp'!$C1272,'[2]CP5 to CP6 Track mapping'!$A:$A,0),2),"-")</f>
        <v>-</v>
      </c>
      <c r="E1272" s="57" t="s">
        <v>457</v>
      </c>
      <c r="F1272" s="53"/>
      <c r="G1272" s="53"/>
      <c r="H1272" s="53">
        <v>24</v>
      </c>
      <c r="I1272" s="53"/>
      <c r="J1272" s="53"/>
      <c r="K1272" s="53">
        <f t="shared" si="74"/>
        <v>24</v>
      </c>
      <c r="M1272" s="54">
        <v>5818.01</v>
      </c>
      <c r="N1272" s="54">
        <v>78.52000000000001</v>
      </c>
      <c r="O1272" s="54">
        <v>24</v>
      </c>
      <c r="P1272" s="54">
        <v>2.57</v>
      </c>
      <c r="Q1272" s="54">
        <v>49</v>
      </c>
      <c r="R1272" s="54">
        <f t="shared" si="75"/>
        <v>5972.1</v>
      </c>
      <c r="T1272" s="55">
        <f t="shared" si="77"/>
        <v>5818.01</v>
      </c>
      <c r="U1272" s="55">
        <f t="shared" si="77"/>
        <v>78.52000000000001</v>
      </c>
      <c r="V1272" s="55">
        <f t="shared" si="77"/>
        <v>0</v>
      </c>
      <c r="W1272" s="55">
        <f t="shared" si="76"/>
        <v>2.57</v>
      </c>
      <c r="X1272" s="55">
        <f t="shared" si="76"/>
        <v>49</v>
      </c>
      <c r="Y1272" s="55">
        <f t="shared" si="76"/>
        <v>5948.1</v>
      </c>
    </row>
    <row r="1273" spans="1:25" x14ac:dyDescent="0.25">
      <c r="A1273" s="60" t="s">
        <v>0</v>
      </c>
      <c r="B1273" s="56" t="s">
        <v>651</v>
      </c>
      <c r="C1273" s="52" t="s">
        <v>652</v>
      </c>
      <c r="D1273" s="52" t="str">
        <f>IFERROR(INDEX('[2]CP5 to CP6 Track mapping'!$A:$B,MATCH('CP5 Vols Hyp'!$C1273,'[2]CP5 to CP6 Track mapping'!$A:$A,0),2),"-")</f>
        <v>-</v>
      </c>
      <c r="E1273" s="57" t="s">
        <v>457</v>
      </c>
      <c r="F1273" s="53"/>
      <c r="G1273" s="53"/>
      <c r="H1273" s="53">
        <v>769493.98243680003</v>
      </c>
      <c r="I1273" s="53"/>
      <c r="J1273" s="53"/>
      <c r="K1273" s="53">
        <f t="shared" si="74"/>
        <v>769493.98243680003</v>
      </c>
      <c r="M1273" s="54">
        <v>641509.3206772001</v>
      </c>
      <c r="N1273" s="54">
        <v>1096777.1533055999</v>
      </c>
      <c r="O1273" s="54">
        <v>769493.98243680003</v>
      </c>
      <c r="P1273" s="54">
        <v>645942.11557679996</v>
      </c>
      <c r="Q1273" s="54">
        <v>502146.39429920015</v>
      </c>
      <c r="R1273" s="54">
        <f t="shared" si="75"/>
        <v>3655868.9662956004</v>
      </c>
      <c r="T1273" s="55">
        <f t="shared" si="77"/>
        <v>641509.3206772001</v>
      </c>
      <c r="U1273" s="55">
        <f t="shared" si="77"/>
        <v>1096777.1533055999</v>
      </c>
      <c r="V1273" s="55">
        <f t="shared" si="77"/>
        <v>0</v>
      </c>
      <c r="W1273" s="55">
        <f t="shared" si="76"/>
        <v>645942.11557679996</v>
      </c>
      <c r="X1273" s="55">
        <f t="shared" si="76"/>
        <v>502146.39429920015</v>
      </c>
      <c r="Y1273" s="55">
        <f t="shared" si="76"/>
        <v>2886374.9838588005</v>
      </c>
    </row>
    <row r="1274" spans="1:25" x14ac:dyDescent="0.25">
      <c r="A1274" s="37" t="s">
        <v>428</v>
      </c>
      <c r="B1274" s="37" t="s">
        <v>656</v>
      </c>
      <c r="C1274" s="36" t="s">
        <v>28</v>
      </c>
      <c r="D1274" s="52" t="str">
        <f>IFERROR(INDEX('[2]CP5 to CP6 Track mapping'!$A:$B,MATCH('CP5 Vols Hyp'!$C1274,'[2]CP5 to CP6 Track mapping'!$A:$A,0),2),"-")</f>
        <v>Re-Rail, Re-Sleeper Conventional</v>
      </c>
      <c r="E1274" s="36" t="s">
        <v>456</v>
      </c>
      <c r="F1274" s="53"/>
      <c r="G1274" s="53"/>
      <c r="H1274" s="53">
        <v>0</v>
      </c>
      <c r="I1274" s="53"/>
      <c r="J1274" s="53"/>
      <c r="K1274" s="53">
        <f t="shared" si="74"/>
        <v>0</v>
      </c>
      <c r="M1274" s="54">
        <v>0</v>
      </c>
      <c r="N1274" s="54">
        <v>0</v>
      </c>
      <c r="O1274" s="54">
        <v>0</v>
      </c>
      <c r="P1274" s="54">
        <v>0</v>
      </c>
      <c r="Q1274" s="54" t="s">
        <v>73</v>
      </c>
      <c r="R1274" s="54">
        <f t="shared" si="75"/>
        <v>0</v>
      </c>
      <c r="T1274" s="55">
        <f t="shared" ref="T1274:Y1316" si="78">M1274-F1274</f>
        <v>0</v>
      </c>
      <c r="U1274" s="55">
        <f t="shared" si="78"/>
        <v>0</v>
      </c>
      <c r="V1274" s="55">
        <f t="shared" si="78"/>
        <v>0</v>
      </c>
      <c r="W1274" s="55">
        <f t="shared" si="78"/>
        <v>0</v>
      </c>
      <c r="X1274" s="55" t="e">
        <f t="shared" si="78"/>
        <v>#VALUE!</v>
      </c>
      <c r="Y1274" s="55">
        <f t="shared" si="78"/>
        <v>0</v>
      </c>
    </row>
    <row r="1275" spans="1:25" x14ac:dyDescent="0.25">
      <c r="A1275" s="37" t="s">
        <v>428</v>
      </c>
      <c r="B1275" s="37" t="s">
        <v>656</v>
      </c>
      <c r="C1275" s="36" t="s">
        <v>28</v>
      </c>
      <c r="D1275" s="52" t="str">
        <f>IFERROR(INDEX('[2]CP5 to CP6 Track mapping'!$A:$B,MATCH('CP5 Vols Hyp'!$C1275,'[2]CP5 to CP6 Track mapping'!$A:$A,0),2),"-")</f>
        <v>Re-Rail, Re-Sleeper Conventional</v>
      </c>
      <c r="E1275" s="36" t="s">
        <v>451</v>
      </c>
      <c r="F1275" s="53"/>
      <c r="G1275" s="53"/>
      <c r="H1275" s="53">
        <v>0</v>
      </c>
      <c r="I1275" s="53"/>
      <c r="J1275" s="53"/>
      <c r="K1275" s="53">
        <f t="shared" si="74"/>
        <v>0</v>
      </c>
      <c r="M1275" s="54">
        <v>0</v>
      </c>
      <c r="N1275" s="54">
        <v>0</v>
      </c>
      <c r="O1275" s="54">
        <v>0</v>
      </c>
      <c r="P1275" s="54">
        <v>0</v>
      </c>
      <c r="Q1275" s="54" t="s">
        <v>73</v>
      </c>
      <c r="R1275" s="54">
        <f t="shared" si="75"/>
        <v>0</v>
      </c>
      <c r="T1275" s="55">
        <f t="shared" si="78"/>
        <v>0</v>
      </c>
      <c r="U1275" s="55">
        <f t="shared" si="78"/>
        <v>0</v>
      </c>
      <c r="V1275" s="55">
        <f t="shared" si="78"/>
        <v>0</v>
      </c>
      <c r="W1275" s="55">
        <f t="shared" si="78"/>
        <v>0</v>
      </c>
      <c r="X1275" s="55" t="e">
        <f t="shared" si="78"/>
        <v>#VALUE!</v>
      </c>
      <c r="Y1275" s="55">
        <f t="shared" si="78"/>
        <v>0</v>
      </c>
    </row>
    <row r="1276" spans="1:25" x14ac:dyDescent="0.25">
      <c r="A1276" s="37" t="s">
        <v>428</v>
      </c>
      <c r="B1276" s="37" t="s">
        <v>656</v>
      </c>
      <c r="C1276" s="36" t="s">
        <v>28</v>
      </c>
      <c r="D1276" s="52" t="str">
        <f>IFERROR(INDEX('[2]CP5 to CP6 Track mapping'!$A:$B,MATCH('CP5 Vols Hyp'!$C1276,'[2]CP5 to CP6 Track mapping'!$A:$A,0),2),"-")</f>
        <v>Re-Rail, Re-Sleeper Conventional</v>
      </c>
      <c r="E1276" s="36" t="s">
        <v>452</v>
      </c>
      <c r="F1276" s="53"/>
      <c r="G1276" s="53"/>
      <c r="H1276" s="53">
        <v>0</v>
      </c>
      <c r="I1276" s="53"/>
      <c r="J1276" s="53"/>
      <c r="K1276" s="53">
        <f t="shared" si="74"/>
        <v>0</v>
      </c>
      <c r="M1276" s="54">
        <v>0</v>
      </c>
      <c r="N1276" s="54">
        <v>0</v>
      </c>
      <c r="O1276" s="54">
        <v>0</v>
      </c>
      <c r="P1276" s="54">
        <v>0</v>
      </c>
      <c r="Q1276" s="54" t="s">
        <v>73</v>
      </c>
      <c r="R1276" s="54">
        <f t="shared" si="75"/>
        <v>0</v>
      </c>
      <c r="T1276" s="55">
        <f t="shared" si="78"/>
        <v>0</v>
      </c>
      <c r="U1276" s="55">
        <f t="shared" si="78"/>
        <v>0</v>
      </c>
      <c r="V1276" s="55">
        <f t="shared" si="78"/>
        <v>0</v>
      </c>
      <c r="W1276" s="55">
        <f t="shared" si="78"/>
        <v>0</v>
      </c>
      <c r="X1276" s="55" t="e">
        <f t="shared" si="78"/>
        <v>#VALUE!</v>
      </c>
      <c r="Y1276" s="55">
        <f t="shared" si="78"/>
        <v>0</v>
      </c>
    </row>
    <row r="1277" spans="1:25" x14ac:dyDescent="0.25">
      <c r="A1277" s="37" t="s">
        <v>428</v>
      </c>
      <c r="B1277" s="37" t="s">
        <v>656</v>
      </c>
      <c r="C1277" s="36" t="s">
        <v>28</v>
      </c>
      <c r="D1277" s="52" t="str">
        <f>IFERROR(INDEX('[2]CP5 to CP6 Track mapping'!$A:$B,MATCH('CP5 Vols Hyp'!$C1277,'[2]CP5 to CP6 Track mapping'!$A:$A,0),2),"-")</f>
        <v>Re-Rail, Re-Sleeper Conventional</v>
      </c>
      <c r="E1277" s="36" t="s">
        <v>453</v>
      </c>
      <c r="F1277" s="53"/>
      <c r="G1277" s="53"/>
      <c r="H1277" s="53">
        <v>0</v>
      </c>
      <c r="I1277" s="53"/>
      <c r="J1277" s="53"/>
      <c r="K1277" s="53">
        <f t="shared" si="74"/>
        <v>0</v>
      </c>
      <c r="M1277" s="54">
        <v>1.3597128000000001</v>
      </c>
      <c r="N1277" s="54">
        <v>-1.4630400000000002E-2</v>
      </c>
      <c r="O1277" s="54">
        <v>0</v>
      </c>
      <c r="P1277" s="54">
        <v>3.4143696000000001</v>
      </c>
      <c r="Q1277" s="54" t="s">
        <v>73</v>
      </c>
      <c r="R1277" s="54">
        <f t="shared" si="75"/>
        <v>4.7594520000000005</v>
      </c>
      <c r="T1277" s="55">
        <f t="shared" si="78"/>
        <v>1.3597128000000001</v>
      </c>
      <c r="U1277" s="55">
        <f t="shared" si="78"/>
        <v>-1.4630400000000002E-2</v>
      </c>
      <c r="V1277" s="55">
        <f t="shared" si="78"/>
        <v>0</v>
      </c>
      <c r="W1277" s="55">
        <f t="shared" si="78"/>
        <v>3.4143696000000001</v>
      </c>
      <c r="X1277" s="55" t="e">
        <f t="shared" si="78"/>
        <v>#VALUE!</v>
      </c>
      <c r="Y1277" s="55">
        <f t="shared" si="78"/>
        <v>4.7594520000000005</v>
      </c>
    </row>
    <row r="1278" spans="1:25" x14ac:dyDescent="0.25">
      <c r="A1278" s="37" t="s">
        <v>428</v>
      </c>
      <c r="B1278" s="37" t="s">
        <v>656</v>
      </c>
      <c r="C1278" s="36" t="s">
        <v>28</v>
      </c>
      <c r="D1278" s="52" t="str">
        <f>IFERROR(INDEX('[2]CP5 to CP6 Track mapping'!$A:$B,MATCH('CP5 Vols Hyp'!$C1278,'[2]CP5 to CP6 Track mapping'!$A:$A,0),2),"-")</f>
        <v>Re-Rail, Re-Sleeper Conventional</v>
      </c>
      <c r="E1278" s="36" t="s">
        <v>454</v>
      </c>
      <c r="F1278" s="53"/>
      <c r="G1278" s="53"/>
      <c r="H1278" s="53">
        <v>1.2198096</v>
      </c>
      <c r="I1278" s="53"/>
      <c r="J1278" s="53"/>
      <c r="K1278" s="53">
        <f t="shared" si="74"/>
        <v>1.2198096</v>
      </c>
      <c r="M1278" s="54">
        <v>0</v>
      </c>
      <c r="N1278" s="54">
        <v>0</v>
      </c>
      <c r="O1278" s="54">
        <v>1.2198096</v>
      </c>
      <c r="P1278" s="54">
        <v>1.078992</v>
      </c>
      <c r="Q1278" s="54" t="s">
        <v>73</v>
      </c>
      <c r="R1278" s="54">
        <f t="shared" si="75"/>
        <v>2.2988016</v>
      </c>
      <c r="T1278" s="55">
        <f t="shared" si="78"/>
        <v>0</v>
      </c>
      <c r="U1278" s="55">
        <f t="shared" si="78"/>
        <v>0</v>
      </c>
      <c r="V1278" s="55">
        <f t="shared" si="78"/>
        <v>0</v>
      </c>
      <c r="W1278" s="55">
        <f t="shared" si="78"/>
        <v>1.078992</v>
      </c>
      <c r="X1278" s="55" t="e">
        <f t="shared" si="78"/>
        <v>#VALUE!</v>
      </c>
      <c r="Y1278" s="55">
        <f t="shared" si="78"/>
        <v>1.078992</v>
      </c>
    </row>
    <row r="1279" spans="1:25" x14ac:dyDescent="0.25">
      <c r="A1279" s="37" t="s">
        <v>428</v>
      </c>
      <c r="B1279" s="37" t="s">
        <v>656</v>
      </c>
      <c r="C1279" s="36" t="s">
        <v>28</v>
      </c>
      <c r="D1279" s="52" t="str">
        <f>IFERROR(INDEX('[2]CP5 to CP6 Track mapping'!$A:$B,MATCH('CP5 Vols Hyp'!$C1279,'[2]CP5 to CP6 Track mapping'!$A:$A,0),2),"-")</f>
        <v>Re-Rail, Re-Sleeper Conventional</v>
      </c>
      <c r="E1279" s="36" t="s">
        <v>455</v>
      </c>
      <c r="F1279" s="53"/>
      <c r="G1279" s="53"/>
      <c r="H1279" s="53">
        <v>0.31546800000000003</v>
      </c>
      <c r="I1279" s="53"/>
      <c r="J1279" s="53"/>
      <c r="K1279" s="53">
        <f t="shared" si="74"/>
        <v>0.31546800000000003</v>
      </c>
      <c r="M1279" s="54">
        <v>0.84307680000000007</v>
      </c>
      <c r="N1279" s="54">
        <v>-0.84307679999999996</v>
      </c>
      <c r="O1279" s="54">
        <v>0.31546800000000003</v>
      </c>
      <c r="P1279" s="54">
        <v>2.9077920000000002</v>
      </c>
      <c r="Q1279" s="54">
        <v>3.4893504000000002</v>
      </c>
      <c r="R1279" s="54">
        <f t="shared" si="75"/>
        <v>6.7126104000000009</v>
      </c>
      <c r="T1279" s="55">
        <f t="shared" si="78"/>
        <v>0.84307680000000007</v>
      </c>
      <c r="U1279" s="55">
        <f t="shared" si="78"/>
        <v>-0.84307679999999996</v>
      </c>
      <c r="V1279" s="55">
        <f t="shared" si="78"/>
        <v>0</v>
      </c>
      <c r="W1279" s="55">
        <f t="shared" si="78"/>
        <v>2.9077920000000002</v>
      </c>
      <c r="X1279" s="55">
        <f t="shared" si="78"/>
        <v>3.4893504000000002</v>
      </c>
      <c r="Y1279" s="55">
        <f t="shared" si="78"/>
        <v>6.3971424000000008</v>
      </c>
    </row>
    <row r="1280" spans="1:25" x14ac:dyDescent="0.25">
      <c r="A1280" s="37" t="s">
        <v>428</v>
      </c>
      <c r="B1280" s="37" t="s">
        <v>657</v>
      </c>
      <c r="C1280" s="36" t="s">
        <v>7</v>
      </c>
      <c r="D1280" s="52" t="str">
        <f>IFERROR(INDEX('[2]CP5 to CP6 Track mapping'!$A:$B,MATCH('CP5 Vols Hyp'!$C1280,'[2]CP5 to CP6 Track mapping'!$A:$A,0),2),"-")</f>
        <v>Replace - Full</v>
      </c>
      <c r="E1280" s="36" t="s">
        <v>456</v>
      </c>
      <c r="F1280" s="53"/>
      <c r="G1280" s="53"/>
      <c r="H1280" s="53">
        <v>0</v>
      </c>
      <c r="I1280" s="53"/>
      <c r="J1280" s="53"/>
      <c r="K1280" s="53">
        <f t="shared" si="74"/>
        <v>0</v>
      </c>
      <c r="M1280" s="54">
        <v>0</v>
      </c>
      <c r="N1280" s="54">
        <v>0</v>
      </c>
      <c r="O1280" s="54">
        <v>0</v>
      </c>
      <c r="P1280" s="54">
        <v>0</v>
      </c>
      <c r="Q1280" s="54" t="s">
        <v>73</v>
      </c>
      <c r="R1280" s="54">
        <f t="shared" si="75"/>
        <v>0</v>
      </c>
      <c r="T1280" s="55">
        <f t="shared" si="78"/>
        <v>0</v>
      </c>
      <c r="U1280" s="55">
        <f t="shared" si="78"/>
        <v>0</v>
      </c>
      <c r="V1280" s="55">
        <f t="shared" si="78"/>
        <v>0</v>
      </c>
      <c r="W1280" s="55">
        <f t="shared" si="78"/>
        <v>0</v>
      </c>
      <c r="X1280" s="55" t="e">
        <f t="shared" si="78"/>
        <v>#VALUE!</v>
      </c>
      <c r="Y1280" s="55">
        <f t="shared" si="78"/>
        <v>0</v>
      </c>
    </row>
    <row r="1281" spans="1:25" x14ac:dyDescent="0.25">
      <c r="A1281" s="37" t="s">
        <v>428</v>
      </c>
      <c r="B1281" s="37" t="s">
        <v>657</v>
      </c>
      <c r="C1281" s="36" t="s">
        <v>7</v>
      </c>
      <c r="D1281" s="52" t="str">
        <f>IFERROR(INDEX('[2]CP5 to CP6 Track mapping'!$A:$B,MATCH('CP5 Vols Hyp'!$C1281,'[2]CP5 to CP6 Track mapping'!$A:$A,0),2),"-")</f>
        <v>Replace - Full</v>
      </c>
      <c r="E1281" s="36" t="s">
        <v>451</v>
      </c>
      <c r="F1281" s="53"/>
      <c r="G1281" s="53"/>
      <c r="H1281" s="53">
        <v>0</v>
      </c>
      <c r="I1281" s="53"/>
      <c r="J1281" s="53"/>
      <c r="K1281" s="53">
        <f t="shared" si="74"/>
        <v>0</v>
      </c>
      <c r="M1281" s="54">
        <v>0</v>
      </c>
      <c r="N1281" s="54">
        <v>0</v>
      </c>
      <c r="O1281" s="54">
        <v>0</v>
      </c>
      <c r="P1281" s="54">
        <v>0</v>
      </c>
      <c r="Q1281" s="54" t="s">
        <v>73</v>
      </c>
      <c r="R1281" s="54">
        <f t="shared" si="75"/>
        <v>0</v>
      </c>
      <c r="T1281" s="55">
        <f t="shared" si="78"/>
        <v>0</v>
      </c>
      <c r="U1281" s="55">
        <f t="shared" si="78"/>
        <v>0</v>
      </c>
      <c r="V1281" s="55">
        <f t="shared" si="78"/>
        <v>0</v>
      </c>
      <c r="W1281" s="55">
        <f t="shared" si="78"/>
        <v>0</v>
      </c>
      <c r="X1281" s="55" t="e">
        <f t="shared" si="78"/>
        <v>#VALUE!</v>
      </c>
      <c r="Y1281" s="55">
        <f t="shared" si="78"/>
        <v>0</v>
      </c>
    </row>
    <row r="1282" spans="1:25" x14ac:dyDescent="0.25">
      <c r="A1282" s="37" t="s">
        <v>428</v>
      </c>
      <c r="B1282" s="37" t="s">
        <v>657</v>
      </c>
      <c r="C1282" s="36" t="s">
        <v>7</v>
      </c>
      <c r="D1282" s="52" t="str">
        <f>IFERROR(INDEX('[2]CP5 to CP6 Track mapping'!$A:$B,MATCH('CP5 Vols Hyp'!$C1282,'[2]CP5 to CP6 Track mapping'!$A:$A,0),2),"-")</f>
        <v>Replace - Full</v>
      </c>
      <c r="E1282" s="36" t="s">
        <v>452</v>
      </c>
      <c r="F1282" s="53"/>
      <c r="G1282" s="53"/>
      <c r="H1282" s="53">
        <v>0</v>
      </c>
      <c r="I1282" s="53"/>
      <c r="J1282" s="53"/>
      <c r="K1282" s="53">
        <f t="shared" si="74"/>
        <v>0</v>
      </c>
      <c r="M1282" s="54">
        <v>0</v>
      </c>
      <c r="N1282" s="54">
        <v>0</v>
      </c>
      <c r="O1282" s="54">
        <v>0</v>
      </c>
      <c r="P1282" s="54">
        <v>0</v>
      </c>
      <c r="Q1282" s="54" t="s">
        <v>73</v>
      </c>
      <c r="R1282" s="54">
        <f t="shared" si="75"/>
        <v>0</v>
      </c>
      <c r="T1282" s="55">
        <f t="shared" si="78"/>
        <v>0</v>
      </c>
      <c r="U1282" s="55">
        <f t="shared" si="78"/>
        <v>0</v>
      </c>
      <c r="V1282" s="55">
        <f t="shared" si="78"/>
        <v>0</v>
      </c>
      <c r="W1282" s="55">
        <f t="shared" si="78"/>
        <v>0</v>
      </c>
      <c r="X1282" s="55" t="e">
        <f t="shared" si="78"/>
        <v>#VALUE!</v>
      </c>
      <c r="Y1282" s="55">
        <f t="shared" si="78"/>
        <v>0</v>
      </c>
    </row>
    <row r="1283" spans="1:25" x14ac:dyDescent="0.25">
      <c r="A1283" s="37" t="s">
        <v>428</v>
      </c>
      <c r="B1283" s="37" t="s">
        <v>657</v>
      </c>
      <c r="C1283" s="36" t="s">
        <v>7</v>
      </c>
      <c r="D1283" s="52" t="str">
        <f>IFERROR(INDEX('[2]CP5 to CP6 Track mapping'!$A:$B,MATCH('CP5 Vols Hyp'!$C1283,'[2]CP5 to CP6 Track mapping'!$A:$A,0),2),"-")</f>
        <v>Replace - Full</v>
      </c>
      <c r="E1283" s="36" t="s">
        <v>453</v>
      </c>
      <c r="F1283" s="53"/>
      <c r="G1283" s="53"/>
      <c r="H1283" s="53">
        <v>0</v>
      </c>
      <c r="I1283" s="53"/>
      <c r="J1283" s="53"/>
      <c r="K1283" s="53">
        <f t="shared" si="74"/>
        <v>0</v>
      </c>
      <c r="M1283" s="54">
        <v>1.8288E-3</v>
      </c>
      <c r="N1283" s="54">
        <v>0</v>
      </c>
      <c r="O1283" s="54">
        <v>0</v>
      </c>
      <c r="P1283" s="54">
        <v>0</v>
      </c>
      <c r="Q1283" s="54" t="s">
        <v>73</v>
      </c>
      <c r="R1283" s="54">
        <f t="shared" si="75"/>
        <v>1.8288E-3</v>
      </c>
      <c r="T1283" s="55">
        <f t="shared" si="78"/>
        <v>1.8288E-3</v>
      </c>
      <c r="U1283" s="55">
        <f t="shared" si="78"/>
        <v>0</v>
      </c>
      <c r="V1283" s="55">
        <f t="shared" si="78"/>
        <v>0</v>
      </c>
      <c r="W1283" s="55">
        <f t="shared" si="78"/>
        <v>0</v>
      </c>
      <c r="X1283" s="55" t="e">
        <f t="shared" si="78"/>
        <v>#VALUE!</v>
      </c>
      <c r="Y1283" s="55">
        <f t="shared" si="78"/>
        <v>1.8288E-3</v>
      </c>
    </row>
    <row r="1284" spans="1:25" x14ac:dyDescent="0.25">
      <c r="A1284" s="37" t="s">
        <v>428</v>
      </c>
      <c r="B1284" s="37" t="s">
        <v>657</v>
      </c>
      <c r="C1284" s="36" t="s">
        <v>7</v>
      </c>
      <c r="D1284" s="52" t="str">
        <f>IFERROR(INDEX('[2]CP5 to CP6 Track mapping'!$A:$B,MATCH('CP5 Vols Hyp'!$C1284,'[2]CP5 to CP6 Track mapping'!$A:$A,0),2),"-")</f>
        <v>Replace - Full</v>
      </c>
      <c r="E1284" s="36" t="s">
        <v>454</v>
      </c>
      <c r="F1284" s="53"/>
      <c r="G1284" s="53"/>
      <c r="H1284" s="53">
        <v>0</v>
      </c>
      <c r="I1284" s="53"/>
      <c r="J1284" s="53"/>
      <c r="K1284" s="53">
        <f t="shared" si="74"/>
        <v>0</v>
      </c>
      <c r="M1284" s="54">
        <v>-2.0116800000000001E-2</v>
      </c>
      <c r="N1284" s="54">
        <v>0</v>
      </c>
      <c r="O1284" s="54">
        <v>0</v>
      </c>
      <c r="P1284" s="54">
        <v>0</v>
      </c>
      <c r="Q1284" s="54" t="s">
        <v>73</v>
      </c>
      <c r="R1284" s="54">
        <f t="shared" si="75"/>
        <v>-2.0116800000000001E-2</v>
      </c>
      <c r="T1284" s="55">
        <f t="shared" si="78"/>
        <v>-2.0116800000000001E-2</v>
      </c>
      <c r="U1284" s="55">
        <f t="shared" si="78"/>
        <v>0</v>
      </c>
      <c r="V1284" s="55">
        <f t="shared" si="78"/>
        <v>0</v>
      </c>
      <c r="W1284" s="55">
        <f t="shared" si="78"/>
        <v>0</v>
      </c>
      <c r="X1284" s="55" t="e">
        <f t="shared" si="78"/>
        <v>#VALUE!</v>
      </c>
      <c r="Y1284" s="55">
        <f t="shared" si="78"/>
        <v>-2.0116800000000001E-2</v>
      </c>
    </row>
    <row r="1285" spans="1:25" x14ac:dyDescent="0.25">
      <c r="A1285" s="37" t="s">
        <v>428</v>
      </c>
      <c r="B1285" s="37" t="s">
        <v>657</v>
      </c>
      <c r="C1285" s="36" t="s">
        <v>7</v>
      </c>
      <c r="D1285" s="52" t="str">
        <f>IFERROR(INDEX('[2]CP5 to CP6 Track mapping'!$A:$B,MATCH('CP5 Vols Hyp'!$C1285,'[2]CP5 to CP6 Track mapping'!$A:$A,0),2),"-")</f>
        <v>Replace - Full</v>
      </c>
      <c r="E1285" s="36" t="s">
        <v>455</v>
      </c>
      <c r="F1285" s="53"/>
      <c r="G1285" s="53"/>
      <c r="H1285" s="53">
        <v>0</v>
      </c>
      <c r="I1285" s="53"/>
      <c r="J1285" s="53"/>
      <c r="K1285" s="53">
        <f t="shared" si="74"/>
        <v>0</v>
      </c>
      <c r="M1285" s="54">
        <v>0</v>
      </c>
      <c r="N1285" s="54">
        <v>0</v>
      </c>
      <c r="O1285" s="54">
        <v>0</v>
      </c>
      <c r="P1285" s="54">
        <v>0</v>
      </c>
      <c r="Q1285" s="54" t="s">
        <v>73</v>
      </c>
      <c r="R1285" s="54">
        <f t="shared" si="75"/>
        <v>0</v>
      </c>
      <c r="T1285" s="55">
        <f t="shared" si="78"/>
        <v>0</v>
      </c>
      <c r="U1285" s="55">
        <f t="shared" si="78"/>
        <v>0</v>
      </c>
      <c r="V1285" s="55">
        <f t="shared" si="78"/>
        <v>0</v>
      </c>
      <c r="W1285" s="55">
        <f t="shared" si="78"/>
        <v>0</v>
      </c>
      <c r="X1285" s="55" t="e">
        <f t="shared" si="78"/>
        <v>#VALUE!</v>
      </c>
      <c r="Y1285" s="55">
        <f t="shared" si="78"/>
        <v>0</v>
      </c>
    </row>
    <row r="1286" spans="1:25" x14ac:dyDescent="0.25">
      <c r="A1286" s="37" t="s">
        <v>428</v>
      </c>
      <c r="B1286" s="37" t="s">
        <v>658</v>
      </c>
      <c r="C1286" s="36" t="s">
        <v>8</v>
      </c>
      <c r="D1286" s="52" t="str">
        <f>IFERROR(INDEX('[2]CP5 to CP6 Track mapping'!$A:$B,MATCH('CP5 Vols Hyp'!$C1286,'[2]CP5 to CP6 Track mapping'!$A:$A,0),2),"-")</f>
        <v>Replace - Full</v>
      </c>
      <c r="E1286" s="36" t="s">
        <v>456</v>
      </c>
      <c r="F1286" s="53"/>
      <c r="G1286" s="53"/>
      <c r="H1286" s="53">
        <v>-0.27400000000000002</v>
      </c>
      <c r="I1286" s="53"/>
      <c r="J1286" s="53"/>
      <c r="K1286" s="53">
        <f t="shared" si="74"/>
        <v>-0.27400000000000002</v>
      </c>
      <c r="M1286" s="54">
        <v>0</v>
      </c>
      <c r="N1286" s="54">
        <v>0</v>
      </c>
      <c r="O1286" s="54">
        <v>-0.27400000000000002</v>
      </c>
      <c r="P1286" s="54">
        <v>0.18</v>
      </c>
      <c r="Q1286" s="54" t="s">
        <v>73</v>
      </c>
      <c r="R1286" s="54">
        <f t="shared" si="75"/>
        <v>-9.4000000000000028E-2</v>
      </c>
      <c r="T1286" s="55">
        <f t="shared" si="78"/>
        <v>0</v>
      </c>
      <c r="U1286" s="55">
        <f t="shared" si="78"/>
        <v>0</v>
      </c>
      <c r="V1286" s="55">
        <f t="shared" si="78"/>
        <v>0</v>
      </c>
      <c r="W1286" s="55">
        <f t="shared" si="78"/>
        <v>0.18</v>
      </c>
      <c r="X1286" s="55" t="e">
        <f t="shared" si="78"/>
        <v>#VALUE!</v>
      </c>
      <c r="Y1286" s="55">
        <f t="shared" si="78"/>
        <v>0.18</v>
      </c>
    </row>
    <row r="1287" spans="1:25" x14ac:dyDescent="0.25">
      <c r="A1287" s="37" t="s">
        <v>428</v>
      </c>
      <c r="B1287" s="37" t="s">
        <v>658</v>
      </c>
      <c r="C1287" s="36" t="s">
        <v>8</v>
      </c>
      <c r="D1287" s="52" t="str">
        <f>IFERROR(INDEX('[2]CP5 to CP6 Track mapping'!$A:$B,MATCH('CP5 Vols Hyp'!$C1287,'[2]CP5 to CP6 Track mapping'!$A:$A,0),2),"-")</f>
        <v>Replace - Full</v>
      </c>
      <c r="E1287" s="36" t="s">
        <v>451</v>
      </c>
      <c r="F1287" s="53"/>
      <c r="G1287" s="53"/>
      <c r="H1287" s="53">
        <v>3.0129479999999997</v>
      </c>
      <c r="I1287" s="53"/>
      <c r="J1287" s="53"/>
      <c r="K1287" s="53">
        <f t="shared" si="74"/>
        <v>3.0129479999999997</v>
      </c>
      <c r="M1287" s="54">
        <v>2.3298912000000001</v>
      </c>
      <c r="N1287" s="54">
        <v>4.0325039999999994</v>
      </c>
      <c r="O1287" s="54">
        <v>3.0129479999999997</v>
      </c>
      <c r="P1287" s="54">
        <v>2.9653991999999998</v>
      </c>
      <c r="Q1287" s="54">
        <v>4.5326807999999996</v>
      </c>
      <c r="R1287" s="54">
        <f t="shared" si="75"/>
        <v>16.873423199999998</v>
      </c>
      <c r="T1287" s="55">
        <f t="shared" si="78"/>
        <v>2.3298912000000001</v>
      </c>
      <c r="U1287" s="55">
        <f t="shared" si="78"/>
        <v>4.0325039999999994</v>
      </c>
      <c r="V1287" s="55">
        <f t="shared" si="78"/>
        <v>0</v>
      </c>
      <c r="W1287" s="55">
        <f t="shared" si="78"/>
        <v>2.9653991999999998</v>
      </c>
      <c r="X1287" s="55">
        <f t="shared" si="78"/>
        <v>4.5326807999999996</v>
      </c>
      <c r="Y1287" s="55">
        <f t="shared" si="78"/>
        <v>13.860475199999998</v>
      </c>
    </row>
    <row r="1288" spans="1:25" x14ac:dyDescent="0.25">
      <c r="A1288" s="37" t="s">
        <v>428</v>
      </c>
      <c r="B1288" s="37" t="s">
        <v>658</v>
      </c>
      <c r="C1288" s="36" t="s">
        <v>8</v>
      </c>
      <c r="D1288" s="52" t="str">
        <f>IFERROR(INDEX('[2]CP5 to CP6 Track mapping'!$A:$B,MATCH('CP5 Vols Hyp'!$C1288,'[2]CP5 to CP6 Track mapping'!$A:$A,0),2),"-")</f>
        <v>Replace - Full</v>
      </c>
      <c r="E1288" s="36" t="s">
        <v>452</v>
      </c>
      <c r="F1288" s="53"/>
      <c r="G1288" s="53"/>
      <c r="H1288" s="53">
        <v>0.15087600000000001</v>
      </c>
      <c r="I1288" s="53"/>
      <c r="J1288" s="53"/>
      <c r="K1288" s="53">
        <f t="shared" si="74"/>
        <v>0.15087600000000001</v>
      </c>
      <c r="M1288" s="54">
        <v>5.2369608000000003</v>
      </c>
      <c r="N1288" s="54">
        <v>0.2185416</v>
      </c>
      <c r="O1288" s="54">
        <v>0.15087600000000001</v>
      </c>
      <c r="P1288" s="54">
        <v>0.19293840000000001</v>
      </c>
      <c r="Q1288" s="54">
        <v>1.293876</v>
      </c>
      <c r="R1288" s="54">
        <f t="shared" si="75"/>
        <v>7.0931928000000006</v>
      </c>
      <c r="T1288" s="55">
        <f t="shared" si="78"/>
        <v>5.2369608000000003</v>
      </c>
      <c r="U1288" s="55">
        <f t="shared" si="78"/>
        <v>0.2185416</v>
      </c>
      <c r="V1288" s="55">
        <f t="shared" si="78"/>
        <v>0</v>
      </c>
      <c r="W1288" s="55">
        <f t="shared" si="78"/>
        <v>0.19293840000000001</v>
      </c>
      <c r="X1288" s="55">
        <f t="shared" si="78"/>
        <v>1.293876</v>
      </c>
      <c r="Y1288" s="55">
        <f t="shared" si="78"/>
        <v>6.9423168000000004</v>
      </c>
    </row>
    <row r="1289" spans="1:25" x14ac:dyDescent="0.25">
      <c r="A1289" s="37" t="s">
        <v>428</v>
      </c>
      <c r="B1289" s="37" t="s">
        <v>658</v>
      </c>
      <c r="C1289" s="36" t="s">
        <v>8</v>
      </c>
      <c r="D1289" s="52" t="str">
        <f>IFERROR(INDEX('[2]CP5 to CP6 Track mapping'!$A:$B,MATCH('CP5 Vols Hyp'!$C1289,'[2]CP5 to CP6 Track mapping'!$A:$A,0),2),"-")</f>
        <v>Replace - Full</v>
      </c>
      <c r="E1289" s="36" t="s">
        <v>453</v>
      </c>
      <c r="F1289" s="53"/>
      <c r="G1289" s="53"/>
      <c r="H1289" s="53">
        <v>1.3752576000000001</v>
      </c>
      <c r="I1289" s="53"/>
      <c r="J1289" s="53"/>
      <c r="K1289" s="53">
        <f t="shared" si="74"/>
        <v>1.3752576000000001</v>
      </c>
      <c r="M1289" s="54">
        <v>4.5719999999999997E-3</v>
      </c>
      <c r="N1289" s="54">
        <v>0.7388351999999998</v>
      </c>
      <c r="O1289" s="54">
        <v>1.3752576000000001</v>
      </c>
      <c r="P1289" s="54">
        <v>-1.2710159999999999</v>
      </c>
      <c r="Q1289" s="54">
        <v>-1.9668744</v>
      </c>
      <c r="R1289" s="54">
        <f t="shared" si="75"/>
        <v>-1.1192256</v>
      </c>
      <c r="T1289" s="55">
        <f t="shared" si="78"/>
        <v>4.5719999999999997E-3</v>
      </c>
      <c r="U1289" s="55">
        <f t="shared" si="78"/>
        <v>0.7388351999999998</v>
      </c>
      <c r="V1289" s="55">
        <f t="shared" si="78"/>
        <v>0</v>
      </c>
      <c r="W1289" s="55">
        <f t="shared" si="78"/>
        <v>-1.2710159999999999</v>
      </c>
      <c r="X1289" s="55">
        <f t="shared" si="78"/>
        <v>-1.9668744</v>
      </c>
      <c r="Y1289" s="55">
        <f t="shared" si="78"/>
        <v>-2.4944832000000003</v>
      </c>
    </row>
    <row r="1290" spans="1:25" x14ac:dyDescent="0.25">
      <c r="A1290" s="37" t="s">
        <v>428</v>
      </c>
      <c r="B1290" s="37" t="s">
        <v>658</v>
      </c>
      <c r="C1290" s="36" t="s">
        <v>8</v>
      </c>
      <c r="D1290" s="52" t="str">
        <f>IFERROR(INDEX('[2]CP5 to CP6 Track mapping'!$A:$B,MATCH('CP5 Vols Hyp'!$C1290,'[2]CP5 to CP6 Track mapping'!$A:$A,0),2),"-")</f>
        <v>Replace - Full</v>
      </c>
      <c r="E1290" s="36" t="s">
        <v>454</v>
      </c>
      <c r="F1290" s="53"/>
      <c r="G1290" s="53"/>
      <c r="H1290" s="53">
        <v>8.7060023999999991</v>
      </c>
      <c r="I1290" s="53"/>
      <c r="J1290" s="53"/>
      <c r="K1290" s="53">
        <f t="shared" ref="K1290:K1353" si="79">SUM(F1290:J1290)</f>
        <v>8.7060023999999991</v>
      </c>
      <c r="M1290" s="54">
        <v>3.6941760000000006</v>
      </c>
      <c r="N1290" s="54">
        <v>4.4284391999999997</v>
      </c>
      <c r="O1290" s="54">
        <v>8.7060023999999991</v>
      </c>
      <c r="P1290" s="54">
        <v>6.4117727999999996</v>
      </c>
      <c r="Q1290" s="54">
        <v>2.9251656000000001</v>
      </c>
      <c r="R1290" s="54">
        <f t="shared" ref="R1290:R1353" si="80">SUM(M1290:Q1290)</f>
        <v>26.165556000000002</v>
      </c>
      <c r="T1290" s="55">
        <f t="shared" si="78"/>
        <v>3.6941760000000006</v>
      </c>
      <c r="U1290" s="55">
        <f t="shared" si="78"/>
        <v>4.4284391999999997</v>
      </c>
      <c r="V1290" s="55">
        <f t="shared" si="78"/>
        <v>0</v>
      </c>
      <c r="W1290" s="55">
        <f t="shared" si="78"/>
        <v>6.4117727999999996</v>
      </c>
      <c r="X1290" s="55">
        <f t="shared" si="78"/>
        <v>2.9251656000000001</v>
      </c>
      <c r="Y1290" s="55">
        <f t="shared" si="78"/>
        <v>17.459553600000003</v>
      </c>
    </row>
    <row r="1291" spans="1:25" x14ac:dyDescent="0.25">
      <c r="A1291" s="37" t="s">
        <v>428</v>
      </c>
      <c r="B1291" s="37" t="s">
        <v>658</v>
      </c>
      <c r="C1291" s="36" t="s">
        <v>8</v>
      </c>
      <c r="D1291" s="52" t="str">
        <f>IFERROR(INDEX('[2]CP5 to CP6 Track mapping'!$A:$B,MATCH('CP5 Vols Hyp'!$C1291,'[2]CP5 to CP6 Track mapping'!$A:$A,0),2),"-")</f>
        <v>Replace - Full</v>
      </c>
      <c r="E1291" s="36" t="s">
        <v>455</v>
      </c>
      <c r="F1291" s="53"/>
      <c r="G1291" s="53"/>
      <c r="H1291" s="53">
        <v>0.66934080000000007</v>
      </c>
      <c r="I1291" s="53"/>
      <c r="J1291" s="53"/>
      <c r="K1291" s="53">
        <f t="shared" si="79"/>
        <v>0.66934080000000007</v>
      </c>
      <c r="M1291" s="54">
        <v>0.20116800000000001</v>
      </c>
      <c r="N1291" s="54">
        <v>2.770632</v>
      </c>
      <c r="O1291" s="54">
        <v>0.66934080000000007</v>
      </c>
      <c r="P1291" s="54">
        <v>0</v>
      </c>
      <c r="Q1291" s="54">
        <v>1.1521440000000001</v>
      </c>
      <c r="R1291" s="54">
        <f t="shared" si="80"/>
        <v>4.7932848000000003</v>
      </c>
      <c r="T1291" s="55">
        <f t="shared" si="78"/>
        <v>0.20116800000000001</v>
      </c>
      <c r="U1291" s="55">
        <f t="shared" si="78"/>
        <v>2.770632</v>
      </c>
      <c r="V1291" s="55">
        <f t="shared" si="78"/>
        <v>0</v>
      </c>
      <c r="W1291" s="55">
        <f t="shared" si="78"/>
        <v>0</v>
      </c>
      <c r="X1291" s="55">
        <f t="shared" si="78"/>
        <v>1.1521440000000001</v>
      </c>
      <c r="Y1291" s="55">
        <f t="shared" si="78"/>
        <v>4.1239439999999998</v>
      </c>
    </row>
    <row r="1292" spans="1:25" x14ac:dyDescent="0.25">
      <c r="A1292" s="37" t="s">
        <v>428</v>
      </c>
      <c r="B1292" s="37" t="s">
        <v>659</v>
      </c>
      <c r="C1292" s="36" t="s">
        <v>660</v>
      </c>
      <c r="D1292" s="52" t="str">
        <f>IFERROR(INDEX('[2]CP5 to CP6 Track mapping'!$A:$B,MATCH('CP5 Vols Hyp'!$C1292,'[2]CP5 to CP6 Track mapping'!$A:$A,0),2),"-")</f>
        <v>Re-Rail, Re-Sleeper Conventional</v>
      </c>
      <c r="E1292" s="36" t="s">
        <v>456</v>
      </c>
      <c r="F1292" s="53"/>
      <c r="G1292" s="53"/>
      <c r="H1292" s="53">
        <v>0</v>
      </c>
      <c r="I1292" s="53"/>
      <c r="J1292" s="53"/>
      <c r="K1292" s="53">
        <f t="shared" si="79"/>
        <v>0</v>
      </c>
      <c r="M1292" s="54">
        <v>0</v>
      </c>
      <c r="N1292" s="54">
        <v>0</v>
      </c>
      <c r="O1292" s="54">
        <v>0</v>
      </c>
      <c r="P1292" s="54">
        <v>0</v>
      </c>
      <c r="Q1292" s="54" t="s">
        <v>73</v>
      </c>
      <c r="R1292" s="54">
        <f t="shared" si="80"/>
        <v>0</v>
      </c>
      <c r="T1292" s="55">
        <f t="shared" si="78"/>
        <v>0</v>
      </c>
      <c r="U1292" s="55">
        <f t="shared" si="78"/>
        <v>0</v>
      </c>
      <c r="V1292" s="55">
        <f t="shared" si="78"/>
        <v>0</v>
      </c>
      <c r="W1292" s="55">
        <f t="shared" si="78"/>
        <v>0</v>
      </c>
      <c r="X1292" s="55" t="e">
        <f t="shared" si="78"/>
        <v>#VALUE!</v>
      </c>
      <c r="Y1292" s="55">
        <f t="shared" si="78"/>
        <v>0</v>
      </c>
    </row>
    <row r="1293" spans="1:25" x14ac:dyDescent="0.25">
      <c r="A1293" s="37" t="s">
        <v>428</v>
      </c>
      <c r="B1293" s="37" t="s">
        <v>659</v>
      </c>
      <c r="C1293" s="36" t="s">
        <v>660</v>
      </c>
      <c r="D1293" s="52" t="str">
        <f>IFERROR(INDEX('[2]CP5 to CP6 Track mapping'!$A:$B,MATCH('CP5 Vols Hyp'!$C1293,'[2]CP5 to CP6 Track mapping'!$A:$A,0),2),"-")</f>
        <v>Re-Rail, Re-Sleeper Conventional</v>
      </c>
      <c r="E1293" s="36" t="s">
        <v>451</v>
      </c>
      <c r="F1293" s="53"/>
      <c r="G1293" s="53"/>
      <c r="H1293" s="53">
        <v>0</v>
      </c>
      <c r="I1293" s="53"/>
      <c r="J1293" s="53"/>
      <c r="K1293" s="53">
        <f t="shared" si="79"/>
        <v>0</v>
      </c>
      <c r="M1293" s="54">
        <v>0.23774399999999998</v>
      </c>
      <c r="N1293" s="54">
        <v>-5.39496E-2</v>
      </c>
      <c r="O1293" s="54">
        <v>0</v>
      </c>
      <c r="P1293" s="54">
        <v>0</v>
      </c>
      <c r="Q1293" s="54">
        <v>3.9319199999999999E-2</v>
      </c>
      <c r="R1293" s="54">
        <f t="shared" si="80"/>
        <v>0.22311359999999997</v>
      </c>
      <c r="T1293" s="55">
        <f t="shared" si="78"/>
        <v>0.23774399999999998</v>
      </c>
      <c r="U1293" s="55">
        <f t="shared" si="78"/>
        <v>-5.39496E-2</v>
      </c>
      <c r="V1293" s="55">
        <f t="shared" si="78"/>
        <v>0</v>
      </c>
      <c r="W1293" s="55">
        <f t="shared" si="78"/>
        <v>0</v>
      </c>
      <c r="X1293" s="55">
        <f t="shared" si="78"/>
        <v>3.9319199999999999E-2</v>
      </c>
      <c r="Y1293" s="55">
        <f t="shared" si="78"/>
        <v>0.22311359999999997</v>
      </c>
    </row>
    <row r="1294" spans="1:25" x14ac:dyDescent="0.25">
      <c r="A1294" s="37" t="s">
        <v>428</v>
      </c>
      <c r="B1294" s="37" t="s">
        <v>659</v>
      </c>
      <c r="C1294" s="36" t="s">
        <v>660</v>
      </c>
      <c r="D1294" s="52" t="str">
        <f>IFERROR(INDEX('[2]CP5 to CP6 Track mapping'!$A:$B,MATCH('CP5 Vols Hyp'!$C1294,'[2]CP5 to CP6 Track mapping'!$A:$A,0),2),"-")</f>
        <v>Re-Rail, Re-Sleeper Conventional</v>
      </c>
      <c r="E1294" s="36" t="s">
        <v>452</v>
      </c>
      <c r="F1294" s="53"/>
      <c r="G1294" s="53"/>
      <c r="H1294" s="53">
        <v>0</v>
      </c>
      <c r="I1294" s="53"/>
      <c r="J1294" s="53"/>
      <c r="K1294" s="53">
        <f t="shared" si="79"/>
        <v>0</v>
      </c>
      <c r="M1294" s="54">
        <v>0</v>
      </c>
      <c r="N1294" s="54">
        <v>0</v>
      </c>
      <c r="O1294" s="54">
        <v>0</v>
      </c>
      <c r="P1294" s="54">
        <v>0</v>
      </c>
      <c r="Q1294" s="54" t="s">
        <v>73</v>
      </c>
      <c r="R1294" s="54">
        <f t="shared" si="80"/>
        <v>0</v>
      </c>
      <c r="T1294" s="55">
        <f t="shared" si="78"/>
        <v>0</v>
      </c>
      <c r="U1294" s="55">
        <f t="shared" si="78"/>
        <v>0</v>
      </c>
      <c r="V1294" s="55">
        <f t="shared" si="78"/>
        <v>0</v>
      </c>
      <c r="W1294" s="55">
        <f t="shared" si="78"/>
        <v>0</v>
      </c>
      <c r="X1294" s="55" t="e">
        <f t="shared" si="78"/>
        <v>#VALUE!</v>
      </c>
      <c r="Y1294" s="55">
        <f t="shared" si="78"/>
        <v>0</v>
      </c>
    </row>
    <row r="1295" spans="1:25" x14ac:dyDescent="0.25">
      <c r="A1295" s="37" t="s">
        <v>428</v>
      </c>
      <c r="B1295" s="37" t="s">
        <v>659</v>
      </c>
      <c r="C1295" s="36" t="s">
        <v>660</v>
      </c>
      <c r="D1295" s="52" t="str">
        <f>IFERROR(INDEX('[2]CP5 to CP6 Track mapping'!$A:$B,MATCH('CP5 Vols Hyp'!$C1295,'[2]CP5 to CP6 Track mapping'!$A:$A,0),2),"-")</f>
        <v>Re-Rail, Re-Sleeper Conventional</v>
      </c>
      <c r="E1295" s="36" t="s">
        <v>453</v>
      </c>
      <c r="F1295" s="53"/>
      <c r="G1295" s="53"/>
      <c r="H1295" s="53">
        <v>0.32278319999999999</v>
      </c>
      <c r="I1295" s="53"/>
      <c r="J1295" s="53"/>
      <c r="K1295" s="53">
        <f t="shared" si="79"/>
        <v>0.32278319999999999</v>
      </c>
      <c r="M1295" s="54">
        <v>0</v>
      </c>
      <c r="N1295" s="54">
        <v>1.4923008</v>
      </c>
      <c r="O1295" s="54">
        <v>0.32278319999999999</v>
      </c>
      <c r="P1295" s="54">
        <v>2.92608E-2</v>
      </c>
      <c r="Q1295" s="54" t="s">
        <v>73</v>
      </c>
      <c r="R1295" s="54">
        <f t="shared" si="80"/>
        <v>1.8443448</v>
      </c>
      <c r="T1295" s="55">
        <f t="shared" si="78"/>
        <v>0</v>
      </c>
      <c r="U1295" s="55">
        <f t="shared" si="78"/>
        <v>1.4923008</v>
      </c>
      <c r="V1295" s="55">
        <f t="shared" si="78"/>
        <v>0</v>
      </c>
      <c r="W1295" s="55">
        <f t="shared" si="78"/>
        <v>2.92608E-2</v>
      </c>
      <c r="X1295" s="55" t="e">
        <f t="shared" si="78"/>
        <v>#VALUE!</v>
      </c>
      <c r="Y1295" s="55">
        <f t="shared" si="78"/>
        <v>1.5215616000000001</v>
      </c>
    </row>
    <row r="1296" spans="1:25" x14ac:dyDescent="0.25">
      <c r="A1296" s="37" t="s">
        <v>428</v>
      </c>
      <c r="B1296" s="37" t="s">
        <v>659</v>
      </c>
      <c r="C1296" s="36" t="s">
        <v>660</v>
      </c>
      <c r="D1296" s="52" t="str">
        <f>IFERROR(INDEX('[2]CP5 to CP6 Track mapping'!$A:$B,MATCH('CP5 Vols Hyp'!$C1296,'[2]CP5 to CP6 Track mapping'!$A:$A,0),2),"-")</f>
        <v>Re-Rail, Re-Sleeper Conventional</v>
      </c>
      <c r="E1296" s="36" t="s">
        <v>454</v>
      </c>
      <c r="F1296" s="53"/>
      <c r="G1296" s="53"/>
      <c r="H1296" s="53">
        <v>0</v>
      </c>
      <c r="I1296" s="53"/>
      <c r="J1296" s="53"/>
      <c r="K1296" s="53">
        <f t="shared" si="79"/>
        <v>0</v>
      </c>
      <c r="M1296" s="54">
        <v>0</v>
      </c>
      <c r="N1296" s="54">
        <v>0</v>
      </c>
      <c r="O1296" s="54">
        <v>0</v>
      </c>
      <c r="P1296" s="54">
        <v>0</v>
      </c>
      <c r="Q1296" s="54" t="s">
        <v>73</v>
      </c>
      <c r="R1296" s="54">
        <f t="shared" si="80"/>
        <v>0</v>
      </c>
      <c r="T1296" s="55">
        <f t="shared" si="78"/>
        <v>0</v>
      </c>
      <c r="U1296" s="55">
        <f t="shared" si="78"/>
        <v>0</v>
      </c>
      <c r="V1296" s="55">
        <f t="shared" si="78"/>
        <v>0</v>
      </c>
      <c r="W1296" s="55">
        <f t="shared" si="78"/>
        <v>0</v>
      </c>
      <c r="X1296" s="55" t="e">
        <f t="shared" si="78"/>
        <v>#VALUE!</v>
      </c>
      <c r="Y1296" s="55">
        <f t="shared" si="78"/>
        <v>0</v>
      </c>
    </row>
    <row r="1297" spans="1:25" x14ac:dyDescent="0.25">
      <c r="A1297" s="37" t="s">
        <v>428</v>
      </c>
      <c r="B1297" s="37" t="s">
        <v>659</v>
      </c>
      <c r="C1297" s="36" t="s">
        <v>660</v>
      </c>
      <c r="D1297" s="52" t="str">
        <f>IFERROR(INDEX('[2]CP5 to CP6 Track mapping'!$A:$B,MATCH('CP5 Vols Hyp'!$C1297,'[2]CP5 to CP6 Track mapping'!$A:$A,0),2),"-")</f>
        <v>Re-Rail, Re-Sleeper Conventional</v>
      </c>
      <c r="E1297" s="36" t="s">
        <v>455</v>
      </c>
      <c r="F1297" s="53"/>
      <c r="G1297" s="53"/>
      <c r="H1297" s="53">
        <v>3.2004000000000005E-2</v>
      </c>
      <c r="I1297" s="53"/>
      <c r="J1297" s="53"/>
      <c r="K1297" s="53">
        <f t="shared" si="79"/>
        <v>3.2004000000000005E-2</v>
      </c>
      <c r="M1297" s="54">
        <v>0</v>
      </c>
      <c r="N1297" s="54">
        <v>3.4747200000000006E-2</v>
      </c>
      <c r="O1297" s="54">
        <v>3.2004000000000005E-2</v>
      </c>
      <c r="P1297" s="54">
        <v>0</v>
      </c>
      <c r="Q1297" s="54">
        <v>2.8346400000000001E-2</v>
      </c>
      <c r="R1297" s="54">
        <f t="shared" si="80"/>
        <v>9.5097600000000004E-2</v>
      </c>
      <c r="T1297" s="55">
        <f t="shared" si="78"/>
        <v>0</v>
      </c>
      <c r="U1297" s="55">
        <f t="shared" si="78"/>
        <v>3.4747200000000006E-2</v>
      </c>
      <c r="V1297" s="55">
        <f t="shared" si="78"/>
        <v>0</v>
      </c>
      <c r="W1297" s="55">
        <f t="shared" si="78"/>
        <v>0</v>
      </c>
      <c r="X1297" s="55">
        <f t="shared" si="78"/>
        <v>2.8346400000000001E-2</v>
      </c>
      <c r="Y1297" s="55">
        <f t="shared" si="78"/>
        <v>6.30936E-2</v>
      </c>
    </row>
    <row r="1298" spans="1:25" x14ac:dyDescent="0.25">
      <c r="A1298" s="37" t="s">
        <v>428</v>
      </c>
      <c r="B1298" s="37" t="s">
        <v>661</v>
      </c>
      <c r="C1298" s="36" t="s">
        <v>9</v>
      </c>
      <c r="D1298" s="52" t="str">
        <f>IFERROR(INDEX('[2]CP5 to CP6 Track mapping'!$A:$B,MATCH('CP5 Vols Hyp'!$C1298,'[2]CP5 to CP6 Track mapping'!$A:$A,0),2),"-")</f>
        <v>Replace - Full</v>
      </c>
      <c r="E1298" s="36" t="s">
        <v>456</v>
      </c>
      <c r="F1298" s="53"/>
      <c r="G1298" s="53"/>
      <c r="H1298" s="53">
        <v>0</v>
      </c>
      <c r="I1298" s="53"/>
      <c r="J1298" s="53"/>
      <c r="K1298" s="53">
        <f t="shared" si="79"/>
        <v>0</v>
      </c>
      <c r="M1298" s="54">
        <v>0</v>
      </c>
      <c r="N1298" s="54">
        <v>0</v>
      </c>
      <c r="O1298" s="54">
        <v>0</v>
      </c>
      <c r="P1298" s="54">
        <v>0</v>
      </c>
      <c r="Q1298" s="54">
        <v>7.0000000000000007E-2</v>
      </c>
      <c r="R1298" s="54">
        <f t="shared" si="80"/>
        <v>7.0000000000000007E-2</v>
      </c>
      <c r="T1298" s="55">
        <f t="shared" si="78"/>
        <v>0</v>
      </c>
      <c r="U1298" s="55">
        <f t="shared" si="78"/>
        <v>0</v>
      </c>
      <c r="V1298" s="55">
        <f t="shared" si="78"/>
        <v>0</v>
      </c>
      <c r="W1298" s="55">
        <f t="shared" si="78"/>
        <v>0</v>
      </c>
      <c r="X1298" s="55">
        <f t="shared" si="78"/>
        <v>7.0000000000000007E-2</v>
      </c>
      <c r="Y1298" s="55">
        <f t="shared" si="78"/>
        <v>7.0000000000000007E-2</v>
      </c>
    </row>
    <row r="1299" spans="1:25" x14ac:dyDescent="0.25">
      <c r="A1299" s="37" t="s">
        <v>428</v>
      </c>
      <c r="B1299" s="37" t="s">
        <v>661</v>
      </c>
      <c r="C1299" s="36" t="s">
        <v>9</v>
      </c>
      <c r="D1299" s="52" t="str">
        <f>IFERROR(INDEX('[2]CP5 to CP6 Track mapping'!$A:$B,MATCH('CP5 Vols Hyp'!$C1299,'[2]CP5 to CP6 Track mapping'!$A:$A,0),2),"-")</f>
        <v>Replace - Full</v>
      </c>
      <c r="E1299" s="36" t="s">
        <v>451</v>
      </c>
      <c r="F1299" s="53"/>
      <c r="G1299" s="53"/>
      <c r="H1299" s="53">
        <v>0.17739359999999998</v>
      </c>
      <c r="I1299" s="53"/>
      <c r="J1299" s="53"/>
      <c r="K1299" s="53">
        <f t="shared" si="79"/>
        <v>0.17739359999999998</v>
      </c>
      <c r="M1299" s="54">
        <v>0.24597360000000001</v>
      </c>
      <c r="N1299" s="54">
        <v>1.7775936000000001</v>
      </c>
      <c r="O1299" s="54">
        <v>0.17739359999999998</v>
      </c>
      <c r="P1299" s="54">
        <v>1.5974568</v>
      </c>
      <c r="Q1299" s="54">
        <v>0.1133856</v>
      </c>
      <c r="R1299" s="54">
        <f t="shared" si="80"/>
        <v>3.9118031999999996</v>
      </c>
      <c r="T1299" s="55">
        <f t="shared" si="78"/>
        <v>0.24597360000000001</v>
      </c>
      <c r="U1299" s="55">
        <f t="shared" si="78"/>
        <v>1.7775936000000001</v>
      </c>
      <c r="V1299" s="55">
        <f t="shared" si="78"/>
        <v>0</v>
      </c>
      <c r="W1299" s="55">
        <f t="shared" si="78"/>
        <v>1.5974568</v>
      </c>
      <c r="X1299" s="55">
        <f t="shared" si="78"/>
        <v>0.1133856</v>
      </c>
      <c r="Y1299" s="55">
        <f t="shared" si="78"/>
        <v>3.7344095999999998</v>
      </c>
    </row>
    <row r="1300" spans="1:25" x14ac:dyDescent="0.25">
      <c r="A1300" s="37" t="s">
        <v>428</v>
      </c>
      <c r="B1300" s="37" t="s">
        <v>661</v>
      </c>
      <c r="C1300" s="36" t="s">
        <v>9</v>
      </c>
      <c r="D1300" s="52" t="str">
        <f>IFERROR(INDEX('[2]CP5 to CP6 Track mapping'!$A:$B,MATCH('CP5 Vols Hyp'!$C1300,'[2]CP5 to CP6 Track mapping'!$A:$A,0),2),"-")</f>
        <v>Replace - Full</v>
      </c>
      <c r="E1300" s="36" t="s">
        <v>452</v>
      </c>
      <c r="F1300" s="53"/>
      <c r="G1300" s="53"/>
      <c r="H1300" s="53">
        <v>2.10312E-2</v>
      </c>
      <c r="I1300" s="53"/>
      <c r="J1300" s="53"/>
      <c r="K1300" s="53">
        <f t="shared" si="79"/>
        <v>2.10312E-2</v>
      </c>
      <c r="M1300" s="54">
        <v>3.6575999999999997E-2</v>
      </c>
      <c r="N1300" s="54">
        <v>0</v>
      </c>
      <c r="O1300" s="54">
        <v>2.10312E-2</v>
      </c>
      <c r="P1300" s="54">
        <v>0.36941760000000001</v>
      </c>
      <c r="Q1300" s="54">
        <v>1.6157448000000001</v>
      </c>
      <c r="R1300" s="54">
        <f t="shared" si="80"/>
        <v>2.0427696000000002</v>
      </c>
      <c r="T1300" s="55">
        <f t="shared" si="78"/>
        <v>3.6575999999999997E-2</v>
      </c>
      <c r="U1300" s="55">
        <f t="shared" si="78"/>
        <v>0</v>
      </c>
      <c r="V1300" s="55">
        <f t="shared" si="78"/>
        <v>0</v>
      </c>
      <c r="W1300" s="55">
        <f t="shared" si="78"/>
        <v>0.36941760000000001</v>
      </c>
      <c r="X1300" s="55">
        <f t="shared" si="78"/>
        <v>1.6157448000000001</v>
      </c>
      <c r="Y1300" s="55">
        <f t="shared" si="78"/>
        <v>2.0217384000000003</v>
      </c>
    </row>
    <row r="1301" spans="1:25" x14ac:dyDescent="0.25">
      <c r="A1301" s="37" t="s">
        <v>428</v>
      </c>
      <c r="B1301" s="37" t="s">
        <v>661</v>
      </c>
      <c r="C1301" s="36" t="s">
        <v>9</v>
      </c>
      <c r="D1301" s="52" t="str">
        <f>IFERROR(INDEX('[2]CP5 to CP6 Track mapping'!$A:$B,MATCH('CP5 Vols Hyp'!$C1301,'[2]CP5 to CP6 Track mapping'!$A:$A,0),2),"-")</f>
        <v>Replace - Full</v>
      </c>
      <c r="E1301" s="36" t="s">
        <v>453</v>
      </c>
      <c r="F1301" s="53"/>
      <c r="G1301" s="53"/>
      <c r="H1301" s="53">
        <v>5.39496E-2</v>
      </c>
      <c r="I1301" s="53"/>
      <c r="J1301" s="53"/>
      <c r="K1301" s="53">
        <f t="shared" si="79"/>
        <v>5.39496E-2</v>
      </c>
      <c r="M1301" s="54">
        <v>0</v>
      </c>
      <c r="N1301" s="54">
        <v>0</v>
      </c>
      <c r="O1301" s="54">
        <v>5.39496E-2</v>
      </c>
      <c r="P1301" s="54">
        <v>0.65928240000000005</v>
      </c>
      <c r="Q1301" s="54">
        <v>0.24048720000000001</v>
      </c>
      <c r="R1301" s="54">
        <f t="shared" si="80"/>
        <v>0.9537192000000001</v>
      </c>
      <c r="T1301" s="55">
        <f t="shared" si="78"/>
        <v>0</v>
      </c>
      <c r="U1301" s="55">
        <f t="shared" si="78"/>
        <v>0</v>
      </c>
      <c r="V1301" s="55">
        <f t="shared" si="78"/>
        <v>0</v>
      </c>
      <c r="W1301" s="55">
        <f t="shared" si="78"/>
        <v>0.65928240000000005</v>
      </c>
      <c r="X1301" s="55">
        <f t="shared" si="78"/>
        <v>0.24048720000000001</v>
      </c>
      <c r="Y1301" s="55">
        <f t="shared" si="78"/>
        <v>0.89976960000000006</v>
      </c>
    </row>
    <row r="1302" spans="1:25" x14ac:dyDescent="0.25">
      <c r="A1302" s="37" t="s">
        <v>428</v>
      </c>
      <c r="B1302" s="37" t="s">
        <v>661</v>
      </c>
      <c r="C1302" s="36" t="s">
        <v>9</v>
      </c>
      <c r="D1302" s="52" t="str">
        <f>IFERROR(INDEX('[2]CP5 to CP6 Track mapping'!$A:$B,MATCH('CP5 Vols Hyp'!$C1302,'[2]CP5 to CP6 Track mapping'!$A:$A,0),2),"-")</f>
        <v>Replace - Full</v>
      </c>
      <c r="E1302" s="36" t="s">
        <v>454</v>
      </c>
      <c r="F1302" s="53"/>
      <c r="G1302" s="53"/>
      <c r="H1302" s="53">
        <v>0.74157839999999997</v>
      </c>
      <c r="I1302" s="53"/>
      <c r="J1302" s="53"/>
      <c r="K1302" s="53">
        <f t="shared" si="79"/>
        <v>0.74157839999999997</v>
      </c>
      <c r="M1302" s="54">
        <v>0.48737520000000001</v>
      </c>
      <c r="N1302" s="54">
        <v>0.58704480000000003</v>
      </c>
      <c r="O1302" s="54">
        <v>0.74157839999999997</v>
      </c>
      <c r="P1302" s="54">
        <v>1.2883895999999999</v>
      </c>
      <c r="Q1302" s="54" t="s">
        <v>73</v>
      </c>
      <c r="R1302" s="54">
        <f t="shared" si="80"/>
        <v>3.1043879999999997</v>
      </c>
      <c r="T1302" s="55">
        <f t="shared" si="78"/>
        <v>0.48737520000000001</v>
      </c>
      <c r="U1302" s="55">
        <f t="shared" si="78"/>
        <v>0.58704480000000003</v>
      </c>
      <c r="V1302" s="55">
        <f t="shared" si="78"/>
        <v>0</v>
      </c>
      <c r="W1302" s="55">
        <f t="shared" si="78"/>
        <v>1.2883895999999999</v>
      </c>
      <c r="X1302" s="55" t="e">
        <f t="shared" si="78"/>
        <v>#VALUE!</v>
      </c>
      <c r="Y1302" s="55">
        <f t="shared" si="78"/>
        <v>2.3628095999999998</v>
      </c>
    </row>
    <row r="1303" spans="1:25" x14ac:dyDescent="0.25">
      <c r="A1303" s="37" t="s">
        <v>428</v>
      </c>
      <c r="B1303" s="37" t="s">
        <v>661</v>
      </c>
      <c r="C1303" s="36" t="s">
        <v>9</v>
      </c>
      <c r="D1303" s="52" t="str">
        <f>IFERROR(INDEX('[2]CP5 to CP6 Track mapping'!$A:$B,MATCH('CP5 Vols Hyp'!$C1303,'[2]CP5 to CP6 Track mapping'!$A:$A,0),2),"-")</f>
        <v>Replace - Full</v>
      </c>
      <c r="E1303" s="36" t="s">
        <v>455</v>
      </c>
      <c r="F1303" s="53"/>
      <c r="G1303" s="53"/>
      <c r="H1303" s="53">
        <v>0</v>
      </c>
      <c r="I1303" s="53"/>
      <c r="J1303" s="53"/>
      <c r="K1303" s="53">
        <f t="shared" si="79"/>
        <v>0</v>
      </c>
      <c r="M1303" s="54">
        <v>0</v>
      </c>
      <c r="N1303" s="54">
        <v>0</v>
      </c>
      <c r="O1303" s="54">
        <v>0</v>
      </c>
      <c r="P1303" s="54">
        <v>0</v>
      </c>
      <c r="Q1303" s="54" t="s">
        <v>73</v>
      </c>
      <c r="R1303" s="54">
        <f t="shared" si="80"/>
        <v>0</v>
      </c>
      <c r="T1303" s="55">
        <f t="shared" si="78"/>
        <v>0</v>
      </c>
      <c r="U1303" s="55">
        <f t="shared" si="78"/>
        <v>0</v>
      </c>
      <c r="V1303" s="55">
        <f t="shared" si="78"/>
        <v>0</v>
      </c>
      <c r="W1303" s="55">
        <f t="shared" si="78"/>
        <v>0</v>
      </c>
      <c r="X1303" s="55" t="e">
        <f t="shared" si="78"/>
        <v>#VALUE!</v>
      </c>
      <c r="Y1303" s="55">
        <f t="shared" si="78"/>
        <v>0</v>
      </c>
    </row>
    <row r="1304" spans="1:25" x14ac:dyDescent="0.25">
      <c r="A1304" s="37" t="s">
        <v>428</v>
      </c>
      <c r="B1304" s="37" t="s">
        <v>662</v>
      </c>
      <c r="C1304" s="36" t="s">
        <v>13</v>
      </c>
      <c r="D1304" s="52" t="str">
        <f>IFERROR(INDEX('[2]CP5 to CP6 Track mapping'!$A:$B,MATCH('CP5 Vols Hyp'!$C1304,'[2]CP5 to CP6 Track mapping'!$A:$A,0),2),"-")</f>
        <v>Re-rail</v>
      </c>
      <c r="E1304" s="36" t="s">
        <v>456</v>
      </c>
      <c r="F1304" s="53"/>
      <c r="G1304" s="53"/>
      <c r="H1304" s="53">
        <v>7.93</v>
      </c>
      <c r="I1304" s="53"/>
      <c r="J1304" s="53"/>
      <c r="K1304" s="53">
        <f t="shared" si="79"/>
        <v>7.93</v>
      </c>
      <c r="M1304" s="54">
        <v>0</v>
      </c>
      <c r="N1304" s="54">
        <v>24.73</v>
      </c>
      <c r="O1304" s="54">
        <v>7.93</v>
      </c>
      <c r="P1304" s="54">
        <v>8.56</v>
      </c>
      <c r="Q1304" s="54">
        <v>3.1899999999999977</v>
      </c>
      <c r="R1304" s="54">
        <f t="shared" si="80"/>
        <v>44.41</v>
      </c>
      <c r="T1304" s="55">
        <f t="shared" si="78"/>
        <v>0</v>
      </c>
      <c r="U1304" s="55">
        <f t="shared" si="78"/>
        <v>24.73</v>
      </c>
      <c r="V1304" s="55">
        <f t="shared" si="78"/>
        <v>0</v>
      </c>
      <c r="W1304" s="55">
        <f t="shared" si="78"/>
        <v>8.56</v>
      </c>
      <c r="X1304" s="55">
        <f t="shared" si="78"/>
        <v>3.1899999999999977</v>
      </c>
      <c r="Y1304" s="55">
        <f t="shared" si="78"/>
        <v>36.479999999999997</v>
      </c>
    </row>
    <row r="1305" spans="1:25" x14ac:dyDescent="0.25">
      <c r="A1305" s="37" t="s">
        <v>428</v>
      </c>
      <c r="B1305" s="37" t="s">
        <v>662</v>
      </c>
      <c r="C1305" s="36" t="s">
        <v>13</v>
      </c>
      <c r="D1305" s="52" t="str">
        <f>IFERROR(INDEX('[2]CP5 to CP6 Track mapping'!$A:$B,MATCH('CP5 Vols Hyp'!$C1305,'[2]CP5 to CP6 Track mapping'!$A:$A,0),2),"-")</f>
        <v>Re-rail</v>
      </c>
      <c r="E1305" s="36" t="s">
        <v>451</v>
      </c>
      <c r="F1305" s="53"/>
      <c r="G1305" s="53"/>
      <c r="H1305" s="53">
        <v>0.23865840000000005</v>
      </c>
      <c r="I1305" s="53"/>
      <c r="J1305" s="53"/>
      <c r="K1305" s="53">
        <f t="shared" si="79"/>
        <v>0.23865840000000005</v>
      </c>
      <c r="M1305" s="54">
        <v>6.4922399999999991E-2</v>
      </c>
      <c r="N1305" s="54">
        <v>0.14081759999999999</v>
      </c>
      <c r="O1305" s="54">
        <v>0.23865840000000005</v>
      </c>
      <c r="P1305" s="54">
        <v>0.14813280000000001</v>
      </c>
      <c r="Q1305" s="54">
        <v>0.2368296</v>
      </c>
      <c r="R1305" s="54">
        <f t="shared" si="80"/>
        <v>0.82936080000000001</v>
      </c>
      <c r="T1305" s="55">
        <f t="shared" si="78"/>
        <v>6.4922399999999991E-2</v>
      </c>
      <c r="U1305" s="55">
        <f t="shared" si="78"/>
        <v>0.14081759999999999</v>
      </c>
      <c r="V1305" s="55">
        <f t="shared" si="78"/>
        <v>0</v>
      </c>
      <c r="W1305" s="55">
        <f t="shared" si="78"/>
        <v>0.14813280000000001</v>
      </c>
      <c r="X1305" s="55">
        <f t="shared" si="78"/>
        <v>0.2368296</v>
      </c>
      <c r="Y1305" s="55">
        <f t="shared" si="78"/>
        <v>0.59070239999999996</v>
      </c>
    </row>
    <row r="1306" spans="1:25" x14ac:dyDescent="0.25">
      <c r="A1306" s="37" t="s">
        <v>428</v>
      </c>
      <c r="B1306" s="37" t="s">
        <v>662</v>
      </c>
      <c r="C1306" s="36" t="s">
        <v>13</v>
      </c>
      <c r="D1306" s="52" t="str">
        <f>IFERROR(INDEX('[2]CP5 to CP6 Track mapping'!$A:$B,MATCH('CP5 Vols Hyp'!$C1306,'[2]CP5 to CP6 Track mapping'!$A:$A,0),2),"-")</f>
        <v>Re-rail</v>
      </c>
      <c r="E1306" s="36" t="s">
        <v>452</v>
      </c>
      <c r="F1306" s="53"/>
      <c r="G1306" s="53"/>
      <c r="H1306" s="53">
        <v>0.1289304</v>
      </c>
      <c r="I1306" s="53"/>
      <c r="J1306" s="53"/>
      <c r="K1306" s="53">
        <f t="shared" si="79"/>
        <v>0.1289304</v>
      </c>
      <c r="M1306" s="54">
        <v>16.963000000000001</v>
      </c>
      <c r="N1306" s="54">
        <v>-1.8288E-3</v>
      </c>
      <c r="O1306" s="54">
        <v>0.1289304</v>
      </c>
      <c r="P1306" s="54">
        <v>0</v>
      </c>
      <c r="Q1306" s="54">
        <v>8.1381599999999998E-2</v>
      </c>
      <c r="R1306" s="54">
        <f t="shared" si="80"/>
        <v>17.171483200000004</v>
      </c>
      <c r="T1306" s="55">
        <f t="shared" si="78"/>
        <v>16.963000000000001</v>
      </c>
      <c r="U1306" s="55">
        <f t="shared" si="78"/>
        <v>-1.8288E-3</v>
      </c>
      <c r="V1306" s="55">
        <f t="shared" si="78"/>
        <v>0</v>
      </c>
      <c r="W1306" s="55">
        <f t="shared" si="78"/>
        <v>0</v>
      </c>
      <c r="X1306" s="55">
        <f t="shared" si="78"/>
        <v>8.1381599999999998E-2</v>
      </c>
      <c r="Y1306" s="55">
        <f t="shared" si="78"/>
        <v>17.042552800000003</v>
      </c>
    </row>
    <row r="1307" spans="1:25" x14ac:dyDescent="0.25">
      <c r="A1307" s="37" t="s">
        <v>428</v>
      </c>
      <c r="B1307" s="37" t="s">
        <v>662</v>
      </c>
      <c r="C1307" s="36" t="s">
        <v>13</v>
      </c>
      <c r="D1307" s="52" t="str">
        <f>IFERROR(INDEX('[2]CP5 to CP6 Track mapping'!$A:$B,MATCH('CP5 Vols Hyp'!$C1307,'[2]CP5 to CP6 Track mapping'!$A:$A,0),2),"-")</f>
        <v>Re-rail</v>
      </c>
      <c r="E1307" s="36" t="s">
        <v>453</v>
      </c>
      <c r="F1307" s="53"/>
      <c r="G1307" s="53"/>
      <c r="H1307" s="53">
        <v>1.8287999999999999E-2</v>
      </c>
      <c r="I1307" s="53"/>
      <c r="J1307" s="53"/>
      <c r="K1307" s="53">
        <f t="shared" si="79"/>
        <v>1.8287999999999999E-2</v>
      </c>
      <c r="M1307" s="54">
        <v>2.6398728000000009</v>
      </c>
      <c r="N1307" s="54">
        <v>2.5603199999999993E-2</v>
      </c>
      <c r="O1307" s="54">
        <v>1.8287999999999999E-2</v>
      </c>
      <c r="P1307" s="54">
        <v>0.50840639999999993</v>
      </c>
      <c r="Q1307" s="54">
        <v>8.2296000000000001E-3</v>
      </c>
      <c r="R1307" s="54">
        <f t="shared" si="80"/>
        <v>3.200400000000001</v>
      </c>
      <c r="T1307" s="55">
        <f t="shared" si="78"/>
        <v>2.6398728000000009</v>
      </c>
      <c r="U1307" s="55">
        <f t="shared" si="78"/>
        <v>2.5603199999999993E-2</v>
      </c>
      <c r="V1307" s="55">
        <f t="shared" si="78"/>
        <v>0</v>
      </c>
      <c r="W1307" s="55">
        <f t="shared" si="78"/>
        <v>0.50840639999999993</v>
      </c>
      <c r="X1307" s="55">
        <f t="shared" si="78"/>
        <v>8.2296000000000001E-3</v>
      </c>
      <c r="Y1307" s="55">
        <f t="shared" si="78"/>
        <v>3.1821120000000009</v>
      </c>
    </row>
    <row r="1308" spans="1:25" x14ac:dyDescent="0.25">
      <c r="A1308" s="37" t="s">
        <v>428</v>
      </c>
      <c r="B1308" s="37" t="s">
        <v>662</v>
      </c>
      <c r="C1308" s="36" t="s">
        <v>13</v>
      </c>
      <c r="D1308" s="52" t="str">
        <f>IFERROR(INDEX('[2]CP5 to CP6 Track mapping'!$A:$B,MATCH('CP5 Vols Hyp'!$C1308,'[2]CP5 to CP6 Track mapping'!$A:$A,0),2),"-")</f>
        <v>Re-rail</v>
      </c>
      <c r="E1308" s="36" t="s">
        <v>454</v>
      </c>
      <c r="F1308" s="53"/>
      <c r="G1308" s="53"/>
      <c r="H1308" s="53">
        <v>0.9025128</v>
      </c>
      <c r="I1308" s="53"/>
      <c r="J1308" s="53"/>
      <c r="K1308" s="53">
        <f t="shared" si="79"/>
        <v>0.9025128</v>
      </c>
      <c r="M1308" s="54">
        <v>0.14447520000000005</v>
      </c>
      <c r="N1308" s="54">
        <v>0.20391120000000001</v>
      </c>
      <c r="O1308" s="54">
        <v>0.9025128</v>
      </c>
      <c r="P1308" s="54">
        <v>3.1830264000000001</v>
      </c>
      <c r="Q1308" s="54">
        <v>0.13258800000000001</v>
      </c>
      <c r="R1308" s="54">
        <f t="shared" si="80"/>
        <v>4.5665136000000004</v>
      </c>
      <c r="T1308" s="55">
        <f t="shared" si="78"/>
        <v>0.14447520000000005</v>
      </c>
      <c r="U1308" s="55">
        <f t="shared" si="78"/>
        <v>0.20391120000000001</v>
      </c>
      <c r="V1308" s="55">
        <f t="shared" si="78"/>
        <v>0</v>
      </c>
      <c r="W1308" s="55">
        <f t="shared" si="78"/>
        <v>3.1830264000000001</v>
      </c>
      <c r="X1308" s="55">
        <f t="shared" si="78"/>
        <v>0.13258800000000001</v>
      </c>
      <c r="Y1308" s="55">
        <f t="shared" si="78"/>
        <v>3.6640008000000002</v>
      </c>
    </row>
    <row r="1309" spans="1:25" x14ac:dyDescent="0.25">
      <c r="A1309" s="37" t="s">
        <v>428</v>
      </c>
      <c r="B1309" s="37" t="s">
        <v>662</v>
      </c>
      <c r="C1309" s="36" t="s">
        <v>13</v>
      </c>
      <c r="D1309" s="52" t="str">
        <f>IFERROR(INDEX('[2]CP5 to CP6 Track mapping'!$A:$B,MATCH('CP5 Vols Hyp'!$C1309,'[2]CP5 to CP6 Track mapping'!$A:$A,0),2),"-")</f>
        <v>Re-rail</v>
      </c>
      <c r="E1309" s="36" t="s">
        <v>455</v>
      </c>
      <c r="F1309" s="53"/>
      <c r="G1309" s="53"/>
      <c r="H1309" s="53">
        <v>0.60167519999999997</v>
      </c>
      <c r="I1309" s="53"/>
      <c r="J1309" s="53"/>
      <c r="K1309" s="53">
        <f t="shared" si="79"/>
        <v>0.60167519999999997</v>
      </c>
      <c r="M1309" s="54">
        <v>0.13624559999999999</v>
      </c>
      <c r="N1309" s="54">
        <v>-0.12801599999999999</v>
      </c>
      <c r="O1309" s="54">
        <v>0.60167519999999997</v>
      </c>
      <c r="P1309" s="54">
        <v>0.56327039999999995</v>
      </c>
      <c r="Q1309" s="54">
        <v>7.3152E-3</v>
      </c>
      <c r="R1309" s="54">
        <f t="shared" si="80"/>
        <v>1.1804904000000001</v>
      </c>
      <c r="T1309" s="55">
        <f t="shared" si="78"/>
        <v>0.13624559999999999</v>
      </c>
      <c r="U1309" s="55">
        <f t="shared" si="78"/>
        <v>-0.12801599999999999</v>
      </c>
      <c r="V1309" s="55">
        <f t="shared" si="78"/>
        <v>0</v>
      </c>
      <c r="W1309" s="55">
        <f t="shared" si="78"/>
        <v>0.56327039999999995</v>
      </c>
      <c r="X1309" s="55">
        <f t="shared" si="78"/>
        <v>7.3152E-3</v>
      </c>
      <c r="Y1309" s="55">
        <f t="shared" si="78"/>
        <v>0.57881520000000009</v>
      </c>
    </row>
    <row r="1310" spans="1:25" x14ac:dyDescent="0.25">
      <c r="A1310" s="37" t="s">
        <v>428</v>
      </c>
      <c r="B1310" s="37" t="s">
        <v>663</v>
      </c>
      <c r="C1310" s="36" t="s">
        <v>12</v>
      </c>
      <c r="D1310" s="52" t="str">
        <f>IFERROR(INDEX('[2]CP5 to CP6 Track mapping'!$A:$B,MATCH('CP5 Vols Hyp'!$C1310,'[2]CP5 to CP6 Track mapping'!$A:$A,0),2),"-")</f>
        <v>Re-rail</v>
      </c>
      <c r="E1310" s="36" t="s">
        <v>456</v>
      </c>
      <c r="F1310" s="53"/>
      <c r="G1310" s="53"/>
      <c r="H1310" s="53">
        <v>0.10000000000000009</v>
      </c>
      <c r="I1310" s="53"/>
      <c r="J1310" s="53"/>
      <c r="K1310" s="53">
        <f t="shared" si="79"/>
        <v>0.10000000000000009</v>
      </c>
      <c r="M1310" s="54">
        <v>0</v>
      </c>
      <c r="N1310" s="54">
        <v>0.26</v>
      </c>
      <c r="O1310" s="54">
        <v>0.10000000000000009</v>
      </c>
      <c r="P1310" s="54">
        <v>0.15</v>
      </c>
      <c r="Q1310" s="54" t="s">
        <v>73</v>
      </c>
      <c r="R1310" s="54">
        <f t="shared" si="80"/>
        <v>0.51000000000000012</v>
      </c>
      <c r="T1310" s="55">
        <f t="shared" si="78"/>
        <v>0</v>
      </c>
      <c r="U1310" s="55">
        <f t="shared" si="78"/>
        <v>0.26</v>
      </c>
      <c r="V1310" s="55">
        <f t="shared" si="78"/>
        <v>0</v>
      </c>
      <c r="W1310" s="55">
        <f t="shared" si="78"/>
        <v>0.15</v>
      </c>
      <c r="X1310" s="55" t="e">
        <f t="shared" si="78"/>
        <v>#VALUE!</v>
      </c>
      <c r="Y1310" s="55">
        <f t="shared" si="78"/>
        <v>0.41000000000000003</v>
      </c>
    </row>
    <row r="1311" spans="1:25" x14ac:dyDescent="0.25">
      <c r="A1311" s="37" t="s">
        <v>428</v>
      </c>
      <c r="B1311" s="37" t="s">
        <v>663</v>
      </c>
      <c r="C1311" s="36" t="s">
        <v>12</v>
      </c>
      <c r="D1311" s="52" t="str">
        <f>IFERROR(INDEX('[2]CP5 to CP6 Track mapping'!$A:$B,MATCH('CP5 Vols Hyp'!$C1311,'[2]CP5 to CP6 Track mapping'!$A:$A,0),2),"-")</f>
        <v>Re-rail</v>
      </c>
      <c r="E1311" s="36" t="s">
        <v>451</v>
      </c>
      <c r="F1311" s="53"/>
      <c r="G1311" s="53"/>
      <c r="H1311" s="53">
        <v>0</v>
      </c>
      <c r="I1311" s="53"/>
      <c r="J1311" s="53"/>
      <c r="K1311" s="53">
        <f t="shared" si="79"/>
        <v>0</v>
      </c>
      <c r="M1311" s="54">
        <v>5.4863999999999998E-3</v>
      </c>
      <c r="N1311" s="54">
        <v>0</v>
      </c>
      <c r="O1311" s="54">
        <v>0</v>
      </c>
      <c r="P1311" s="54">
        <v>3.6576E-3</v>
      </c>
      <c r="Q1311" s="54">
        <v>0.15453359999999999</v>
      </c>
      <c r="R1311" s="54">
        <f t="shared" si="80"/>
        <v>0.16367759999999998</v>
      </c>
      <c r="T1311" s="55">
        <f t="shared" si="78"/>
        <v>5.4863999999999998E-3</v>
      </c>
      <c r="U1311" s="55">
        <f t="shared" si="78"/>
        <v>0</v>
      </c>
      <c r="V1311" s="55">
        <f t="shared" si="78"/>
        <v>0</v>
      </c>
      <c r="W1311" s="55">
        <f t="shared" si="78"/>
        <v>3.6576E-3</v>
      </c>
      <c r="X1311" s="55">
        <f t="shared" si="78"/>
        <v>0.15453359999999999</v>
      </c>
      <c r="Y1311" s="55">
        <f t="shared" si="78"/>
        <v>0.16367759999999998</v>
      </c>
    </row>
    <row r="1312" spans="1:25" x14ac:dyDescent="0.25">
      <c r="A1312" s="37" t="s">
        <v>428</v>
      </c>
      <c r="B1312" s="37" t="s">
        <v>663</v>
      </c>
      <c r="C1312" s="36" t="s">
        <v>12</v>
      </c>
      <c r="D1312" s="52" t="str">
        <f>IFERROR(INDEX('[2]CP5 to CP6 Track mapping'!$A:$B,MATCH('CP5 Vols Hyp'!$C1312,'[2]CP5 to CP6 Track mapping'!$A:$A,0),2),"-")</f>
        <v>Re-rail</v>
      </c>
      <c r="E1312" s="36" t="s">
        <v>452</v>
      </c>
      <c r="F1312" s="53"/>
      <c r="G1312" s="53"/>
      <c r="H1312" s="53">
        <v>0</v>
      </c>
      <c r="I1312" s="53"/>
      <c r="J1312" s="53"/>
      <c r="K1312" s="53">
        <f t="shared" si="79"/>
        <v>0</v>
      </c>
      <c r="M1312" s="54">
        <v>0</v>
      </c>
      <c r="N1312" s="54">
        <v>0</v>
      </c>
      <c r="O1312" s="54">
        <v>0</v>
      </c>
      <c r="P1312" s="54">
        <v>0</v>
      </c>
      <c r="Q1312" s="54">
        <v>1.00584E-2</v>
      </c>
      <c r="R1312" s="54">
        <f t="shared" si="80"/>
        <v>1.00584E-2</v>
      </c>
      <c r="T1312" s="55">
        <f t="shared" si="78"/>
        <v>0</v>
      </c>
      <c r="U1312" s="55">
        <f t="shared" si="78"/>
        <v>0</v>
      </c>
      <c r="V1312" s="55">
        <f t="shared" si="78"/>
        <v>0</v>
      </c>
      <c r="W1312" s="55">
        <f t="shared" si="78"/>
        <v>0</v>
      </c>
      <c r="X1312" s="55">
        <f t="shared" si="78"/>
        <v>1.00584E-2</v>
      </c>
      <c r="Y1312" s="55">
        <f t="shared" si="78"/>
        <v>1.00584E-2</v>
      </c>
    </row>
    <row r="1313" spans="1:25" x14ac:dyDescent="0.25">
      <c r="A1313" s="37" t="s">
        <v>428</v>
      </c>
      <c r="B1313" s="37" t="s">
        <v>663</v>
      </c>
      <c r="C1313" s="36" t="s">
        <v>12</v>
      </c>
      <c r="D1313" s="52" t="str">
        <f>IFERROR(INDEX('[2]CP5 to CP6 Track mapping'!$A:$B,MATCH('CP5 Vols Hyp'!$C1313,'[2]CP5 to CP6 Track mapping'!$A:$A,0),2),"-")</f>
        <v>Re-rail</v>
      </c>
      <c r="E1313" s="36" t="s">
        <v>453</v>
      </c>
      <c r="F1313" s="53"/>
      <c r="G1313" s="53"/>
      <c r="H1313" s="53">
        <v>0</v>
      </c>
      <c r="I1313" s="53"/>
      <c r="J1313" s="53"/>
      <c r="K1313" s="53">
        <f t="shared" si="79"/>
        <v>0</v>
      </c>
      <c r="M1313" s="54">
        <v>0</v>
      </c>
      <c r="N1313" s="54">
        <v>1.3716000000000001E-2</v>
      </c>
      <c r="O1313" s="54">
        <v>0</v>
      </c>
      <c r="P1313" s="54">
        <v>0</v>
      </c>
      <c r="Q1313" s="54" t="s">
        <v>73</v>
      </c>
      <c r="R1313" s="54">
        <f t="shared" si="80"/>
        <v>1.3716000000000001E-2</v>
      </c>
      <c r="T1313" s="55">
        <f t="shared" si="78"/>
        <v>0</v>
      </c>
      <c r="U1313" s="55">
        <f t="shared" si="78"/>
        <v>1.3716000000000001E-2</v>
      </c>
      <c r="V1313" s="55">
        <f t="shared" si="78"/>
        <v>0</v>
      </c>
      <c r="W1313" s="55">
        <f t="shared" si="78"/>
        <v>0</v>
      </c>
      <c r="X1313" s="55" t="e">
        <f t="shared" si="78"/>
        <v>#VALUE!</v>
      </c>
      <c r="Y1313" s="55">
        <f t="shared" si="78"/>
        <v>1.3716000000000001E-2</v>
      </c>
    </row>
    <row r="1314" spans="1:25" x14ac:dyDescent="0.25">
      <c r="A1314" s="37" t="s">
        <v>428</v>
      </c>
      <c r="B1314" s="37" t="s">
        <v>663</v>
      </c>
      <c r="C1314" s="36" t="s">
        <v>12</v>
      </c>
      <c r="D1314" s="52" t="str">
        <f>IFERROR(INDEX('[2]CP5 to CP6 Track mapping'!$A:$B,MATCH('CP5 Vols Hyp'!$C1314,'[2]CP5 to CP6 Track mapping'!$A:$A,0),2),"-")</f>
        <v>Re-rail</v>
      </c>
      <c r="E1314" s="36" t="s">
        <v>454</v>
      </c>
      <c r="F1314" s="53"/>
      <c r="G1314" s="53"/>
      <c r="H1314" s="53">
        <v>2.7432000000000003E-3</v>
      </c>
      <c r="I1314" s="53"/>
      <c r="J1314" s="53"/>
      <c r="K1314" s="53">
        <f t="shared" si="79"/>
        <v>2.7432000000000003E-3</v>
      </c>
      <c r="M1314" s="54">
        <v>-9.1440000000000011E-4</v>
      </c>
      <c r="N1314" s="54">
        <v>-2.7431999999999999E-3</v>
      </c>
      <c r="O1314" s="54">
        <v>2.7432000000000003E-3</v>
      </c>
      <c r="P1314" s="54">
        <v>2.7431999999999999E-3</v>
      </c>
      <c r="Q1314" s="54" t="s">
        <v>73</v>
      </c>
      <c r="R1314" s="54">
        <f t="shared" si="80"/>
        <v>1.8288000000000002E-3</v>
      </c>
      <c r="T1314" s="55">
        <f t="shared" si="78"/>
        <v>-9.1440000000000011E-4</v>
      </c>
      <c r="U1314" s="55">
        <f t="shared" si="78"/>
        <v>-2.7431999999999999E-3</v>
      </c>
      <c r="V1314" s="55">
        <f t="shared" si="78"/>
        <v>0</v>
      </c>
      <c r="W1314" s="55">
        <f t="shared" si="78"/>
        <v>2.7431999999999999E-3</v>
      </c>
      <c r="X1314" s="55" t="e">
        <f t="shared" si="78"/>
        <v>#VALUE!</v>
      </c>
      <c r="Y1314" s="55">
        <f t="shared" si="78"/>
        <v>-9.1440000000000011E-4</v>
      </c>
    </row>
    <row r="1315" spans="1:25" x14ac:dyDescent="0.25">
      <c r="A1315" s="37" t="s">
        <v>428</v>
      </c>
      <c r="B1315" s="37" t="s">
        <v>663</v>
      </c>
      <c r="C1315" s="36" t="s">
        <v>12</v>
      </c>
      <c r="D1315" s="52" t="str">
        <f>IFERROR(INDEX('[2]CP5 to CP6 Track mapping'!$A:$B,MATCH('CP5 Vols Hyp'!$C1315,'[2]CP5 to CP6 Track mapping'!$A:$A,0),2),"-")</f>
        <v>Re-rail</v>
      </c>
      <c r="E1315" s="36" t="s">
        <v>455</v>
      </c>
      <c r="F1315" s="53"/>
      <c r="G1315" s="53"/>
      <c r="H1315" s="53">
        <v>0</v>
      </c>
      <c r="I1315" s="53"/>
      <c r="J1315" s="53"/>
      <c r="K1315" s="53">
        <f t="shared" si="79"/>
        <v>0</v>
      </c>
      <c r="M1315" s="54">
        <v>-9.1440000000000011E-4</v>
      </c>
      <c r="N1315" s="54">
        <v>0</v>
      </c>
      <c r="O1315" s="54">
        <v>0</v>
      </c>
      <c r="P1315" s="54">
        <v>0</v>
      </c>
      <c r="Q1315" s="54" t="s">
        <v>73</v>
      </c>
      <c r="R1315" s="54">
        <f t="shared" si="80"/>
        <v>-9.1440000000000011E-4</v>
      </c>
      <c r="T1315" s="55">
        <f t="shared" si="78"/>
        <v>-9.1440000000000011E-4</v>
      </c>
      <c r="U1315" s="55">
        <f t="shared" si="78"/>
        <v>0</v>
      </c>
      <c r="V1315" s="55">
        <f t="shared" si="78"/>
        <v>0</v>
      </c>
      <c r="W1315" s="55">
        <f t="shared" si="78"/>
        <v>0</v>
      </c>
      <c r="X1315" s="55" t="e">
        <f t="shared" si="78"/>
        <v>#VALUE!</v>
      </c>
      <c r="Y1315" s="55">
        <f t="shared" si="78"/>
        <v>-9.1440000000000011E-4</v>
      </c>
    </row>
    <row r="1316" spans="1:25" x14ac:dyDescent="0.25">
      <c r="A1316" s="37" t="s">
        <v>428</v>
      </c>
      <c r="B1316" s="37" t="s">
        <v>664</v>
      </c>
      <c r="C1316" s="36" t="s">
        <v>665</v>
      </c>
      <c r="D1316" s="52" t="str">
        <f>IFERROR(INDEX('[2]CP5 to CP6 Track mapping'!$A:$B,MATCH('CP5 Vols Hyp'!$C1316,'[2]CP5 to CP6 Track mapping'!$A:$A,0),2),"-")</f>
        <v>Re-Ballast Conventional</v>
      </c>
      <c r="E1316" s="36" t="s">
        <v>456</v>
      </c>
      <c r="F1316" s="53"/>
      <c r="G1316" s="53"/>
      <c r="H1316" s="53">
        <v>0</v>
      </c>
      <c r="I1316" s="53"/>
      <c r="J1316" s="53"/>
      <c r="K1316" s="53">
        <f t="shared" si="79"/>
        <v>0</v>
      </c>
      <c r="M1316" s="54">
        <v>0</v>
      </c>
      <c r="N1316" s="54">
        <v>0</v>
      </c>
      <c r="O1316" s="54">
        <v>0</v>
      </c>
      <c r="P1316" s="54">
        <v>0</v>
      </c>
      <c r="Q1316" s="54" t="s">
        <v>73</v>
      </c>
      <c r="R1316" s="54">
        <f t="shared" si="80"/>
        <v>0</v>
      </c>
      <c r="T1316" s="55">
        <f t="shared" si="78"/>
        <v>0</v>
      </c>
      <c r="U1316" s="55">
        <f t="shared" si="78"/>
        <v>0</v>
      </c>
      <c r="V1316" s="55">
        <f t="shared" si="78"/>
        <v>0</v>
      </c>
      <c r="W1316" s="55">
        <f t="shared" ref="W1316:Y1379" si="81">P1316-I1316</f>
        <v>0</v>
      </c>
      <c r="X1316" s="55" t="e">
        <f t="shared" si="81"/>
        <v>#VALUE!</v>
      </c>
      <c r="Y1316" s="55">
        <f t="shared" si="81"/>
        <v>0</v>
      </c>
    </row>
    <row r="1317" spans="1:25" x14ac:dyDescent="0.25">
      <c r="A1317" s="37" t="s">
        <v>428</v>
      </c>
      <c r="B1317" s="37" t="s">
        <v>664</v>
      </c>
      <c r="C1317" s="36" t="s">
        <v>665</v>
      </c>
      <c r="D1317" s="52" t="str">
        <f>IFERROR(INDEX('[2]CP5 to CP6 Track mapping'!$A:$B,MATCH('CP5 Vols Hyp'!$C1317,'[2]CP5 to CP6 Track mapping'!$A:$A,0),2),"-")</f>
        <v>Re-Ballast Conventional</v>
      </c>
      <c r="E1317" s="36" t="s">
        <v>451</v>
      </c>
      <c r="F1317" s="53"/>
      <c r="G1317" s="53"/>
      <c r="H1317" s="53">
        <v>0</v>
      </c>
      <c r="I1317" s="53"/>
      <c r="J1317" s="53"/>
      <c r="K1317" s="53">
        <f t="shared" si="79"/>
        <v>0</v>
      </c>
      <c r="M1317" s="54">
        <v>0</v>
      </c>
      <c r="N1317" s="54">
        <v>0</v>
      </c>
      <c r="O1317" s="54">
        <v>0</v>
      </c>
      <c r="P1317" s="54">
        <v>0</v>
      </c>
      <c r="Q1317" s="54" t="s">
        <v>73</v>
      </c>
      <c r="R1317" s="54">
        <f t="shared" si="80"/>
        <v>0</v>
      </c>
      <c r="T1317" s="55">
        <f t="shared" ref="T1317:Y1380" si="82">M1317-F1317</f>
        <v>0</v>
      </c>
      <c r="U1317" s="55">
        <f t="shared" si="82"/>
        <v>0</v>
      </c>
      <c r="V1317" s="55">
        <f t="shared" si="82"/>
        <v>0</v>
      </c>
      <c r="W1317" s="55">
        <f t="shared" si="81"/>
        <v>0</v>
      </c>
      <c r="X1317" s="55" t="e">
        <f t="shared" si="81"/>
        <v>#VALUE!</v>
      </c>
      <c r="Y1317" s="55">
        <f t="shared" si="81"/>
        <v>0</v>
      </c>
    </row>
    <row r="1318" spans="1:25" x14ac:dyDescent="0.25">
      <c r="A1318" s="37" t="s">
        <v>428</v>
      </c>
      <c r="B1318" s="37" t="s">
        <v>664</v>
      </c>
      <c r="C1318" s="36" t="s">
        <v>665</v>
      </c>
      <c r="D1318" s="52" t="str">
        <f>IFERROR(INDEX('[2]CP5 to CP6 Track mapping'!$A:$B,MATCH('CP5 Vols Hyp'!$C1318,'[2]CP5 to CP6 Track mapping'!$A:$A,0),2),"-")</f>
        <v>Re-Ballast Conventional</v>
      </c>
      <c r="E1318" s="36" t="s">
        <v>452</v>
      </c>
      <c r="F1318" s="53"/>
      <c r="G1318" s="53"/>
      <c r="H1318" s="53">
        <v>0</v>
      </c>
      <c r="I1318" s="53"/>
      <c r="J1318" s="53"/>
      <c r="K1318" s="53">
        <f t="shared" si="79"/>
        <v>0</v>
      </c>
      <c r="M1318" s="54">
        <v>0</v>
      </c>
      <c r="N1318" s="54">
        <v>0</v>
      </c>
      <c r="O1318" s="54">
        <v>0</v>
      </c>
      <c r="P1318" s="54">
        <v>0</v>
      </c>
      <c r="Q1318" s="54" t="s">
        <v>73</v>
      </c>
      <c r="R1318" s="54">
        <f t="shared" si="80"/>
        <v>0</v>
      </c>
      <c r="T1318" s="55">
        <f t="shared" si="82"/>
        <v>0</v>
      </c>
      <c r="U1318" s="55">
        <f t="shared" si="82"/>
        <v>0</v>
      </c>
      <c r="V1318" s="55">
        <f t="shared" si="82"/>
        <v>0</v>
      </c>
      <c r="W1318" s="55">
        <f t="shared" si="81"/>
        <v>0</v>
      </c>
      <c r="X1318" s="55" t="e">
        <f t="shared" si="81"/>
        <v>#VALUE!</v>
      </c>
      <c r="Y1318" s="55">
        <f t="shared" si="81"/>
        <v>0</v>
      </c>
    </row>
    <row r="1319" spans="1:25" x14ac:dyDescent="0.25">
      <c r="A1319" s="37" t="s">
        <v>428</v>
      </c>
      <c r="B1319" s="37" t="s">
        <v>664</v>
      </c>
      <c r="C1319" s="36" t="s">
        <v>665</v>
      </c>
      <c r="D1319" s="52" t="str">
        <f>IFERROR(INDEX('[2]CP5 to CP6 Track mapping'!$A:$B,MATCH('CP5 Vols Hyp'!$C1319,'[2]CP5 to CP6 Track mapping'!$A:$A,0),2),"-")</f>
        <v>Re-Ballast Conventional</v>
      </c>
      <c r="E1319" s="36" t="s">
        <v>453</v>
      </c>
      <c r="F1319" s="53"/>
      <c r="G1319" s="53"/>
      <c r="H1319" s="53">
        <v>0</v>
      </c>
      <c r="I1319" s="53"/>
      <c r="J1319" s="53"/>
      <c r="K1319" s="53">
        <f t="shared" si="79"/>
        <v>0</v>
      </c>
      <c r="M1319" s="54">
        <v>0</v>
      </c>
      <c r="N1319" s="54">
        <v>0</v>
      </c>
      <c r="O1319" s="54">
        <v>0</v>
      </c>
      <c r="P1319" s="54">
        <v>0</v>
      </c>
      <c r="Q1319" s="54" t="s">
        <v>73</v>
      </c>
      <c r="R1319" s="54">
        <f t="shared" si="80"/>
        <v>0</v>
      </c>
      <c r="T1319" s="55">
        <f t="shared" si="82"/>
        <v>0</v>
      </c>
      <c r="U1319" s="55">
        <f t="shared" si="82"/>
        <v>0</v>
      </c>
      <c r="V1319" s="55">
        <f t="shared" si="82"/>
        <v>0</v>
      </c>
      <c r="W1319" s="55">
        <f t="shared" si="81"/>
        <v>0</v>
      </c>
      <c r="X1319" s="55" t="e">
        <f t="shared" si="81"/>
        <v>#VALUE!</v>
      </c>
      <c r="Y1319" s="55">
        <f t="shared" si="81"/>
        <v>0</v>
      </c>
    </row>
    <row r="1320" spans="1:25" x14ac:dyDescent="0.25">
      <c r="A1320" s="37" t="s">
        <v>428</v>
      </c>
      <c r="B1320" s="37" t="s">
        <v>664</v>
      </c>
      <c r="C1320" s="36" t="s">
        <v>665</v>
      </c>
      <c r="D1320" s="52" t="str">
        <f>IFERROR(INDEX('[2]CP5 to CP6 Track mapping'!$A:$B,MATCH('CP5 Vols Hyp'!$C1320,'[2]CP5 to CP6 Track mapping'!$A:$A,0),2),"-")</f>
        <v>Re-Ballast Conventional</v>
      </c>
      <c r="E1320" s="36" t="s">
        <v>454</v>
      </c>
      <c r="F1320" s="53"/>
      <c r="G1320" s="53"/>
      <c r="H1320" s="53">
        <v>0</v>
      </c>
      <c r="I1320" s="53"/>
      <c r="J1320" s="53"/>
      <c r="K1320" s="53">
        <f t="shared" si="79"/>
        <v>0</v>
      </c>
      <c r="M1320" s="54">
        <v>0</v>
      </c>
      <c r="N1320" s="54">
        <v>0</v>
      </c>
      <c r="O1320" s="54">
        <v>0</v>
      </c>
      <c r="P1320" s="54">
        <v>0</v>
      </c>
      <c r="Q1320" s="54" t="s">
        <v>73</v>
      </c>
      <c r="R1320" s="54">
        <f t="shared" si="80"/>
        <v>0</v>
      </c>
      <c r="T1320" s="55">
        <f t="shared" si="82"/>
        <v>0</v>
      </c>
      <c r="U1320" s="55">
        <f t="shared" si="82"/>
        <v>0</v>
      </c>
      <c r="V1320" s="55">
        <f t="shared" si="82"/>
        <v>0</v>
      </c>
      <c r="W1320" s="55">
        <f t="shared" si="81"/>
        <v>0</v>
      </c>
      <c r="X1320" s="55" t="e">
        <f t="shared" si="81"/>
        <v>#VALUE!</v>
      </c>
      <c r="Y1320" s="55">
        <f t="shared" si="81"/>
        <v>0</v>
      </c>
    </row>
    <row r="1321" spans="1:25" x14ac:dyDescent="0.25">
      <c r="A1321" s="37" t="s">
        <v>428</v>
      </c>
      <c r="B1321" s="37" t="s">
        <v>664</v>
      </c>
      <c r="C1321" s="36" t="s">
        <v>665</v>
      </c>
      <c r="D1321" s="52" t="str">
        <f>IFERROR(INDEX('[2]CP5 to CP6 Track mapping'!$A:$B,MATCH('CP5 Vols Hyp'!$C1321,'[2]CP5 to CP6 Track mapping'!$A:$A,0),2),"-")</f>
        <v>Re-Ballast Conventional</v>
      </c>
      <c r="E1321" s="36" t="s">
        <v>455</v>
      </c>
      <c r="F1321" s="53"/>
      <c r="G1321" s="53"/>
      <c r="H1321" s="53">
        <v>0</v>
      </c>
      <c r="I1321" s="53"/>
      <c r="J1321" s="53"/>
      <c r="K1321" s="53">
        <f t="shared" si="79"/>
        <v>0</v>
      </c>
      <c r="M1321" s="54">
        <v>0</v>
      </c>
      <c r="N1321" s="54">
        <v>0</v>
      </c>
      <c r="O1321" s="54">
        <v>0</v>
      </c>
      <c r="P1321" s="54">
        <v>0</v>
      </c>
      <c r="Q1321" s="54" t="s">
        <v>73</v>
      </c>
      <c r="R1321" s="54">
        <f t="shared" si="80"/>
        <v>0</v>
      </c>
      <c r="T1321" s="55">
        <f t="shared" si="82"/>
        <v>0</v>
      </c>
      <c r="U1321" s="55">
        <f t="shared" si="82"/>
        <v>0</v>
      </c>
      <c r="V1321" s="55">
        <f t="shared" si="82"/>
        <v>0</v>
      </c>
      <c r="W1321" s="55">
        <f t="shared" si="81"/>
        <v>0</v>
      </c>
      <c r="X1321" s="55" t="e">
        <f t="shared" si="81"/>
        <v>#VALUE!</v>
      </c>
      <c r="Y1321" s="55">
        <f t="shared" si="81"/>
        <v>0</v>
      </c>
    </row>
    <row r="1322" spans="1:25" x14ac:dyDescent="0.25">
      <c r="A1322" s="37" t="s">
        <v>428</v>
      </c>
      <c r="B1322" s="37" t="s">
        <v>666</v>
      </c>
      <c r="C1322" s="36" t="s">
        <v>667</v>
      </c>
      <c r="D1322" s="52" t="str">
        <f>IFERROR(INDEX('[2]CP5 to CP6 Track mapping'!$A:$B,MATCH('CP5 Vols Hyp'!$C1322,'[2]CP5 to CP6 Track mapping'!$A:$A,0),2),"-")</f>
        <v>Re-Ballast High Output</v>
      </c>
      <c r="E1322" s="36" t="s">
        <v>456</v>
      </c>
      <c r="F1322" s="53"/>
      <c r="G1322" s="53"/>
      <c r="H1322" s="53">
        <v>0</v>
      </c>
      <c r="I1322" s="53"/>
      <c r="J1322" s="53"/>
      <c r="K1322" s="53">
        <f t="shared" si="79"/>
        <v>0</v>
      </c>
      <c r="M1322" s="54">
        <v>0</v>
      </c>
      <c r="N1322" s="54">
        <v>0</v>
      </c>
      <c r="O1322" s="54">
        <v>0</v>
      </c>
      <c r="P1322" s="54">
        <v>0</v>
      </c>
      <c r="Q1322" s="54" t="s">
        <v>73</v>
      </c>
      <c r="R1322" s="54">
        <f t="shared" si="80"/>
        <v>0</v>
      </c>
      <c r="T1322" s="55">
        <f t="shared" si="82"/>
        <v>0</v>
      </c>
      <c r="U1322" s="55">
        <f t="shared" si="82"/>
        <v>0</v>
      </c>
      <c r="V1322" s="55">
        <f t="shared" si="82"/>
        <v>0</v>
      </c>
      <c r="W1322" s="55">
        <f t="shared" si="81"/>
        <v>0</v>
      </c>
      <c r="X1322" s="55" t="e">
        <f t="shared" si="81"/>
        <v>#VALUE!</v>
      </c>
      <c r="Y1322" s="55">
        <f t="shared" si="81"/>
        <v>0</v>
      </c>
    </row>
    <row r="1323" spans="1:25" x14ac:dyDescent="0.25">
      <c r="A1323" s="37" t="s">
        <v>428</v>
      </c>
      <c r="B1323" s="37" t="s">
        <v>666</v>
      </c>
      <c r="C1323" s="36" t="s">
        <v>667</v>
      </c>
      <c r="D1323" s="52" t="str">
        <f>IFERROR(INDEX('[2]CP5 to CP6 Track mapping'!$A:$B,MATCH('CP5 Vols Hyp'!$C1323,'[2]CP5 to CP6 Track mapping'!$A:$A,0),2),"-")</f>
        <v>Re-Ballast High Output</v>
      </c>
      <c r="E1323" s="36" t="s">
        <v>451</v>
      </c>
      <c r="F1323" s="53"/>
      <c r="G1323" s="53"/>
      <c r="H1323" s="53">
        <v>0</v>
      </c>
      <c r="I1323" s="53"/>
      <c r="J1323" s="53"/>
      <c r="K1323" s="53">
        <f t="shared" si="79"/>
        <v>0</v>
      </c>
      <c r="M1323" s="54">
        <v>0</v>
      </c>
      <c r="N1323" s="54">
        <v>0</v>
      </c>
      <c r="O1323" s="54">
        <v>0</v>
      </c>
      <c r="P1323" s="54">
        <v>0</v>
      </c>
      <c r="Q1323" s="54" t="s">
        <v>73</v>
      </c>
      <c r="R1323" s="54">
        <f t="shared" si="80"/>
        <v>0</v>
      </c>
      <c r="T1323" s="55">
        <f t="shared" si="82"/>
        <v>0</v>
      </c>
      <c r="U1323" s="55">
        <f t="shared" si="82"/>
        <v>0</v>
      </c>
      <c r="V1323" s="55">
        <f t="shared" si="82"/>
        <v>0</v>
      </c>
      <c r="W1323" s="55">
        <f t="shared" si="81"/>
        <v>0</v>
      </c>
      <c r="X1323" s="55" t="e">
        <f t="shared" si="81"/>
        <v>#VALUE!</v>
      </c>
      <c r="Y1323" s="55">
        <f t="shared" si="81"/>
        <v>0</v>
      </c>
    </row>
    <row r="1324" spans="1:25" x14ac:dyDescent="0.25">
      <c r="A1324" s="37" t="s">
        <v>428</v>
      </c>
      <c r="B1324" s="37" t="s">
        <v>666</v>
      </c>
      <c r="C1324" s="36" t="s">
        <v>667</v>
      </c>
      <c r="D1324" s="52" t="str">
        <f>IFERROR(INDEX('[2]CP5 to CP6 Track mapping'!$A:$B,MATCH('CP5 Vols Hyp'!$C1324,'[2]CP5 to CP6 Track mapping'!$A:$A,0),2),"-")</f>
        <v>Re-Ballast High Output</v>
      </c>
      <c r="E1324" s="36" t="s">
        <v>452</v>
      </c>
      <c r="F1324" s="53"/>
      <c r="G1324" s="53"/>
      <c r="H1324" s="53">
        <v>0</v>
      </c>
      <c r="I1324" s="53"/>
      <c r="J1324" s="53"/>
      <c r="K1324" s="53">
        <f t="shared" si="79"/>
        <v>0</v>
      </c>
      <c r="M1324" s="54">
        <v>0</v>
      </c>
      <c r="N1324" s="54">
        <v>0</v>
      </c>
      <c r="O1324" s="54">
        <v>0</v>
      </c>
      <c r="P1324" s="54">
        <v>0</v>
      </c>
      <c r="Q1324" s="54" t="s">
        <v>73</v>
      </c>
      <c r="R1324" s="54">
        <f t="shared" si="80"/>
        <v>0</v>
      </c>
      <c r="T1324" s="55">
        <f t="shared" si="82"/>
        <v>0</v>
      </c>
      <c r="U1324" s="55">
        <f t="shared" si="82"/>
        <v>0</v>
      </c>
      <c r="V1324" s="55">
        <f t="shared" si="82"/>
        <v>0</v>
      </c>
      <c r="W1324" s="55">
        <f t="shared" si="81"/>
        <v>0</v>
      </c>
      <c r="X1324" s="55" t="e">
        <f t="shared" si="81"/>
        <v>#VALUE!</v>
      </c>
      <c r="Y1324" s="55">
        <f t="shared" si="81"/>
        <v>0</v>
      </c>
    </row>
    <row r="1325" spans="1:25" x14ac:dyDescent="0.25">
      <c r="A1325" s="37" t="s">
        <v>428</v>
      </c>
      <c r="B1325" s="37" t="s">
        <v>666</v>
      </c>
      <c r="C1325" s="36" t="s">
        <v>667</v>
      </c>
      <c r="D1325" s="52" t="str">
        <f>IFERROR(INDEX('[2]CP5 to CP6 Track mapping'!$A:$B,MATCH('CP5 Vols Hyp'!$C1325,'[2]CP5 to CP6 Track mapping'!$A:$A,0),2),"-")</f>
        <v>Re-Ballast High Output</v>
      </c>
      <c r="E1325" s="36" t="s">
        <v>453</v>
      </c>
      <c r="F1325" s="53"/>
      <c r="G1325" s="53"/>
      <c r="H1325" s="53">
        <v>0</v>
      </c>
      <c r="I1325" s="53"/>
      <c r="J1325" s="53"/>
      <c r="K1325" s="53">
        <f t="shared" si="79"/>
        <v>0</v>
      </c>
      <c r="M1325" s="54">
        <v>0</v>
      </c>
      <c r="N1325" s="54">
        <v>0</v>
      </c>
      <c r="O1325" s="54">
        <v>0</v>
      </c>
      <c r="P1325" s="54">
        <v>0</v>
      </c>
      <c r="Q1325" s="54" t="s">
        <v>73</v>
      </c>
      <c r="R1325" s="54">
        <f t="shared" si="80"/>
        <v>0</v>
      </c>
      <c r="T1325" s="55">
        <f t="shared" si="82"/>
        <v>0</v>
      </c>
      <c r="U1325" s="55">
        <f t="shared" si="82"/>
        <v>0</v>
      </c>
      <c r="V1325" s="55">
        <f t="shared" si="82"/>
        <v>0</v>
      </c>
      <c r="W1325" s="55">
        <f t="shared" si="81"/>
        <v>0</v>
      </c>
      <c r="X1325" s="55" t="e">
        <f t="shared" si="81"/>
        <v>#VALUE!</v>
      </c>
      <c r="Y1325" s="55">
        <f t="shared" si="81"/>
        <v>0</v>
      </c>
    </row>
    <row r="1326" spans="1:25" x14ac:dyDescent="0.25">
      <c r="A1326" s="37" t="s">
        <v>428</v>
      </c>
      <c r="B1326" s="37" t="s">
        <v>666</v>
      </c>
      <c r="C1326" s="36" t="s">
        <v>667</v>
      </c>
      <c r="D1326" s="52" t="str">
        <f>IFERROR(INDEX('[2]CP5 to CP6 Track mapping'!$A:$B,MATCH('CP5 Vols Hyp'!$C1326,'[2]CP5 to CP6 Track mapping'!$A:$A,0),2),"-")</f>
        <v>Re-Ballast High Output</v>
      </c>
      <c r="E1326" s="36" t="s">
        <v>454</v>
      </c>
      <c r="F1326" s="53"/>
      <c r="G1326" s="53"/>
      <c r="H1326" s="53">
        <v>0</v>
      </c>
      <c r="I1326" s="53"/>
      <c r="J1326" s="53"/>
      <c r="K1326" s="53">
        <f t="shared" si="79"/>
        <v>0</v>
      </c>
      <c r="M1326" s="54">
        <v>0</v>
      </c>
      <c r="N1326" s="54">
        <v>0</v>
      </c>
      <c r="O1326" s="54">
        <v>0</v>
      </c>
      <c r="P1326" s="54">
        <v>0</v>
      </c>
      <c r="Q1326" s="54" t="s">
        <v>73</v>
      </c>
      <c r="R1326" s="54">
        <f t="shared" si="80"/>
        <v>0</v>
      </c>
      <c r="T1326" s="55">
        <f t="shared" si="82"/>
        <v>0</v>
      </c>
      <c r="U1326" s="55">
        <f t="shared" si="82"/>
        <v>0</v>
      </c>
      <c r="V1326" s="55">
        <f t="shared" si="82"/>
        <v>0</v>
      </c>
      <c r="W1326" s="55">
        <f t="shared" si="81"/>
        <v>0</v>
      </c>
      <c r="X1326" s="55" t="e">
        <f t="shared" si="81"/>
        <v>#VALUE!</v>
      </c>
      <c r="Y1326" s="55">
        <f t="shared" si="81"/>
        <v>0</v>
      </c>
    </row>
    <row r="1327" spans="1:25" x14ac:dyDescent="0.25">
      <c r="A1327" s="37" t="s">
        <v>428</v>
      </c>
      <c r="B1327" s="37" t="s">
        <v>666</v>
      </c>
      <c r="C1327" s="36" t="s">
        <v>667</v>
      </c>
      <c r="D1327" s="52" t="str">
        <f>IFERROR(INDEX('[2]CP5 to CP6 Track mapping'!$A:$B,MATCH('CP5 Vols Hyp'!$C1327,'[2]CP5 to CP6 Track mapping'!$A:$A,0),2),"-")</f>
        <v>Re-Ballast High Output</v>
      </c>
      <c r="E1327" s="36" t="s">
        <v>455</v>
      </c>
      <c r="F1327" s="53"/>
      <c r="G1327" s="53"/>
      <c r="H1327" s="53">
        <v>0</v>
      </c>
      <c r="I1327" s="53"/>
      <c r="J1327" s="53"/>
      <c r="K1327" s="53">
        <f t="shared" si="79"/>
        <v>0</v>
      </c>
      <c r="M1327" s="54">
        <v>0</v>
      </c>
      <c r="N1327" s="54">
        <v>0</v>
      </c>
      <c r="O1327" s="54">
        <v>0</v>
      </c>
      <c r="P1327" s="54">
        <v>0</v>
      </c>
      <c r="Q1327" s="54" t="s">
        <v>73</v>
      </c>
      <c r="R1327" s="54">
        <f t="shared" si="80"/>
        <v>0</v>
      </c>
      <c r="T1327" s="55">
        <f t="shared" si="82"/>
        <v>0</v>
      </c>
      <c r="U1327" s="55">
        <f t="shared" si="82"/>
        <v>0</v>
      </c>
      <c r="V1327" s="55">
        <f t="shared" si="82"/>
        <v>0</v>
      </c>
      <c r="W1327" s="55">
        <f t="shared" si="81"/>
        <v>0</v>
      </c>
      <c r="X1327" s="55" t="e">
        <f t="shared" si="81"/>
        <v>#VALUE!</v>
      </c>
      <c r="Y1327" s="55">
        <f t="shared" si="81"/>
        <v>0</v>
      </c>
    </row>
    <row r="1328" spans="1:25" x14ac:dyDescent="0.25">
      <c r="A1328" s="37" t="s">
        <v>428</v>
      </c>
      <c r="B1328" s="37" t="s">
        <v>668</v>
      </c>
      <c r="C1328" s="36" t="s">
        <v>669</v>
      </c>
      <c r="D1328" s="52" t="str">
        <f>IFERROR(INDEX('[2]CP5 to CP6 Track mapping'!$A:$B,MATCH('CP5 Vols Hyp'!$C1328,'[2]CP5 to CP6 Track mapping'!$A:$A,0),2),"-")</f>
        <v>Re-Rail, Re-Sleeper High Output</v>
      </c>
      <c r="E1328" s="36" t="s">
        <v>456</v>
      </c>
      <c r="F1328" s="53"/>
      <c r="G1328" s="53"/>
      <c r="H1328" s="53">
        <v>0</v>
      </c>
      <c r="I1328" s="53"/>
      <c r="J1328" s="53"/>
      <c r="K1328" s="53">
        <f t="shared" si="79"/>
        <v>0</v>
      </c>
      <c r="M1328" s="54">
        <v>0</v>
      </c>
      <c r="N1328" s="54">
        <v>0</v>
      </c>
      <c r="O1328" s="54">
        <v>0</v>
      </c>
      <c r="P1328" s="54">
        <v>0</v>
      </c>
      <c r="Q1328" s="54">
        <v>7.5</v>
      </c>
      <c r="R1328" s="54">
        <f t="shared" si="80"/>
        <v>7.5</v>
      </c>
      <c r="T1328" s="55">
        <f t="shared" si="82"/>
        <v>0</v>
      </c>
      <c r="U1328" s="55">
        <f t="shared" si="82"/>
        <v>0</v>
      </c>
      <c r="V1328" s="55">
        <f t="shared" si="82"/>
        <v>0</v>
      </c>
      <c r="W1328" s="55">
        <f t="shared" si="81"/>
        <v>0</v>
      </c>
      <c r="X1328" s="55">
        <f t="shared" si="81"/>
        <v>7.5</v>
      </c>
      <c r="Y1328" s="55">
        <f t="shared" si="81"/>
        <v>7.5</v>
      </c>
    </row>
    <row r="1329" spans="1:25" x14ac:dyDescent="0.25">
      <c r="A1329" s="37" t="s">
        <v>428</v>
      </c>
      <c r="B1329" s="37" t="s">
        <v>668</v>
      </c>
      <c r="C1329" s="36" t="s">
        <v>669</v>
      </c>
      <c r="D1329" s="52" t="str">
        <f>IFERROR(INDEX('[2]CP5 to CP6 Track mapping'!$A:$B,MATCH('CP5 Vols Hyp'!$C1329,'[2]CP5 to CP6 Track mapping'!$A:$A,0),2),"-")</f>
        <v>Re-Rail, Re-Sleeper High Output</v>
      </c>
      <c r="E1329" s="36" t="s">
        <v>451</v>
      </c>
      <c r="F1329" s="53"/>
      <c r="G1329" s="53"/>
      <c r="H1329" s="53">
        <v>2.5365455999999997</v>
      </c>
      <c r="I1329" s="53"/>
      <c r="J1329" s="53"/>
      <c r="K1329" s="53">
        <f t="shared" si="79"/>
        <v>2.5365455999999997</v>
      </c>
      <c r="M1329" s="54">
        <v>0</v>
      </c>
      <c r="N1329" s="54">
        <v>0</v>
      </c>
      <c r="O1329" s="54">
        <v>2.5365455999999997</v>
      </c>
      <c r="P1329" s="54">
        <v>0</v>
      </c>
      <c r="Q1329" s="54" t="s">
        <v>73</v>
      </c>
      <c r="R1329" s="54">
        <f t="shared" si="80"/>
        <v>2.5365455999999997</v>
      </c>
      <c r="T1329" s="55">
        <f t="shared" si="82"/>
        <v>0</v>
      </c>
      <c r="U1329" s="55">
        <f t="shared" si="82"/>
        <v>0</v>
      </c>
      <c r="V1329" s="55">
        <f t="shared" si="82"/>
        <v>0</v>
      </c>
      <c r="W1329" s="55">
        <f t="shared" si="81"/>
        <v>0</v>
      </c>
      <c r="X1329" s="55" t="e">
        <f t="shared" si="81"/>
        <v>#VALUE!</v>
      </c>
      <c r="Y1329" s="55">
        <f t="shared" si="81"/>
        <v>0</v>
      </c>
    </row>
    <row r="1330" spans="1:25" x14ac:dyDescent="0.25">
      <c r="A1330" s="37" t="s">
        <v>428</v>
      </c>
      <c r="B1330" s="37" t="s">
        <v>668</v>
      </c>
      <c r="C1330" s="36" t="s">
        <v>669</v>
      </c>
      <c r="D1330" s="52" t="str">
        <f>IFERROR(INDEX('[2]CP5 to CP6 Track mapping'!$A:$B,MATCH('CP5 Vols Hyp'!$C1330,'[2]CP5 to CP6 Track mapping'!$A:$A,0),2),"-")</f>
        <v>Re-Rail, Re-Sleeper High Output</v>
      </c>
      <c r="E1330" s="36" t="s">
        <v>452</v>
      </c>
      <c r="F1330" s="53"/>
      <c r="G1330" s="53"/>
      <c r="H1330" s="53">
        <v>17.865547199999998</v>
      </c>
      <c r="I1330" s="53"/>
      <c r="J1330" s="53"/>
      <c r="K1330" s="53">
        <f t="shared" si="79"/>
        <v>17.865547199999998</v>
      </c>
      <c r="M1330" s="54">
        <v>0</v>
      </c>
      <c r="N1330" s="54">
        <v>0</v>
      </c>
      <c r="O1330" s="54">
        <v>17.865547199999998</v>
      </c>
      <c r="P1330" s="54">
        <v>11.164824000000001</v>
      </c>
      <c r="Q1330" s="54" t="s">
        <v>73</v>
      </c>
      <c r="R1330" s="54">
        <f t="shared" si="80"/>
        <v>29.030371199999998</v>
      </c>
      <c r="T1330" s="55">
        <f t="shared" si="82"/>
        <v>0</v>
      </c>
      <c r="U1330" s="55">
        <f t="shared" si="82"/>
        <v>0</v>
      </c>
      <c r="V1330" s="55">
        <f t="shared" si="82"/>
        <v>0</v>
      </c>
      <c r="W1330" s="55">
        <f t="shared" si="81"/>
        <v>11.164824000000001</v>
      </c>
      <c r="X1330" s="55" t="e">
        <f t="shared" si="81"/>
        <v>#VALUE!</v>
      </c>
      <c r="Y1330" s="55">
        <f t="shared" si="81"/>
        <v>11.164823999999999</v>
      </c>
    </row>
    <row r="1331" spans="1:25" x14ac:dyDescent="0.25">
      <c r="A1331" s="37" t="s">
        <v>428</v>
      </c>
      <c r="B1331" s="37" t="s">
        <v>668</v>
      </c>
      <c r="C1331" s="36" t="s">
        <v>669</v>
      </c>
      <c r="D1331" s="52" t="str">
        <f>IFERROR(INDEX('[2]CP5 to CP6 Track mapping'!$A:$B,MATCH('CP5 Vols Hyp'!$C1331,'[2]CP5 to CP6 Track mapping'!$A:$A,0),2),"-")</f>
        <v>Re-Rail, Re-Sleeper High Output</v>
      </c>
      <c r="E1331" s="36" t="s">
        <v>453</v>
      </c>
      <c r="F1331" s="53"/>
      <c r="G1331" s="53"/>
      <c r="H1331" s="53">
        <v>3.8660831999999998</v>
      </c>
      <c r="I1331" s="53"/>
      <c r="J1331" s="53"/>
      <c r="K1331" s="53">
        <f t="shared" si="79"/>
        <v>3.8660831999999998</v>
      </c>
      <c r="M1331" s="54">
        <v>0</v>
      </c>
      <c r="N1331" s="54">
        <v>0</v>
      </c>
      <c r="O1331" s="54">
        <v>3.8660831999999998</v>
      </c>
      <c r="P1331" s="54">
        <v>3.208629600000001</v>
      </c>
      <c r="Q1331" s="54" t="s">
        <v>73</v>
      </c>
      <c r="R1331" s="54">
        <f t="shared" si="80"/>
        <v>7.0747128000000004</v>
      </c>
      <c r="T1331" s="55">
        <f t="shared" si="82"/>
        <v>0</v>
      </c>
      <c r="U1331" s="55">
        <f t="shared" si="82"/>
        <v>0</v>
      </c>
      <c r="V1331" s="55">
        <f t="shared" si="82"/>
        <v>0</v>
      </c>
      <c r="W1331" s="55">
        <f t="shared" si="81"/>
        <v>3.208629600000001</v>
      </c>
      <c r="X1331" s="55" t="e">
        <f t="shared" si="81"/>
        <v>#VALUE!</v>
      </c>
      <c r="Y1331" s="55">
        <f t="shared" si="81"/>
        <v>3.2086296000000005</v>
      </c>
    </row>
    <row r="1332" spans="1:25" x14ac:dyDescent="0.25">
      <c r="A1332" s="37" t="s">
        <v>428</v>
      </c>
      <c r="B1332" s="37" t="s">
        <v>668</v>
      </c>
      <c r="C1332" s="36" t="s">
        <v>669</v>
      </c>
      <c r="D1332" s="52" t="str">
        <f>IFERROR(INDEX('[2]CP5 to CP6 Track mapping'!$A:$B,MATCH('CP5 Vols Hyp'!$C1332,'[2]CP5 to CP6 Track mapping'!$A:$A,0),2),"-")</f>
        <v>Re-Rail, Re-Sleeper High Output</v>
      </c>
      <c r="E1332" s="36" t="s">
        <v>454</v>
      </c>
      <c r="F1332" s="53"/>
      <c r="G1332" s="53"/>
      <c r="H1332" s="53">
        <v>0</v>
      </c>
      <c r="I1332" s="53"/>
      <c r="J1332" s="53"/>
      <c r="K1332" s="53">
        <f t="shared" si="79"/>
        <v>0</v>
      </c>
      <c r="M1332" s="54">
        <v>0</v>
      </c>
      <c r="N1332" s="54">
        <v>0</v>
      </c>
      <c r="O1332" s="54">
        <v>0</v>
      </c>
      <c r="P1332" s="54">
        <v>0</v>
      </c>
      <c r="Q1332" s="54" t="s">
        <v>73</v>
      </c>
      <c r="R1332" s="54">
        <f t="shared" si="80"/>
        <v>0</v>
      </c>
      <c r="T1332" s="55">
        <f t="shared" si="82"/>
        <v>0</v>
      </c>
      <c r="U1332" s="55">
        <f t="shared" si="82"/>
        <v>0</v>
      </c>
      <c r="V1332" s="55">
        <f t="shared" si="82"/>
        <v>0</v>
      </c>
      <c r="W1332" s="55">
        <f t="shared" si="81"/>
        <v>0</v>
      </c>
      <c r="X1332" s="55" t="e">
        <f t="shared" si="81"/>
        <v>#VALUE!</v>
      </c>
      <c r="Y1332" s="55">
        <f t="shared" si="81"/>
        <v>0</v>
      </c>
    </row>
    <row r="1333" spans="1:25" x14ac:dyDescent="0.25">
      <c r="A1333" s="37" t="s">
        <v>428</v>
      </c>
      <c r="B1333" s="37" t="s">
        <v>668</v>
      </c>
      <c r="C1333" s="36" t="s">
        <v>669</v>
      </c>
      <c r="D1333" s="52" t="str">
        <f>IFERROR(INDEX('[2]CP5 to CP6 Track mapping'!$A:$B,MATCH('CP5 Vols Hyp'!$C1333,'[2]CP5 to CP6 Track mapping'!$A:$A,0),2),"-")</f>
        <v>Re-Rail, Re-Sleeper High Output</v>
      </c>
      <c r="E1333" s="36" t="s">
        <v>455</v>
      </c>
      <c r="F1333" s="53"/>
      <c r="G1333" s="53"/>
      <c r="H1333" s="53">
        <v>6.2261496000000003</v>
      </c>
      <c r="I1333" s="53"/>
      <c r="J1333" s="53"/>
      <c r="K1333" s="53">
        <f t="shared" si="79"/>
        <v>6.2261496000000003</v>
      </c>
      <c r="M1333" s="54">
        <v>0</v>
      </c>
      <c r="N1333" s="54">
        <v>0</v>
      </c>
      <c r="O1333" s="54">
        <v>6.2261496000000003</v>
      </c>
      <c r="P1333" s="54">
        <v>3.0403799999999999</v>
      </c>
      <c r="Q1333" s="54" t="s">
        <v>73</v>
      </c>
      <c r="R1333" s="54">
        <f t="shared" si="80"/>
        <v>9.2665296000000001</v>
      </c>
      <c r="T1333" s="55">
        <f t="shared" si="82"/>
        <v>0</v>
      </c>
      <c r="U1333" s="55">
        <f t="shared" si="82"/>
        <v>0</v>
      </c>
      <c r="V1333" s="55">
        <f t="shared" si="82"/>
        <v>0</v>
      </c>
      <c r="W1333" s="55">
        <f t="shared" si="81"/>
        <v>3.0403799999999999</v>
      </c>
      <c r="X1333" s="55" t="e">
        <f t="shared" si="81"/>
        <v>#VALUE!</v>
      </c>
      <c r="Y1333" s="55">
        <f t="shared" si="81"/>
        <v>3.0403799999999999</v>
      </c>
    </row>
    <row r="1334" spans="1:25" x14ac:dyDescent="0.25">
      <c r="A1334" s="37" t="s">
        <v>428</v>
      </c>
      <c r="B1334" s="37" t="s">
        <v>670</v>
      </c>
      <c r="C1334" s="36" t="s">
        <v>671</v>
      </c>
      <c r="D1334" s="52" t="str">
        <f>IFERROR(INDEX('[2]CP5 to CP6 Track mapping'!$A:$B,MATCH('CP5 Vols Hyp'!$C1334,'[2]CP5 to CP6 Track mapping'!$A:$A,0),2),"-")</f>
        <v>Re-Rail, Re-Sleeper High Output</v>
      </c>
      <c r="E1334" s="36" t="s">
        <v>456</v>
      </c>
      <c r="F1334" s="53"/>
      <c r="G1334" s="53"/>
      <c r="H1334" s="53">
        <v>0</v>
      </c>
      <c r="I1334" s="53"/>
      <c r="J1334" s="53"/>
      <c r="K1334" s="53">
        <f t="shared" si="79"/>
        <v>0</v>
      </c>
      <c r="M1334" s="54">
        <v>0</v>
      </c>
      <c r="N1334" s="54">
        <v>0</v>
      </c>
      <c r="O1334" s="54">
        <v>0</v>
      </c>
      <c r="P1334" s="54">
        <v>0</v>
      </c>
      <c r="Q1334" s="54" t="s">
        <v>73</v>
      </c>
      <c r="R1334" s="54">
        <f t="shared" si="80"/>
        <v>0</v>
      </c>
      <c r="T1334" s="55">
        <f t="shared" si="82"/>
        <v>0</v>
      </c>
      <c r="U1334" s="55">
        <f t="shared" si="82"/>
        <v>0</v>
      </c>
      <c r="V1334" s="55">
        <f t="shared" si="82"/>
        <v>0</v>
      </c>
      <c r="W1334" s="55">
        <f t="shared" si="81"/>
        <v>0</v>
      </c>
      <c r="X1334" s="55" t="e">
        <f t="shared" si="81"/>
        <v>#VALUE!</v>
      </c>
      <c r="Y1334" s="55">
        <f t="shared" si="81"/>
        <v>0</v>
      </c>
    </row>
    <row r="1335" spans="1:25" x14ac:dyDescent="0.25">
      <c r="A1335" s="37" t="s">
        <v>428</v>
      </c>
      <c r="B1335" s="37" t="s">
        <v>670</v>
      </c>
      <c r="C1335" s="36" t="s">
        <v>671</v>
      </c>
      <c r="D1335" s="52" t="str">
        <f>IFERROR(INDEX('[2]CP5 to CP6 Track mapping'!$A:$B,MATCH('CP5 Vols Hyp'!$C1335,'[2]CP5 to CP6 Track mapping'!$A:$A,0),2),"-")</f>
        <v>Re-Rail, Re-Sleeper High Output</v>
      </c>
      <c r="E1335" s="36" t="s">
        <v>451</v>
      </c>
      <c r="F1335" s="53"/>
      <c r="G1335" s="53"/>
      <c r="H1335" s="53">
        <v>0</v>
      </c>
      <c r="I1335" s="53"/>
      <c r="J1335" s="53"/>
      <c r="K1335" s="53">
        <f t="shared" si="79"/>
        <v>0</v>
      </c>
      <c r="M1335" s="54">
        <v>0</v>
      </c>
      <c r="N1335" s="54">
        <v>0</v>
      </c>
      <c r="O1335" s="54">
        <v>0</v>
      </c>
      <c r="P1335" s="54">
        <v>0</v>
      </c>
      <c r="Q1335" s="54" t="s">
        <v>73</v>
      </c>
      <c r="R1335" s="54">
        <f t="shared" si="80"/>
        <v>0</v>
      </c>
      <c r="T1335" s="55">
        <f t="shared" si="82"/>
        <v>0</v>
      </c>
      <c r="U1335" s="55">
        <f t="shared" si="82"/>
        <v>0</v>
      </c>
      <c r="V1335" s="55">
        <f t="shared" si="82"/>
        <v>0</v>
      </c>
      <c r="W1335" s="55">
        <f t="shared" si="81"/>
        <v>0</v>
      </c>
      <c r="X1335" s="55" t="e">
        <f t="shared" si="81"/>
        <v>#VALUE!</v>
      </c>
      <c r="Y1335" s="55">
        <f t="shared" si="81"/>
        <v>0</v>
      </c>
    </row>
    <row r="1336" spans="1:25" x14ac:dyDescent="0.25">
      <c r="A1336" s="37" t="s">
        <v>428</v>
      </c>
      <c r="B1336" s="37" t="s">
        <v>670</v>
      </c>
      <c r="C1336" s="36" t="s">
        <v>671</v>
      </c>
      <c r="D1336" s="52" t="str">
        <f>IFERROR(INDEX('[2]CP5 to CP6 Track mapping'!$A:$B,MATCH('CP5 Vols Hyp'!$C1336,'[2]CP5 to CP6 Track mapping'!$A:$A,0),2),"-")</f>
        <v>Re-Rail, Re-Sleeper High Output</v>
      </c>
      <c r="E1336" s="36" t="s">
        <v>452</v>
      </c>
      <c r="F1336" s="53"/>
      <c r="G1336" s="53"/>
      <c r="H1336" s="53">
        <v>0</v>
      </c>
      <c r="I1336" s="53"/>
      <c r="J1336" s="53"/>
      <c r="K1336" s="53">
        <f t="shared" si="79"/>
        <v>0</v>
      </c>
      <c r="M1336" s="54">
        <v>0</v>
      </c>
      <c r="N1336" s="54">
        <v>0</v>
      </c>
      <c r="O1336" s="54">
        <v>0</v>
      </c>
      <c r="P1336" s="54">
        <v>0</v>
      </c>
      <c r="Q1336" s="54" t="s">
        <v>73</v>
      </c>
      <c r="R1336" s="54">
        <f t="shared" si="80"/>
        <v>0</v>
      </c>
      <c r="T1336" s="55">
        <f t="shared" si="82"/>
        <v>0</v>
      </c>
      <c r="U1336" s="55">
        <f t="shared" si="82"/>
        <v>0</v>
      </c>
      <c r="V1336" s="55">
        <f t="shared" si="82"/>
        <v>0</v>
      </c>
      <c r="W1336" s="55">
        <f t="shared" si="81"/>
        <v>0</v>
      </c>
      <c r="X1336" s="55" t="e">
        <f t="shared" si="81"/>
        <v>#VALUE!</v>
      </c>
      <c r="Y1336" s="55">
        <f t="shared" si="81"/>
        <v>0</v>
      </c>
    </row>
    <row r="1337" spans="1:25" x14ac:dyDescent="0.25">
      <c r="A1337" s="37" t="s">
        <v>428</v>
      </c>
      <c r="B1337" s="37" t="s">
        <v>670</v>
      </c>
      <c r="C1337" s="36" t="s">
        <v>671</v>
      </c>
      <c r="D1337" s="52" t="str">
        <f>IFERROR(INDEX('[2]CP5 to CP6 Track mapping'!$A:$B,MATCH('CP5 Vols Hyp'!$C1337,'[2]CP5 to CP6 Track mapping'!$A:$A,0),2),"-")</f>
        <v>Re-Rail, Re-Sleeper High Output</v>
      </c>
      <c r="E1337" s="36" t="s">
        <v>453</v>
      </c>
      <c r="F1337" s="53"/>
      <c r="G1337" s="53"/>
      <c r="H1337" s="53">
        <v>0</v>
      </c>
      <c r="I1337" s="53"/>
      <c r="J1337" s="53"/>
      <c r="K1337" s="53">
        <f t="shared" si="79"/>
        <v>0</v>
      </c>
      <c r="M1337" s="54">
        <v>0</v>
      </c>
      <c r="N1337" s="54">
        <v>0</v>
      </c>
      <c r="O1337" s="54">
        <v>0</v>
      </c>
      <c r="P1337" s="54">
        <v>0</v>
      </c>
      <c r="Q1337" s="54" t="s">
        <v>73</v>
      </c>
      <c r="R1337" s="54">
        <f t="shared" si="80"/>
        <v>0</v>
      </c>
      <c r="T1337" s="55">
        <f t="shared" si="82"/>
        <v>0</v>
      </c>
      <c r="U1337" s="55">
        <f t="shared" si="82"/>
        <v>0</v>
      </c>
      <c r="V1337" s="55">
        <f t="shared" si="82"/>
        <v>0</v>
      </c>
      <c r="W1337" s="55">
        <f t="shared" si="81"/>
        <v>0</v>
      </c>
      <c r="X1337" s="55" t="e">
        <f t="shared" si="81"/>
        <v>#VALUE!</v>
      </c>
      <c r="Y1337" s="55">
        <f t="shared" si="81"/>
        <v>0</v>
      </c>
    </row>
    <row r="1338" spans="1:25" x14ac:dyDescent="0.25">
      <c r="A1338" s="37" t="s">
        <v>428</v>
      </c>
      <c r="B1338" s="37" t="s">
        <v>670</v>
      </c>
      <c r="C1338" s="36" t="s">
        <v>671</v>
      </c>
      <c r="D1338" s="52" t="str">
        <f>IFERROR(INDEX('[2]CP5 to CP6 Track mapping'!$A:$B,MATCH('CP5 Vols Hyp'!$C1338,'[2]CP5 to CP6 Track mapping'!$A:$A,0),2),"-")</f>
        <v>Re-Rail, Re-Sleeper High Output</v>
      </c>
      <c r="E1338" s="36" t="s">
        <v>454</v>
      </c>
      <c r="F1338" s="53"/>
      <c r="G1338" s="53"/>
      <c r="H1338" s="53">
        <v>0</v>
      </c>
      <c r="I1338" s="53"/>
      <c r="J1338" s="53"/>
      <c r="K1338" s="53">
        <f t="shared" si="79"/>
        <v>0</v>
      </c>
      <c r="M1338" s="54">
        <v>0</v>
      </c>
      <c r="N1338" s="54">
        <v>0</v>
      </c>
      <c r="O1338" s="54">
        <v>0</v>
      </c>
      <c r="P1338" s="54">
        <v>0</v>
      </c>
      <c r="Q1338" s="54" t="s">
        <v>73</v>
      </c>
      <c r="R1338" s="54">
        <f t="shared" si="80"/>
        <v>0</v>
      </c>
      <c r="T1338" s="55">
        <f t="shared" si="82"/>
        <v>0</v>
      </c>
      <c r="U1338" s="55">
        <f t="shared" si="82"/>
        <v>0</v>
      </c>
      <c r="V1338" s="55">
        <f t="shared" si="82"/>
        <v>0</v>
      </c>
      <c r="W1338" s="55">
        <f t="shared" si="81"/>
        <v>0</v>
      </c>
      <c r="X1338" s="55" t="e">
        <f t="shared" si="81"/>
        <v>#VALUE!</v>
      </c>
      <c r="Y1338" s="55">
        <f t="shared" si="81"/>
        <v>0</v>
      </c>
    </row>
    <row r="1339" spans="1:25" x14ac:dyDescent="0.25">
      <c r="A1339" s="37" t="s">
        <v>428</v>
      </c>
      <c r="B1339" s="37" t="s">
        <v>670</v>
      </c>
      <c r="C1339" s="36" t="s">
        <v>671</v>
      </c>
      <c r="D1339" s="52" t="str">
        <f>IFERROR(INDEX('[2]CP5 to CP6 Track mapping'!$A:$B,MATCH('CP5 Vols Hyp'!$C1339,'[2]CP5 to CP6 Track mapping'!$A:$A,0),2),"-")</f>
        <v>Re-Rail, Re-Sleeper High Output</v>
      </c>
      <c r="E1339" s="36" t="s">
        <v>455</v>
      </c>
      <c r="F1339" s="53"/>
      <c r="G1339" s="53"/>
      <c r="H1339" s="53">
        <v>0</v>
      </c>
      <c r="I1339" s="53"/>
      <c r="J1339" s="53"/>
      <c r="K1339" s="53">
        <f t="shared" si="79"/>
        <v>0</v>
      </c>
      <c r="M1339" s="54">
        <v>0</v>
      </c>
      <c r="N1339" s="54">
        <v>0</v>
      </c>
      <c r="O1339" s="54">
        <v>0</v>
      </c>
      <c r="P1339" s="54">
        <v>0</v>
      </c>
      <c r="Q1339" s="54" t="s">
        <v>73</v>
      </c>
      <c r="R1339" s="54">
        <f t="shared" si="80"/>
        <v>0</v>
      </c>
      <c r="T1339" s="55">
        <f t="shared" si="82"/>
        <v>0</v>
      </c>
      <c r="U1339" s="55">
        <f t="shared" si="82"/>
        <v>0</v>
      </c>
      <c r="V1339" s="55">
        <f t="shared" si="82"/>
        <v>0</v>
      </c>
      <c r="W1339" s="55">
        <f t="shared" si="81"/>
        <v>0</v>
      </c>
      <c r="X1339" s="55" t="e">
        <f t="shared" si="81"/>
        <v>#VALUE!</v>
      </c>
      <c r="Y1339" s="55">
        <f t="shared" si="81"/>
        <v>0</v>
      </c>
    </row>
    <row r="1340" spans="1:25" x14ac:dyDescent="0.25">
      <c r="A1340" s="37" t="s">
        <v>428</v>
      </c>
      <c r="B1340" s="37" t="s">
        <v>672</v>
      </c>
      <c r="C1340" s="36" t="s">
        <v>21</v>
      </c>
      <c r="D1340" s="52" t="str">
        <f>IFERROR(INDEX('[2]CP5 to CP6 Track mapping'!$A:$B,MATCH('CP5 Vols Hyp'!$C1340,'[2]CP5 to CP6 Track mapping'!$A:$A,0),2),"-")</f>
        <v>Re-Ballast High Output</v>
      </c>
      <c r="E1340" s="36" t="s">
        <v>456</v>
      </c>
      <c r="F1340" s="53"/>
      <c r="G1340" s="53"/>
      <c r="H1340" s="53">
        <v>0</v>
      </c>
      <c r="I1340" s="53"/>
      <c r="J1340" s="53"/>
      <c r="K1340" s="53">
        <f t="shared" si="79"/>
        <v>0</v>
      </c>
      <c r="M1340" s="54">
        <v>0</v>
      </c>
      <c r="N1340" s="54">
        <v>0</v>
      </c>
      <c r="O1340" s="54">
        <v>0</v>
      </c>
      <c r="P1340" s="54">
        <v>0</v>
      </c>
      <c r="Q1340" s="54" t="s">
        <v>73</v>
      </c>
      <c r="R1340" s="54">
        <f t="shared" si="80"/>
        <v>0</v>
      </c>
      <c r="T1340" s="55">
        <f t="shared" si="82"/>
        <v>0</v>
      </c>
      <c r="U1340" s="55">
        <f t="shared" si="82"/>
        <v>0</v>
      </c>
      <c r="V1340" s="55">
        <f t="shared" si="82"/>
        <v>0</v>
      </c>
      <c r="W1340" s="55">
        <f t="shared" si="81"/>
        <v>0</v>
      </c>
      <c r="X1340" s="55" t="e">
        <f t="shared" si="81"/>
        <v>#VALUE!</v>
      </c>
      <c r="Y1340" s="55">
        <f t="shared" si="81"/>
        <v>0</v>
      </c>
    </row>
    <row r="1341" spans="1:25" x14ac:dyDescent="0.25">
      <c r="A1341" s="37" t="s">
        <v>428</v>
      </c>
      <c r="B1341" s="37" t="s">
        <v>672</v>
      </c>
      <c r="C1341" s="36" t="s">
        <v>21</v>
      </c>
      <c r="D1341" s="52" t="str">
        <f>IFERROR(INDEX('[2]CP5 to CP6 Track mapping'!$A:$B,MATCH('CP5 Vols Hyp'!$C1341,'[2]CP5 to CP6 Track mapping'!$A:$A,0),2),"-")</f>
        <v>Re-Ballast High Output</v>
      </c>
      <c r="E1341" s="36" t="s">
        <v>451</v>
      </c>
      <c r="F1341" s="53"/>
      <c r="G1341" s="53"/>
      <c r="H1341" s="53">
        <v>0</v>
      </c>
      <c r="I1341" s="53"/>
      <c r="J1341" s="53"/>
      <c r="K1341" s="53">
        <f t="shared" si="79"/>
        <v>0</v>
      </c>
      <c r="M1341" s="54">
        <v>0</v>
      </c>
      <c r="N1341" s="54">
        <v>0</v>
      </c>
      <c r="O1341" s="54">
        <v>0</v>
      </c>
      <c r="P1341" s="54">
        <v>0</v>
      </c>
      <c r="Q1341" s="54" t="s">
        <v>73</v>
      </c>
      <c r="R1341" s="54">
        <f t="shared" si="80"/>
        <v>0</v>
      </c>
      <c r="T1341" s="55">
        <f t="shared" si="82"/>
        <v>0</v>
      </c>
      <c r="U1341" s="55">
        <f t="shared" si="82"/>
        <v>0</v>
      </c>
      <c r="V1341" s="55">
        <f t="shared" si="82"/>
        <v>0</v>
      </c>
      <c r="W1341" s="55">
        <f t="shared" si="81"/>
        <v>0</v>
      </c>
      <c r="X1341" s="55" t="e">
        <f t="shared" si="81"/>
        <v>#VALUE!</v>
      </c>
      <c r="Y1341" s="55">
        <f t="shared" si="81"/>
        <v>0</v>
      </c>
    </row>
    <row r="1342" spans="1:25" x14ac:dyDescent="0.25">
      <c r="A1342" s="37" t="s">
        <v>428</v>
      </c>
      <c r="B1342" s="37" t="s">
        <v>672</v>
      </c>
      <c r="C1342" s="36" t="s">
        <v>21</v>
      </c>
      <c r="D1342" s="52" t="str">
        <f>IFERROR(INDEX('[2]CP5 to CP6 Track mapping'!$A:$B,MATCH('CP5 Vols Hyp'!$C1342,'[2]CP5 to CP6 Track mapping'!$A:$A,0),2),"-")</f>
        <v>Re-Ballast High Output</v>
      </c>
      <c r="E1342" s="36" t="s">
        <v>452</v>
      </c>
      <c r="F1342" s="53"/>
      <c r="G1342" s="53"/>
      <c r="H1342" s="53">
        <v>0</v>
      </c>
      <c r="I1342" s="53"/>
      <c r="J1342" s="53"/>
      <c r="K1342" s="53">
        <f t="shared" si="79"/>
        <v>0</v>
      </c>
      <c r="M1342" s="54">
        <v>0</v>
      </c>
      <c r="N1342" s="54">
        <v>0</v>
      </c>
      <c r="O1342" s="54">
        <v>0</v>
      </c>
      <c r="P1342" s="54">
        <v>0</v>
      </c>
      <c r="Q1342" s="54" t="s">
        <v>73</v>
      </c>
      <c r="R1342" s="54">
        <f t="shared" si="80"/>
        <v>0</v>
      </c>
      <c r="T1342" s="55">
        <f t="shared" si="82"/>
        <v>0</v>
      </c>
      <c r="U1342" s="55">
        <f t="shared" si="82"/>
        <v>0</v>
      </c>
      <c r="V1342" s="55">
        <f t="shared" si="82"/>
        <v>0</v>
      </c>
      <c r="W1342" s="55">
        <f t="shared" si="81"/>
        <v>0</v>
      </c>
      <c r="X1342" s="55" t="e">
        <f t="shared" si="81"/>
        <v>#VALUE!</v>
      </c>
      <c r="Y1342" s="55">
        <f t="shared" si="81"/>
        <v>0</v>
      </c>
    </row>
    <row r="1343" spans="1:25" x14ac:dyDescent="0.25">
      <c r="A1343" s="37" t="s">
        <v>428</v>
      </c>
      <c r="B1343" s="37" t="s">
        <v>672</v>
      </c>
      <c r="C1343" s="36" t="s">
        <v>21</v>
      </c>
      <c r="D1343" s="52" t="str">
        <f>IFERROR(INDEX('[2]CP5 to CP6 Track mapping'!$A:$B,MATCH('CP5 Vols Hyp'!$C1343,'[2]CP5 to CP6 Track mapping'!$A:$A,0),2),"-")</f>
        <v>Re-Ballast High Output</v>
      </c>
      <c r="E1343" s="36" t="s">
        <v>453</v>
      </c>
      <c r="F1343" s="53"/>
      <c r="G1343" s="53"/>
      <c r="H1343" s="53">
        <v>0</v>
      </c>
      <c r="I1343" s="53"/>
      <c r="J1343" s="53"/>
      <c r="K1343" s="53">
        <f t="shared" si="79"/>
        <v>0</v>
      </c>
      <c r="M1343" s="54">
        <v>0</v>
      </c>
      <c r="N1343" s="54">
        <v>0</v>
      </c>
      <c r="O1343" s="54">
        <v>0</v>
      </c>
      <c r="P1343" s="54">
        <v>0</v>
      </c>
      <c r="Q1343" s="54" t="s">
        <v>73</v>
      </c>
      <c r="R1343" s="54">
        <f t="shared" si="80"/>
        <v>0</v>
      </c>
      <c r="T1343" s="55">
        <f t="shared" si="82"/>
        <v>0</v>
      </c>
      <c r="U1343" s="55">
        <f t="shared" si="82"/>
        <v>0</v>
      </c>
      <c r="V1343" s="55">
        <f t="shared" si="82"/>
        <v>0</v>
      </c>
      <c r="W1343" s="55">
        <f t="shared" si="81"/>
        <v>0</v>
      </c>
      <c r="X1343" s="55" t="e">
        <f t="shared" si="81"/>
        <v>#VALUE!</v>
      </c>
      <c r="Y1343" s="55">
        <f t="shared" si="81"/>
        <v>0</v>
      </c>
    </row>
    <row r="1344" spans="1:25" x14ac:dyDescent="0.25">
      <c r="A1344" s="37" t="s">
        <v>428</v>
      </c>
      <c r="B1344" s="37" t="s">
        <v>672</v>
      </c>
      <c r="C1344" s="36" t="s">
        <v>21</v>
      </c>
      <c r="D1344" s="52" t="str">
        <f>IFERROR(INDEX('[2]CP5 to CP6 Track mapping'!$A:$B,MATCH('CP5 Vols Hyp'!$C1344,'[2]CP5 to CP6 Track mapping'!$A:$A,0),2),"-")</f>
        <v>Re-Ballast High Output</v>
      </c>
      <c r="E1344" s="36" t="s">
        <v>454</v>
      </c>
      <c r="F1344" s="53"/>
      <c r="G1344" s="53"/>
      <c r="H1344" s="53">
        <v>0</v>
      </c>
      <c r="I1344" s="53"/>
      <c r="J1344" s="53"/>
      <c r="K1344" s="53">
        <f t="shared" si="79"/>
        <v>0</v>
      </c>
      <c r="M1344" s="54">
        <v>0</v>
      </c>
      <c r="N1344" s="54">
        <v>0</v>
      </c>
      <c r="O1344" s="54">
        <v>0</v>
      </c>
      <c r="P1344" s="54">
        <v>0</v>
      </c>
      <c r="Q1344" s="54" t="s">
        <v>73</v>
      </c>
      <c r="R1344" s="54">
        <f t="shared" si="80"/>
        <v>0</v>
      </c>
      <c r="T1344" s="55">
        <f t="shared" si="82"/>
        <v>0</v>
      </c>
      <c r="U1344" s="55">
        <f t="shared" si="82"/>
        <v>0</v>
      </c>
      <c r="V1344" s="55">
        <f t="shared" si="82"/>
        <v>0</v>
      </c>
      <c r="W1344" s="55">
        <f t="shared" si="81"/>
        <v>0</v>
      </c>
      <c r="X1344" s="55" t="e">
        <f t="shared" si="81"/>
        <v>#VALUE!</v>
      </c>
      <c r="Y1344" s="55">
        <f t="shared" si="81"/>
        <v>0</v>
      </c>
    </row>
    <row r="1345" spans="1:25" x14ac:dyDescent="0.25">
      <c r="A1345" s="37" t="s">
        <v>428</v>
      </c>
      <c r="B1345" s="37" t="s">
        <v>672</v>
      </c>
      <c r="C1345" s="36" t="s">
        <v>21</v>
      </c>
      <c r="D1345" s="52" t="str">
        <f>IFERROR(INDEX('[2]CP5 to CP6 Track mapping'!$A:$B,MATCH('CP5 Vols Hyp'!$C1345,'[2]CP5 to CP6 Track mapping'!$A:$A,0),2),"-")</f>
        <v>Re-Ballast High Output</v>
      </c>
      <c r="E1345" s="36" t="s">
        <v>455</v>
      </c>
      <c r="F1345" s="53"/>
      <c r="G1345" s="53"/>
      <c r="H1345" s="53">
        <v>0</v>
      </c>
      <c r="I1345" s="53"/>
      <c r="J1345" s="53"/>
      <c r="K1345" s="53">
        <f t="shared" si="79"/>
        <v>0</v>
      </c>
      <c r="M1345" s="54">
        <v>0</v>
      </c>
      <c r="N1345" s="54">
        <v>0</v>
      </c>
      <c r="O1345" s="54">
        <v>0</v>
      </c>
      <c r="P1345" s="54">
        <v>0</v>
      </c>
      <c r="Q1345" s="54" t="s">
        <v>73</v>
      </c>
      <c r="R1345" s="54">
        <f t="shared" si="80"/>
        <v>0</v>
      </c>
      <c r="T1345" s="55">
        <f t="shared" si="82"/>
        <v>0</v>
      </c>
      <c r="U1345" s="55">
        <f t="shared" si="82"/>
        <v>0</v>
      </c>
      <c r="V1345" s="55">
        <f t="shared" si="82"/>
        <v>0</v>
      </c>
      <c r="W1345" s="55">
        <f t="shared" si="81"/>
        <v>0</v>
      </c>
      <c r="X1345" s="55" t="e">
        <f t="shared" si="81"/>
        <v>#VALUE!</v>
      </c>
      <c r="Y1345" s="55">
        <f t="shared" si="81"/>
        <v>0</v>
      </c>
    </row>
    <row r="1346" spans="1:25" x14ac:dyDescent="0.25">
      <c r="A1346" s="37" t="s">
        <v>428</v>
      </c>
      <c r="B1346" s="37" t="s">
        <v>673</v>
      </c>
      <c r="C1346" s="36" t="s">
        <v>674</v>
      </c>
      <c r="D1346" s="52" t="str">
        <f>IFERROR(INDEX('[2]CP5 to CP6 Track mapping'!$A:$B,MATCH('CP5 Vols Hyp'!$C1346,'[2]CP5 to CP6 Track mapping'!$A:$A,0),2),"-")</f>
        <v>Re-Ballast High Output</v>
      </c>
      <c r="E1346" s="36" t="s">
        <v>456</v>
      </c>
      <c r="F1346" s="53"/>
      <c r="G1346" s="53"/>
      <c r="H1346" s="53">
        <v>0</v>
      </c>
      <c r="I1346" s="53"/>
      <c r="J1346" s="53"/>
      <c r="K1346" s="53">
        <f t="shared" si="79"/>
        <v>0</v>
      </c>
      <c r="M1346" s="54">
        <v>0</v>
      </c>
      <c r="N1346" s="54">
        <v>0</v>
      </c>
      <c r="O1346" s="54">
        <v>0</v>
      </c>
      <c r="P1346" s="54">
        <v>0</v>
      </c>
      <c r="Q1346" s="54" t="s">
        <v>73</v>
      </c>
      <c r="R1346" s="54">
        <f t="shared" si="80"/>
        <v>0</v>
      </c>
      <c r="T1346" s="55">
        <f t="shared" si="82"/>
        <v>0</v>
      </c>
      <c r="U1346" s="55">
        <f t="shared" si="82"/>
        <v>0</v>
      </c>
      <c r="V1346" s="55">
        <f t="shared" si="82"/>
        <v>0</v>
      </c>
      <c r="W1346" s="55">
        <f t="shared" si="81"/>
        <v>0</v>
      </c>
      <c r="X1346" s="55" t="e">
        <f t="shared" si="81"/>
        <v>#VALUE!</v>
      </c>
      <c r="Y1346" s="55">
        <f t="shared" si="81"/>
        <v>0</v>
      </c>
    </row>
    <row r="1347" spans="1:25" x14ac:dyDescent="0.25">
      <c r="A1347" s="37" t="s">
        <v>428</v>
      </c>
      <c r="B1347" s="37" t="s">
        <v>673</v>
      </c>
      <c r="C1347" s="36" t="s">
        <v>674</v>
      </c>
      <c r="D1347" s="52" t="str">
        <f>IFERROR(INDEX('[2]CP5 to CP6 Track mapping'!$A:$B,MATCH('CP5 Vols Hyp'!$C1347,'[2]CP5 to CP6 Track mapping'!$A:$A,0),2),"-")</f>
        <v>Re-Ballast High Output</v>
      </c>
      <c r="E1347" s="36" t="s">
        <v>451</v>
      </c>
      <c r="F1347" s="53"/>
      <c r="G1347" s="53"/>
      <c r="H1347" s="53">
        <v>5.3245512000000002</v>
      </c>
      <c r="I1347" s="53"/>
      <c r="J1347" s="53"/>
      <c r="K1347" s="53">
        <f t="shared" si="79"/>
        <v>5.3245512000000002</v>
      </c>
      <c r="M1347" s="54">
        <v>0</v>
      </c>
      <c r="N1347" s="54">
        <v>0</v>
      </c>
      <c r="O1347" s="54">
        <v>5.3245512000000002</v>
      </c>
      <c r="P1347" s="54">
        <v>5.1206399999999999E-2</v>
      </c>
      <c r="Q1347" s="54">
        <v>38.566648799999996</v>
      </c>
      <c r="R1347" s="54">
        <f t="shared" si="80"/>
        <v>43.942406399999996</v>
      </c>
      <c r="T1347" s="55">
        <f t="shared" si="82"/>
        <v>0</v>
      </c>
      <c r="U1347" s="55">
        <f t="shared" si="82"/>
        <v>0</v>
      </c>
      <c r="V1347" s="55">
        <f t="shared" si="82"/>
        <v>0</v>
      </c>
      <c r="W1347" s="55">
        <f t="shared" si="81"/>
        <v>5.1206399999999999E-2</v>
      </c>
      <c r="X1347" s="55">
        <f t="shared" si="81"/>
        <v>38.566648799999996</v>
      </c>
      <c r="Y1347" s="55">
        <f t="shared" si="81"/>
        <v>38.617855199999994</v>
      </c>
    </row>
    <row r="1348" spans="1:25" x14ac:dyDescent="0.25">
      <c r="A1348" s="37" t="s">
        <v>428</v>
      </c>
      <c r="B1348" s="37" t="s">
        <v>673</v>
      </c>
      <c r="C1348" s="36" t="s">
        <v>674</v>
      </c>
      <c r="D1348" s="52" t="str">
        <f>IFERROR(INDEX('[2]CP5 to CP6 Track mapping'!$A:$B,MATCH('CP5 Vols Hyp'!$C1348,'[2]CP5 to CP6 Track mapping'!$A:$A,0),2),"-")</f>
        <v>Re-Ballast High Output</v>
      </c>
      <c r="E1348" s="36" t="s">
        <v>452</v>
      </c>
      <c r="F1348" s="53"/>
      <c r="G1348" s="53"/>
      <c r="H1348" s="53">
        <v>21.8468448</v>
      </c>
      <c r="I1348" s="53"/>
      <c r="J1348" s="53"/>
      <c r="K1348" s="53">
        <f t="shared" si="79"/>
        <v>21.8468448</v>
      </c>
      <c r="M1348" s="54">
        <v>16.999610400000002</v>
      </c>
      <c r="N1348" s="54">
        <v>62.563248000000009</v>
      </c>
      <c r="O1348" s="54">
        <v>21.8468448</v>
      </c>
      <c r="P1348" s="54">
        <v>0.38221919999999998</v>
      </c>
      <c r="Q1348" s="54" t="s">
        <v>73</v>
      </c>
      <c r="R1348" s="54">
        <f t="shared" si="80"/>
        <v>101.7919224</v>
      </c>
      <c r="T1348" s="55">
        <f t="shared" si="82"/>
        <v>16.999610400000002</v>
      </c>
      <c r="U1348" s="55">
        <f t="shared" si="82"/>
        <v>62.563248000000009</v>
      </c>
      <c r="V1348" s="55">
        <f t="shared" si="82"/>
        <v>0</v>
      </c>
      <c r="W1348" s="55">
        <f t="shared" si="81"/>
        <v>0.38221919999999998</v>
      </c>
      <c r="X1348" s="55" t="e">
        <f t="shared" si="81"/>
        <v>#VALUE!</v>
      </c>
      <c r="Y1348" s="55">
        <f t="shared" si="81"/>
        <v>79.945077600000005</v>
      </c>
    </row>
    <row r="1349" spans="1:25" x14ac:dyDescent="0.25">
      <c r="A1349" s="37" t="s">
        <v>428</v>
      </c>
      <c r="B1349" s="37" t="s">
        <v>673</v>
      </c>
      <c r="C1349" s="36" t="s">
        <v>674</v>
      </c>
      <c r="D1349" s="52" t="str">
        <f>IFERROR(INDEX('[2]CP5 to CP6 Track mapping'!$A:$B,MATCH('CP5 Vols Hyp'!$C1349,'[2]CP5 to CP6 Track mapping'!$A:$A,0),2),"-")</f>
        <v>Re-Ballast High Output</v>
      </c>
      <c r="E1349" s="36" t="s">
        <v>453</v>
      </c>
      <c r="F1349" s="53"/>
      <c r="G1349" s="53"/>
      <c r="H1349" s="53">
        <v>0</v>
      </c>
      <c r="I1349" s="53"/>
      <c r="J1349" s="53"/>
      <c r="K1349" s="53">
        <f t="shared" si="79"/>
        <v>0</v>
      </c>
      <c r="M1349" s="54">
        <v>0</v>
      </c>
      <c r="N1349" s="54">
        <v>0</v>
      </c>
      <c r="O1349" s="54">
        <v>0</v>
      </c>
      <c r="P1349" s="54">
        <v>0</v>
      </c>
      <c r="Q1349" s="54">
        <v>-11.6238528</v>
      </c>
      <c r="R1349" s="54">
        <f t="shared" si="80"/>
        <v>-11.6238528</v>
      </c>
      <c r="T1349" s="55">
        <f t="shared" si="82"/>
        <v>0</v>
      </c>
      <c r="U1349" s="55">
        <f t="shared" si="82"/>
        <v>0</v>
      </c>
      <c r="V1349" s="55">
        <f t="shared" si="82"/>
        <v>0</v>
      </c>
      <c r="W1349" s="55">
        <f t="shared" si="81"/>
        <v>0</v>
      </c>
      <c r="X1349" s="55">
        <f t="shared" si="81"/>
        <v>-11.6238528</v>
      </c>
      <c r="Y1349" s="55">
        <f t="shared" si="81"/>
        <v>-11.6238528</v>
      </c>
    </row>
    <row r="1350" spans="1:25" x14ac:dyDescent="0.25">
      <c r="A1350" s="37" t="s">
        <v>428</v>
      </c>
      <c r="B1350" s="37" t="s">
        <v>673</v>
      </c>
      <c r="C1350" s="36" t="s">
        <v>674</v>
      </c>
      <c r="D1350" s="52" t="str">
        <f>IFERROR(INDEX('[2]CP5 to CP6 Track mapping'!$A:$B,MATCH('CP5 Vols Hyp'!$C1350,'[2]CP5 to CP6 Track mapping'!$A:$A,0),2),"-")</f>
        <v>Re-Ballast High Output</v>
      </c>
      <c r="E1350" s="36" t="s">
        <v>454</v>
      </c>
      <c r="F1350" s="53"/>
      <c r="G1350" s="53"/>
      <c r="H1350" s="53">
        <v>3.4509455999999998</v>
      </c>
      <c r="I1350" s="53"/>
      <c r="J1350" s="53"/>
      <c r="K1350" s="53">
        <f t="shared" si="79"/>
        <v>3.4509455999999998</v>
      </c>
      <c r="M1350" s="54">
        <v>0</v>
      </c>
      <c r="N1350" s="54">
        <v>0</v>
      </c>
      <c r="O1350" s="54">
        <v>3.4509455999999998</v>
      </c>
      <c r="P1350" s="54">
        <v>0</v>
      </c>
      <c r="Q1350" s="54">
        <v>15.158008799999999</v>
      </c>
      <c r="R1350" s="54">
        <f t="shared" si="80"/>
        <v>18.608954399999998</v>
      </c>
      <c r="T1350" s="55">
        <f t="shared" si="82"/>
        <v>0</v>
      </c>
      <c r="U1350" s="55">
        <f t="shared" si="82"/>
        <v>0</v>
      </c>
      <c r="V1350" s="55">
        <f t="shared" si="82"/>
        <v>0</v>
      </c>
      <c r="W1350" s="55">
        <f t="shared" si="81"/>
        <v>0</v>
      </c>
      <c r="X1350" s="55">
        <f t="shared" si="81"/>
        <v>15.158008799999999</v>
      </c>
      <c r="Y1350" s="55">
        <f t="shared" si="81"/>
        <v>15.158008799999998</v>
      </c>
    </row>
    <row r="1351" spans="1:25" x14ac:dyDescent="0.25">
      <c r="A1351" s="37" t="s">
        <v>428</v>
      </c>
      <c r="B1351" s="37" t="s">
        <v>673</v>
      </c>
      <c r="C1351" s="36" t="s">
        <v>674</v>
      </c>
      <c r="D1351" s="52" t="str">
        <f>IFERROR(INDEX('[2]CP5 to CP6 Track mapping'!$A:$B,MATCH('CP5 Vols Hyp'!$C1351,'[2]CP5 to CP6 Track mapping'!$A:$A,0),2),"-")</f>
        <v>Re-Ballast High Output</v>
      </c>
      <c r="E1351" s="36" t="s">
        <v>455</v>
      </c>
      <c r="F1351" s="53"/>
      <c r="G1351" s="53"/>
      <c r="H1351" s="53">
        <v>0</v>
      </c>
      <c r="I1351" s="53"/>
      <c r="J1351" s="53"/>
      <c r="K1351" s="53">
        <f t="shared" si="79"/>
        <v>0</v>
      </c>
      <c r="M1351" s="54">
        <v>0</v>
      </c>
      <c r="N1351" s="54">
        <v>0</v>
      </c>
      <c r="O1351" s="54">
        <v>0</v>
      </c>
      <c r="P1351" s="54">
        <v>0</v>
      </c>
      <c r="Q1351" s="54" t="s">
        <v>73</v>
      </c>
      <c r="R1351" s="54">
        <f t="shared" si="80"/>
        <v>0</v>
      </c>
      <c r="T1351" s="55">
        <f t="shared" si="82"/>
        <v>0</v>
      </c>
      <c r="U1351" s="55">
        <f t="shared" si="82"/>
        <v>0</v>
      </c>
      <c r="V1351" s="55">
        <f t="shared" si="82"/>
        <v>0</v>
      </c>
      <c r="W1351" s="55">
        <f t="shared" si="81"/>
        <v>0</v>
      </c>
      <c r="X1351" s="55" t="e">
        <f t="shared" si="81"/>
        <v>#VALUE!</v>
      </c>
      <c r="Y1351" s="55">
        <f t="shared" si="81"/>
        <v>0</v>
      </c>
    </row>
    <row r="1352" spans="1:25" x14ac:dyDescent="0.25">
      <c r="A1352" s="37" t="s">
        <v>428</v>
      </c>
      <c r="B1352" s="37" t="s">
        <v>675</v>
      </c>
      <c r="C1352" s="36" t="s">
        <v>676</v>
      </c>
      <c r="D1352" s="52" t="str">
        <f>IFERROR(INDEX('[2]CP5 to CP6 Track mapping'!$A:$B,MATCH('CP5 Vols Hyp'!$C1352,'[2]CP5 to CP6 Track mapping'!$A:$A,0),2),"-")</f>
        <v>Re-Rail, Re-Ballast</v>
      </c>
      <c r="E1352" s="36" t="s">
        <v>456</v>
      </c>
      <c r="F1352" s="53"/>
      <c r="G1352" s="53"/>
      <c r="H1352" s="53">
        <v>0</v>
      </c>
      <c r="I1352" s="53"/>
      <c r="J1352" s="53"/>
      <c r="K1352" s="53">
        <f t="shared" si="79"/>
        <v>0</v>
      </c>
      <c r="M1352" s="54">
        <v>0</v>
      </c>
      <c r="N1352" s="54">
        <v>0</v>
      </c>
      <c r="O1352" s="54">
        <v>0</v>
      </c>
      <c r="P1352" s="54">
        <v>0</v>
      </c>
      <c r="Q1352" s="54" t="s">
        <v>73</v>
      </c>
      <c r="R1352" s="54">
        <f t="shared" si="80"/>
        <v>0</v>
      </c>
      <c r="T1352" s="55">
        <f t="shared" si="82"/>
        <v>0</v>
      </c>
      <c r="U1352" s="55">
        <f t="shared" si="82"/>
        <v>0</v>
      </c>
      <c r="V1352" s="55">
        <f t="shared" si="82"/>
        <v>0</v>
      </c>
      <c r="W1352" s="55">
        <f t="shared" si="81"/>
        <v>0</v>
      </c>
      <c r="X1352" s="55" t="e">
        <f t="shared" si="81"/>
        <v>#VALUE!</v>
      </c>
      <c r="Y1352" s="55">
        <f t="shared" si="81"/>
        <v>0</v>
      </c>
    </row>
    <row r="1353" spans="1:25" x14ac:dyDescent="0.25">
      <c r="A1353" s="37" t="s">
        <v>428</v>
      </c>
      <c r="B1353" s="37" t="s">
        <v>675</v>
      </c>
      <c r="C1353" s="36" t="s">
        <v>676</v>
      </c>
      <c r="D1353" s="52" t="str">
        <f>IFERROR(INDEX('[2]CP5 to CP6 Track mapping'!$A:$B,MATCH('CP5 Vols Hyp'!$C1353,'[2]CP5 to CP6 Track mapping'!$A:$A,0),2),"-")</f>
        <v>Re-Rail, Re-Ballast</v>
      </c>
      <c r="E1353" s="36" t="s">
        <v>451</v>
      </c>
      <c r="F1353" s="53"/>
      <c r="G1353" s="53"/>
      <c r="H1353" s="53">
        <v>0</v>
      </c>
      <c r="I1353" s="53"/>
      <c r="J1353" s="53"/>
      <c r="K1353" s="53">
        <f t="shared" si="79"/>
        <v>0</v>
      </c>
      <c r="M1353" s="54">
        <v>0</v>
      </c>
      <c r="N1353" s="54">
        <v>0</v>
      </c>
      <c r="O1353" s="54">
        <v>0</v>
      </c>
      <c r="P1353" s="54">
        <v>0</v>
      </c>
      <c r="Q1353" s="54" t="s">
        <v>73</v>
      </c>
      <c r="R1353" s="54">
        <f t="shared" si="80"/>
        <v>0</v>
      </c>
      <c r="T1353" s="55">
        <f t="shared" si="82"/>
        <v>0</v>
      </c>
      <c r="U1353" s="55">
        <f t="shared" si="82"/>
        <v>0</v>
      </c>
      <c r="V1353" s="55">
        <f t="shared" si="82"/>
        <v>0</v>
      </c>
      <c r="W1353" s="55">
        <f t="shared" si="81"/>
        <v>0</v>
      </c>
      <c r="X1353" s="55" t="e">
        <f t="shared" si="81"/>
        <v>#VALUE!</v>
      </c>
      <c r="Y1353" s="55">
        <f t="shared" si="81"/>
        <v>0</v>
      </c>
    </row>
    <row r="1354" spans="1:25" x14ac:dyDescent="0.25">
      <c r="A1354" s="37" t="s">
        <v>428</v>
      </c>
      <c r="B1354" s="37" t="s">
        <v>675</v>
      </c>
      <c r="C1354" s="36" t="s">
        <v>676</v>
      </c>
      <c r="D1354" s="52" t="str">
        <f>IFERROR(INDEX('[2]CP5 to CP6 Track mapping'!$A:$B,MATCH('CP5 Vols Hyp'!$C1354,'[2]CP5 to CP6 Track mapping'!$A:$A,0),2),"-")</f>
        <v>Re-Rail, Re-Ballast</v>
      </c>
      <c r="E1354" s="36" t="s">
        <v>452</v>
      </c>
      <c r="F1354" s="53"/>
      <c r="G1354" s="53"/>
      <c r="H1354" s="53">
        <v>0</v>
      </c>
      <c r="I1354" s="53"/>
      <c r="J1354" s="53"/>
      <c r="K1354" s="53">
        <f t="shared" ref="K1354:K1417" si="83">SUM(F1354:J1354)</f>
        <v>0</v>
      </c>
      <c r="M1354" s="54">
        <v>0</v>
      </c>
      <c r="N1354" s="54">
        <v>0</v>
      </c>
      <c r="O1354" s="54">
        <v>0</v>
      </c>
      <c r="P1354" s="54">
        <v>0</v>
      </c>
      <c r="Q1354" s="54" t="s">
        <v>73</v>
      </c>
      <c r="R1354" s="54">
        <f t="shared" ref="R1354:R1417" si="84">SUM(M1354:Q1354)</f>
        <v>0</v>
      </c>
      <c r="T1354" s="55">
        <f t="shared" si="82"/>
        <v>0</v>
      </c>
      <c r="U1354" s="55">
        <f t="shared" si="82"/>
        <v>0</v>
      </c>
      <c r="V1354" s="55">
        <f t="shared" si="82"/>
        <v>0</v>
      </c>
      <c r="W1354" s="55">
        <f t="shared" si="81"/>
        <v>0</v>
      </c>
      <c r="X1354" s="55" t="e">
        <f t="shared" si="81"/>
        <v>#VALUE!</v>
      </c>
      <c r="Y1354" s="55">
        <f t="shared" si="81"/>
        <v>0</v>
      </c>
    </row>
    <row r="1355" spans="1:25" x14ac:dyDescent="0.25">
      <c r="A1355" s="37" t="s">
        <v>428</v>
      </c>
      <c r="B1355" s="37" t="s">
        <v>675</v>
      </c>
      <c r="C1355" s="36" t="s">
        <v>676</v>
      </c>
      <c r="D1355" s="52" t="str">
        <f>IFERROR(INDEX('[2]CP5 to CP6 Track mapping'!$A:$B,MATCH('CP5 Vols Hyp'!$C1355,'[2]CP5 to CP6 Track mapping'!$A:$A,0),2),"-")</f>
        <v>Re-Rail, Re-Ballast</v>
      </c>
      <c r="E1355" s="36" t="s">
        <v>453</v>
      </c>
      <c r="F1355" s="53"/>
      <c r="G1355" s="53"/>
      <c r="H1355" s="53">
        <v>0</v>
      </c>
      <c r="I1355" s="53"/>
      <c r="J1355" s="53"/>
      <c r="K1355" s="53">
        <f t="shared" si="83"/>
        <v>0</v>
      </c>
      <c r="M1355" s="54">
        <v>0</v>
      </c>
      <c r="N1355" s="54">
        <v>0</v>
      </c>
      <c r="O1355" s="54">
        <v>0</v>
      </c>
      <c r="P1355" s="54">
        <v>0</v>
      </c>
      <c r="Q1355" s="54" t="s">
        <v>73</v>
      </c>
      <c r="R1355" s="54">
        <f t="shared" si="84"/>
        <v>0</v>
      </c>
      <c r="T1355" s="55">
        <f t="shared" si="82"/>
        <v>0</v>
      </c>
      <c r="U1355" s="55">
        <f t="shared" si="82"/>
        <v>0</v>
      </c>
      <c r="V1355" s="55">
        <f t="shared" si="82"/>
        <v>0</v>
      </c>
      <c r="W1355" s="55">
        <f t="shared" si="81"/>
        <v>0</v>
      </c>
      <c r="X1355" s="55" t="e">
        <f t="shared" si="81"/>
        <v>#VALUE!</v>
      </c>
      <c r="Y1355" s="55">
        <f t="shared" si="81"/>
        <v>0</v>
      </c>
    </row>
    <row r="1356" spans="1:25" x14ac:dyDescent="0.25">
      <c r="A1356" s="37" t="s">
        <v>428</v>
      </c>
      <c r="B1356" s="37" t="s">
        <v>675</v>
      </c>
      <c r="C1356" s="36" t="s">
        <v>676</v>
      </c>
      <c r="D1356" s="52" t="str">
        <f>IFERROR(INDEX('[2]CP5 to CP6 Track mapping'!$A:$B,MATCH('CP5 Vols Hyp'!$C1356,'[2]CP5 to CP6 Track mapping'!$A:$A,0),2),"-")</f>
        <v>Re-Rail, Re-Ballast</v>
      </c>
      <c r="E1356" s="36" t="s">
        <v>454</v>
      </c>
      <c r="F1356" s="53"/>
      <c r="G1356" s="53"/>
      <c r="H1356" s="53">
        <v>0</v>
      </c>
      <c r="I1356" s="53"/>
      <c r="J1356" s="53"/>
      <c r="K1356" s="53">
        <f t="shared" si="83"/>
        <v>0</v>
      </c>
      <c r="M1356" s="54">
        <v>0</v>
      </c>
      <c r="N1356" s="54">
        <v>0</v>
      </c>
      <c r="O1356" s="54">
        <v>0</v>
      </c>
      <c r="P1356" s="54">
        <v>0</v>
      </c>
      <c r="Q1356" s="54" t="s">
        <v>73</v>
      </c>
      <c r="R1356" s="54">
        <f t="shared" si="84"/>
        <v>0</v>
      </c>
      <c r="T1356" s="55">
        <f t="shared" si="82"/>
        <v>0</v>
      </c>
      <c r="U1356" s="55">
        <f t="shared" si="82"/>
        <v>0</v>
      </c>
      <c r="V1356" s="55">
        <f t="shared" si="82"/>
        <v>0</v>
      </c>
      <c r="W1356" s="55">
        <f t="shared" si="81"/>
        <v>0</v>
      </c>
      <c r="X1356" s="55" t="e">
        <f t="shared" si="81"/>
        <v>#VALUE!</v>
      </c>
      <c r="Y1356" s="55">
        <f t="shared" si="81"/>
        <v>0</v>
      </c>
    </row>
    <row r="1357" spans="1:25" x14ac:dyDescent="0.25">
      <c r="A1357" s="37" t="s">
        <v>428</v>
      </c>
      <c r="B1357" s="37" t="s">
        <v>675</v>
      </c>
      <c r="C1357" s="36" t="s">
        <v>676</v>
      </c>
      <c r="D1357" s="52" t="str">
        <f>IFERROR(INDEX('[2]CP5 to CP6 Track mapping'!$A:$B,MATCH('CP5 Vols Hyp'!$C1357,'[2]CP5 to CP6 Track mapping'!$A:$A,0),2),"-")</f>
        <v>Re-Rail, Re-Ballast</v>
      </c>
      <c r="E1357" s="36" t="s">
        <v>455</v>
      </c>
      <c r="F1357" s="53"/>
      <c r="G1357" s="53"/>
      <c r="H1357" s="53">
        <v>0</v>
      </c>
      <c r="I1357" s="53"/>
      <c r="J1357" s="53"/>
      <c r="K1357" s="53">
        <f t="shared" si="83"/>
        <v>0</v>
      </c>
      <c r="M1357" s="54">
        <v>0</v>
      </c>
      <c r="N1357" s="54">
        <v>0</v>
      </c>
      <c r="O1357" s="54">
        <v>0</v>
      </c>
      <c r="P1357" s="54">
        <v>0</v>
      </c>
      <c r="Q1357" s="54" t="s">
        <v>73</v>
      </c>
      <c r="R1357" s="54">
        <f t="shared" si="84"/>
        <v>0</v>
      </c>
      <c r="T1357" s="55">
        <f t="shared" si="82"/>
        <v>0</v>
      </c>
      <c r="U1357" s="55">
        <f t="shared" si="82"/>
        <v>0</v>
      </c>
      <c r="V1357" s="55">
        <f t="shared" si="82"/>
        <v>0</v>
      </c>
      <c r="W1357" s="55">
        <f t="shared" si="81"/>
        <v>0</v>
      </c>
      <c r="X1357" s="55" t="e">
        <f t="shared" si="81"/>
        <v>#VALUE!</v>
      </c>
      <c r="Y1357" s="55">
        <f t="shared" si="81"/>
        <v>0</v>
      </c>
    </row>
    <row r="1358" spans="1:25" x14ac:dyDescent="0.25">
      <c r="A1358" s="37" t="s">
        <v>428</v>
      </c>
      <c r="B1358" s="37" t="s">
        <v>677</v>
      </c>
      <c r="C1358" s="36" t="s">
        <v>678</v>
      </c>
      <c r="D1358" s="52" t="str">
        <f>IFERROR(INDEX('[2]CP5 to CP6 Track mapping'!$A:$B,MATCH('CP5 Vols Hyp'!$C1358,'[2]CP5 to CP6 Track mapping'!$A:$A,0),2),"-")</f>
        <v>Heavy Refurb</v>
      </c>
      <c r="E1358" s="36" t="s">
        <v>456</v>
      </c>
      <c r="F1358" s="53"/>
      <c r="G1358" s="53"/>
      <c r="H1358" s="53">
        <v>0</v>
      </c>
      <c r="I1358" s="53"/>
      <c r="J1358" s="53"/>
      <c r="K1358" s="53">
        <f t="shared" si="83"/>
        <v>0</v>
      </c>
      <c r="M1358" s="54">
        <v>0</v>
      </c>
      <c r="N1358" s="54">
        <v>0</v>
      </c>
      <c r="O1358" s="54">
        <v>0</v>
      </c>
      <c r="P1358" s="54">
        <v>0</v>
      </c>
      <c r="Q1358" s="54" t="s">
        <v>73</v>
      </c>
      <c r="R1358" s="54">
        <f t="shared" si="84"/>
        <v>0</v>
      </c>
      <c r="T1358" s="55">
        <f t="shared" si="82"/>
        <v>0</v>
      </c>
      <c r="U1358" s="55">
        <f t="shared" si="82"/>
        <v>0</v>
      </c>
      <c r="V1358" s="55">
        <f t="shared" si="82"/>
        <v>0</v>
      </c>
      <c r="W1358" s="55">
        <f t="shared" si="81"/>
        <v>0</v>
      </c>
      <c r="X1358" s="55" t="e">
        <f t="shared" si="81"/>
        <v>#VALUE!</v>
      </c>
      <c r="Y1358" s="55">
        <f t="shared" si="81"/>
        <v>0</v>
      </c>
    </row>
    <row r="1359" spans="1:25" x14ac:dyDescent="0.25">
      <c r="A1359" s="37" t="s">
        <v>428</v>
      </c>
      <c r="B1359" s="37" t="s">
        <v>677</v>
      </c>
      <c r="C1359" s="36" t="s">
        <v>678</v>
      </c>
      <c r="D1359" s="52" t="str">
        <f>IFERROR(INDEX('[2]CP5 to CP6 Track mapping'!$A:$B,MATCH('CP5 Vols Hyp'!$C1359,'[2]CP5 to CP6 Track mapping'!$A:$A,0),2),"-")</f>
        <v>Heavy Refurb</v>
      </c>
      <c r="E1359" s="36" t="s">
        <v>451</v>
      </c>
      <c r="F1359" s="53"/>
      <c r="G1359" s="53"/>
      <c r="H1359" s="53">
        <v>0</v>
      </c>
      <c r="I1359" s="53"/>
      <c r="J1359" s="53"/>
      <c r="K1359" s="53">
        <f t="shared" si="83"/>
        <v>0</v>
      </c>
      <c r="M1359" s="54">
        <v>0</v>
      </c>
      <c r="N1359" s="54">
        <v>0</v>
      </c>
      <c r="O1359" s="54">
        <v>0</v>
      </c>
      <c r="P1359" s="54">
        <v>0</v>
      </c>
      <c r="Q1359" s="54" t="s">
        <v>73</v>
      </c>
      <c r="R1359" s="54">
        <f t="shared" si="84"/>
        <v>0</v>
      </c>
      <c r="T1359" s="55">
        <f t="shared" si="82"/>
        <v>0</v>
      </c>
      <c r="U1359" s="55">
        <f t="shared" si="82"/>
        <v>0</v>
      </c>
      <c r="V1359" s="55">
        <f t="shared" si="82"/>
        <v>0</v>
      </c>
      <c r="W1359" s="55">
        <f t="shared" si="81"/>
        <v>0</v>
      </c>
      <c r="X1359" s="55" t="e">
        <f t="shared" si="81"/>
        <v>#VALUE!</v>
      </c>
      <c r="Y1359" s="55">
        <f t="shared" si="81"/>
        <v>0</v>
      </c>
    </row>
    <row r="1360" spans="1:25" x14ac:dyDescent="0.25">
      <c r="A1360" s="37" t="s">
        <v>428</v>
      </c>
      <c r="B1360" s="37" t="s">
        <v>677</v>
      </c>
      <c r="C1360" s="36" t="s">
        <v>678</v>
      </c>
      <c r="D1360" s="52" t="str">
        <f>IFERROR(INDEX('[2]CP5 to CP6 Track mapping'!$A:$B,MATCH('CP5 Vols Hyp'!$C1360,'[2]CP5 to CP6 Track mapping'!$A:$A,0),2),"-")</f>
        <v>Heavy Refurb</v>
      </c>
      <c r="E1360" s="36" t="s">
        <v>452</v>
      </c>
      <c r="F1360" s="53"/>
      <c r="G1360" s="53"/>
      <c r="H1360" s="53">
        <v>0</v>
      </c>
      <c r="I1360" s="53"/>
      <c r="J1360" s="53"/>
      <c r="K1360" s="53">
        <f t="shared" si="83"/>
        <v>0</v>
      </c>
      <c r="M1360" s="54">
        <v>0</v>
      </c>
      <c r="N1360" s="54">
        <v>0</v>
      </c>
      <c r="O1360" s="54">
        <v>0</v>
      </c>
      <c r="P1360" s="54">
        <v>0</v>
      </c>
      <c r="Q1360" s="54" t="s">
        <v>73</v>
      </c>
      <c r="R1360" s="54">
        <f t="shared" si="84"/>
        <v>0</v>
      </c>
      <c r="T1360" s="55">
        <f t="shared" si="82"/>
        <v>0</v>
      </c>
      <c r="U1360" s="55">
        <f t="shared" si="82"/>
        <v>0</v>
      </c>
      <c r="V1360" s="55">
        <f t="shared" si="82"/>
        <v>0</v>
      </c>
      <c r="W1360" s="55">
        <f t="shared" si="81"/>
        <v>0</v>
      </c>
      <c r="X1360" s="55" t="e">
        <f t="shared" si="81"/>
        <v>#VALUE!</v>
      </c>
      <c r="Y1360" s="55">
        <f t="shared" si="81"/>
        <v>0</v>
      </c>
    </row>
    <row r="1361" spans="1:25" x14ac:dyDescent="0.25">
      <c r="A1361" s="37" t="s">
        <v>428</v>
      </c>
      <c r="B1361" s="37" t="s">
        <v>677</v>
      </c>
      <c r="C1361" s="36" t="s">
        <v>678</v>
      </c>
      <c r="D1361" s="52" t="str">
        <f>IFERROR(INDEX('[2]CP5 to CP6 Track mapping'!$A:$B,MATCH('CP5 Vols Hyp'!$C1361,'[2]CP5 to CP6 Track mapping'!$A:$A,0),2),"-")</f>
        <v>Heavy Refurb</v>
      </c>
      <c r="E1361" s="36" t="s">
        <v>453</v>
      </c>
      <c r="F1361" s="53"/>
      <c r="G1361" s="53"/>
      <c r="H1361" s="53">
        <v>0</v>
      </c>
      <c r="I1361" s="53"/>
      <c r="J1361" s="53"/>
      <c r="K1361" s="53">
        <f t="shared" si="83"/>
        <v>0</v>
      </c>
      <c r="M1361" s="54">
        <v>0</v>
      </c>
      <c r="N1361" s="54">
        <v>0</v>
      </c>
      <c r="O1361" s="54">
        <v>0</v>
      </c>
      <c r="P1361" s="54">
        <v>0</v>
      </c>
      <c r="Q1361" s="54" t="s">
        <v>73</v>
      </c>
      <c r="R1361" s="54">
        <f t="shared" si="84"/>
        <v>0</v>
      </c>
      <c r="T1361" s="55">
        <f t="shared" si="82"/>
        <v>0</v>
      </c>
      <c r="U1361" s="55">
        <f t="shared" si="82"/>
        <v>0</v>
      </c>
      <c r="V1361" s="55">
        <f t="shared" si="82"/>
        <v>0</v>
      </c>
      <c r="W1361" s="55">
        <f t="shared" si="81"/>
        <v>0</v>
      </c>
      <c r="X1361" s="55" t="e">
        <f t="shared" si="81"/>
        <v>#VALUE!</v>
      </c>
      <c r="Y1361" s="55">
        <f t="shared" si="81"/>
        <v>0</v>
      </c>
    </row>
    <row r="1362" spans="1:25" x14ac:dyDescent="0.25">
      <c r="A1362" s="37" t="s">
        <v>428</v>
      </c>
      <c r="B1362" s="37" t="s">
        <v>677</v>
      </c>
      <c r="C1362" s="36" t="s">
        <v>678</v>
      </c>
      <c r="D1362" s="52" t="str">
        <f>IFERROR(INDEX('[2]CP5 to CP6 Track mapping'!$A:$B,MATCH('CP5 Vols Hyp'!$C1362,'[2]CP5 to CP6 Track mapping'!$A:$A,0),2),"-")</f>
        <v>Heavy Refurb</v>
      </c>
      <c r="E1362" s="36" t="s">
        <v>454</v>
      </c>
      <c r="F1362" s="53"/>
      <c r="G1362" s="53"/>
      <c r="H1362" s="53">
        <v>0</v>
      </c>
      <c r="I1362" s="53"/>
      <c r="J1362" s="53"/>
      <c r="K1362" s="53">
        <f t="shared" si="83"/>
        <v>0</v>
      </c>
      <c r="M1362" s="54">
        <v>0</v>
      </c>
      <c r="N1362" s="54">
        <v>0</v>
      </c>
      <c r="O1362" s="54">
        <v>0</v>
      </c>
      <c r="P1362" s="54">
        <v>0</v>
      </c>
      <c r="Q1362" s="54" t="s">
        <v>73</v>
      </c>
      <c r="R1362" s="54">
        <f t="shared" si="84"/>
        <v>0</v>
      </c>
      <c r="T1362" s="55">
        <f t="shared" si="82"/>
        <v>0</v>
      </c>
      <c r="U1362" s="55">
        <f t="shared" si="82"/>
        <v>0</v>
      </c>
      <c r="V1362" s="55">
        <f t="shared" si="82"/>
        <v>0</v>
      </c>
      <c r="W1362" s="55">
        <f t="shared" si="81"/>
        <v>0</v>
      </c>
      <c r="X1362" s="55" t="e">
        <f t="shared" si="81"/>
        <v>#VALUE!</v>
      </c>
      <c r="Y1362" s="55">
        <f t="shared" si="81"/>
        <v>0</v>
      </c>
    </row>
    <row r="1363" spans="1:25" x14ac:dyDescent="0.25">
      <c r="A1363" s="37" t="s">
        <v>428</v>
      </c>
      <c r="B1363" s="37" t="s">
        <v>677</v>
      </c>
      <c r="C1363" s="36" t="s">
        <v>678</v>
      </c>
      <c r="D1363" s="52" t="str">
        <f>IFERROR(INDEX('[2]CP5 to CP6 Track mapping'!$A:$B,MATCH('CP5 Vols Hyp'!$C1363,'[2]CP5 to CP6 Track mapping'!$A:$A,0),2),"-")</f>
        <v>Heavy Refurb</v>
      </c>
      <c r="E1363" s="36" t="s">
        <v>455</v>
      </c>
      <c r="F1363" s="53"/>
      <c r="G1363" s="53"/>
      <c r="H1363" s="53">
        <v>0</v>
      </c>
      <c r="I1363" s="53"/>
      <c r="J1363" s="53"/>
      <c r="K1363" s="53">
        <f t="shared" si="83"/>
        <v>0</v>
      </c>
      <c r="M1363" s="54">
        <v>0</v>
      </c>
      <c r="N1363" s="54">
        <v>0</v>
      </c>
      <c r="O1363" s="54">
        <v>0</v>
      </c>
      <c r="P1363" s="54">
        <v>0</v>
      </c>
      <c r="Q1363" s="54" t="s">
        <v>73</v>
      </c>
      <c r="R1363" s="54">
        <f t="shared" si="84"/>
        <v>0</v>
      </c>
      <c r="T1363" s="55">
        <f t="shared" si="82"/>
        <v>0</v>
      </c>
      <c r="U1363" s="55">
        <f t="shared" si="82"/>
        <v>0</v>
      </c>
      <c r="V1363" s="55">
        <f t="shared" si="82"/>
        <v>0</v>
      </c>
      <c r="W1363" s="55">
        <f t="shared" si="81"/>
        <v>0</v>
      </c>
      <c r="X1363" s="55" t="e">
        <f t="shared" si="81"/>
        <v>#VALUE!</v>
      </c>
      <c r="Y1363" s="55">
        <f t="shared" si="81"/>
        <v>0</v>
      </c>
    </row>
    <row r="1364" spans="1:25" x14ac:dyDescent="0.25">
      <c r="A1364" s="37" t="s">
        <v>428</v>
      </c>
      <c r="B1364" s="37" t="s">
        <v>679</v>
      </c>
      <c r="C1364" s="36" t="s">
        <v>33</v>
      </c>
      <c r="D1364" s="52" t="str">
        <f>IFERROR(INDEX('[2]CP5 to CP6 Track mapping'!$A:$B,MATCH('CP5 Vols Hyp'!$C1364,'[2]CP5 to CP6 Track mapping'!$A:$A,0),2),"-")</f>
        <v>Re-Rail, Re-Ballast</v>
      </c>
      <c r="E1364" s="36" t="s">
        <v>456</v>
      </c>
      <c r="F1364" s="53"/>
      <c r="G1364" s="53"/>
      <c r="H1364" s="53">
        <v>0</v>
      </c>
      <c r="I1364" s="53"/>
      <c r="J1364" s="53"/>
      <c r="K1364" s="53">
        <f t="shared" si="83"/>
        <v>0</v>
      </c>
      <c r="M1364" s="54">
        <v>0</v>
      </c>
      <c r="N1364" s="54">
        <v>0.05</v>
      </c>
      <c r="O1364" s="54">
        <v>0</v>
      </c>
      <c r="P1364" s="54">
        <v>0</v>
      </c>
      <c r="Q1364" s="54" t="s">
        <v>73</v>
      </c>
      <c r="R1364" s="54">
        <f t="shared" si="84"/>
        <v>0.05</v>
      </c>
      <c r="T1364" s="55">
        <f t="shared" si="82"/>
        <v>0</v>
      </c>
      <c r="U1364" s="55">
        <f t="shared" si="82"/>
        <v>0.05</v>
      </c>
      <c r="V1364" s="55">
        <f t="shared" si="82"/>
        <v>0</v>
      </c>
      <c r="W1364" s="55">
        <f t="shared" si="81"/>
        <v>0</v>
      </c>
      <c r="X1364" s="55" t="e">
        <f t="shared" si="81"/>
        <v>#VALUE!</v>
      </c>
      <c r="Y1364" s="55">
        <f t="shared" si="81"/>
        <v>0.05</v>
      </c>
    </row>
    <row r="1365" spans="1:25" x14ac:dyDescent="0.25">
      <c r="A1365" s="37" t="s">
        <v>428</v>
      </c>
      <c r="B1365" s="37" t="s">
        <v>679</v>
      </c>
      <c r="C1365" s="36" t="s">
        <v>33</v>
      </c>
      <c r="D1365" s="52" t="str">
        <f>IFERROR(INDEX('[2]CP5 to CP6 Track mapping'!$A:$B,MATCH('CP5 Vols Hyp'!$C1365,'[2]CP5 to CP6 Track mapping'!$A:$A,0),2),"-")</f>
        <v>Re-Rail, Re-Ballast</v>
      </c>
      <c r="E1365" s="36" t="s">
        <v>451</v>
      </c>
      <c r="F1365" s="53"/>
      <c r="G1365" s="53"/>
      <c r="H1365" s="53">
        <v>0</v>
      </c>
      <c r="I1365" s="53"/>
      <c r="J1365" s="53"/>
      <c r="K1365" s="53">
        <f t="shared" si="83"/>
        <v>0</v>
      </c>
      <c r="M1365" s="54">
        <v>0</v>
      </c>
      <c r="N1365" s="54">
        <v>0</v>
      </c>
      <c r="O1365" s="54">
        <v>0</v>
      </c>
      <c r="P1365" s="54">
        <v>0</v>
      </c>
      <c r="Q1365" s="54" t="s">
        <v>73</v>
      </c>
      <c r="R1365" s="54">
        <f t="shared" si="84"/>
        <v>0</v>
      </c>
      <c r="T1365" s="55">
        <f t="shared" si="82"/>
        <v>0</v>
      </c>
      <c r="U1365" s="55">
        <f t="shared" si="82"/>
        <v>0</v>
      </c>
      <c r="V1365" s="55">
        <f t="shared" si="82"/>
        <v>0</v>
      </c>
      <c r="W1365" s="55">
        <f t="shared" si="81"/>
        <v>0</v>
      </c>
      <c r="X1365" s="55" t="e">
        <f t="shared" si="81"/>
        <v>#VALUE!</v>
      </c>
      <c r="Y1365" s="55">
        <f t="shared" si="81"/>
        <v>0</v>
      </c>
    </row>
    <row r="1366" spans="1:25" x14ac:dyDescent="0.25">
      <c r="A1366" s="37" t="s">
        <v>428</v>
      </c>
      <c r="B1366" s="37" t="s">
        <v>679</v>
      </c>
      <c r="C1366" s="36" t="s">
        <v>33</v>
      </c>
      <c r="D1366" s="52" t="str">
        <f>IFERROR(INDEX('[2]CP5 to CP6 Track mapping'!$A:$B,MATCH('CP5 Vols Hyp'!$C1366,'[2]CP5 to CP6 Track mapping'!$A:$A,0),2),"-")</f>
        <v>Re-Rail, Re-Ballast</v>
      </c>
      <c r="E1366" s="36" t="s">
        <v>452</v>
      </c>
      <c r="F1366" s="53"/>
      <c r="G1366" s="53"/>
      <c r="H1366" s="53">
        <v>0</v>
      </c>
      <c r="I1366" s="53"/>
      <c r="J1366" s="53"/>
      <c r="K1366" s="53">
        <f t="shared" si="83"/>
        <v>0</v>
      </c>
      <c r="M1366" s="54">
        <v>0</v>
      </c>
      <c r="N1366" s="54">
        <v>0</v>
      </c>
      <c r="O1366" s="54">
        <v>0</v>
      </c>
      <c r="P1366" s="54">
        <v>0</v>
      </c>
      <c r="Q1366" s="54" t="s">
        <v>73</v>
      </c>
      <c r="R1366" s="54">
        <f t="shared" si="84"/>
        <v>0</v>
      </c>
      <c r="T1366" s="55">
        <f t="shared" si="82"/>
        <v>0</v>
      </c>
      <c r="U1366" s="55">
        <f t="shared" si="82"/>
        <v>0</v>
      </c>
      <c r="V1366" s="55">
        <f t="shared" si="82"/>
        <v>0</v>
      </c>
      <c r="W1366" s="55">
        <f t="shared" si="81"/>
        <v>0</v>
      </c>
      <c r="X1366" s="55" t="e">
        <f t="shared" si="81"/>
        <v>#VALUE!</v>
      </c>
      <c r="Y1366" s="55">
        <f t="shared" si="81"/>
        <v>0</v>
      </c>
    </row>
    <row r="1367" spans="1:25" x14ac:dyDescent="0.25">
      <c r="A1367" s="37" t="s">
        <v>428</v>
      </c>
      <c r="B1367" s="37" t="s">
        <v>679</v>
      </c>
      <c r="C1367" s="36" t="s">
        <v>33</v>
      </c>
      <c r="D1367" s="52" t="str">
        <f>IFERROR(INDEX('[2]CP5 to CP6 Track mapping'!$A:$B,MATCH('CP5 Vols Hyp'!$C1367,'[2]CP5 to CP6 Track mapping'!$A:$A,0),2),"-")</f>
        <v>Re-Rail, Re-Ballast</v>
      </c>
      <c r="E1367" s="36" t="s">
        <v>453</v>
      </c>
      <c r="F1367" s="53"/>
      <c r="G1367" s="53"/>
      <c r="H1367" s="53">
        <v>0</v>
      </c>
      <c r="I1367" s="53"/>
      <c r="J1367" s="53"/>
      <c r="K1367" s="53">
        <f t="shared" si="83"/>
        <v>0</v>
      </c>
      <c r="M1367" s="54">
        <v>0</v>
      </c>
      <c r="N1367" s="54">
        <v>0</v>
      </c>
      <c r="O1367" s="54">
        <v>0</v>
      </c>
      <c r="P1367" s="54">
        <v>0</v>
      </c>
      <c r="Q1367" s="54" t="s">
        <v>73</v>
      </c>
      <c r="R1367" s="54">
        <f t="shared" si="84"/>
        <v>0</v>
      </c>
      <c r="T1367" s="55">
        <f t="shared" si="82"/>
        <v>0</v>
      </c>
      <c r="U1367" s="55">
        <f t="shared" si="82"/>
        <v>0</v>
      </c>
      <c r="V1367" s="55">
        <f t="shared" si="82"/>
        <v>0</v>
      </c>
      <c r="W1367" s="55">
        <f t="shared" si="81"/>
        <v>0</v>
      </c>
      <c r="X1367" s="55" t="e">
        <f t="shared" si="81"/>
        <v>#VALUE!</v>
      </c>
      <c r="Y1367" s="55">
        <f t="shared" si="81"/>
        <v>0</v>
      </c>
    </row>
    <row r="1368" spans="1:25" x14ac:dyDescent="0.25">
      <c r="A1368" s="37" t="s">
        <v>428</v>
      </c>
      <c r="B1368" s="37" t="s">
        <v>679</v>
      </c>
      <c r="C1368" s="36" t="s">
        <v>33</v>
      </c>
      <c r="D1368" s="52" t="str">
        <f>IFERROR(INDEX('[2]CP5 to CP6 Track mapping'!$A:$B,MATCH('CP5 Vols Hyp'!$C1368,'[2]CP5 to CP6 Track mapping'!$A:$A,0),2),"-")</f>
        <v>Re-Rail, Re-Ballast</v>
      </c>
      <c r="E1368" s="36" t="s">
        <v>454</v>
      </c>
      <c r="F1368" s="53"/>
      <c r="G1368" s="53"/>
      <c r="H1368" s="53">
        <v>0</v>
      </c>
      <c r="I1368" s="53"/>
      <c r="J1368" s="53"/>
      <c r="K1368" s="53">
        <f t="shared" si="83"/>
        <v>0</v>
      </c>
      <c r="M1368" s="54">
        <v>6.4008000000000009E-2</v>
      </c>
      <c r="N1368" s="54">
        <v>0</v>
      </c>
      <c r="O1368" s="54">
        <v>0</v>
      </c>
      <c r="P1368" s="54">
        <v>0</v>
      </c>
      <c r="Q1368" s="54" t="s">
        <v>73</v>
      </c>
      <c r="R1368" s="54">
        <f t="shared" si="84"/>
        <v>6.4008000000000009E-2</v>
      </c>
      <c r="T1368" s="55">
        <f t="shared" si="82"/>
        <v>6.4008000000000009E-2</v>
      </c>
      <c r="U1368" s="55">
        <f t="shared" si="82"/>
        <v>0</v>
      </c>
      <c r="V1368" s="55">
        <f t="shared" si="82"/>
        <v>0</v>
      </c>
      <c r="W1368" s="55">
        <f t="shared" si="81"/>
        <v>0</v>
      </c>
      <c r="X1368" s="55" t="e">
        <f t="shared" si="81"/>
        <v>#VALUE!</v>
      </c>
      <c r="Y1368" s="55">
        <f t="shared" si="81"/>
        <v>6.4008000000000009E-2</v>
      </c>
    </row>
    <row r="1369" spans="1:25" x14ac:dyDescent="0.25">
      <c r="A1369" s="37" t="s">
        <v>428</v>
      </c>
      <c r="B1369" s="37" t="s">
        <v>679</v>
      </c>
      <c r="C1369" s="36" t="s">
        <v>33</v>
      </c>
      <c r="D1369" s="52" t="str">
        <f>IFERROR(INDEX('[2]CP5 to CP6 Track mapping'!$A:$B,MATCH('CP5 Vols Hyp'!$C1369,'[2]CP5 to CP6 Track mapping'!$A:$A,0),2),"-")</f>
        <v>Re-Rail, Re-Ballast</v>
      </c>
      <c r="E1369" s="36" t="s">
        <v>455</v>
      </c>
      <c r="F1369" s="53"/>
      <c r="G1369" s="53"/>
      <c r="H1369" s="53">
        <v>0</v>
      </c>
      <c r="I1369" s="53"/>
      <c r="J1369" s="53"/>
      <c r="K1369" s="53">
        <f t="shared" si="83"/>
        <v>0</v>
      </c>
      <c r="M1369" s="54">
        <v>0</v>
      </c>
      <c r="N1369" s="54">
        <v>0</v>
      </c>
      <c r="O1369" s="54">
        <v>0</v>
      </c>
      <c r="P1369" s="54">
        <v>0</v>
      </c>
      <c r="Q1369" s="54" t="s">
        <v>73</v>
      </c>
      <c r="R1369" s="54">
        <f t="shared" si="84"/>
        <v>0</v>
      </c>
      <c r="T1369" s="55">
        <f t="shared" si="82"/>
        <v>0</v>
      </c>
      <c r="U1369" s="55">
        <f t="shared" si="82"/>
        <v>0</v>
      </c>
      <c r="V1369" s="55">
        <f t="shared" si="82"/>
        <v>0</v>
      </c>
      <c r="W1369" s="55">
        <f t="shared" si="81"/>
        <v>0</v>
      </c>
      <c r="X1369" s="55" t="e">
        <f t="shared" si="81"/>
        <v>#VALUE!</v>
      </c>
      <c r="Y1369" s="55">
        <f t="shared" si="81"/>
        <v>0</v>
      </c>
    </row>
    <row r="1370" spans="1:25" x14ac:dyDescent="0.25">
      <c r="A1370" s="37" t="s">
        <v>428</v>
      </c>
      <c r="B1370" s="37" t="s">
        <v>680</v>
      </c>
      <c r="C1370" s="36" t="s">
        <v>15</v>
      </c>
      <c r="D1370" s="52" t="str">
        <f>IFERROR(INDEX('[2]CP5 to CP6 Track mapping'!$A:$B,MATCH('CP5 Vols Hyp'!$C1370,'[2]CP5 to CP6 Track mapping'!$A:$A,0),2),"-")</f>
        <v>Re-Ballast Conventional</v>
      </c>
      <c r="E1370" s="36" t="s">
        <v>456</v>
      </c>
      <c r="F1370" s="53"/>
      <c r="G1370" s="53"/>
      <c r="H1370" s="53">
        <v>0.30000000000000004</v>
      </c>
      <c r="I1370" s="53"/>
      <c r="J1370" s="53"/>
      <c r="K1370" s="53">
        <f t="shared" si="83"/>
        <v>0.30000000000000004</v>
      </c>
      <c r="M1370" s="54">
        <v>0</v>
      </c>
      <c r="N1370" s="54">
        <v>0</v>
      </c>
      <c r="O1370" s="54">
        <v>0.30000000000000004</v>
      </c>
      <c r="P1370" s="54">
        <v>0.19</v>
      </c>
      <c r="Q1370" s="54">
        <v>0.58000000000000007</v>
      </c>
      <c r="R1370" s="54">
        <f t="shared" si="84"/>
        <v>1.07</v>
      </c>
      <c r="T1370" s="55">
        <f t="shared" si="82"/>
        <v>0</v>
      </c>
      <c r="U1370" s="55">
        <f t="shared" si="82"/>
        <v>0</v>
      </c>
      <c r="V1370" s="55">
        <f t="shared" si="82"/>
        <v>0</v>
      </c>
      <c r="W1370" s="55">
        <f t="shared" si="81"/>
        <v>0.19</v>
      </c>
      <c r="X1370" s="55">
        <f t="shared" si="81"/>
        <v>0.58000000000000007</v>
      </c>
      <c r="Y1370" s="55">
        <f t="shared" si="81"/>
        <v>0.77</v>
      </c>
    </row>
    <row r="1371" spans="1:25" x14ac:dyDescent="0.25">
      <c r="A1371" s="37" t="s">
        <v>428</v>
      </c>
      <c r="B1371" s="37" t="s">
        <v>680</v>
      </c>
      <c r="C1371" s="36" t="s">
        <v>15</v>
      </c>
      <c r="D1371" s="52" t="str">
        <f>IFERROR(INDEX('[2]CP5 to CP6 Track mapping'!$A:$B,MATCH('CP5 Vols Hyp'!$C1371,'[2]CP5 to CP6 Track mapping'!$A:$A,0),2),"-")</f>
        <v>Re-Ballast Conventional</v>
      </c>
      <c r="E1371" s="36" t="s">
        <v>451</v>
      </c>
      <c r="F1371" s="53"/>
      <c r="G1371" s="53"/>
      <c r="H1371" s="53">
        <v>0</v>
      </c>
      <c r="I1371" s="53"/>
      <c r="J1371" s="53"/>
      <c r="K1371" s="53">
        <f t="shared" si="83"/>
        <v>0</v>
      </c>
      <c r="M1371" s="54">
        <v>0</v>
      </c>
      <c r="N1371" s="54">
        <v>0</v>
      </c>
      <c r="O1371" s="54">
        <v>0</v>
      </c>
      <c r="P1371" s="54">
        <v>0</v>
      </c>
      <c r="Q1371" s="54" t="s">
        <v>73</v>
      </c>
      <c r="R1371" s="54">
        <f t="shared" si="84"/>
        <v>0</v>
      </c>
      <c r="T1371" s="55">
        <f t="shared" si="82"/>
        <v>0</v>
      </c>
      <c r="U1371" s="55">
        <f t="shared" si="82"/>
        <v>0</v>
      </c>
      <c r="V1371" s="55">
        <f t="shared" si="82"/>
        <v>0</v>
      </c>
      <c r="W1371" s="55">
        <f t="shared" si="81"/>
        <v>0</v>
      </c>
      <c r="X1371" s="55" t="e">
        <f t="shared" si="81"/>
        <v>#VALUE!</v>
      </c>
      <c r="Y1371" s="55">
        <f t="shared" si="81"/>
        <v>0</v>
      </c>
    </row>
    <row r="1372" spans="1:25" x14ac:dyDescent="0.25">
      <c r="A1372" s="37" t="s">
        <v>428</v>
      </c>
      <c r="B1372" s="37" t="s">
        <v>680</v>
      </c>
      <c r="C1372" s="36" t="s">
        <v>15</v>
      </c>
      <c r="D1372" s="52" t="str">
        <f>IFERROR(INDEX('[2]CP5 to CP6 Track mapping'!$A:$B,MATCH('CP5 Vols Hyp'!$C1372,'[2]CP5 to CP6 Track mapping'!$A:$A,0),2),"-")</f>
        <v>Re-Ballast Conventional</v>
      </c>
      <c r="E1372" s="36" t="s">
        <v>452</v>
      </c>
      <c r="F1372" s="53"/>
      <c r="G1372" s="53"/>
      <c r="H1372" s="53">
        <v>0</v>
      </c>
      <c r="I1372" s="53"/>
      <c r="J1372" s="53"/>
      <c r="K1372" s="53">
        <f t="shared" si="83"/>
        <v>0</v>
      </c>
      <c r="M1372" s="54">
        <v>0.64</v>
      </c>
      <c r="N1372" s="54">
        <v>0</v>
      </c>
      <c r="O1372" s="54">
        <v>0</v>
      </c>
      <c r="P1372" s="54">
        <v>0</v>
      </c>
      <c r="Q1372" s="54" t="s">
        <v>73</v>
      </c>
      <c r="R1372" s="54">
        <f t="shared" si="84"/>
        <v>0.64</v>
      </c>
      <c r="T1372" s="55">
        <f t="shared" si="82"/>
        <v>0.64</v>
      </c>
      <c r="U1372" s="55">
        <f t="shared" si="82"/>
        <v>0</v>
      </c>
      <c r="V1372" s="55">
        <f t="shared" si="82"/>
        <v>0</v>
      </c>
      <c r="W1372" s="55">
        <f t="shared" si="81"/>
        <v>0</v>
      </c>
      <c r="X1372" s="55" t="e">
        <f t="shared" si="81"/>
        <v>#VALUE!</v>
      </c>
      <c r="Y1372" s="55">
        <f t="shared" si="81"/>
        <v>0.64</v>
      </c>
    </row>
    <row r="1373" spans="1:25" x14ac:dyDescent="0.25">
      <c r="A1373" s="37" t="s">
        <v>428</v>
      </c>
      <c r="B1373" s="37" t="s">
        <v>680</v>
      </c>
      <c r="C1373" s="36" t="s">
        <v>15</v>
      </c>
      <c r="D1373" s="52" t="str">
        <f>IFERROR(INDEX('[2]CP5 to CP6 Track mapping'!$A:$B,MATCH('CP5 Vols Hyp'!$C1373,'[2]CP5 to CP6 Track mapping'!$A:$A,0),2),"-")</f>
        <v>Re-Ballast Conventional</v>
      </c>
      <c r="E1373" s="36" t="s">
        <v>453</v>
      </c>
      <c r="F1373" s="53"/>
      <c r="G1373" s="53"/>
      <c r="H1373" s="53">
        <v>8.41248E-2</v>
      </c>
      <c r="I1373" s="53"/>
      <c r="J1373" s="53"/>
      <c r="K1373" s="53">
        <f t="shared" si="83"/>
        <v>8.41248E-2</v>
      </c>
      <c r="M1373" s="54">
        <v>0</v>
      </c>
      <c r="N1373" s="54">
        <v>0</v>
      </c>
      <c r="O1373" s="54">
        <v>8.41248E-2</v>
      </c>
      <c r="P1373" s="54">
        <v>0</v>
      </c>
      <c r="Q1373" s="54" t="s">
        <v>73</v>
      </c>
      <c r="R1373" s="54">
        <f t="shared" si="84"/>
        <v>8.41248E-2</v>
      </c>
      <c r="T1373" s="55">
        <f t="shared" si="82"/>
        <v>0</v>
      </c>
      <c r="U1373" s="55">
        <f t="shared" si="82"/>
        <v>0</v>
      </c>
      <c r="V1373" s="55">
        <f t="shared" si="82"/>
        <v>0</v>
      </c>
      <c r="W1373" s="55">
        <f t="shared" si="81"/>
        <v>0</v>
      </c>
      <c r="X1373" s="55" t="e">
        <f t="shared" si="81"/>
        <v>#VALUE!</v>
      </c>
      <c r="Y1373" s="55">
        <f t="shared" si="81"/>
        <v>0</v>
      </c>
    </row>
    <row r="1374" spans="1:25" x14ac:dyDescent="0.25">
      <c r="A1374" s="37" t="s">
        <v>428</v>
      </c>
      <c r="B1374" s="37" t="s">
        <v>680</v>
      </c>
      <c r="C1374" s="36" t="s">
        <v>15</v>
      </c>
      <c r="D1374" s="52" t="str">
        <f>IFERROR(INDEX('[2]CP5 to CP6 Track mapping'!$A:$B,MATCH('CP5 Vols Hyp'!$C1374,'[2]CP5 to CP6 Track mapping'!$A:$A,0),2),"-")</f>
        <v>Re-Ballast Conventional</v>
      </c>
      <c r="E1374" s="36" t="s">
        <v>454</v>
      </c>
      <c r="F1374" s="53"/>
      <c r="G1374" s="53"/>
      <c r="H1374" s="53">
        <v>0.31089600000000001</v>
      </c>
      <c r="I1374" s="53"/>
      <c r="J1374" s="53"/>
      <c r="K1374" s="53">
        <f t="shared" si="83"/>
        <v>0.31089600000000001</v>
      </c>
      <c r="M1374" s="54">
        <v>0</v>
      </c>
      <c r="N1374" s="54">
        <v>0</v>
      </c>
      <c r="O1374" s="54">
        <v>0.31089600000000001</v>
      </c>
      <c r="P1374" s="54">
        <v>0</v>
      </c>
      <c r="Q1374" s="54" t="s">
        <v>73</v>
      </c>
      <c r="R1374" s="54">
        <f t="shared" si="84"/>
        <v>0.31089600000000001</v>
      </c>
      <c r="T1374" s="55">
        <f t="shared" si="82"/>
        <v>0</v>
      </c>
      <c r="U1374" s="55">
        <f t="shared" si="82"/>
        <v>0</v>
      </c>
      <c r="V1374" s="55">
        <f t="shared" si="82"/>
        <v>0</v>
      </c>
      <c r="W1374" s="55">
        <f t="shared" si="81"/>
        <v>0</v>
      </c>
      <c r="X1374" s="55" t="e">
        <f t="shared" si="81"/>
        <v>#VALUE!</v>
      </c>
      <c r="Y1374" s="55">
        <f t="shared" si="81"/>
        <v>0</v>
      </c>
    </row>
    <row r="1375" spans="1:25" x14ac:dyDescent="0.25">
      <c r="A1375" s="37" t="s">
        <v>428</v>
      </c>
      <c r="B1375" s="37" t="s">
        <v>680</v>
      </c>
      <c r="C1375" s="36" t="s">
        <v>15</v>
      </c>
      <c r="D1375" s="52" t="str">
        <f>IFERROR(INDEX('[2]CP5 to CP6 Track mapping'!$A:$B,MATCH('CP5 Vols Hyp'!$C1375,'[2]CP5 to CP6 Track mapping'!$A:$A,0),2),"-")</f>
        <v>Re-Ballast Conventional</v>
      </c>
      <c r="E1375" s="36" t="s">
        <v>455</v>
      </c>
      <c r="F1375" s="53"/>
      <c r="G1375" s="53"/>
      <c r="H1375" s="53">
        <v>0</v>
      </c>
      <c r="I1375" s="53"/>
      <c r="J1375" s="53"/>
      <c r="K1375" s="53">
        <f t="shared" si="83"/>
        <v>0</v>
      </c>
      <c r="M1375" s="54">
        <v>0</v>
      </c>
      <c r="N1375" s="54">
        <v>0</v>
      </c>
      <c r="O1375" s="54">
        <v>0</v>
      </c>
      <c r="P1375" s="54">
        <v>0</v>
      </c>
      <c r="Q1375" s="54" t="s">
        <v>73</v>
      </c>
      <c r="R1375" s="54">
        <f t="shared" si="84"/>
        <v>0</v>
      </c>
      <c r="T1375" s="55">
        <f t="shared" si="82"/>
        <v>0</v>
      </c>
      <c r="U1375" s="55">
        <f t="shared" si="82"/>
        <v>0</v>
      </c>
      <c r="V1375" s="55">
        <f t="shared" si="82"/>
        <v>0</v>
      </c>
      <c r="W1375" s="55">
        <f t="shared" si="81"/>
        <v>0</v>
      </c>
      <c r="X1375" s="55" t="e">
        <f t="shared" si="81"/>
        <v>#VALUE!</v>
      </c>
      <c r="Y1375" s="55">
        <f t="shared" si="81"/>
        <v>0</v>
      </c>
    </row>
    <row r="1376" spans="1:25" x14ac:dyDescent="0.25">
      <c r="A1376" s="37" t="s">
        <v>428</v>
      </c>
      <c r="B1376" s="37" t="s">
        <v>681</v>
      </c>
      <c r="C1376" s="36" t="s">
        <v>36</v>
      </c>
      <c r="D1376" s="52" t="str">
        <f>IFERROR(INDEX('[2]CP5 to CP6 Track mapping'!$A:$B,MATCH('CP5 Vols Hyp'!$C1376,'[2]CP5 to CP6 Track mapping'!$A:$A,0),2),"-")</f>
        <v>Re-Sleeper, Re-Ballast</v>
      </c>
      <c r="E1376" s="36" t="s">
        <v>456</v>
      </c>
      <c r="F1376" s="53"/>
      <c r="G1376" s="53"/>
      <c r="H1376" s="53">
        <v>0</v>
      </c>
      <c r="I1376" s="53"/>
      <c r="J1376" s="53"/>
      <c r="K1376" s="53">
        <f t="shared" si="83"/>
        <v>0</v>
      </c>
      <c r="M1376" s="54">
        <v>0</v>
      </c>
      <c r="N1376" s="54">
        <v>0</v>
      </c>
      <c r="O1376" s="54">
        <v>0</v>
      </c>
      <c r="P1376" s="54">
        <v>0</v>
      </c>
      <c r="Q1376" s="54" t="s">
        <v>73</v>
      </c>
      <c r="R1376" s="54">
        <f t="shared" si="84"/>
        <v>0</v>
      </c>
      <c r="T1376" s="55">
        <f t="shared" si="82"/>
        <v>0</v>
      </c>
      <c r="U1376" s="55">
        <f t="shared" si="82"/>
        <v>0</v>
      </c>
      <c r="V1376" s="55">
        <f t="shared" si="82"/>
        <v>0</v>
      </c>
      <c r="W1376" s="55">
        <f t="shared" si="81"/>
        <v>0</v>
      </c>
      <c r="X1376" s="55" t="e">
        <f t="shared" si="81"/>
        <v>#VALUE!</v>
      </c>
      <c r="Y1376" s="55">
        <f t="shared" si="81"/>
        <v>0</v>
      </c>
    </row>
    <row r="1377" spans="1:25" x14ac:dyDescent="0.25">
      <c r="A1377" s="37" t="s">
        <v>428</v>
      </c>
      <c r="B1377" s="37" t="s">
        <v>681</v>
      </c>
      <c r="C1377" s="36" t="s">
        <v>36</v>
      </c>
      <c r="D1377" s="52" t="str">
        <f>IFERROR(INDEX('[2]CP5 to CP6 Track mapping'!$A:$B,MATCH('CP5 Vols Hyp'!$C1377,'[2]CP5 to CP6 Track mapping'!$A:$A,0),2),"-")</f>
        <v>Re-Sleeper, Re-Ballast</v>
      </c>
      <c r="E1377" s="36" t="s">
        <v>451</v>
      </c>
      <c r="F1377" s="53"/>
      <c r="G1377" s="53"/>
      <c r="H1377" s="53">
        <v>0</v>
      </c>
      <c r="I1377" s="53"/>
      <c r="J1377" s="53"/>
      <c r="K1377" s="53">
        <f t="shared" si="83"/>
        <v>0</v>
      </c>
      <c r="M1377" s="54">
        <v>0</v>
      </c>
      <c r="N1377" s="54">
        <v>0</v>
      </c>
      <c r="O1377" s="54">
        <v>0</v>
      </c>
      <c r="P1377" s="54">
        <v>0</v>
      </c>
      <c r="Q1377" s="54" t="s">
        <v>73</v>
      </c>
      <c r="R1377" s="54">
        <f t="shared" si="84"/>
        <v>0</v>
      </c>
      <c r="T1377" s="55">
        <f t="shared" si="82"/>
        <v>0</v>
      </c>
      <c r="U1377" s="55">
        <f t="shared" si="82"/>
        <v>0</v>
      </c>
      <c r="V1377" s="55">
        <f t="shared" si="82"/>
        <v>0</v>
      </c>
      <c r="W1377" s="55">
        <f t="shared" si="81"/>
        <v>0</v>
      </c>
      <c r="X1377" s="55" t="e">
        <f t="shared" si="81"/>
        <v>#VALUE!</v>
      </c>
      <c r="Y1377" s="55">
        <f t="shared" si="81"/>
        <v>0</v>
      </c>
    </row>
    <row r="1378" spans="1:25" x14ac:dyDescent="0.25">
      <c r="A1378" s="37" t="s">
        <v>428</v>
      </c>
      <c r="B1378" s="37" t="s">
        <v>681</v>
      </c>
      <c r="C1378" s="36" t="s">
        <v>36</v>
      </c>
      <c r="D1378" s="52" t="str">
        <f>IFERROR(INDEX('[2]CP5 to CP6 Track mapping'!$A:$B,MATCH('CP5 Vols Hyp'!$C1378,'[2]CP5 to CP6 Track mapping'!$A:$A,0),2),"-")</f>
        <v>Re-Sleeper, Re-Ballast</v>
      </c>
      <c r="E1378" s="36" t="s">
        <v>452</v>
      </c>
      <c r="F1378" s="53"/>
      <c r="G1378" s="53"/>
      <c r="H1378" s="53">
        <v>0</v>
      </c>
      <c r="I1378" s="53"/>
      <c r="J1378" s="53"/>
      <c r="K1378" s="53">
        <f t="shared" si="83"/>
        <v>0</v>
      </c>
      <c r="M1378" s="54">
        <v>0</v>
      </c>
      <c r="N1378" s="54">
        <v>-1.8288E-3</v>
      </c>
      <c r="O1378" s="54">
        <v>0</v>
      </c>
      <c r="P1378" s="54">
        <v>0</v>
      </c>
      <c r="Q1378" s="54" t="s">
        <v>73</v>
      </c>
      <c r="R1378" s="54">
        <f t="shared" si="84"/>
        <v>-1.8288E-3</v>
      </c>
      <c r="T1378" s="55">
        <f t="shared" si="82"/>
        <v>0</v>
      </c>
      <c r="U1378" s="55">
        <f t="shared" si="82"/>
        <v>-1.8288E-3</v>
      </c>
      <c r="V1378" s="55">
        <f t="shared" si="82"/>
        <v>0</v>
      </c>
      <c r="W1378" s="55">
        <f t="shared" si="81"/>
        <v>0</v>
      </c>
      <c r="X1378" s="55" t="e">
        <f t="shared" si="81"/>
        <v>#VALUE!</v>
      </c>
      <c r="Y1378" s="55">
        <f t="shared" si="81"/>
        <v>-1.8288E-3</v>
      </c>
    </row>
    <row r="1379" spans="1:25" x14ac:dyDescent="0.25">
      <c r="A1379" s="37" t="s">
        <v>428</v>
      </c>
      <c r="B1379" s="37" t="s">
        <v>681</v>
      </c>
      <c r="C1379" s="36" t="s">
        <v>36</v>
      </c>
      <c r="D1379" s="52" t="str">
        <f>IFERROR(INDEX('[2]CP5 to CP6 Track mapping'!$A:$B,MATCH('CP5 Vols Hyp'!$C1379,'[2]CP5 to CP6 Track mapping'!$A:$A,0),2),"-")</f>
        <v>Re-Sleeper, Re-Ballast</v>
      </c>
      <c r="E1379" s="36" t="s">
        <v>453</v>
      </c>
      <c r="F1379" s="53"/>
      <c r="G1379" s="53"/>
      <c r="H1379" s="53">
        <v>0.21762720000000002</v>
      </c>
      <c r="I1379" s="53"/>
      <c r="J1379" s="53"/>
      <c r="K1379" s="53">
        <f t="shared" si="83"/>
        <v>0.21762720000000002</v>
      </c>
      <c r="M1379" s="54">
        <v>0</v>
      </c>
      <c r="N1379" s="54">
        <v>0</v>
      </c>
      <c r="O1379" s="54">
        <v>0.21762720000000002</v>
      </c>
      <c r="P1379" s="54">
        <v>0</v>
      </c>
      <c r="Q1379" s="54" t="s">
        <v>73</v>
      </c>
      <c r="R1379" s="54">
        <f t="shared" si="84"/>
        <v>0.21762720000000002</v>
      </c>
      <c r="T1379" s="55">
        <f t="shared" si="82"/>
        <v>0</v>
      </c>
      <c r="U1379" s="55">
        <f t="shared" si="82"/>
        <v>0</v>
      </c>
      <c r="V1379" s="55">
        <f t="shared" si="82"/>
        <v>0</v>
      </c>
      <c r="W1379" s="55">
        <f t="shared" si="81"/>
        <v>0</v>
      </c>
      <c r="X1379" s="55" t="e">
        <f t="shared" si="81"/>
        <v>#VALUE!</v>
      </c>
      <c r="Y1379" s="55">
        <f t="shared" si="81"/>
        <v>0</v>
      </c>
    </row>
    <row r="1380" spans="1:25" x14ac:dyDescent="0.25">
      <c r="A1380" s="37" t="s">
        <v>428</v>
      </c>
      <c r="B1380" s="37" t="s">
        <v>681</v>
      </c>
      <c r="C1380" s="36" t="s">
        <v>36</v>
      </c>
      <c r="D1380" s="52" t="str">
        <f>IFERROR(INDEX('[2]CP5 to CP6 Track mapping'!$A:$B,MATCH('CP5 Vols Hyp'!$C1380,'[2]CP5 to CP6 Track mapping'!$A:$A,0),2),"-")</f>
        <v>Re-Sleeper, Re-Ballast</v>
      </c>
      <c r="E1380" s="36" t="s">
        <v>454</v>
      </c>
      <c r="F1380" s="53"/>
      <c r="G1380" s="53"/>
      <c r="H1380" s="53">
        <v>0</v>
      </c>
      <c r="I1380" s="53"/>
      <c r="J1380" s="53"/>
      <c r="K1380" s="53">
        <f t="shared" si="83"/>
        <v>0</v>
      </c>
      <c r="M1380" s="54">
        <v>1.8288E-3</v>
      </c>
      <c r="N1380" s="54">
        <v>-1.8288E-3</v>
      </c>
      <c r="O1380" s="54">
        <v>0</v>
      </c>
      <c r="P1380" s="54">
        <v>0</v>
      </c>
      <c r="Q1380" s="54">
        <v>1.00584E-2</v>
      </c>
      <c r="R1380" s="54">
        <f t="shared" si="84"/>
        <v>1.00584E-2</v>
      </c>
      <c r="T1380" s="55">
        <f t="shared" si="82"/>
        <v>1.8288E-3</v>
      </c>
      <c r="U1380" s="55">
        <f t="shared" si="82"/>
        <v>-1.8288E-3</v>
      </c>
      <c r="V1380" s="55">
        <f t="shared" si="82"/>
        <v>0</v>
      </c>
      <c r="W1380" s="55">
        <f t="shared" si="82"/>
        <v>0</v>
      </c>
      <c r="X1380" s="55">
        <f t="shared" si="82"/>
        <v>1.00584E-2</v>
      </c>
      <c r="Y1380" s="55">
        <f t="shared" si="82"/>
        <v>1.00584E-2</v>
      </c>
    </row>
    <row r="1381" spans="1:25" x14ac:dyDescent="0.25">
      <c r="A1381" s="37" t="s">
        <v>428</v>
      </c>
      <c r="B1381" s="37" t="s">
        <v>681</v>
      </c>
      <c r="C1381" s="36" t="s">
        <v>36</v>
      </c>
      <c r="D1381" s="52" t="str">
        <f>IFERROR(INDEX('[2]CP5 to CP6 Track mapping'!$A:$B,MATCH('CP5 Vols Hyp'!$C1381,'[2]CP5 to CP6 Track mapping'!$A:$A,0),2),"-")</f>
        <v>Re-Sleeper, Re-Ballast</v>
      </c>
      <c r="E1381" s="36" t="s">
        <v>455</v>
      </c>
      <c r="F1381" s="53"/>
      <c r="G1381" s="53"/>
      <c r="H1381" s="53">
        <v>4.5720000000000005E-3</v>
      </c>
      <c r="I1381" s="53"/>
      <c r="J1381" s="53"/>
      <c r="K1381" s="53">
        <f t="shared" si="83"/>
        <v>4.5720000000000005E-3</v>
      </c>
      <c r="M1381" s="54">
        <v>4.1147999999999997E-2</v>
      </c>
      <c r="N1381" s="54">
        <v>0</v>
      </c>
      <c r="O1381" s="54">
        <v>4.5720000000000005E-3</v>
      </c>
      <c r="P1381" s="54">
        <v>0</v>
      </c>
      <c r="Q1381" s="54" t="s">
        <v>73</v>
      </c>
      <c r="R1381" s="54">
        <f t="shared" si="84"/>
        <v>4.5719999999999997E-2</v>
      </c>
      <c r="T1381" s="55">
        <f t="shared" ref="T1381:Y1423" si="85">M1381-F1381</f>
        <v>4.1147999999999997E-2</v>
      </c>
      <c r="U1381" s="55">
        <f t="shared" si="85"/>
        <v>0</v>
      </c>
      <c r="V1381" s="55">
        <f t="shared" si="85"/>
        <v>0</v>
      </c>
      <c r="W1381" s="55">
        <f t="shared" si="85"/>
        <v>0</v>
      </c>
      <c r="X1381" s="55" t="e">
        <f t="shared" si="85"/>
        <v>#VALUE!</v>
      </c>
      <c r="Y1381" s="55">
        <f t="shared" si="85"/>
        <v>4.1147999999999997E-2</v>
      </c>
    </row>
    <row r="1382" spans="1:25" x14ac:dyDescent="0.25">
      <c r="A1382" s="37" t="s">
        <v>428</v>
      </c>
      <c r="B1382" s="37" t="s">
        <v>682</v>
      </c>
      <c r="C1382" s="36" t="s">
        <v>16</v>
      </c>
      <c r="D1382" s="52" t="str">
        <f>IFERROR(INDEX('[2]CP5 to CP6 Track mapping'!$A:$B,MATCH('CP5 Vols Hyp'!$C1382,'[2]CP5 to CP6 Track mapping'!$A:$A,0),2),"-")</f>
        <v>Re-Ballast Conventional</v>
      </c>
      <c r="E1382" s="36" t="s">
        <v>456</v>
      </c>
      <c r="F1382" s="53"/>
      <c r="G1382" s="53"/>
      <c r="H1382" s="53">
        <v>-1.29</v>
      </c>
      <c r="I1382" s="53"/>
      <c r="J1382" s="53"/>
      <c r="K1382" s="53">
        <f t="shared" si="83"/>
        <v>-1.29</v>
      </c>
      <c r="M1382" s="54">
        <v>0</v>
      </c>
      <c r="N1382" s="54">
        <v>5.9</v>
      </c>
      <c r="O1382" s="54">
        <v>-1.29</v>
      </c>
      <c r="P1382" s="54">
        <v>0</v>
      </c>
      <c r="Q1382" s="54">
        <v>0.02</v>
      </c>
      <c r="R1382" s="54">
        <f t="shared" si="84"/>
        <v>4.63</v>
      </c>
      <c r="T1382" s="55">
        <f t="shared" si="85"/>
        <v>0</v>
      </c>
      <c r="U1382" s="55">
        <f t="shared" si="85"/>
        <v>5.9</v>
      </c>
      <c r="V1382" s="55">
        <f t="shared" si="85"/>
        <v>0</v>
      </c>
      <c r="W1382" s="55">
        <f t="shared" si="85"/>
        <v>0</v>
      </c>
      <c r="X1382" s="55">
        <f t="shared" si="85"/>
        <v>0.02</v>
      </c>
      <c r="Y1382" s="55">
        <f t="shared" si="85"/>
        <v>5.92</v>
      </c>
    </row>
    <row r="1383" spans="1:25" x14ac:dyDescent="0.25">
      <c r="A1383" s="37" t="s">
        <v>428</v>
      </c>
      <c r="B1383" s="37" t="s">
        <v>682</v>
      </c>
      <c r="C1383" s="36" t="s">
        <v>16</v>
      </c>
      <c r="D1383" s="52" t="str">
        <f>IFERROR(INDEX('[2]CP5 to CP6 Track mapping'!$A:$B,MATCH('CP5 Vols Hyp'!$C1383,'[2]CP5 to CP6 Track mapping'!$A:$A,0),2),"-")</f>
        <v>Re-Ballast Conventional</v>
      </c>
      <c r="E1383" s="36" t="s">
        <v>451</v>
      </c>
      <c r="F1383" s="53"/>
      <c r="G1383" s="53"/>
      <c r="H1383" s="53">
        <v>0</v>
      </c>
      <c r="I1383" s="53"/>
      <c r="J1383" s="53"/>
      <c r="K1383" s="53">
        <f t="shared" si="83"/>
        <v>0</v>
      </c>
      <c r="M1383" s="54">
        <v>0</v>
      </c>
      <c r="N1383" s="54">
        <v>0</v>
      </c>
      <c r="O1383" s="54">
        <v>0</v>
      </c>
      <c r="P1383" s="54">
        <v>0</v>
      </c>
      <c r="Q1383" s="54" t="s">
        <v>73</v>
      </c>
      <c r="R1383" s="54">
        <f t="shared" si="84"/>
        <v>0</v>
      </c>
      <c r="T1383" s="55">
        <f t="shared" si="85"/>
        <v>0</v>
      </c>
      <c r="U1383" s="55">
        <f t="shared" si="85"/>
        <v>0</v>
      </c>
      <c r="V1383" s="55">
        <f t="shared" si="85"/>
        <v>0</v>
      </c>
      <c r="W1383" s="55">
        <f t="shared" si="85"/>
        <v>0</v>
      </c>
      <c r="X1383" s="55" t="e">
        <f t="shared" si="85"/>
        <v>#VALUE!</v>
      </c>
      <c r="Y1383" s="55">
        <f t="shared" si="85"/>
        <v>0</v>
      </c>
    </row>
    <row r="1384" spans="1:25" x14ac:dyDescent="0.25">
      <c r="A1384" s="37" t="s">
        <v>428</v>
      </c>
      <c r="B1384" s="37" t="s">
        <v>682</v>
      </c>
      <c r="C1384" s="36" t="s">
        <v>16</v>
      </c>
      <c r="D1384" s="52" t="str">
        <f>IFERROR(INDEX('[2]CP5 to CP6 Track mapping'!$A:$B,MATCH('CP5 Vols Hyp'!$C1384,'[2]CP5 to CP6 Track mapping'!$A:$A,0),2),"-")</f>
        <v>Re-Ballast Conventional</v>
      </c>
      <c r="E1384" s="36" t="s">
        <v>452</v>
      </c>
      <c r="F1384" s="53"/>
      <c r="G1384" s="53"/>
      <c r="H1384" s="53">
        <v>0</v>
      </c>
      <c r="I1384" s="53"/>
      <c r="J1384" s="53"/>
      <c r="K1384" s="53">
        <f t="shared" si="83"/>
        <v>0</v>
      </c>
      <c r="M1384" s="54">
        <v>0</v>
      </c>
      <c r="N1384" s="54">
        <v>0</v>
      </c>
      <c r="O1384" s="54">
        <v>0</v>
      </c>
      <c r="P1384" s="54">
        <v>0</v>
      </c>
      <c r="Q1384" s="54" t="s">
        <v>73</v>
      </c>
      <c r="R1384" s="54">
        <f t="shared" si="84"/>
        <v>0</v>
      </c>
      <c r="T1384" s="55">
        <f t="shared" si="85"/>
        <v>0</v>
      </c>
      <c r="U1384" s="55">
        <f t="shared" si="85"/>
        <v>0</v>
      </c>
      <c r="V1384" s="55">
        <f t="shared" si="85"/>
        <v>0</v>
      </c>
      <c r="W1384" s="55">
        <f t="shared" si="85"/>
        <v>0</v>
      </c>
      <c r="X1384" s="55" t="e">
        <f t="shared" si="85"/>
        <v>#VALUE!</v>
      </c>
      <c r="Y1384" s="55">
        <f t="shared" si="85"/>
        <v>0</v>
      </c>
    </row>
    <row r="1385" spans="1:25" x14ac:dyDescent="0.25">
      <c r="A1385" s="37" t="s">
        <v>428</v>
      </c>
      <c r="B1385" s="37" t="s">
        <v>682</v>
      </c>
      <c r="C1385" s="36" t="s">
        <v>16</v>
      </c>
      <c r="D1385" s="52" t="str">
        <f>IFERROR(INDEX('[2]CP5 to CP6 Track mapping'!$A:$B,MATCH('CP5 Vols Hyp'!$C1385,'[2]CP5 to CP6 Track mapping'!$A:$A,0),2),"-")</f>
        <v>Re-Ballast Conventional</v>
      </c>
      <c r="E1385" s="36" t="s">
        <v>453</v>
      </c>
      <c r="F1385" s="53"/>
      <c r="G1385" s="53"/>
      <c r="H1385" s="53">
        <v>0</v>
      </c>
      <c r="I1385" s="53"/>
      <c r="J1385" s="53"/>
      <c r="K1385" s="53">
        <f t="shared" si="83"/>
        <v>0</v>
      </c>
      <c r="M1385" s="54">
        <v>0</v>
      </c>
      <c r="N1385" s="54">
        <v>0</v>
      </c>
      <c r="O1385" s="54">
        <v>0</v>
      </c>
      <c r="P1385" s="54">
        <v>0</v>
      </c>
      <c r="Q1385" s="54" t="s">
        <v>73</v>
      </c>
      <c r="R1385" s="54">
        <f t="shared" si="84"/>
        <v>0</v>
      </c>
      <c r="T1385" s="55">
        <f t="shared" si="85"/>
        <v>0</v>
      </c>
      <c r="U1385" s="55">
        <f t="shared" si="85"/>
        <v>0</v>
      </c>
      <c r="V1385" s="55">
        <f t="shared" si="85"/>
        <v>0</v>
      </c>
      <c r="W1385" s="55">
        <f t="shared" si="85"/>
        <v>0</v>
      </c>
      <c r="X1385" s="55" t="e">
        <f t="shared" si="85"/>
        <v>#VALUE!</v>
      </c>
      <c r="Y1385" s="55">
        <f t="shared" si="85"/>
        <v>0</v>
      </c>
    </row>
    <row r="1386" spans="1:25" x14ac:dyDescent="0.25">
      <c r="A1386" s="37" t="s">
        <v>428</v>
      </c>
      <c r="B1386" s="37" t="s">
        <v>682</v>
      </c>
      <c r="C1386" s="36" t="s">
        <v>16</v>
      </c>
      <c r="D1386" s="52" t="str">
        <f>IFERROR(INDEX('[2]CP5 to CP6 Track mapping'!$A:$B,MATCH('CP5 Vols Hyp'!$C1386,'[2]CP5 to CP6 Track mapping'!$A:$A,0),2),"-")</f>
        <v>Re-Ballast Conventional</v>
      </c>
      <c r="E1386" s="36" t="s">
        <v>454</v>
      </c>
      <c r="F1386" s="53"/>
      <c r="G1386" s="53"/>
      <c r="H1386" s="53">
        <v>0</v>
      </c>
      <c r="I1386" s="53"/>
      <c r="J1386" s="53"/>
      <c r="K1386" s="53">
        <f t="shared" si="83"/>
        <v>0</v>
      </c>
      <c r="M1386" s="54">
        <v>0</v>
      </c>
      <c r="N1386" s="54">
        <v>0</v>
      </c>
      <c r="O1386" s="54">
        <v>0</v>
      </c>
      <c r="P1386" s="54">
        <v>0</v>
      </c>
      <c r="Q1386" s="54" t="s">
        <v>73</v>
      </c>
      <c r="R1386" s="54">
        <f t="shared" si="84"/>
        <v>0</v>
      </c>
      <c r="T1386" s="55">
        <f t="shared" si="85"/>
        <v>0</v>
      </c>
      <c r="U1386" s="55">
        <f t="shared" si="85"/>
        <v>0</v>
      </c>
      <c r="V1386" s="55">
        <f t="shared" si="85"/>
        <v>0</v>
      </c>
      <c r="W1386" s="55">
        <f t="shared" si="85"/>
        <v>0</v>
      </c>
      <c r="X1386" s="55" t="e">
        <f t="shared" si="85"/>
        <v>#VALUE!</v>
      </c>
      <c r="Y1386" s="55">
        <f t="shared" si="85"/>
        <v>0</v>
      </c>
    </row>
    <row r="1387" spans="1:25" x14ac:dyDescent="0.25">
      <c r="A1387" s="37" t="s">
        <v>428</v>
      </c>
      <c r="B1387" s="37" t="s">
        <v>682</v>
      </c>
      <c r="C1387" s="36" t="s">
        <v>16</v>
      </c>
      <c r="D1387" s="52" t="str">
        <f>IFERROR(INDEX('[2]CP5 to CP6 Track mapping'!$A:$B,MATCH('CP5 Vols Hyp'!$C1387,'[2]CP5 to CP6 Track mapping'!$A:$A,0),2),"-")</f>
        <v>Re-Ballast Conventional</v>
      </c>
      <c r="E1387" s="36" t="s">
        <v>455</v>
      </c>
      <c r="F1387" s="53"/>
      <c r="G1387" s="53"/>
      <c r="H1387" s="53">
        <v>0</v>
      </c>
      <c r="I1387" s="53"/>
      <c r="J1387" s="53"/>
      <c r="K1387" s="53">
        <f t="shared" si="83"/>
        <v>0</v>
      </c>
      <c r="M1387" s="54">
        <v>0</v>
      </c>
      <c r="N1387" s="54">
        <v>0</v>
      </c>
      <c r="O1387" s="54">
        <v>0</v>
      </c>
      <c r="P1387" s="54">
        <v>0</v>
      </c>
      <c r="Q1387" s="54" t="s">
        <v>73</v>
      </c>
      <c r="R1387" s="54">
        <f t="shared" si="84"/>
        <v>0</v>
      </c>
      <c r="T1387" s="55">
        <f t="shared" si="85"/>
        <v>0</v>
      </c>
      <c r="U1387" s="55">
        <f t="shared" si="85"/>
        <v>0</v>
      </c>
      <c r="V1387" s="55">
        <f t="shared" si="85"/>
        <v>0</v>
      </c>
      <c r="W1387" s="55">
        <f t="shared" si="85"/>
        <v>0</v>
      </c>
      <c r="X1387" s="55" t="e">
        <f t="shared" si="85"/>
        <v>#VALUE!</v>
      </c>
      <c r="Y1387" s="55">
        <f t="shared" si="85"/>
        <v>0</v>
      </c>
    </row>
    <row r="1388" spans="1:25" x14ac:dyDescent="0.25">
      <c r="A1388" s="37" t="s">
        <v>428</v>
      </c>
      <c r="B1388" s="37" t="s">
        <v>683</v>
      </c>
      <c r="C1388" s="36" t="s">
        <v>37</v>
      </c>
      <c r="D1388" s="52" t="str">
        <f>IFERROR(INDEX('[2]CP5 to CP6 Track mapping'!$A:$B,MATCH('CP5 Vols Hyp'!$C1388,'[2]CP5 to CP6 Track mapping'!$A:$A,0),2),"-")</f>
        <v>Re-Sleeper, Re-Ballast</v>
      </c>
      <c r="E1388" s="36" t="s">
        <v>456</v>
      </c>
      <c r="F1388" s="53"/>
      <c r="G1388" s="53"/>
      <c r="H1388" s="53">
        <v>0.08</v>
      </c>
      <c r="I1388" s="53"/>
      <c r="J1388" s="53"/>
      <c r="K1388" s="53">
        <f t="shared" si="83"/>
        <v>0.08</v>
      </c>
      <c r="M1388" s="54">
        <v>0</v>
      </c>
      <c r="N1388" s="54">
        <v>0</v>
      </c>
      <c r="O1388" s="54">
        <v>0.08</v>
      </c>
      <c r="P1388" s="54">
        <v>0</v>
      </c>
      <c r="Q1388" s="54" t="s">
        <v>73</v>
      </c>
      <c r="R1388" s="54">
        <f t="shared" si="84"/>
        <v>0.08</v>
      </c>
      <c r="T1388" s="55">
        <f t="shared" si="85"/>
        <v>0</v>
      </c>
      <c r="U1388" s="55">
        <f t="shared" si="85"/>
        <v>0</v>
      </c>
      <c r="V1388" s="55">
        <f t="shared" si="85"/>
        <v>0</v>
      </c>
      <c r="W1388" s="55">
        <f t="shared" si="85"/>
        <v>0</v>
      </c>
      <c r="X1388" s="55" t="e">
        <f t="shared" si="85"/>
        <v>#VALUE!</v>
      </c>
      <c r="Y1388" s="55">
        <f t="shared" si="85"/>
        <v>0</v>
      </c>
    </row>
    <row r="1389" spans="1:25" x14ac:dyDescent="0.25">
      <c r="A1389" s="37" t="s">
        <v>428</v>
      </c>
      <c r="B1389" s="37" t="s">
        <v>683</v>
      </c>
      <c r="C1389" s="36" t="s">
        <v>37</v>
      </c>
      <c r="D1389" s="52" t="str">
        <f>IFERROR(INDEX('[2]CP5 to CP6 Track mapping'!$A:$B,MATCH('CP5 Vols Hyp'!$C1389,'[2]CP5 to CP6 Track mapping'!$A:$A,0),2),"-")</f>
        <v>Re-Sleeper, Re-Ballast</v>
      </c>
      <c r="E1389" s="36" t="s">
        <v>451</v>
      </c>
      <c r="F1389" s="53"/>
      <c r="G1389" s="53"/>
      <c r="H1389" s="53">
        <v>0</v>
      </c>
      <c r="I1389" s="53"/>
      <c r="J1389" s="53"/>
      <c r="K1389" s="53">
        <f t="shared" si="83"/>
        <v>0</v>
      </c>
      <c r="M1389" s="54">
        <v>0</v>
      </c>
      <c r="N1389" s="54">
        <v>0</v>
      </c>
      <c r="O1389" s="54">
        <v>0</v>
      </c>
      <c r="P1389" s="54">
        <v>0</v>
      </c>
      <c r="Q1389" s="54" t="s">
        <v>73</v>
      </c>
      <c r="R1389" s="54">
        <f t="shared" si="84"/>
        <v>0</v>
      </c>
      <c r="T1389" s="55">
        <f t="shared" si="85"/>
        <v>0</v>
      </c>
      <c r="U1389" s="55">
        <f t="shared" si="85"/>
        <v>0</v>
      </c>
      <c r="V1389" s="55">
        <f t="shared" si="85"/>
        <v>0</v>
      </c>
      <c r="W1389" s="55">
        <f t="shared" si="85"/>
        <v>0</v>
      </c>
      <c r="X1389" s="55" t="e">
        <f t="shared" si="85"/>
        <v>#VALUE!</v>
      </c>
      <c r="Y1389" s="55">
        <f t="shared" si="85"/>
        <v>0</v>
      </c>
    </row>
    <row r="1390" spans="1:25" x14ac:dyDescent="0.25">
      <c r="A1390" s="37" t="s">
        <v>428</v>
      </c>
      <c r="B1390" s="37" t="s">
        <v>683</v>
      </c>
      <c r="C1390" s="36" t="s">
        <v>37</v>
      </c>
      <c r="D1390" s="52" t="str">
        <f>IFERROR(INDEX('[2]CP5 to CP6 Track mapping'!$A:$B,MATCH('CP5 Vols Hyp'!$C1390,'[2]CP5 to CP6 Track mapping'!$A:$A,0),2),"-")</f>
        <v>Re-Sleeper, Re-Ballast</v>
      </c>
      <c r="E1390" s="36" t="s">
        <v>452</v>
      </c>
      <c r="F1390" s="53"/>
      <c r="G1390" s="53"/>
      <c r="H1390" s="53">
        <v>0</v>
      </c>
      <c r="I1390" s="53"/>
      <c r="J1390" s="53"/>
      <c r="K1390" s="53">
        <f t="shared" si="83"/>
        <v>0</v>
      </c>
      <c r="M1390" s="54">
        <v>0</v>
      </c>
      <c r="N1390" s="54">
        <v>0</v>
      </c>
      <c r="O1390" s="54">
        <v>0</v>
      </c>
      <c r="P1390" s="54">
        <v>0</v>
      </c>
      <c r="Q1390" s="54" t="s">
        <v>73</v>
      </c>
      <c r="R1390" s="54">
        <f t="shared" si="84"/>
        <v>0</v>
      </c>
      <c r="T1390" s="55">
        <f t="shared" si="85"/>
        <v>0</v>
      </c>
      <c r="U1390" s="55">
        <f t="shared" si="85"/>
        <v>0</v>
      </c>
      <c r="V1390" s="55">
        <f t="shared" si="85"/>
        <v>0</v>
      </c>
      <c r="W1390" s="55">
        <f t="shared" si="85"/>
        <v>0</v>
      </c>
      <c r="X1390" s="55" t="e">
        <f t="shared" si="85"/>
        <v>#VALUE!</v>
      </c>
      <c r="Y1390" s="55">
        <f t="shared" si="85"/>
        <v>0</v>
      </c>
    </row>
    <row r="1391" spans="1:25" x14ac:dyDescent="0.25">
      <c r="A1391" s="37" t="s">
        <v>428</v>
      </c>
      <c r="B1391" s="37" t="s">
        <v>683</v>
      </c>
      <c r="C1391" s="36" t="s">
        <v>37</v>
      </c>
      <c r="D1391" s="52" t="str">
        <f>IFERROR(INDEX('[2]CP5 to CP6 Track mapping'!$A:$B,MATCH('CP5 Vols Hyp'!$C1391,'[2]CP5 to CP6 Track mapping'!$A:$A,0),2),"-")</f>
        <v>Re-Sleeper, Re-Ballast</v>
      </c>
      <c r="E1391" s="36" t="s">
        <v>453</v>
      </c>
      <c r="F1391" s="53"/>
      <c r="G1391" s="53"/>
      <c r="H1391" s="53">
        <v>0</v>
      </c>
      <c r="I1391" s="53"/>
      <c r="J1391" s="53"/>
      <c r="K1391" s="53">
        <f t="shared" si="83"/>
        <v>0</v>
      </c>
      <c r="M1391" s="54">
        <v>0</v>
      </c>
      <c r="N1391" s="54">
        <v>0</v>
      </c>
      <c r="O1391" s="54">
        <v>0</v>
      </c>
      <c r="P1391" s="54">
        <v>0</v>
      </c>
      <c r="Q1391" s="54" t="s">
        <v>73</v>
      </c>
      <c r="R1391" s="54">
        <f t="shared" si="84"/>
        <v>0</v>
      </c>
      <c r="T1391" s="55">
        <f t="shared" si="85"/>
        <v>0</v>
      </c>
      <c r="U1391" s="55">
        <f t="shared" si="85"/>
        <v>0</v>
      </c>
      <c r="V1391" s="55">
        <f t="shared" si="85"/>
        <v>0</v>
      </c>
      <c r="W1391" s="55">
        <f t="shared" si="85"/>
        <v>0</v>
      </c>
      <c r="X1391" s="55" t="e">
        <f t="shared" si="85"/>
        <v>#VALUE!</v>
      </c>
      <c r="Y1391" s="55">
        <f t="shared" si="85"/>
        <v>0</v>
      </c>
    </row>
    <row r="1392" spans="1:25" x14ac:dyDescent="0.25">
      <c r="A1392" s="37" t="s">
        <v>428</v>
      </c>
      <c r="B1392" s="37" t="s">
        <v>683</v>
      </c>
      <c r="C1392" s="36" t="s">
        <v>37</v>
      </c>
      <c r="D1392" s="52" t="str">
        <f>IFERROR(INDEX('[2]CP5 to CP6 Track mapping'!$A:$B,MATCH('CP5 Vols Hyp'!$C1392,'[2]CP5 to CP6 Track mapping'!$A:$A,0),2),"-")</f>
        <v>Re-Sleeper, Re-Ballast</v>
      </c>
      <c r="E1392" s="36" t="s">
        <v>454</v>
      </c>
      <c r="F1392" s="53"/>
      <c r="G1392" s="53"/>
      <c r="H1392" s="53">
        <v>0</v>
      </c>
      <c r="I1392" s="53"/>
      <c r="J1392" s="53"/>
      <c r="K1392" s="53">
        <f t="shared" si="83"/>
        <v>0</v>
      </c>
      <c r="M1392" s="54">
        <v>0</v>
      </c>
      <c r="N1392" s="54">
        <v>0</v>
      </c>
      <c r="O1392" s="54">
        <v>0</v>
      </c>
      <c r="P1392" s="54">
        <v>0</v>
      </c>
      <c r="Q1392" s="54" t="s">
        <v>73</v>
      </c>
      <c r="R1392" s="54">
        <f t="shared" si="84"/>
        <v>0</v>
      </c>
      <c r="T1392" s="55">
        <f t="shared" si="85"/>
        <v>0</v>
      </c>
      <c r="U1392" s="55">
        <f t="shared" si="85"/>
        <v>0</v>
      </c>
      <c r="V1392" s="55">
        <f t="shared" si="85"/>
        <v>0</v>
      </c>
      <c r="W1392" s="55">
        <f t="shared" si="85"/>
        <v>0</v>
      </c>
      <c r="X1392" s="55" t="e">
        <f t="shared" si="85"/>
        <v>#VALUE!</v>
      </c>
      <c r="Y1392" s="55">
        <f t="shared" si="85"/>
        <v>0</v>
      </c>
    </row>
    <row r="1393" spans="1:25" x14ac:dyDescent="0.25">
      <c r="A1393" s="37" t="s">
        <v>428</v>
      </c>
      <c r="B1393" s="37" t="s">
        <v>683</v>
      </c>
      <c r="C1393" s="36" t="s">
        <v>37</v>
      </c>
      <c r="D1393" s="52" t="str">
        <f>IFERROR(INDEX('[2]CP5 to CP6 Track mapping'!$A:$B,MATCH('CP5 Vols Hyp'!$C1393,'[2]CP5 to CP6 Track mapping'!$A:$A,0),2),"-")</f>
        <v>Re-Sleeper, Re-Ballast</v>
      </c>
      <c r="E1393" s="36" t="s">
        <v>455</v>
      </c>
      <c r="F1393" s="53"/>
      <c r="G1393" s="53"/>
      <c r="H1393" s="53">
        <v>0</v>
      </c>
      <c r="I1393" s="53"/>
      <c r="J1393" s="53"/>
      <c r="K1393" s="53">
        <f t="shared" si="83"/>
        <v>0</v>
      </c>
      <c r="M1393" s="54">
        <v>0</v>
      </c>
      <c r="N1393" s="54">
        <v>0</v>
      </c>
      <c r="O1393" s="54">
        <v>0</v>
      </c>
      <c r="P1393" s="54">
        <v>0</v>
      </c>
      <c r="Q1393" s="54" t="s">
        <v>73</v>
      </c>
      <c r="R1393" s="54">
        <f t="shared" si="84"/>
        <v>0</v>
      </c>
      <c r="T1393" s="55">
        <f t="shared" si="85"/>
        <v>0</v>
      </c>
      <c r="U1393" s="55">
        <f t="shared" si="85"/>
        <v>0</v>
      </c>
      <c r="V1393" s="55">
        <f t="shared" si="85"/>
        <v>0</v>
      </c>
      <c r="W1393" s="55">
        <f t="shared" si="85"/>
        <v>0</v>
      </c>
      <c r="X1393" s="55" t="e">
        <f t="shared" si="85"/>
        <v>#VALUE!</v>
      </c>
      <c r="Y1393" s="55">
        <f t="shared" si="85"/>
        <v>0</v>
      </c>
    </row>
    <row r="1394" spans="1:25" x14ac:dyDescent="0.25">
      <c r="A1394" s="37" t="s">
        <v>428</v>
      </c>
      <c r="B1394" s="37" t="s">
        <v>684</v>
      </c>
      <c r="C1394" s="36" t="s">
        <v>40</v>
      </c>
      <c r="D1394" s="52" t="str">
        <f>IFERROR(INDEX('[2]CP5 to CP6 Track mapping'!$A:$B,MATCH('CP5 Vols Hyp'!$C1394,'[2]CP5 to CP6 Track mapping'!$A:$A,0),2),"-")</f>
        <v>Heavy Refurb</v>
      </c>
      <c r="E1394" s="36" t="s">
        <v>456</v>
      </c>
      <c r="F1394" s="53"/>
      <c r="G1394" s="53"/>
      <c r="H1394" s="53">
        <v>3.620000000000001</v>
      </c>
      <c r="I1394" s="53"/>
      <c r="J1394" s="53"/>
      <c r="K1394" s="53">
        <f t="shared" si="83"/>
        <v>3.620000000000001</v>
      </c>
      <c r="M1394" s="54">
        <v>0</v>
      </c>
      <c r="N1394" s="54">
        <v>2.5</v>
      </c>
      <c r="O1394" s="54">
        <v>3.620000000000001</v>
      </c>
      <c r="P1394" s="54">
        <v>0.41000000000000003</v>
      </c>
      <c r="Q1394" s="54" t="s">
        <v>73</v>
      </c>
      <c r="R1394" s="54">
        <f t="shared" si="84"/>
        <v>6.5300000000000011</v>
      </c>
      <c r="T1394" s="55">
        <f t="shared" si="85"/>
        <v>0</v>
      </c>
      <c r="U1394" s="55">
        <f t="shared" si="85"/>
        <v>2.5</v>
      </c>
      <c r="V1394" s="55">
        <f t="shared" si="85"/>
        <v>0</v>
      </c>
      <c r="W1394" s="55">
        <f t="shared" si="85"/>
        <v>0.41000000000000003</v>
      </c>
      <c r="X1394" s="55" t="e">
        <f t="shared" si="85"/>
        <v>#VALUE!</v>
      </c>
      <c r="Y1394" s="55">
        <f t="shared" si="85"/>
        <v>2.91</v>
      </c>
    </row>
    <row r="1395" spans="1:25" x14ac:dyDescent="0.25">
      <c r="A1395" s="37" t="s">
        <v>428</v>
      </c>
      <c r="B1395" s="37" t="s">
        <v>684</v>
      </c>
      <c r="C1395" s="36" t="s">
        <v>40</v>
      </c>
      <c r="D1395" s="52" t="str">
        <f>IFERROR(INDEX('[2]CP5 to CP6 Track mapping'!$A:$B,MATCH('CP5 Vols Hyp'!$C1395,'[2]CP5 to CP6 Track mapping'!$A:$A,0),2),"-")</f>
        <v>Heavy Refurb</v>
      </c>
      <c r="E1395" s="36" t="s">
        <v>451</v>
      </c>
      <c r="F1395" s="53"/>
      <c r="G1395" s="53"/>
      <c r="H1395" s="53">
        <v>0</v>
      </c>
      <c r="I1395" s="53"/>
      <c r="J1395" s="53"/>
      <c r="K1395" s="53">
        <f t="shared" si="83"/>
        <v>0</v>
      </c>
      <c r="M1395" s="54">
        <v>0</v>
      </c>
      <c r="N1395" s="54">
        <v>0</v>
      </c>
      <c r="O1395" s="54">
        <v>0</v>
      </c>
      <c r="P1395" s="54">
        <v>0</v>
      </c>
      <c r="Q1395" s="54" t="s">
        <v>73</v>
      </c>
      <c r="R1395" s="54">
        <f t="shared" si="84"/>
        <v>0</v>
      </c>
      <c r="T1395" s="55">
        <f t="shared" si="85"/>
        <v>0</v>
      </c>
      <c r="U1395" s="55">
        <f t="shared" si="85"/>
        <v>0</v>
      </c>
      <c r="V1395" s="55">
        <f t="shared" si="85"/>
        <v>0</v>
      </c>
      <c r="W1395" s="55">
        <f t="shared" si="85"/>
        <v>0</v>
      </c>
      <c r="X1395" s="55" t="e">
        <f t="shared" si="85"/>
        <v>#VALUE!</v>
      </c>
      <c r="Y1395" s="55">
        <f t="shared" si="85"/>
        <v>0</v>
      </c>
    </row>
    <row r="1396" spans="1:25" x14ac:dyDescent="0.25">
      <c r="A1396" s="37" t="s">
        <v>428</v>
      </c>
      <c r="B1396" s="37" t="s">
        <v>684</v>
      </c>
      <c r="C1396" s="36" t="s">
        <v>40</v>
      </c>
      <c r="D1396" s="52" t="str">
        <f>IFERROR(INDEX('[2]CP5 to CP6 Track mapping'!$A:$B,MATCH('CP5 Vols Hyp'!$C1396,'[2]CP5 to CP6 Track mapping'!$A:$A,0),2),"-")</f>
        <v>Heavy Refurb</v>
      </c>
      <c r="E1396" s="36" t="s">
        <v>452</v>
      </c>
      <c r="F1396" s="53"/>
      <c r="G1396" s="53"/>
      <c r="H1396" s="53">
        <v>0</v>
      </c>
      <c r="I1396" s="53"/>
      <c r="J1396" s="53"/>
      <c r="K1396" s="53">
        <f t="shared" si="83"/>
        <v>0</v>
      </c>
      <c r="M1396" s="54">
        <v>9.06</v>
      </c>
      <c r="N1396" s="54">
        <v>0</v>
      </c>
      <c r="O1396" s="54">
        <v>0</v>
      </c>
      <c r="P1396" s="54">
        <v>0</v>
      </c>
      <c r="Q1396" s="54" t="s">
        <v>73</v>
      </c>
      <c r="R1396" s="54">
        <f t="shared" si="84"/>
        <v>9.06</v>
      </c>
      <c r="T1396" s="55">
        <f t="shared" si="85"/>
        <v>9.06</v>
      </c>
      <c r="U1396" s="55">
        <f t="shared" si="85"/>
        <v>0</v>
      </c>
      <c r="V1396" s="55">
        <f t="shared" si="85"/>
        <v>0</v>
      </c>
      <c r="W1396" s="55">
        <f t="shared" si="85"/>
        <v>0</v>
      </c>
      <c r="X1396" s="55" t="e">
        <f t="shared" si="85"/>
        <v>#VALUE!</v>
      </c>
      <c r="Y1396" s="55">
        <f t="shared" si="85"/>
        <v>9.06</v>
      </c>
    </row>
    <row r="1397" spans="1:25" x14ac:dyDescent="0.25">
      <c r="A1397" s="37" t="s">
        <v>428</v>
      </c>
      <c r="B1397" s="37" t="s">
        <v>684</v>
      </c>
      <c r="C1397" s="36" t="s">
        <v>40</v>
      </c>
      <c r="D1397" s="52" t="str">
        <f>IFERROR(INDEX('[2]CP5 to CP6 Track mapping'!$A:$B,MATCH('CP5 Vols Hyp'!$C1397,'[2]CP5 to CP6 Track mapping'!$A:$A,0),2),"-")</f>
        <v>Heavy Refurb</v>
      </c>
      <c r="E1397" s="36" t="s">
        <v>453</v>
      </c>
      <c r="F1397" s="53"/>
      <c r="G1397" s="53"/>
      <c r="H1397" s="53">
        <v>0</v>
      </c>
      <c r="I1397" s="53"/>
      <c r="J1397" s="53"/>
      <c r="K1397" s="53">
        <f t="shared" si="83"/>
        <v>0</v>
      </c>
      <c r="M1397" s="54">
        <v>0</v>
      </c>
      <c r="N1397" s="54">
        <v>0</v>
      </c>
      <c r="O1397" s="54">
        <v>0</v>
      </c>
      <c r="P1397" s="54">
        <v>0</v>
      </c>
      <c r="Q1397" s="54" t="s">
        <v>73</v>
      </c>
      <c r="R1397" s="54">
        <f t="shared" si="84"/>
        <v>0</v>
      </c>
      <c r="T1397" s="55">
        <f t="shared" si="85"/>
        <v>0</v>
      </c>
      <c r="U1397" s="55">
        <f t="shared" si="85"/>
        <v>0</v>
      </c>
      <c r="V1397" s="55">
        <f t="shared" si="85"/>
        <v>0</v>
      </c>
      <c r="W1397" s="55">
        <f t="shared" si="85"/>
        <v>0</v>
      </c>
      <c r="X1397" s="55" t="e">
        <f t="shared" si="85"/>
        <v>#VALUE!</v>
      </c>
      <c r="Y1397" s="55">
        <f t="shared" si="85"/>
        <v>0</v>
      </c>
    </row>
    <row r="1398" spans="1:25" x14ac:dyDescent="0.25">
      <c r="A1398" s="37" t="s">
        <v>428</v>
      </c>
      <c r="B1398" s="37" t="s">
        <v>684</v>
      </c>
      <c r="C1398" s="36" t="s">
        <v>40</v>
      </c>
      <c r="D1398" s="52" t="str">
        <f>IFERROR(INDEX('[2]CP5 to CP6 Track mapping'!$A:$B,MATCH('CP5 Vols Hyp'!$C1398,'[2]CP5 to CP6 Track mapping'!$A:$A,0),2),"-")</f>
        <v>Heavy Refurb</v>
      </c>
      <c r="E1398" s="36" t="s">
        <v>454</v>
      </c>
      <c r="F1398" s="53"/>
      <c r="G1398" s="53"/>
      <c r="H1398" s="53">
        <v>0</v>
      </c>
      <c r="I1398" s="53"/>
      <c r="J1398" s="53"/>
      <c r="K1398" s="53">
        <f t="shared" si="83"/>
        <v>0</v>
      </c>
      <c r="M1398" s="54">
        <v>0</v>
      </c>
      <c r="N1398" s="54">
        <v>0</v>
      </c>
      <c r="O1398" s="54">
        <v>0</v>
      </c>
      <c r="P1398" s="54">
        <v>0</v>
      </c>
      <c r="Q1398" s="54" t="s">
        <v>73</v>
      </c>
      <c r="R1398" s="54">
        <f t="shared" si="84"/>
        <v>0</v>
      </c>
      <c r="T1398" s="55">
        <f t="shared" si="85"/>
        <v>0</v>
      </c>
      <c r="U1398" s="55">
        <f t="shared" si="85"/>
        <v>0</v>
      </c>
      <c r="V1398" s="55">
        <f t="shared" si="85"/>
        <v>0</v>
      </c>
      <c r="W1398" s="55">
        <f t="shared" si="85"/>
        <v>0</v>
      </c>
      <c r="X1398" s="55" t="e">
        <f t="shared" si="85"/>
        <v>#VALUE!</v>
      </c>
      <c r="Y1398" s="55">
        <f t="shared" si="85"/>
        <v>0</v>
      </c>
    </row>
    <row r="1399" spans="1:25" x14ac:dyDescent="0.25">
      <c r="A1399" s="37" t="s">
        <v>428</v>
      </c>
      <c r="B1399" s="37" t="s">
        <v>684</v>
      </c>
      <c r="C1399" s="36" t="s">
        <v>40</v>
      </c>
      <c r="D1399" s="52" t="str">
        <f>IFERROR(INDEX('[2]CP5 to CP6 Track mapping'!$A:$B,MATCH('CP5 Vols Hyp'!$C1399,'[2]CP5 to CP6 Track mapping'!$A:$A,0),2),"-")</f>
        <v>Heavy Refurb</v>
      </c>
      <c r="E1399" s="36" t="s">
        <v>455</v>
      </c>
      <c r="F1399" s="53"/>
      <c r="G1399" s="53"/>
      <c r="H1399" s="53">
        <v>0</v>
      </c>
      <c r="I1399" s="53"/>
      <c r="J1399" s="53"/>
      <c r="K1399" s="53">
        <f t="shared" si="83"/>
        <v>0</v>
      </c>
      <c r="M1399" s="54">
        <v>0</v>
      </c>
      <c r="N1399" s="54">
        <v>0</v>
      </c>
      <c r="O1399" s="54">
        <v>0</v>
      </c>
      <c r="P1399" s="54">
        <v>0</v>
      </c>
      <c r="Q1399" s="54" t="s">
        <v>73</v>
      </c>
      <c r="R1399" s="54">
        <f t="shared" si="84"/>
        <v>0</v>
      </c>
      <c r="T1399" s="55">
        <f t="shared" si="85"/>
        <v>0</v>
      </c>
      <c r="U1399" s="55">
        <f t="shared" si="85"/>
        <v>0</v>
      </c>
      <c r="V1399" s="55">
        <f t="shared" si="85"/>
        <v>0</v>
      </c>
      <c r="W1399" s="55">
        <f t="shared" si="85"/>
        <v>0</v>
      </c>
      <c r="X1399" s="55" t="e">
        <f t="shared" si="85"/>
        <v>#VALUE!</v>
      </c>
      <c r="Y1399" s="55">
        <f t="shared" si="85"/>
        <v>0</v>
      </c>
    </row>
    <row r="1400" spans="1:25" x14ac:dyDescent="0.25">
      <c r="A1400" s="37" t="s">
        <v>428</v>
      </c>
      <c r="B1400" s="37" t="s">
        <v>685</v>
      </c>
      <c r="C1400" s="36" t="s">
        <v>23</v>
      </c>
      <c r="D1400" s="52" t="str">
        <f>IFERROR(INDEX('[2]CP5 to CP6 Track mapping'!$A:$B,MATCH('CP5 Vols Hyp'!$C1400,'[2]CP5 to CP6 Track mapping'!$A:$A,0),2),"-")</f>
        <v>Re-sleeper Conventional</v>
      </c>
      <c r="E1400" s="36" t="s">
        <v>456</v>
      </c>
      <c r="F1400" s="53"/>
      <c r="G1400" s="53"/>
      <c r="H1400" s="53">
        <v>0.66000000000000014</v>
      </c>
      <c r="I1400" s="53"/>
      <c r="J1400" s="53"/>
      <c r="K1400" s="53">
        <f t="shared" si="83"/>
        <v>0.66000000000000014</v>
      </c>
      <c r="M1400" s="54">
        <v>0</v>
      </c>
      <c r="N1400" s="54">
        <v>3.16</v>
      </c>
      <c r="O1400" s="54">
        <v>0.66000000000000014</v>
      </c>
      <c r="P1400" s="54">
        <v>0.28000000000000003</v>
      </c>
      <c r="Q1400" s="54">
        <v>0.4</v>
      </c>
      <c r="R1400" s="54">
        <f t="shared" si="84"/>
        <v>4.5000000000000009</v>
      </c>
      <c r="T1400" s="55">
        <f t="shared" si="85"/>
        <v>0</v>
      </c>
      <c r="U1400" s="55">
        <f t="shared" si="85"/>
        <v>3.16</v>
      </c>
      <c r="V1400" s="55">
        <f t="shared" si="85"/>
        <v>0</v>
      </c>
      <c r="W1400" s="55">
        <f t="shared" si="85"/>
        <v>0.28000000000000003</v>
      </c>
      <c r="X1400" s="55">
        <f t="shared" si="85"/>
        <v>0.4</v>
      </c>
      <c r="Y1400" s="55">
        <f t="shared" si="85"/>
        <v>3.8400000000000007</v>
      </c>
    </row>
    <row r="1401" spans="1:25" x14ac:dyDescent="0.25">
      <c r="A1401" s="37" t="s">
        <v>428</v>
      </c>
      <c r="B1401" s="37" t="s">
        <v>685</v>
      </c>
      <c r="C1401" s="36" t="s">
        <v>23</v>
      </c>
      <c r="D1401" s="52" t="str">
        <f>IFERROR(INDEX('[2]CP5 to CP6 Track mapping'!$A:$B,MATCH('CP5 Vols Hyp'!$C1401,'[2]CP5 to CP6 Track mapping'!$A:$A,0),2),"-")</f>
        <v>Re-sleeper Conventional</v>
      </c>
      <c r="E1401" s="36" t="s">
        <v>451</v>
      </c>
      <c r="F1401" s="53"/>
      <c r="G1401" s="53"/>
      <c r="H1401" s="53">
        <v>0</v>
      </c>
      <c r="I1401" s="53"/>
      <c r="J1401" s="53"/>
      <c r="K1401" s="53">
        <f t="shared" si="83"/>
        <v>0</v>
      </c>
      <c r="M1401" s="54">
        <v>0</v>
      </c>
      <c r="N1401" s="54">
        <v>0</v>
      </c>
      <c r="O1401" s="54">
        <v>0</v>
      </c>
      <c r="P1401" s="54">
        <v>0</v>
      </c>
      <c r="Q1401" s="54" t="s">
        <v>73</v>
      </c>
      <c r="R1401" s="54">
        <f t="shared" si="84"/>
        <v>0</v>
      </c>
      <c r="T1401" s="55">
        <f t="shared" si="85"/>
        <v>0</v>
      </c>
      <c r="U1401" s="55">
        <f t="shared" si="85"/>
        <v>0</v>
      </c>
      <c r="V1401" s="55">
        <f t="shared" si="85"/>
        <v>0</v>
      </c>
      <c r="W1401" s="55">
        <f t="shared" si="85"/>
        <v>0</v>
      </c>
      <c r="X1401" s="55" t="e">
        <f t="shared" si="85"/>
        <v>#VALUE!</v>
      </c>
      <c r="Y1401" s="55">
        <f t="shared" si="85"/>
        <v>0</v>
      </c>
    </row>
    <row r="1402" spans="1:25" x14ac:dyDescent="0.25">
      <c r="A1402" s="37" t="s">
        <v>428</v>
      </c>
      <c r="B1402" s="37" t="s">
        <v>685</v>
      </c>
      <c r="C1402" s="36" t="s">
        <v>23</v>
      </c>
      <c r="D1402" s="52" t="str">
        <f>IFERROR(INDEX('[2]CP5 to CP6 Track mapping'!$A:$B,MATCH('CP5 Vols Hyp'!$C1402,'[2]CP5 to CP6 Track mapping'!$A:$A,0),2),"-")</f>
        <v>Re-sleeper Conventional</v>
      </c>
      <c r="E1402" s="36" t="s">
        <v>452</v>
      </c>
      <c r="F1402" s="53"/>
      <c r="G1402" s="53"/>
      <c r="H1402" s="53">
        <v>0</v>
      </c>
      <c r="I1402" s="53"/>
      <c r="J1402" s="53"/>
      <c r="K1402" s="53">
        <f t="shared" si="83"/>
        <v>0</v>
      </c>
      <c r="M1402" s="54">
        <v>0</v>
      </c>
      <c r="N1402" s="54">
        <v>0</v>
      </c>
      <c r="O1402" s="54">
        <v>0</v>
      </c>
      <c r="P1402" s="54">
        <v>0</v>
      </c>
      <c r="Q1402" s="54" t="s">
        <v>73</v>
      </c>
      <c r="R1402" s="54">
        <f t="shared" si="84"/>
        <v>0</v>
      </c>
      <c r="T1402" s="55">
        <f t="shared" si="85"/>
        <v>0</v>
      </c>
      <c r="U1402" s="55">
        <f t="shared" si="85"/>
        <v>0</v>
      </c>
      <c r="V1402" s="55">
        <f t="shared" si="85"/>
        <v>0</v>
      </c>
      <c r="W1402" s="55">
        <f t="shared" si="85"/>
        <v>0</v>
      </c>
      <c r="X1402" s="55" t="e">
        <f t="shared" si="85"/>
        <v>#VALUE!</v>
      </c>
      <c r="Y1402" s="55">
        <f t="shared" si="85"/>
        <v>0</v>
      </c>
    </row>
    <row r="1403" spans="1:25" x14ac:dyDescent="0.25">
      <c r="A1403" s="37" t="s">
        <v>428</v>
      </c>
      <c r="B1403" s="37" t="s">
        <v>685</v>
      </c>
      <c r="C1403" s="36" t="s">
        <v>23</v>
      </c>
      <c r="D1403" s="52" t="str">
        <f>IFERROR(INDEX('[2]CP5 to CP6 Track mapping'!$A:$B,MATCH('CP5 Vols Hyp'!$C1403,'[2]CP5 to CP6 Track mapping'!$A:$A,0),2),"-")</f>
        <v>Re-sleeper Conventional</v>
      </c>
      <c r="E1403" s="36" t="s">
        <v>453</v>
      </c>
      <c r="F1403" s="53"/>
      <c r="G1403" s="53"/>
      <c r="H1403" s="53">
        <v>0</v>
      </c>
      <c r="I1403" s="53"/>
      <c r="J1403" s="53"/>
      <c r="K1403" s="53">
        <f t="shared" si="83"/>
        <v>0</v>
      </c>
      <c r="M1403" s="54">
        <v>0</v>
      </c>
      <c r="N1403" s="54">
        <v>0</v>
      </c>
      <c r="O1403" s="54">
        <v>0</v>
      </c>
      <c r="P1403" s="54">
        <v>0</v>
      </c>
      <c r="Q1403" s="54" t="s">
        <v>73</v>
      </c>
      <c r="R1403" s="54">
        <f t="shared" si="84"/>
        <v>0</v>
      </c>
      <c r="T1403" s="55">
        <f t="shared" si="85"/>
        <v>0</v>
      </c>
      <c r="U1403" s="55">
        <f t="shared" si="85"/>
        <v>0</v>
      </c>
      <c r="V1403" s="55">
        <f t="shared" si="85"/>
        <v>0</v>
      </c>
      <c r="W1403" s="55">
        <f t="shared" si="85"/>
        <v>0</v>
      </c>
      <c r="X1403" s="55" t="e">
        <f t="shared" si="85"/>
        <v>#VALUE!</v>
      </c>
      <c r="Y1403" s="55">
        <f t="shared" si="85"/>
        <v>0</v>
      </c>
    </row>
    <row r="1404" spans="1:25" x14ac:dyDescent="0.25">
      <c r="A1404" s="37" t="s">
        <v>428</v>
      </c>
      <c r="B1404" s="37" t="s">
        <v>685</v>
      </c>
      <c r="C1404" s="36" t="s">
        <v>23</v>
      </c>
      <c r="D1404" s="52" t="str">
        <f>IFERROR(INDEX('[2]CP5 to CP6 Track mapping'!$A:$B,MATCH('CP5 Vols Hyp'!$C1404,'[2]CP5 to CP6 Track mapping'!$A:$A,0),2),"-")</f>
        <v>Re-sleeper Conventional</v>
      </c>
      <c r="E1404" s="36" t="s">
        <v>454</v>
      </c>
      <c r="F1404" s="53"/>
      <c r="G1404" s="53"/>
      <c r="H1404" s="53">
        <v>0</v>
      </c>
      <c r="I1404" s="53"/>
      <c r="J1404" s="53"/>
      <c r="K1404" s="53">
        <f t="shared" si="83"/>
        <v>0</v>
      </c>
      <c r="M1404" s="54">
        <v>0</v>
      </c>
      <c r="N1404" s="54">
        <v>0</v>
      </c>
      <c r="O1404" s="54">
        <v>0</v>
      </c>
      <c r="P1404" s="54">
        <v>3.6576E-3</v>
      </c>
      <c r="Q1404" s="54" t="s">
        <v>73</v>
      </c>
      <c r="R1404" s="54">
        <f t="shared" si="84"/>
        <v>3.6576E-3</v>
      </c>
      <c r="T1404" s="55">
        <f t="shared" si="85"/>
        <v>0</v>
      </c>
      <c r="U1404" s="55">
        <f t="shared" si="85"/>
        <v>0</v>
      </c>
      <c r="V1404" s="55">
        <f t="shared" si="85"/>
        <v>0</v>
      </c>
      <c r="W1404" s="55">
        <f t="shared" si="85"/>
        <v>3.6576E-3</v>
      </c>
      <c r="X1404" s="55" t="e">
        <f t="shared" si="85"/>
        <v>#VALUE!</v>
      </c>
      <c r="Y1404" s="55">
        <f t="shared" si="85"/>
        <v>3.6576E-3</v>
      </c>
    </row>
    <row r="1405" spans="1:25" x14ac:dyDescent="0.25">
      <c r="A1405" s="37" t="s">
        <v>428</v>
      </c>
      <c r="B1405" s="37" t="s">
        <v>685</v>
      </c>
      <c r="C1405" s="36" t="s">
        <v>23</v>
      </c>
      <c r="D1405" s="52" t="str">
        <f>IFERROR(INDEX('[2]CP5 to CP6 Track mapping'!$A:$B,MATCH('CP5 Vols Hyp'!$C1405,'[2]CP5 to CP6 Track mapping'!$A:$A,0),2),"-")</f>
        <v>Re-sleeper Conventional</v>
      </c>
      <c r="E1405" s="36" t="s">
        <v>455</v>
      </c>
      <c r="F1405" s="53"/>
      <c r="G1405" s="53"/>
      <c r="H1405" s="53">
        <v>0</v>
      </c>
      <c r="I1405" s="53"/>
      <c r="J1405" s="53"/>
      <c r="K1405" s="53">
        <f t="shared" si="83"/>
        <v>0</v>
      </c>
      <c r="M1405" s="54">
        <v>0</v>
      </c>
      <c r="N1405" s="54">
        <v>0</v>
      </c>
      <c r="O1405" s="54">
        <v>0</v>
      </c>
      <c r="P1405" s="54">
        <v>0</v>
      </c>
      <c r="Q1405" s="54" t="s">
        <v>73</v>
      </c>
      <c r="R1405" s="54">
        <f t="shared" si="84"/>
        <v>0</v>
      </c>
      <c r="T1405" s="55">
        <f t="shared" si="85"/>
        <v>0</v>
      </c>
      <c r="U1405" s="55">
        <f t="shared" si="85"/>
        <v>0</v>
      </c>
      <c r="V1405" s="55">
        <f t="shared" si="85"/>
        <v>0</v>
      </c>
      <c r="W1405" s="55">
        <f t="shared" si="85"/>
        <v>0</v>
      </c>
      <c r="X1405" s="55" t="e">
        <f t="shared" si="85"/>
        <v>#VALUE!</v>
      </c>
      <c r="Y1405" s="55">
        <f t="shared" si="85"/>
        <v>0</v>
      </c>
    </row>
    <row r="1406" spans="1:25" x14ac:dyDescent="0.25">
      <c r="A1406" s="37" t="s">
        <v>428</v>
      </c>
      <c r="B1406" s="37" t="s">
        <v>686</v>
      </c>
      <c r="C1406" s="36" t="s">
        <v>687</v>
      </c>
      <c r="D1406" s="52" t="str">
        <f>IFERROR(INDEX('[2]CP5 to CP6 Track mapping'!$A:$B,MATCH('CP5 Vols Hyp'!$C1406,'[2]CP5 to CP6 Track mapping'!$A:$A,0),2),"-")</f>
        <v>Re-sleeper High Output</v>
      </c>
      <c r="E1406" s="36" t="s">
        <v>456</v>
      </c>
      <c r="F1406" s="53"/>
      <c r="G1406" s="53"/>
      <c r="H1406" s="53">
        <v>0</v>
      </c>
      <c r="I1406" s="53"/>
      <c r="J1406" s="53"/>
      <c r="K1406" s="53">
        <f t="shared" si="83"/>
        <v>0</v>
      </c>
      <c r="M1406" s="54">
        <v>0</v>
      </c>
      <c r="N1406" s="54">
        <v>0</v>
      </c>
      <c r="O1406" s="54">
        <v>0</v>
      </c>
      <c r="P1406" s="54">
        <v>0</v>
      </c>
      <c r="Q1406" s="54" t="s">
        <v>73</v>
      </c>
      <c r="R1406" s="54">
        <f t="shared" si="84"/>
        <v>0</v>
      </c>
      <c r="T1406" s="55">
        <f t="shared" si="85"/>
        <v>0</v>
      </c>
      <c r="U1406" s="55">
        <f t="shared" si="85"/>
        <v>0</v>
      </c>
      <c r="V1406" s="55">
        <f t="shared" si="85"/>
        <v>0</v>
      </c>
      <c r="W1406" s="55">
        <f t="shared" si="85"/>
        <v>0</v>
      </c>
      <c r="X1406" s="55" t="e">
        <f t="shared" si="85"/>
        <v>#VALUE!</v>
      </c>
      <c r="Y1406" s="55">
        <f t="shared" si="85"/>
        <v>0</v>
      </c>
    </row>
    <row r="1407" spans="1:25" x14ac:dyDescent="0.25">
      <c r="A1407" s="37" t="s">
        <v>428</v>
      </c>
      <c r="B1407" s="37" t="s">
        <v>686</v>
      </c>
      <c r="C1407" s="36" t="s">
        <v>687</v>
      </c>
      <c r="D1407" s="52" t="str">
        <f>IFERROR(INDEX('[2]CP5 to CP6 Track mapping'!$A:$B,MATCH('CP5 Vols Hyp'!$C1407,'[2]CP5 to CP6 Track mapping'!$A:$A,0),2),"-")</f>
        <v>Re-sleeper High Output</v>
      </c>
      <c r="E1407" s="36" t="s">
        <v>451</v>
      </c>
      <c r="F1407" s="53"/>
      <c r="G1407" s="53"/>
      <c r="H1407" s="53">
        <v>0</v>
      </c>
      <c r="I1407" s="53"/>
      <c r="J1407" s="53"/>
      <c r="K1407" s="53">
        <f t="shared" si="83"/>
        <v>0</v>
      </c>
      <c r="M1407" s="54">
        <v>0</v>
      </c>
      <c r="N1407" s="54">
        <v>0</v>
      </c>
      <c r="O1407" s="54">
        <v>0</v>
      </c>
      <c r="P1407" s="54">
        <v>0</v>
      </c>
      <c r="Q1407" s="54" t="s">
        <v>73</v>
      </c>
      <c r="R1407" s="54">
        <f t="shared" si="84"/>
        <v>0</v>
      </c>
      <c r="T1407" s="55">
        <f t="shared" si="85"/>
        <v>0</v>
      </c>
      <c r="U1407" s="55">
        <f t="shared" si="85"/>
        <v>0</v>
      </c>
      <c r="V1407" s="55">
        <f t="shared" si="85"/>
        <v>0</v>
      </c>
      <c r="W1407" s="55">
        <f t="shared" si="85"/>
        <v>0</v>
      </c>
      <c r="X1407" s="55" t="e">
        <f t="shared" si="85"/>
        <v>#VALUE!</v>
      </c>
      <c r="Y1407" s="55">
        <f t="shared" si="85"/>
        <v>0</v>
      </c>
    </row>
    <row r="1408" spans="1:25" x14ac:dyDescent="0.25">
      <c r="A1408" s="37" t="s">
        <v>428</v>
      </c>
      <c r="B1408" s="37" t="s">
        <v>686</v>
      </c>
      <c r="C1408" s="36" t="s">
        <v>687</v>
      </c>
      <c r="D1408" s="52" t="str">
        <f>IFERROR(INDEX('[2]CP5 to CP6 Track mapping'!$A:$B,MATCH('CP5 Vols Hyp'!$C1408,'[2]CP5 to CP6 Track mapping'!$A:$A,0),2),"-")</f>
        <v>Re-sleeper High Output</v>
      </c>
      <c r="E1408" s="36" t="s">
        <v>452</v>
      </c>
      <c r="F1408" s="53"/>
      <c r="G1408" s="53"/>
      <c r="H1408" s="53">
        <v>0</v>
      </c>
      <c r="I1408" s="53"/>
      <c r="J1408" s="53"/>
      <c r="K1408" s="53">
        <f t="shared" si="83"/>
        <v>0</v>
      </c>
      <c r="M1408" s="54">
        <v>0</v>
      </c>
      <c r="N1408" s="54">
        <v>0</v>
      </c>
      <c r="O1408" s="54">
        <v>0</v>
      </c>
      <c r="P1408" s="54">
        <v>0</v>
      </c>
      <c r="Q1408" s="54" t="s">
        <v>73</v>
      </c>
      <c r="R1408" s="54">
        <f t="shared" si="84"/>
        <v>0</v>
      </c>
      <c r="T1408" s="55">
        <f t="shared" si="85"/>
        <v>0</v>
      </c>
      <c r="U1408" s="55">
        <f t="shared" si="85"/>
        <v>0</v>
      </c>
      <c r="V1408" s="55">
        <f t="shared" si="85"/>
        <v>0</v>
      </c>
      <c r="W1408" s="55">
        <f t="shared" si="85"/>
        <v>0</v>
      </c>
      <c r="X1408" s="55" t="e">
        <f t="shared" si="85"/>
        <v>#VALUE!</v>
      </c>
      <c r="Y1408" s="55">
        <f t="shared" si="85"/>
        <v>0</v>
      </c>
    </row>
    <row r="1409" spans="1:25" x14ac:dyDescent="0.25">
      <c r="A1409" s="37" t="s">
        <v>428</v>
      </c>
      <c r="B1409" s="37" t="s">
        <v>686</v>
      </c>
      <c r="C1409" s="36" t="s">
        <v>687</v>
      </c>
      <c r="D1409" s="52" t="str">
        <f>IFERROR(INDEX('[2]CP5 to CP6 Track mapping'!$A:$B,MATCH('CP5 Vols Hyp'!$C1409,'[2]CP5 to CP6 Track mapping'!$A:$A,0),2),"-")</f>
        <v>Re-sleeper High Output</v>
      </c>
      <c r="E1409" s="36" t="s">
        <v>453</v>
      </c>
      <c r="F1409" s="53"/>
      <c r="G1409" s="53"/>
      <c r="H1409" s="53">
        <v>0</v>
      </c>
      <c r="I1409" s="53"/>
      <c r="J1409" s="53"/>
      <c r="K1409" s="53">
        <f t="shared" si="83"/>
        <v>0</v>
      </c>
      <c r="M1409" s="54">
        <v>0</v>
      </c>
      <c r="N1409" s="54">
        <v>0</v>
      </c>
      <c r="O1409" s="54">
        <v>0</v>
      </c>
      <c r="P1409" s="54">
        <v>0</v>
      </c>
      <c r="Q1409" s="54" t="s">
        <v>73</v>
      </c>
      <c r="R1409" s="54">
        <f t="shared" si="84"/>
        <v>0</v>
      </c>
      <c r="T1409" s="55">
        <f t="shared" si="85"/>
        <v>0</v>
      </c>
      <c r="U1409" s="55">
        <f t="shared" si="85"/>
        <v>0</v>
      </c>
      <c r="V1409" s="55">
        <f t="shared" si="85"/>
        <v>0</v>
      </c>
      <c r="W1409" s="55">
        <f t="shared" si="85"/>
        <v>0</v>
      </c>
      <c r="X1409" s="55" t="e">
        <f t="shared" si="85"/>
        <v>#VALUE!</v>
      </c>
      <c r="Y1409" s="55">
        <f t="shared" si="85"/>
        <v>0</v>
      </c>
    </row>
    <row r="1410" spans="1:25" x14ac:dyDescent="0.25">
      <c r="A1410" s="37" t="s">
        <v>428</v>
      </c>
      <c r="B1410" s="37" t="s">
        <v>686</v>
      </c>
      <c r="C1410" s="36" t="s">
        <v>687</v>
      </c>
      <c r="D1410" s="52" t="str">
        <f>IFERROR(INDEX('[2]CP5 to CP6 Track mapping'!$A:$B,MATCH('CP5 Vols Hyp'!$C1410,'[2]CP5 to CP6 Track mapping'!$A:$A,0),2),"-")</f>
        <v>Re-sleeper High Output</v>
      </c>
      <c r="E1410" s="36" t="s">
        <v>454</v>
      </c>
      <c r="F1410" s="53"/>
      <c r="G1410" s="53"/>
      <c r="H1410" s="53">
        <v>0</v>
      </c>
      <c r="I1410" s="53"/>
      <c r="J1410" s="53"/>
      <c r="K1410" s="53">
        <f t="shared" si="83"/>
        <v>0</v>
      </c>
      <c r="M1410" s="54">
        <v>0</v>
      </c>
      <c r="N1410" s="54">
        <v>0</v>
      </c>
      <c r="O1410" s="54">
        <v>0</v>
      </c>
      <c r="P1410" s="54">
        <v>0</v>
      </c>
      <c r="Q1410" s="54" t="s">
        <v>73</v>
      </c>
      <c r="R1410" s="54">
        <f t="shared" si="84"/>
        <v>0</v>
      </c>
      <c r="T1410" s="55">
        <f t="shared" si="85"/>
        <v>0</v>
      </c>
      <c r="U1410" s="55">
        <f t="shared" si="85"/>
        <v>0</v>
      </c>
      <c r="V1410" s="55">
        <f t="shared" si="85"/>
        <v>0</v>
      </c>
      <c r="W1410" s="55">
        <f t="shared" si="85"/>
        <v>0</v>
      </c>
      <c r="X1410" s="55" t="e">
        <f t="shared" si="85"/>
        <v>#VALUE!</v>
      </c>
      <c r="Y1410" s="55">
        <f t="shared" si="85"/>
        <v>0</v>
      </c>
    </row>
    <row r="1411" spans="1:25" x14ac:dyDescent="0.25">
      <c r="A1411" s="37" t="s">
        <v>428</v>
      </c>
      <c r="B1411" s="37" t="s">
        <v>686</v>
      </c>
      <c r="C1411" s="36" t="s">
        <v>687</v>
      </c>
      <c r="D1411" s="52" t="str">
        <f>IFERROR(INDEX('[2]CP5 to CP6 Track mapping'!$A:$B,MATCH('CP5 Vols Hyp'!$C1411,'[2]CP5 to CP6 Track mapping'!$A:$A,0),2),"-")</f>
        <v>Re-sleeper High Output</v>
      </c>
      <c r="E1411" s="36" t="s">
        <v>455</v>
      </c>
      <c r="F1411" s="53"/>
      <c r="G1411" s="53"/>
      <c r="H1411" s="53">
        <v>0</v>
      </c>
      <c r="I1411" s="53"/>
      <c r="J1411" s="53"/>
      <c r="K1411" s="53">
        <f t="shared" si="83"/>
        <v>0</v>
      </c>
      <c r="M1411" s="54">
        <v>0</v>
      </c>
      <c r="N1411" s="54">
        <v>0</v>
      </c>
      <c r="O1411" s="54">
        <v>0</v>
      </c>
      <c r="P1411" s="54">
        <v>0</v>
      </c>
      <c r="Q1411" s="54" t="s">
        <v>73</v>
      </c>
      <c r="R1411" s="54">
        <f t="shared" si="84"/>
        <v>0</v>
      </c>
      <c r="T1411" s="55">
        <f t="shared" si="85"/>
        <v>0</v>
      </c>
      <c r="U1411" s="55">
        <f t="shared" si="85"/>
        <v>0</v>
      </c>
      <c r="V1411" s="55">
        <f t="shared" si="85"/>
        <v>0</v>
      </c>
      <c r="W1411" s="55">
        <f t="shared" si="85"/>
        <v>0</v>
      </c>
      <c r="X1411" s="55" t="e">
        <f t="shared" si="85"/>
        <v>#VALUE!</v>
      </c>
      <c r="Y1411" s="55">
        <f t="shared" si="85"/>
        <v>0</v>
      </c>
    </row>
    <row r="1412" spans="1:25" x14ac:dyDescent="0.25">
      <c r="A1412" s="37" t="s">
        <v>428</v>
      </c>
      <c r="B1412" s="37" t="s">
        <v>688</v>
      </c>
      <c r="C1412" s="36" t="s">
        <v>689</v>
      </c>
      <c r="D1412" s="52" t="str">
        <f>IFERROR(INDEX('[2]CP5 to CP6 Track mapping'!$A:$B,MATCH('CP5 Vols Hyp'!$C1412,'[2]CP5 to CP6 Track mapping'!$A:$A,0),2),"-")</f>
        <v>Medium Refurb</v>
      </c>
      <c r="E1412" s="36" t="s">
        <v>456</v>
      </c>
      <c r="F1412" s="53"/>
      <c r="G1412" s="53"/>
      <c r="H1412" s="53">
        <v>15.7</v>
      </c>
      <c r="I1412" s="53"/>
      <c r="J1412" s="53"/>
      <c r="K1412" s="53">
        <f t="shared" si="83"/>
        <v>15.7</v>
      </c>
      <c r="M1412" s="54">
        <v>0</v>
      </c>
      <c r="N1412" s="54">
        <v>1.75</v>
      </c>
      <c r="O1412" s="54">
        <v>15.7</v>
      </c>
      <c r="P1412" s="54">
        <v>1.4699999999999998</v>
      </c>
      <c r="Q1412" s="54" t="s">
        <v>73</v>
      </c>
      <c r="R1412" s="54">
        <f t="shared" si="84"/>
        <v>18.919999999999998</v>
      </c>
      <c r="T1412" s="55">
        <f t="shared" si="85"/>
        <v>0</v>
      </c>
      <c r="U1412" s="55">
        <f t="shared" si="85"/>
        <v>1.75</v>
      </c>
      <c r="V1412" s="55">
        <f t="shared" si="85"/>
        <v>0</v>
      </c>
      <c r="W1412" s="55">
        <f t="shared" si="85"/>
        <v>1.4699999999999998</v>
      </c>
      <c r="X1412" s="55" t="e">
        <f t="shared" si="85"/>
        <v>#VALUE!</v>
      </c>
      <c r="Y1412" s="55">
        <f t="shared" si="85"/>
        <v>3.2199999999999989</v>
      </c>
    </row>
    <row r="1413" spans="1:25" x14ac:dyDescent="0.25">
      <c r="A1413" s="37" t="s">
        <v>428</v>
      </c>
      <c r="B1413" s="37" t="s">
        <v>688</v>
      </c>
      <c r="C1413" s="36" t="s">
        <v>689</v>
      </c>
      <c r="D1413" s="52" t="str">
        <f>IFERROR(INDEX('[2]CP5 to CP6 Track mapping'!$A:$B,MATCH('CP5 Vols Hyp'!$C1413,'[2]CP5 to CP6 Track mapping'!$A:$A,0),2),"-")</f>
        <v>Medium Refurb</v>
      </c>
      <c r="E1413" s="36" t="s">
        <v>451</v>
      </c>
      <c r="F1413" s="53"/>
      <c r="G1413" s="53"/>
      <c r="H1413" s="53">
        <v>0</v>
      </c>
      <c r="I1413" s="53"/>
      <c r="J1413" s="53"/>
      <c r="K1413" s="53">
        <f t="shared" si="83"/>
        <v>0</v>
      </c>
      <c r="M1413" s="54">
        <v>0</v>
      </c>
      <c r="N1413" s="54">
        <v>0</v>
      </c>
      <c r="O1413" s="54">
        <v>0</v>
      </c>
      <c r="P1413" s="54">
        <v>0</v>
      </c>
      <c r="Q1413" s="54" t="s">
        <v>73</v>
      </c>
      <c r="R1413" s="54">
        <f t="shared" si="84"/>
        <v>0</v>
      </c>
      <c r="T1413" s="55">
        <f t="shared" si="85"/>
        <v>0</v>
      </c>
      <c r="U1413" s="55">
        <f t="shared" si="85"/>
        <v>0</v>
      </c>
      <c r="V1413" s="55">
        <f t="shared" si="85"/>
        <v>0</v>
      </c>
      <c r="W1413" s="55">
        <f t="shared" si="85"/>
        <v>0</v>
      </c>
      <c r="X1413" s="55" t="e">
        <f t="shared" si="85"/>
        <v>#VALUE!</v>
      </c>
      <c r="Y1413" s="55">
        <f t="shared" si="85"/>
        <v>0</v>
      </c>
    </row>
    <row r="1414" spans="1:25" x14ac:dyDescent="0.25">
      <c r="A1414" s="37" t="s">
        <v>428</v>
      </c>
      <c r="B1414" s="37" t="s">
        <v>688</v>
      </c>
      <c r="C1414" s="36" t="s">
        <v>689</v>
      </c>
      <c r="D1414" s="52" t="str">
        <f>IFERROR(INDEX('[2]CP5 to CP6 Track mapping'!$A:$B,MATCH('CP5 Vols Hyp'!$C1414,'[2]CP5 to CP6 Track mapping'!$A:$A,0),2),"-")</f>
        <v>Medium Refurb</v>
      </c>
      <c r="E1414" s="36" t="s">
        <v>452</v>
      </c>
      <c r="F1414" s="53"/>
      <c r="G1414" s="53"/>
      <c r="H1414" s="53">
        <v>0</v>
      </c>
      <c r="I1414" s="53"/>
      <c r="J1414" s="53"/>
      <c r="K1414" s="53">
        <f t="shared" si="83"/>
        <v>0</v>
      </c>
      <c r="M1414" s="54">
        <v>0</v>
      </c>
      <c r="N1414" s="54">
        <v>0</v>
      </c>
      <c r="O1414" s="54">
        <v>0</v>
      </c>
      <c r="P1414" s="54">
        <v>0</v>
      </c>
      <c r="Q1414" s="54" t="s">
        <v>73</v>
      </c>
      <c r="R1414" s="54">
        <f t="shared" si="84"/>
        <v>0</v>
      </c>
      <c r="T1414" s="55">
        <f t="shared" si="85"/>
        <v>0</v>
      </c>
      <c r="U1414" s="55">
        <f t="shared" si="85"/>
        <v>0</v>
      </c>
      <c r="V1414" s="55">
        <f t="shared" si="85"/>
        <v>0</v>
      </c>
      <c r="W1414" s="55">
        <f t="shared" si="85"/>
        <v>0</v>
      </c>
      <c r="X1414" s="55" t="e">
        <f t="shared" si="85"/>
        <v>#VALUE!</v>
      </c>
      <c r="Y1414" s="55">
        <f t="shared" si="85"/>
        <v>0</v>
      </c>
    </row>
    <row r="1415" spans="1:25" x14ac:dyDescent="0.25">
      <c r="A1415" s="37" t="s">
        <v>428</v>
      </c>
      <c r="B1415" s="37" t="s">
        <v>688</v>
      </c>
      <c r="C1415" s="36" t="s">
        <v>689</v>
      </c>
      <c r="D1415" s="52" t="str">
        <f>IFERROR(INDEX('[2]CP5 to CP6 Track mapping'!$A:$B,MATCH('CP5 Vols Hyp'!$C1415,'[2]CP5 to CP6 Track mapping'!$A:$A,0),2),"-")</f>
        <v>Medium Refurb</v>
      </c>
      <c r="E1415" s="36" t="s">
        <v>453</v>
      </c>
      <c r="F1415" s="53"/>
      <c r="G1415" s="53"/>
      <c r="H1415" s="53">
        <v>0</v>
      </c>
      <c r="I1415" s="53"/>
      <c r="J1415" s="53"/>
      <c r="K1415" s="53">
        <f t="shared" si="83"/>
        <v>0</v>
      </c>
      <c r="M1415" s="54">
        <v>0</v>
      </c>
      <c r="N1415" s="54">
        <v>0</v>
      </c>
      <c r="O1415" s="54">
        <v>0</v>
      </c>
      <c r="P1415" s="54">
        <v>0</v>
      </c>
      <c r="Q1415" s="54" t="s">
        <v>73</v>
      </c>
      <c r="R1415" s="54">
        <f t="shared" si="84"/>
        <v>0</v>
      </c>
      <c r="T1415" s="55">
        <f t="shared" si="85"/>
        <v>0</v>
      </c>
      <c r="U1415" s="55">
        <f t="shared" si="85"/>
        <v>0</v>
      </c>
      <c r="V1415" s="55">
        <f t="shared" si="85"/>
        <v>0</v>
      </c>
      <c r="W1415" s="55">
        <f t="shared" si="85"/>
        <v>0</v>
      </c>
      <c r="X1415" s="55" t="e">
        <f t="shared" si="85"/>
        <v>#VALUE!</v>
      </c>
      <c r="Y1415" s="55">
        <f t="shared" si="85"/>
        <v>0</v>
      </c>
    </row>
    <row r="1416" spans="1:25" x14ac:dyDescent="0.25">
      <c r="A1416" s="37" t="s">
        <v>428</v>
      </c>
      <c r="B1416" s="37" t="s">
        <v>688</v>
      </c>
      <c r="C1416" s="36" t="s">
        <v>689</v>
      </c>
      <c r="D1416" s="52" t="str">
        <f>IFERROR(INDEX('[2]CP5 to CP6 Track mapping'!$A:$B,MATCH('CP5 Vols Hyp'!$C1416,'[2]CP5 to CP6 Track mapping'!$A:$A,0),2),"-")</f>
        <v>Medium Refurb</v>
      </c>
      <c r="E1416" s="36" t="s">
        <v>454</v>
      </c>
      <c r="F1416" s="53"/>
      <c r="G1416" s="53"/>
      <c r="H1416" s="53">
        <v>0</v>
      </c>
      <c r="I1416" s="53"/>
      <c r="J1416" s="53"/>
      <c r="K1416" s="53">
        <f t="shared" si="83"/>
        <v>0</v>
      </c>
      <c r="M1416" s="54">
        <v>0</v>
      </c>
      <c r="N1416" s="54">
        <v>0</v>
      </c>
      <c r="O1416" s="54">
        <v>0</v>
      </c>
      <c r="P1416" s="54">
        <v>0</v>
      </c>
      <c r="Q1416" s="54" t="s">
        <v>73</v>
      </c>
      <c r="R1416" s="54">
        <f t="shared" si="84"/>
        <v>0</v>
      </c>
      <c r="T1416" s="55">
        <f t="shared" si="85"/>
        <v>0</v>
      </c>
      <c r="U1416" s="55">
        <f t="shared" si="85"/>
        <v>0</v>
      </c>
      <c r="V1416" s="55">
        <f t="shared" si="85"/>
        <v>0</v>
      </c>
      <c r="W1416" s="55">
        <f t="shared" si="85"/>
        <v>0</v>
      </c>
      <c r="X1416" s="55" t="e">
        <f t="shared" si="85"/>
        <v>#VALUE!</v>
      </c>
      <c r="Y1416" s="55">
        <f t="shared" si="85"/>
        <v>0</v>
      </c>
    </row>
    <row r="1417" spans="1:25" x14ac:dyDescent="0.25">
      <c r="A1417" s="37" t="s">
        <v>428</v>
      </c>
      <c r="B1417" s="37" t="s">
        <v>688</v>
      </c>
      <c r="C1417" s="36" t="s">
        <v>689</v>
      </c>
      <c r="D1417" s="52" t="str">
        <f>IFERROR(INDEX('[2]CP5 to CP6 Track mapping'!$A:$B,MATCH('CP5 Vols Hyp'!$C1417,'[2]CP5 to CP6 Track mapping'!$A:$A,0),2),"-")</f>
        <v>Medium Refurb</v>
      </c>
      <c r="E1417" s="36" t="s">
        <v>455</v>
      </c>
      <c r="F1417" s="53"/>
      <c r="G1417" s="53"/>
      <c r="H1417" s="53">
        <v>0</v>
      </c>
      <c r="I1417" s="53"/>
      <c r="J1417" s="53"/>
      <c r="K1417" s="53">
        <f t="shared" si="83"/>
        <v>0</v>
      </c>
      <c r="M1417" s="54">
        <v>0</v>
      </c>
      <c r="N1417" s="54">
        <v>0</v>
      </c>
      <c r="O1417" s="54">
        <v>0</v>
      </c>
      <c r="P1417" s="54">
        <v>0</v>
      </c>
      <c r="Q1417" s="54" t="s">
        <v>73</v>
      </c>
      <c r="R1417" s="54">
        <f t="shared" si="84"/>
        <v>0</v>
      </c>
      <c r="T1417" s="55">
        <f t="shared" si="85"/>
        <v>0</v>
      </c>
      <c r="U1417" s="55">
        <f t="shared" si="85"/>
        <v>0</v>
      </c>
      <c r="V1417" s="55">
        <f t="shared" si="85"/>
        <v>0</v>
      </c>
      <c r="W1417" s="55">
        <f t="shared" si="85"/>
        <v>0</v>
      </c>
      <c r="X1417" s="55" t="e">
        <f t="shared" si="85"/>
        <v>#VALUE!</v>
      </c>
      <c r="Y1417" s="55">
        <f t="shared" si="85"/>
        <v>0</v>
      </c>
    </row>
    <row r="1418" spans="1:25" x14ac:dyDescent="0.25">
      <c r="A1418" s="37" t="s">
        <v>428</v>
      </c>
      <c r="B1418" s="37" t="s">
        <v>690</v>
      </c>
      <c r="C1418" s="36" t="s">
        <v>691</v>
      </c>
      <c r="D1418" s="52" t="str">
        <f>IFERROR(INDEX('[2]CP5 to CP6 Track mapping'!$A:$B,MATCH('CP5 Vols Hyp'!$C1418,'[2]CP5 to CP6 Track mapping'!$A:$A,0),2),"-")</f>
        <v>Medium Refurb</v>
      </c>
      <c r="E1418" s="36" t="s">
        <v>456</v>
      </c>
      <c r="F1418" s="53"/>
      <c r="G1418" s="53"/>
      <c r="H1418" s="53">
        <v>0</v>
      </c>
      <c r="I1418" s="53"/>
      <c r="J1418" s="53"/>
      <c r="K1418" s="53">
        <f t="shared" ref="K1418:K1481" si="86">SUM(F1418:J1418)</f>
        <v>0</v>
      </c>
      <c r="M1418" s="54">
        <v>0</v>
      </c>
      <c r="N1418" s="54">
        <v>0</v>
      </c>
      <c r="O1418" s="54">
        <v>0</v>
      </c>
      <c r="P1418" s="54">
        <v>0.34</v>
      </c>
      <c r="Q1418" s="54" t="s">
        <v>73</v>
      </c>
      <c r="R1418" s="54">
        <f t="shared" ref="R1418:R1481" si="87">SUM(M1418:Q1418)</f>
        <v>0.34</v>
      </c>
      <c r="T1418" s="55">
        <f t="shared" si="85"/>
        <v>0</v>
      </c>
      <c r="U1418" s="55">
        <f t="shared" si="85"/>
        <v>0</v>
      </c>
      <c r="V1418" s="55">
        <f t="shared" si="85"/>
        <v>0</v>
      </c>
      <c r="W1418" s="55">
        <f t="shared" si="85"/>
        <v>0.34</v>
      </c>
      <c r="X1418" s="55" t="e">
        <f t="shared" si="85"/>
        <v>#VALUE!</v>
      </c>
      <c r="Y1418" s="55">
        <f t="shared" si="85"/>
        <v>0.34</v>
      </c>
    </row>
    <row r="1419" spans="1:25" x14ac:dyDescent="0.25">
      <c r="A1419" s="37" t="s">
        <v>428</v>
      </c>
      <c r="B1419" s="37" t="s">
        <v>690</v>
      </c>
      <c r="C1419" s="36" t="s">
        <v>691</v>
      </c>
      <c r="D1419" s="52" t="str">
        <f>IFERROR(INDEX('[2]CP5 to CP6 Track mapping'!$A:$B,MATCH('CP5 Vols Hyp'!$C1419,'[2]CP5 to CP6 Track mapping'!$A:$A,0),2),"-")</f>
        <v>Medium Refurb</v>
      </c>
      <c r="E1419" s="36" t="s">
        <v>451</v>
      </c>
      <c r="F1419" s="53"/>
      <c r="G1419" s="53"/>
      <c r="H1419" s="53">
        <v>0</v>
      </c>
      <c r="I1419" s="53"/>
      <c r="J1419" s="53"/>
      <c r="K1419" s="53">
        <f t="shared" si="86"/>
        <v>0</v>
      </c>
      <c r="M1419" s="54">
        <v>0</v>
      </c>
      <c r="N1419" s="54">
        <v>0</v>
      </c>
      <c r="O1419" s="54">
        <v>0</v>
      </c>
      <c r="P1419" s="54">
        <v>0</v>
      </c>
      <c r="Q1419" s="54" t="s">
        <v>73</v>
      </c>
      <c r="R1419" s="54">
        <f t="shared" si="87"/>
        <v>0</v>
      </c>
      <c r="T1419" s="55">
        <f t="shared" si="85"/>
        <v>0</v>
      </c>
      <c r="U1419" s="55">
        <f t="shared" si="85"/>
        <v>0</v>
      </c>
      <c r="V1419" s="55">
        <f t="shared" si="85"/>
        <v>0</v>
      </c>
      <c r="W1419" s="55">
        <f t="shared" si="85"/>
        <v>0</v>
      </c>
      <c r="X1419" s="55" t="e">
        <f t="shared" si="85"/>
        <v>#VALUE!</v>
      </c>
      <c r="Y1419" s="55">
        <f t="shared" si="85"/>
        <v>0</v>
      </c>
    </row>
    <row r="1420" spans="1:25" x14ac:dyDescent="0.25">
      <c r="A1420" s="37" t="s">
        <v>428</v>
      </c>
      <c r="B1420" s="37" t="s">
        <v>690</v>
      </c>
      <c r="C1420" s="36" t="s">
        <v>691</v>
      </c>
      <c r="D1420" s="52" t="str">
        <f>IFERROR(INDEX('[2]CP5 to CP6 Track mapping'!$A:$B,MATCH('CP5 Vols Hyp'!$C1420,'[2]CP5 to CP6 Track mapping'!$A:$A,0),2),"-")</f>
        <v>Medium Refurb</v>
      </c>
      <c r="E1420" s="36" t="s">
        <v>452</v>
      </c>
      <c r="F1420" s="53"/>
      <c r="G1420" s="53"/>
      <c r="H1420" s="53">
        <v>0</v>
      </c>
      <c r="I1420" s="53"/>
      <c r="J1420" s="53"/>
      <c r="K1420" s="53">
        <f t="shared" si="86"/>
        <v>0</v>
      </c>
      <c r="M1420" s="54">
        <v>0</v>
      </c>
      <c r="N1420" s="54">
        <v>0</v>
      </c>
      <c r="O1420" s="54">
        <v>0</v>
      </c>
      <c r="P1420" s="54">
        <v>0</v>
      </c>
      <c r="Q1420" s="54" t="s">
        <v>73</v>
      </c>
      <c r="R1420" s="54">
        <f t="shared" si="87"/>
        <v>0</v>
      </c>
      <c r="T1420" s="55">
        <f t="shared" si="85"/>
        <v>0</v>
      </c>
      <c r="U1420" s="55">
        <f t="shared" si="85"/>
        <v>0</v>
      </c>
      <c r="V1420" s="55">
        <f t="shared" si="85"/>
        <v>0</v>
      </c>
      <c r="W1420" s="55">
        <f t="shared" si="85"/>
        <v>0</v>
      </c>
      <c r="X1420" s="55" t="e">
        <f t="shared" si="85"/>
        <v>#VALUE!</v>
      </c>
      <c r="Y1420" s="55">
        <f t="shared" si="85"/>
        <v>0</v>
      </c>
    </row>
    <row r="1421" spans="1:25" x14ac:dyDescent="0.25">
      <c r="A1421" s="37" t="s">
        <v>428</v>
      </c>
      <c r="B1421" s="37" t="s">
        <v>690</v>
      </c>
      <c r="C1421" s="36" t="s">
        <v>691</v>
      </c>
      <c r="D1421" s="52" t="str">
        <f>IFERROR(INDEX('[2]CP5 to CP6 Track mapping'!$A:$B,MATCH('CP5 Vols Hyp'!$C1421,'[2]CP5 to CP6 Track mapping'!$A:$A,0),2),"-")</f>
        <v>Medium Refurb</v>
      </c>
      <c r="E1421" s="36" t="s">
        <v>453</v>
      </c>
      <c r="F1421" s="53"/>
      <c r="G1421" s="53"/>
      <c r="H1421" s="53">
        <v>0</v>
      </c>
      <c r="I1421" s="53"/>
      <c r="J1421" s="53"/>
      <c r="K1421" s="53">
        <f t="shared" si="86"/>
        <v>0</v>
      </c>
      <c r="M1421" s="54">
        <v>0</v>
      </c>
      <c r="N1421" s="54">
        <v>0</v>
      </c>
      <c r="O1421" s="54">
        <v>0</v>
      </c>
      <c r="P1421" s="54">
        <v>0</v>
      </c>
      <c r="Q1421" s="54" t="s">
        <v>73</v>
      </c>
      <c r="R1421" s="54">
        <f t="shared" si="87"/>
        <v>0</v>
      </c>
      <c r="T1421" s="55">
        <f t="shared" si="85"/>
        <v>0</v>
      </c>
      <c r="U1421" s="55">
        <f t="shared" si="85"/>
        <v>0</v>
      </c>
      <c r="V1421" s="55">
        <f t="shared" si="85"/>
        <v>0</v>
      </c>
      <c r="W1421" s="55">
        <f t="shared" si="85"/>
        <v>0</v>
      </c>
      <c r="X1421" s="55" t="e">
        <f t="shared" si="85"/>
        <v>#VALUE!</v>
      </c>
      <c r="Y1421" s="55">
        <f t="shared" si="85"/>
        <v>0</v>
      </c>
    </row>
    <row r="1422" spans="1:25" x14ac:dyDescent="0.25">
      <c r="A1422" s="37" t="s">
        <v>428</v>
      </c>
      <c r="B1422" s="37" t="s">
        <v>690</v>
      </c>
      <c r="C1422" s="36" t="s">
        <v>691</v>
      </c>
      <c r="D1422" s="52" t="str">
        <f>IFERROR(INDEX('[2]CP5 to CP6 Track mapping'!$A:$B,MATCH('CP5 Vols Hyp'!$C1422,'[2]CP5 to CP6 Track mapping'!$A:$A,0),2),"-")</f>
        <v>Medium Refurb</v>
      </c>
      <c r="E1422" s="36" t="s">
        <v>454</v>
      </c>
      <c r="F1422" s="53"/>
      <c r="G1422" s="53"/>
      <c r="H1422" s="53">
        <v>0</v>
      </c>
      <c r="I1422" s="53"/>
      <c r="J1422" s="53"/>
      <c r="K1422" s="53">
        <f t="shared" si="86"/>
        <v>0</v>
      </c>
      <c r="M1422" s="54">
        <v>0</v>
      </c>
      <c r="N1422" s="54">
        <v>0</v>
      </c>
      <c r="O1422" s="54">
        <v>0</v>
      </c>
      <c r="P1422" s="54">
        <v>0</v>
      </c>
      <c r="Q1422" s="54" t="s">
        <v>73</v>
      </c>
      <c r="R1422" s="54">
        <f t="shared" si="87"/>
        <v>0</v>
      </c>
      <c r="T1422" s="55">
        <f t="shared" si="85"/>
        <v>0</v>
      </c>
      <c r="U1422" s="55">
        <f t="shared" si="85"/>
        <v>0</v>
      </c>
      <c r="V1422" s="55">
        <f t="shared" si="85"/>
        <v>0</v>
      </c>
      <c r="W1422" s="55">
        <f t="shared" si="85"/>
        <v>0</v>
      </c>
      <c r="X1422" s="55" t="e">
        <f t="shared" si="85"/>
        <v>#VALUE!</v>
      </c>
      <c r="Y1422" s="55">
        <f t="shared" si="85"/>
        <v>0</v>
      </c>
    </row>
    <row r="1423" spans="1:25" x14ac:dyDescent="0.25">
      <c r="A1423" s="37" t="s">
        <v>428</v>
      </c>
      <c r="B1423" s="37" t="s">
        <v>690</v>
      </c>
      <c r="C1423" s="36" t="s">
        <v>691</v>
      </c>
      <c r="D1423" s="52" t="str">
        <f>IFERROR(INDEX('[2]CP5 to CP6 Track mapping'!$A:$B,MATCH('CP5 Vols Hyp'!$C1423,'[2]CP5 to CP6 Track mapping'!$A:$A,0),2),"-")</f>
        <v>Medium Refurb</v>
      </c>
      <c r="E1423" s="36" t="s">
        <v>455</v>
      </c>
      <c r="F1423" s="53"/>
      <c r="G1423" s="53"/>
      <c r="H1423" s="53">
        <v>0</v>
      </c>
      <c r="I1423" s="53"/>
      <c r="J1423" s="53"/>
      <c r="K1423" s="53">
        <f t="shared" si="86"/>
        <v>0</v>
      </c>
      <c r="M1423" s="54">
        <v>0</v>
      </c>
      <c r="N1423" s="54">
        <v>0</v>
      </c>
      <c r="O1423" s="54">
        <v>0</v>
      </c>
      <c r="P1423" s="54">
        <v>0</v>
      </c>
      <c r="Q1423" s="54" t="s">
        <v>73</v>
      </c>
      <c r="R1423" s="54">
        <f t="shared" si="87"/>
        <v>0</v>
      </c>
      <c r="T1423" s="55">
        <f t="shared" si="85"/>
        <v>0</v>
      </c>
      <c r="U1423" s="55">
        <f t="shared" si="85"/>
        <v>0</v>
      </c>
      <c r="V1423" s="55">
        <f t="shared" si="85"/>
        <v>0</v>
      </c>
      <c r="W1423" s="55">
        <f t="shared" ref="W1423:Y1486" si="88">P1423-I1423</f>
        <v>0</v>
      </c>
      <c r="X1423" s="55" t="e">
        <f t="shared" si="88"/>
        <v>#VALUE!</v>
      </c>
      <c r="Y1423" s="55">
        <f t="shared" si="88"/>
        <v>0</v>
      </c>
    </row>
    <row r="1424" spans="1:25" x14ac:dyDescent="0.25">
      <c r="A1424" s="37" t="s">
        <v>428</v>
      </c>
      <c r="B1424" s="37" t="s">
        <v>692</v>
      </c>
      <c r="C1424" s="36" t="s">
        <v>693</v>
      </c>
      <c r="D1424" s="52" t="str">
        <f>IFERROR(INDEX('[2]CP5 to CP6 Track mapping'!$A:$B,MATCH('CP5 Vols Hyp'!$C1424,'[2]CP5 to CP6 Track mapping'!$A:$A,0),2),"-")</f>
        <v>Replace - Full SC</v>
      </c>
      <c r="E1424" s="36" t="s">
        <v>456</v>
      </c>
      <c r="F1424" s="53"/>
      <c r="G1424" s="53"/>
      <c r="H1424" s="53">
        <v>0</v>
      </c>
      <c r="I1424" s="53"/>
      <c r="J1424" s="53"/>
      <c r="K1424" s="53">
        <f t="shared" si="86"/>
        <v>0</v>
      </c>
      <c r="M1424" s="54">
        <v>0</v>
      </c>
      <c r="N1424" s="54">
        <v>0</v>
      </c>
      <c r="O1424" s="54">
        <v>0</v>
      </c>
      <c r="P1424" s="54">
        <v>2</v>
      </c>
      <c r="Q1424" s="54">
        <v>9</v>
      </c>
      <c r="R1424" s="54">
        <f t="shared" si="87"/>
        <v>11</v>
      </c>
      <c r="T1424" s="55">
        <f t="shared" ref="T1424:Y1487" si="89">M1424-F1424</f>
        <v>0</v>
      </c>
      <c r="U1424" s="55">
        <f t="shared" si="89"/>
        <v>0</v>
      </c>
      <c r="V1424" s="55">
        <f t="shared" si="89"/>
        <v>0</v>
      </c>
      <c r="W1424" s="55">
        <f t="shared" si="88"/>
        <v>2</v>
      </c>
      <c r="X1424" s="55">
        <f t="shared" si="88"/>
        <v>9</v>
      </c>
      <c r="Y1424" s="55">
        <f t="shared" si="88"/>
        <v>11</v>
      </c>
    </row>
    <row r="1425" spans="1:25" x14ac:dyDescent="0.25">
      <c r="A1425" s="37" t="s">
        <v>428</v>
      </c>
      <c r="B1425" s="37" t="s">
        <v>692</v>
      </c>
      <c r="C1425" s="36" t="s">
        <v>693</v>
      </c>
      <c r="D1425" s="52" t="str">
        <f>IFERROR(INDEX('[2]CP5 to CP6 Track mapping'!$A:$B,MATCH('CP5 Vols Hyp'!$C1425,'[2]CP5 to CP6 Track mapping'!$A:$A,0),2),"-")</f>
        <v>Replace - Full SC</v>
      </c>
      <c r="E1425" s="36" t="s">
        <v>451</v>
      </c>
      <c r="F1425" s="53"/>
      <c r="G1425" s="53"/>
      <c r="H1425" s="53">
        <v>8</v>
      </c>
      <c r="I1425" s="53"/>
      <c r="J1425" s="53"/>
      <c r="K1425" s="53">
        <f t="shared" si="86"/>
        <v>8</v>
      </c>
      <c r="M1425" s="54">
        <v>0</v>
      </c>
      <c r="N1425" s="54">
        <v>8</v>
      </c>
      <c r="O1425" s="54">
        <v>8</v>
      </c>
      <c r="P1425" s="54">
        <v>6</v>
      </c>
      <c r="Q1425" s="54">
        <v>11</v>
      </c>
      <c r="R1425" s="54">
        <f t="shared" si="87"/>
        <v>33</v>
      </c>
      <c r="T1425" s="55">
        <f t="shared" si="89"/>
        <v>0</v>
      </c>
      <c r="U1425" s="55">
        <f t="shared" si="89"/>
        <v>8</v>
      </c>
      <c r="V1425" s="55">
        <f t="shared" si="89"/>
        <v>0</v>
      </c>
      <c r="W1425" s="55">
        <f t="shared" si="88"/>
        <v>6</v>
      </c>
      <c r="X1425" s="55">
        <f t="shared" si="88"/>
        <v>11</v>
      </c>
      <c r="Y1425" s="55">
        <f t="shared" si="88"/>
        <v>25</v>
      </c>
    </row>
    <row r="1426" spans="1:25" x14ac:dyDescent="0.25">
      <c r="A1426" s="37" t="s">
        <v>428</v>
      </c>
      <c r="B1426" s="37" t="s">
        <v>692</v>
      </c>
      <c r="C1426" s="36" t="s">
        <v>693</v>
      </c>
      <c r="D1426" s="52" t="str">
        <f>IFERROR(INDEX('[2]CP5 to CP6 Track mapping'!$A:$B,MATCH('CP5 Vols Hyp'!$C1426,'[2]CP5 to CP6 Track mapping'!$A:$A,0),2),"-")</f>
        <v>Replace - Full SC</v>
      </c>
      <c r="E1426" s="36" t="s">
        <v>452</v>
      </c>
      <c r="F1426" s="53"/>
      <c r="G1426" s="53"/>
      <c r="H1426" s="53">
        <v>4</v>
      </c>
      <c r="I1426" s="53"/>
      <c r="J1426" s="53"/>
      <c r="K1426" s="53">
        <f t="shared" si="86"/>
        <v>4</v>
      </c>
      <c r="M1426" s="54">
        <v>13.5843016</v>
      </c>
      <c r="N1426" s="54">
        <v>0</v>
      </c>
      <c r="O1426" s="54">
        <v>4</v>
      </c>
      <c r="P1426" s="54">
        <v>4</v>
      </c>
      <c r="Q1426" s="54">
        <v>10</v>
      </c>
      <c r="R1426" s="54">
        <f t="shared" si="87"/>
        <v>31.5843016</v>
      </c>
      <c r="T1426" s="55">
        <f t="shared" si="89"/>
        <v>13.5843016</v>
      </c>
      <c r="U1426" s="55">
        <f t="shared" si="89"/>
        <v>0</v>
      </c>
      <c r="V1426" s="55">
        <f t="shared" si="89"/>
        <v>0</v>
      </c>
      <c r="W1426" s="55">
        <f t="shared" si="88"/>
        <v>4</v>
      </c>
      <c r="X1426" s="55">
        <f t="shared" si="88"/>
        <v>10</v>
      </c>
      <c r="Y1426" s="55">
        <f t="shared" si="88"/>
        <v>27.5843016</v>
      </c>
    </row>
    <row r="1427" spans="1:25" x14ac:dyDescent="0.25">
      <c r="A1427" s="37" t="s">
        <v>428</v>
      </c>
      <c r="B1427" s="37" t="s">
        <v>692</v>
      </c>
      <c r="C1427" s="36" t="s">
        <v>693</v>
      </c>
      <c r="D1427" s="52" t="str">
        <f>IFERROR(INDEX('[2]CP5 to CP6 Track mapping'!$A:$B,MATCH('CP5 Vols Hyp'!$C1427,'[2]CP5 to CP6 Track mapping'!$A:$A,0),2),"-")</f>
        <v>Replace - Full SC</v>
      </c>
      <c r="E1427" s="36" t="s">
        <v>453</v>
      </c>
      <c r="F1427" s="53"/>
      <c r="G1427" s="53"/>
      <c r="H1427" s="53">
        <v>2</v>
      </c>
      <c r="I1427" s="53"/>
      <c r="J1427" s="53"/>
      <c r="K1427" s="53">
        <f t="shared" si="86"/>
        <v>2</v>
      </c>
      <c r="M1427" s="54">
        <v>8.8034040000000005</v>
      </c>
      <c r="N1427" s="54">
        <v>0</v>
      </c>
      <c r="O1427" s="54">
        <v>2</v>
      </c>
      <c r="P1427" s="54">
        <v>2</v>
      </c>
      <c r="Q1427" s="54" t="s">
        <v>73</v>
      </c>
      <c r="R1427" s="54">
        <f t="shared" si="87"/>
        <v>12.803404</v>
      </c>
      <c r="T1427" s="55">
        <f t="shared" si="89"/>
        <v>8.8034040000000005</v>
      </c>
      <c r="U1427" s="55">
        <f t="shared" si="89"/>
        <v>0</v>
      </c>
      <c r="V1427" s="55">
        <f t="shared" si="89"/>
        <v>0</v>
      </c>
      <c r="W1427" s="55">
        <f t="shared" si="88"/>
        <v>2</v>
      </c>
      <c r="X1427" s="55" t="e">
        <f t="shared" si="88"/>
        <v>#VALUE!</v>
      </c>
      <c r="Y1427" s="55">
        <f t="shared" si="88"/>
        <v>10.803404</v>
      </c>
    </row>
    <row r="1428" spans="1:25" x14ac:dyDescent="0.25">
      <c r="A1428" s="37" t="s">
        <v>428</v>
      </c>
      <c r="B1428" s="37" t="s">
        <v>692</v>
      </c>
      <c r="C1428" s="36" t="s">
        <v>693</v>
      </c>
      <c r="D1428" s="52" t="str">
        <f>IFERROR(INDEX('[2]CP5 to CP6 Track mapping'!$A:$B,MATCH('CP5 Vols Hyp'!$C1428,'[2]CP5 to CP6 Track mapping'!$A:$A,0),2),"-")</f>
        <v>Replace - Full SC</v>
      </c>
      <c r="E1428" s="36" t="s">
        <v>454</v>
      </c>
      <c r="F1428" s="53"/>
      <c r="G1428" s="53"/>
      <c r="H1428" s="53">
        <v>2</v>
      </c>
      <c r="I1428" s="53"/>
      <c r="J1428" s="53"/>
      <c r="K1428" s="53">
        <f t="shared" si="86"/>
        <v>2</v>
      </c>
      <c r="M1428" s="54">
        <v>5.3922775999999999</v>
      </c>
      <c r="N1428" s="54">
        <v>0</v>
      </c>
      <c r="O1428" s="54">
        <v>2</v>
      </c>
      <c r="P1428" s="54">
        <v>7</v>
      </c>
      <c r="Q1428" s="54" t="s">
        <v>73</v>
      </c>
      <c r="R1428" s="54">
        <f t="shared" si="87"/>
        <v>14.3922776</v>
      </c>
      <c r="T1428" s="55">
        <f t="shared" si="89"/>
        <v>5.3922775999999999</v>
      </c>
      <c r="U1428" s="55">
        <f t="shared" si="89"/>
        <v>0</v>
      </c>
      <c r="V1428" s="55">
        <f t="shared" si="89"/>
        <v>0</v>
      </c>
      <c r="W1428" s="55">
        <f t="shared" si="88"/>
        <v>7</v>
      </c>
      <c r="X1428" s="55" t="e">
        <f t="shared" si="88"/>
        <v>#VALUE!</v>
      </c>
      <c r="Y1428" s="55">
        <f t="shared" si="88"/>
        <v>12.3922776</v>
      </c>
    </row>
    <row r="1429" spans="1:25" x14ac:dyDescent="0.25">
      <c r="A1429" s="37" t="s">
        <v>428</v>
      </c>
      <c r="B1429" s="37" t="s">
        <v>692</v>
      </c>
      <c r="C1429" s="36" t="s">
        <v>693</v>
      </c>
      <c r="D1429" s="52" t="str">
        <f>IFERROR(INDEX('[2]CP5 to CP6 Track mapping'!$A:$B,MATCH('CP5 Vols Hyp'!$C1429,'[2]CP5 to CP6 Track mapping'!$A:$A,0),2),"-")</f>
        <v>Replace - Full SC</v>
      </c>
      <c r="E1429" s="36" t="s">
        <v>455</v>
      </c>
      <c r="F1429" s="53"/>
      <c r="G1429" s="53"/>
      <c r="H1429" s="53">
        <v>0</v>
      </c>
      <c r="I1429" s="53"/>
      <c r="J1429" s="53"/>
      <c r="K1429" s="53">
        <f t="shared" si="86"/>
        <v>0</v>
      </c>
      <c r="M1429" s="54">
        <v>0</v>
      </c>
      <c r="N1429" s="54">
        <v>12</v>
      </c>
      <c r="O1429" s="54">
        <v>0</v>
      </c>
      <c r="P1429" s="54">
        <v>0</v>
      </c>
      <c r="Q1429" s="54" t="s">
        <v>73</v>
      </c>
      <c r="R1429" s="54">
        <f t="shared" si="87"/>
        <v>12</v>
      </c>
      <c r="T1429" s="55">
        <f t="shared" si="89"/>
        <v>0</v>
      </c>
      <c r="U1429" s="55">
        <f t="shared" si="89"/>
        <v>12</v>
      </c>
      <c r="V1429" s="55">
        <f t="shared" si="89"/>
        <v>0</v>
      </c>
      <c r="W1429" s="55">
        <f t="shared" si="88"/>
        <v>0</v>
      </c>
      <c r="X1429" s="55" t="e">
        <f t="shared" si="88"/>
        <v>#VALUE!</v>
      </c>
      <c r="Y1429" s="55">
        <f t="shared" si="88"/>
        <v>12</v>
      </c>
    </row>
    <row r="1430" spans="1:25" x14ac:dyDescent="0.25">
      <c r="A1430" s="37" t="s">
        <v>428</v>
      </c>
      <c r="B1430" s="37" t="s">
        <v>694</v>
      </c>
      <c r="C1430" s="36" t="s">
        <v>695</v>
      </c>
      <c r="D1430" s="52" t="str">
        <f>IFERROR(INDEX('[2]CP5 to CP6 Track mapping'!$A:$B,MATCH('CP5 Vols Hyp'!$C1430,'[2]CP5 to CP6 Track mapping'!$A:$A,0),2),"-")</f>
        <v>Replace - Full SC</v>
      </c>
      <c r="E1430" s="36" t="s">
        <v>456</v>
      </c>
      <c r="F1430" s="53"/>
      <c r="G1430" s="53"/>
      <c r="H1430" s="53">
        <v>0</v>
      </c>
      <c r="I1430" s="53"/>
      <c r="J1430" s="53"/>
      <c r="K1430" s="53">
        <f t="shared" si="86"/>
        <v>0</v>
      </c>
      <c r="M1430" s="54">
        <v>0</v>
      </c>
      <c r="N1430" s="54">
        <v>0</v>
      </c>
      <c r="O1430" s="54">
        <v>0</v>
      </c>
      <c r="P1430" s="54">
        <v>0</v>
      </c>
      <c r="Q1430" s="54" t="s">
        <v>73</v>
      </c>
      <c r="R1430" s="54">
        <f t="shared" si="87"/>
        <v>0</v>
      </c>
      <c r="T1430" s="55">
        <f t="shared" si="89"/>
        <v>0</v>
      </c>
      <c r="U1430" s="55">
        <f t="shared" si="89"/>
        <v>0</v>
      </c>
      <c r="V1430" s="55">
        <f t="shared" si="89"/>
        <v>0</v>
      </c>
      <c r="W1430" s="55">
        <f t="shared" si="88"/>
        <v>0</v>
      </c>
      <c r="X1430" s="55" t="e">
        <f t="shared" si="88"/>
        <v>#VALUE!</v>
      </c>
      <c r="Y1430" s="55">
        <f t="shared" si="88"/>
        <v>0</v>
      </c>
    </row>
    <row r="1431" spans="1:25" x14ac:dyDescent="0.25">
      <c r="A1431" s="37" t="s">
        <v>428</v>
      </c>
      <c r="B1431" s="37" t="s">
        <v>694</v>
      </c>
      <c r="C1431" s="36" t="s">
        <v>695</v>
      </c>
      <c r="D1431" s="52" t="str">
        <f>IFERROR(INDEX('[2]CP5 to CP6 Track mapping'!$A:$B,MATCH('CP5 Vols Hyp'!$C1431,'[2]CP5 to CP6 Track mapping'!$A:$A,0),2),"-")</f>
        <v>Replace - Full SC</v>
      </c>
      <c r="E1431" s="36" t="s">
        <v>451</v>
      </c>
      <c r="F1431" s="53"/>
      <c r="G1431" s="53"/>
      <c r="H1431" s="53">
        <v>0</v>
      </c>
      <c r="I1431" s="53"/>
      <c r="J1431" s="53"/>
      <c r="K1431" s="53">
        <f t="shared" si="86"/>
        <v>0</v>
      </c>
      <c r="M1431" s="54">
        <v>0</v>
      </c>
      <c r="N1431" s="54">
        <v>0</v>
      </c>
      <c r="O1431" s="54">
        <v>0</v>
      </c>
      <c r="P1431" s="54">
        <v>0</v>
      </c>
      <c r="Q1431" s="54" t="s">
        <v>73</v>
      </c>
      <c r="R1431" s="54">
        <f t="shared" si="87"/>
        <v>0</v>
      </c>
      <c r="T1431" s="55">
        <f t="shared" si="89"/>
        <v>0</v>
      </c>
      <c r="U1431" s="55">
        <f t="shared" si="89"/>
        <v>0</v>
      </c>
      <c r="V1431" s="55">
        <f t="shared" si="89"/>
        <v>0</v>
      </c>
      <c r="W1431" s="55">
        <f t="shared" si="88"/>
        <v>0</v>
      </c>
      <c r="X1431" s="55" t="e">
        <f t="shared" si="88"/>
        <v>#VALUE!</v>
      </c>
      <c r="Y1431" s="55">
        <f t="shared" si="88"/>
        <v>0</v>
      </c>
    </row>
    <row r="1432" spans="1:25" x14ac:dyDescent="0.25">
      <c r="A1432" s="37" t="s">
        <v>428</v>
      </c>
      <c r="B1432" s="37" t="s">
        <v>694</v>
      </c>
      <c r="C1432" s="36" t="s">
        <v>695</v>
      </c>
      <c r="D1432" s="52" t="str">
        <f>IFERROR(INDEX('[2]CP5 to CP6 Track mapping'!$A:$B,MATCH('CP5 Vols Hyp'!$C1432,'[2]CP5 to CP6 Track mapping'!$A:$A,0),2),"-")</f>
        <v>Replace - Full SC</v>
      </c>
      <c r="E1432" s="36" t="s">
        <v>452</v>
      </c>
      <c r="F1432" s="53"/>
      <c r="G1432" s="53"/>
      <c r="H1432" s="53">
        <v>0</v>
      </c>
      <c r="I1432" s="53"/>
      <c r="J1432" s="53"/>
      <c r="K1432" s="53">
        <f t="shared" si="86"/>
        <v>0</v>
      </c>
      <c r="M1432" s="54">
        <v>0</v>
      </c>
      <c r="N1432" s="54">
        <v>0</v>
      </c>
      <c r="O1432" s="54">
        <v>0</v>
      </c>
      <c r="P1432" s="54">
        <v>0</v>
      </c>
      <c r="Q1432" s="54" t="s">
        <v>73</v>
      </c>
      <c r="R1432" s="54">
        <f t="shared" si="87"/>
        <v>0</v>
      </c>
      <c r="T1432" s="55">
        <f t="shared" si="89"/>
        <v>0</v>
      </c>
      <c r="U1432" s="55">
        <f t="shared" si="89"/>
        <v>0</v>
      </c>
      <c r="V1432" s="55">
        <f t="shared" si="89"/>
        <v>0</v>
      </c>
      <c r="W1432" s="55">
        <f t="shared" si="88"/>
        <v>0</v>
      </c>
      <c r="X1432" s="55" t="e">
        <f t="shared" si="88"/>
        <v>#VALUE!</v>
      </c>
      <c r="Y1432" s="55">
        <f t="shared" si="88"/>
        <v>0</v>
      </c>
    </row>
    <row r="1433" spans="1:25" x14ac:dyDescent="0.25">
      <c r="A1433" s="37" t="s">
        <v>428</v>
      </c>
      <c r="B1433" s="37" t="s">
        <v>694</v>
      </c>
      <c r="C1433" s="36" t="s">
        <v>695</v>
      </c>
      <c r="D1433" s="52" t="str">
        <f>IFERROR(INDEX('[2]CP5 to CP6 Track mapping'!$A:$B,MATCH('CP5 Vols Hyp'!$C1433,'[2]CP5 to CP6 Track mapping'!$A:$A,0),2),"-")</f>
        <v>Replace - Full SC</v>
      </c>
      <c r="E1433" s="36" t="s">
        <v>453</v>
      </c>
      <c r="F1433" s="53"/>
      <c r="G1433" s="53"/>
      <c r="H1433" s="53">
        <v>0</v>
      </c>
      <c r="I1433" s="53"/>
      <c r="J1433" s="53"/>
      <c r="K1433" s="53">
        <f t="shared" si="86"/>
        <v>0</v>
      </c>
      <c r="M1433" s="54">
        <v>0</v>
      </c>
      <c r="N1433" s="54">
        <v>0</v>
      </c>
      <c r="O1433" s="54">
        <v>0</v>
      </c>
      <c r="P1433" s="54">
        <v>0</v>
      </c>
      <c r="Q1433" s="54" t="s">
        <v>73</v>
      </c>
      <c r="R1433" s="54">
        <f t="shared" si="87"/>
        <v>0</v>
      </c>
      <c r="T1433" s="55">
        <f t="shared" si="89"/>
        <v>0</v>
      </c>
      <c r="U1433" s="55">
        <f t="shared" si="89"/>
        <v>0</v>
      </c>
      <c r="V1433" s="55">
        <f t="shared" si="89"/>
        <v>0</v>
      </c>
      <c r="W1433" s="55">
        <f t="shared" si="88"/>
        <v>0</v>
      </c>
      <c r="X1433" s="55" t="e">
        <f t="shared" si="88"/>
        <v>#VALUE!</v>
      </c>
      <c r="Y1433" s="55">
        <f t="shared" si="88"/>
        <v>0</v>
      </c>
    </row>
    <row r="1434" spans="1:25" x14ac:dyDescent="0.25">
      <c r="A1434" s="37" t="s">
        <v>428</v>
      </c>
      <c r="B1434" s="37" t="s">
        <v>694</v>
      </c>
      <c r="C1434" s="36" t="s">
        <v>695</v>
      </c>
      <c r="D1434" s="52" t="str">
        <f>IFERROR(INDEX('[2]CP5 to CP6 Track mapping'!$A:$B,MATCH('CP5 Vols Hyp'!$C1434,'[2]CP5 to CP6 Track mapping'!$A:$A,0),2),"-")</f>
        <v>Replace - Full SC</v>
      </c>
      <c r="E1434" s="36" t="s">
        <v>454</v>
      </c>
      <c r="F1434" s="53"/>
      <c r="G1434" s="53"/>
      <c r="H1434" s="53">
        <v>0</v>
      </c>
      <c r="I1434" s="53"/>
      <c r="J1434" s="53"/>
      <c r="K1434" s="53">
        <f t="shared" si="86"/>
        <v>0</v>
      </c>
      <c r="M1434" s="54">
        <v>0</v>
      </c>
      <c r="N1434" s="54">
        <v>0</v>
      </c>
      <c r="O1434" s="54">
        <v>0</v>
      </c>
      <c r="P1434" s="54">
        <v>0</v>
      </c>
      <c r="Q1434" s="54" t="s">
        <v>73</v>
      </c>
      <c r="R1434" s="54">
        <f t="shared" si="87"/>
        <v>0</v>
      </c>
      <c r="T1434" s="55">
        <f t="shared" si="89"/>
        <v>0</v>
      </c>
      <c r="U1434" s="55">
        <f t="shared" si="89"/>
        <v>0</v>
      </c>
      <c r="V1434" s="55">
        <f t="shared" si="89"/>
        <v>0</v>
      </c>
      <c r="W1434" s="55">
        <f t="shared" si="88"/>
        <v>0</v>
      </c>
      <c r="X1434" s="55" t="e">
        <f t="shared" si="88"/>
        <v>#VALUE!</v>
      </c>
      <c r="Y1434" s="55">
        <f t="shared" si="88"/>
        <v>0</v>
      </c>
    </row>
    <row r="1435" spans="1:25" x14ac:dyDescent="0.25">
      <c r="A1435" s="37" t="s">
        <v>428</v>
      </c>
      <c r="B1435" s="37" t="s">
        <v>694</v>
      </c>
      <c r="C1435" s="36" t="s">
        <v>695</v>
      </c>
      <c r="D1435" s="52" t="str">
        <f>IFERROR(INDEX('[2]CP5 to CP6 Track mapping'!$A:$B,MATCH('CP5 Vols Hyp'!$C1435,'[2]CP5 to CP6 Track mapping'!$A:$A,0),2),"-")</f>
        <v>Replace - Full SC</v>
      </c>
      <c r="E1435" s="36" t="s">
        <v>455</v>
      </c>
      <c r="F1435" s="53"/>
      <c r="G1435" s="53"/>
      <c r="H1435" s="53">
        <v>0</v>
      </c>
      <c r="I1435" s="53"/>
      <c r="J1435" s="53"/>
      <c r="K1435" s="53">
        <f t="shared" si="86"/>
        <v>0</v>
      </c>
      <c r="M1435" s="54">
        <v>0</v>
      </c>
      <c r="N1435" s="54">
        <v>0</v>
      </c>
      <c r="O1435" s="54">
        <v>0</v>
      </c>
      <c r="P1435" s="54">
        <v>0</v>
      </c>
      <c r="Q1435" s="54" t="s">
        <v>73</v>
      </c>
      <c r="R1435" s="54">
        <f t="shared" si="87"/>
        <v>0</v>
      </c>
      <c r="T1435" s="55">
        <f t="shared" si="89"/>
        <v>0</v>
      </c>
      <c r="U1435" s="55">
        <f t="shared" si="89"/>
        <v>0</v>
      </c>
      <c r="V1435" s="55">
        <f t="shared" si="89"/>
        <v>0</v>
      </c>
      <c r="W1435" s="55">
        <f t="shared" si="88"/>
        <v>0</v>
      </c>
      <c r="X1435" s="55" t="e">
        <f t="shared" si="88"/>
        <v>#VALUE!</v>
      </c>
      <c r="Y1435" s="55">
        <f t="shared" si="88"/>
        <v>0</v>
      </c>
    </row>
    <row r="1436" spans="1:25" x14ac:dyDescent="0.25">
      <c r="A1436" s="37" t="s">
        <v>428</v>
      </c>
      <c r="B1436" s="37" t="s">
        <v>696</v>
      </c>
      <c r="C1436" s="36" t="s">
        <v>697</v>
      </c>
      <c r="D1436" s="52" t="str">
        <f>IFERROR(INDEX('[2]CP5 to CP6 Track mapping'!$A:$B,MATCH('CP5 Vols Hyp'!$C1436,'[2]CP5 to CP6 Track mapping'!$A:$A,0),2),"-")</f>
        <v>Remodel SC</v>
      </c>
      <c r="E1436" s="36" t="s">
        <v>456</v>
      </c>
      <c r="F1436" s="53"/>
      <c r="G1436" s="53"/>
      <c r="H1436" s="53">
        <v>0</v>
      </c>
      <c r="I1436" s="53"/>
      <c r="J1436" s="53"/>
      <c r="K1436" s="53">
        <f t="shared" si="86"/>
        <v>0</v>
      </c>
      <c r="M1436" s="54">
        <v>0</v>
      </c>
      <c r="N1436" s="54">
        <v>0</v>
      </c>
      <c r="O1436" s="54">
        <v>0</v>
      </c>
      <c r="P1436" s="54">
        <v>2</v>
      </c>
      <c r="Q1436" s="54" t="s">
        <v>73</v>
      </c>
      <c r="R1436" s="54">
        <f t="shared" si="87"/>
        <v>2</v>
      </c>
      <c r="T1436" s="55">
        <f t="shared" si="89"/>
        <v>0</v>
      </c>
      <c r="U1436" s="55">
        <f t="shared" si="89"/>
        <v>0</v>
      </c>
      <c r="V1436" s="55">
        <f t="shared" si="89"/>
        <v>0</v>
      </c>
      <c r="W1436" s="55">
        <f t="shared" si="88"/>
        <v>2</v>
      </c>
      <c r="X1436" s="55" t="e">
        <f t="shared" si="88"/>
        <v>#VALUE!</v>
      </c>
      <c r="Y1436" s="55">
        <f t="shared" si="88"/>
        <v>2</v>
      </c>
    </row>
    <row r="1437" spans="1:25" x14ac:dyDescent="0.25">
      <c r="A1437" s="37" t="s">
        <v>428</v>
      </c>
      <c r="B1437" s="37" t="s">
        <v>696</v>
      </c>
      <c r="C1437" s="36" t="s">
        <v>697</v>
      </c>
      <c r="D1437" s="52" t="str">
        <f>IFERROR(INDEX('[2]CP5 to CP6 Track mapping'!$A:$B,MATCH('CP5 Vols Hyp'!$C1437,'[2]CP5 to CP6 Track mapping'!$A:$A,0),2),"-")</f>
        <v>Remodel SC</v>
      </c>
      <c r="E1437" s="36" t="s">
        <v>451</v>
      </c>
      <c r="F1437" s="53"/>
      <c r="G1437" s="53"/>
      <c r="H1437" s="53">
        <v>0</v>
      </c>
      <c r="I1437" s="53"/>
      <c r="J1437" s="53"/>
      <c r="K1437" s="53">
        <f t="shared" si="86"/>
        <v>0</v>
      </c>
      <c r="M1437" s="54">
        <v>0</v>
      </c>
      <c r="N1437" s="54">
        <v>0</v>
      </c>
      <c r="O1437" s="54">
        <v>0</v>
      </c>
      <c r="P1437" s="54">
        <v>0</v>
      </c>
      <c r="Q1437" s="54" t="s">
        <v>73</v>
      </c>
      <c r="R1437" s="54">
        <f t="shared" si="87"/>
        <v>0</v>
      </c>
      <c r="T1437" s="55">
        <f t="shared" si="89"/>
        <v>0</v>
      </c>
      <c r="U1437" s="55">
        <f t="shared" si="89"/>
        <v>0</v>
      </c>
      <c r="V1437" s="55">
        <f t="shared" si="89"/>
        <v>0</v>
      </c>
      <c r="W1437" s="55">
        <f t="shared" si="88"/>
        <v>0</v>
      </c>
      <c r="X1437" s="55" t="e">
        <f t="shared" si="88"/>
        <v>#VALUE!</v>
      </c>
      <c r="Y1437" s="55">
        <f t="shared" si="88"/>
        <v>0</v>
      </c>
    </row>
    <row r="1438" spans="1:25" x14ac:dyDescent="0.25">
      <c r="A1438" s="37" t="s">
        <v>428</v>
      </c>
      <c r="B1438" s="37" t="s">
        <v>696</v>
      </c>
      <c r="C1438" s="36" t="s">
        <v>697</v>
      </c>
      <c r="D1438" s="52" t="str">
        <f>IFERROR(INDEX('[2]CP5 to CP6 Track mapping'!$A:$B,MATCH('CP5 Vols Hyp'!$C1438,'[2]CP5 to CP6 Track mapping'!$A:$A,0),2),"-")</f>
        <v>Remodel SC</v>
      </c>
      <c r="E1438" s="36" t="s">
        <v>452</v>
      </c>
      <c r="F1438" s="53"/>
      <c r="G1438" s="53"/>
      <c r="H1438" s="53">
        <v>0</v>
      </c>
      <c r="I1438" s="53"/>
      <c r="J1438" s="53"/>
      <c r="K1438" s="53">
        <f t="shared" si="86"/>
        <v>0</v>
      </c>
      <c r="M1438" s="54">
        <v>3.3739895999999998</v>
      </c>
      <c r="N1438" s="54">
        <v>0</v>
      </c>
      <c r="O1438" s="54">
        <v>0</v>
      </c>
      <c r="P1438" s="54">
        <v>0</v>
      </c>
      <c r="Q1438" s="54" t="s">
        <v>73</v>
      </c>
      <c r="R1438" s="54">
        <f t="shared" si="87"/>
        <v>3.3739895999999998</v>
      </c>
      <c r="T1438" s="55">
        <f t="shared" si="89"/>
        <v>3.3739895999999998</v>
      </c>
      <c r="U1438" s="55">
        <f t="shared" si="89"/>
        <v>0</v>
      </c>
      <c r="V1438" s="55">
        <f t="shared" si="89"/>
        <v>0</v>
      </c>
      <c r="W1438" s="55">
        <f t="shared" si="88"/>
        <v>0</v>
      </c>
      <c r="X1438" s="55" t="e">
        <f t="shared" si="88"/>
        <v>#VALUE!</v>
      </c>
      <c r="Y1438" s="55">
        <f t="shared" si="88"/>
        <v>3.3739895999999998</v>
      </c>
    </row>
    <row r="1439" spans="1:25" x14ac:dyDescent="0.25">
      <c r="A1439" s="37" t="s">
        <v>428</v>
      </c>
      <c r="B1439" s="37" t="s">
        <v>696</v>
      </c>
      <c r="C1439" s="36" t="s">
        <v>697</v>
      </c>
      <c r="D1439" s="52" t="str">
        <f>IFERROR(INDEX('[2]CP5 to CP6 Track mapping'!$A:$B,MATCH('CP5 Vols Hyp'!$C1439,'[2]CP5 to CP6 Track mapping'!$A:$A,0),2),"-")</f>
        <v>Remodel SC</v>
      </c>
      <c r="E1439" s="36" t="s">
        <v>453</v>
      </c>
      <c r="F1439" s="53"/>
      <c r="G1439" s="53"/>
      <c r="H1439" s="53">
        <v>0</v>
      </c>
      <c r="I1439" s="53"/>
      <c r="J1439" s="53"/>
      <c r="K1439" s="53">
        <f t="shared" si="86"/>
        <v>0</v>
      </c>
      <c r="M1439" s="54">
        <v>4.201168</v>
      </c>
      <c r="N1439" s="54">
        <v>0</v>
      </c>
      <c r="O1439" s="54">
        <v>0</v>
      </c>
      <c r="P1439" s="54">
        <v>0</v>
      </c>
      <c r="Q1439" s="54" t="s">
        <v>73</v>
      </c>
      <c r="R1439" s="54">
        <f t="shared" si="87"/>
        <v>4.201168</v>
      </c>
      <c r="T1439" s="55">
        <f t="shared" si="89"/>
        <v>4.201168</v>
      </c>
      <c r="U1439" s="55">
        <f t="shared" si="89"/>
        <v>0</v>
      </c>
      <c r="V1439" s="55">
        <f t="shared" si="89"/>
        <v>0</v>
      </c>
      <c r="W1439" s="55">
        <f t="shared" si="88"/>
        <v>0</v>
      </c>
      <c r="X1439" s="55" t="e">
        <f t="shared" si="88"/>
        <v>#VALUE!</v>
      </c>
      <c r="Y1439" s="55">
        <f t="shared" si="88"/>
        <v>4.201168</v>
      </c>
    </row>
    <row r="1440" spans="1:25" x14ac:dyDescent="0.25">
      <c r="A1440" s="37" t="s">
        <v>428</v>
      </c>
      <c r="B1440" s="37" t="s">
        <v>696</v>
      </c>
      <c r="C1440" s="36" t="s">
        <v>697</v>
      </c>
      <c r="D1440" s="52" t="str">
        <f>IFERROR(INDEX('[2]CP5 to CP6 Track mapping'!$A:$B,MATCH('CP5 Vols Hyp'!$C1440,'[2]CP5 to CP6 Track mapping'!$A:$A,0),2),"-")</f>
        <v>Remodel SC</v>
      </c>
      <c r="E1440" s="36" t="s">
        <v>454</v>
      </c>
      <c r="F1440" s="53"/>
      <c r="G1440" s="53"/>
      <c r="H1440" s="53">
        <v>0</v>
      </c>
      <c r="I1440" s="53"/>
      <c r="J1440" s="53"/>
      <c r="K1440" s="53">
        <f t="shared" si="86"/>
        <v>0</v>
      </c>
      <c r="M1440" s="54">
        <v>0</v>
      </c>
      <c r="N1440" s="54">
        <v>0</v>
      </c>
      <c r="O1440" s="54">
        <v>0</v>
      </c>
      <c r="P1440" s="54">
        <v>0</v>
      </c>
      <c r="Q1440" s="54" t="s">
        <v>73</v>
      </c>
      <c r="R1440" s="54">
        <f t="shared" si="87"/>
        <v>0</v>
      </c>
      <c r="T1440" s="55">
        <f t="shared" si="89"/>
        <v>0</v>
      </c>
      <c r="U1440" s="55">
        <f t="shared" si="89"/>
        <v>0</v>
      </c>
      <c r="V1440" s="55">
        <f t="shared" si="89"/>
        <v>0</v>
      </c>
      <c r="W1440" s="55">
        <f t="shared" si="88"/>
        <v>0</v>
      </c>
      <c r="X1440" s="55" t="e">
        <f t="shared" si="88"/>
        <v>#VALUE!</v>
      </c>
      <c r="Y1440" s="55">
        <f t="shared" si="88"/>
        <v>0</v>
      </c>
    </row>
    <row r="1441" spans="1:25" x14ac:dyDescent="0.25">
      <c r="A1441" s="37" t="s">
        <v>428</v>
      </c>
      <c r="B1441" s="37" t="s">
        <v>696</v>
      </c>
      <c r="C1441" s="36" t="s">
        <v>697</v>
      </c>
      <c r="D1441" s="52" t="str">
        <f>IFERROR(INDEX('[2]CP5 to CP6 Track mapping'!$A:$B,MATCH('CP5 Vols Hyp'!$C1441,'[2]CP5 to CP6 Track mapping'!$A:$A,0),2),"-")</f>
        <v>Remodel SC</v>
      </c>
      <c r="E1441" s="36" t="s">
        <v>455</v>
      </c>
      <c r="F1441" s="53"/>
      <c r="G1441" s="53"/>
      <c r="H1441" s="53">
        <v>0</v>
      </c>
      <c r="I1441" s="53"/>
      <c r="J1441" s="53"/>
      <c r="K1441" s="53">
        <f t="shared" si="86"/>
        <v>0</v>
      </c>
      <c r="M1441" s="54">
        <v>0</v>
      </c>
      <c r="N1441" s="54">
        <v>0</v>
      </c>
      <c r="O1441" s="54">
        <v>0</v>
      </c>
      <c r="P1441" s="54">
        <v>0</v>
      </c>
      <c r="Q1441" s="54" t="s">
        <v>73</v>
      </c>
      <c r="R1441" s="54">
        <f t="shared" si="87"/>
        <v>0</v>
      </c>
      <c r="T1441" s="55">
        <f t="shared" si="89"/>
        <v>0</v>
      </c>
      <c r="U1441" s="55">
        <f t="shared" si="89"/>
        <v>0</v>
      </c>
      <c r="V1441" s="55">
        <f t="shared" si="89"/>
        <v>0</v>
      </c>
      <c r="W1441" s="55">
        <f t="shared" si="88"/>
        <v>0</v>
      </c>
      <c r="X1441" s="55" t="e">
        <f t="shared" si="88"/>
        <v>#VALUE!</v>
      </c>
      <c r="Y1441" s="55">
        <f t="shared" si="88"/>
        <v>0</v>
      </c>
    </row>
    <row r="1442" spans="1:25" x14ac:dyDescent="0.25">
      <c r="A1442" s="37" t="s">
        <v>428</v>
      </c>
      <c r="B1442" s="37" t="s">
        <v>698</v>
      </c>
      <c r="C1442" s="36" t="s">
        <v>699</v>
      </c>
      <c r="D1442" s="52" t="str">
        <f>IFERROR(INDEX('[2]CP5 to CP6 Track mapping'!$A:$B,MATCH('CP5 Vols Hyp'!$C1442,'[2]CP5 to CP6 Track mapping'!$A:$A,0),2),"-")</f>
        <v>Abandon SC</v>
      </c>
      <c r="E1442" s="36" t="s">
        <v>456</v>
      </c>
      <c r="F1442" s="53"/>
      <c r="G1442" s="53"/>
      <c r="H1442" s="53">
        <v>0</v>
      </c>
      <c r="I1442" s="53"/>
      <c r="J1442" s="53"/>
      <c r="K1442" s="53">
        <f t="shared" si="86"/>
        <v>0</v>
      </c>
      <c r="M1442" s="54">
        <v>0</v>
      </c>
      <c r="N1442" s="54">
        <v>0</v>
      </c>
      <c r="O1442" s="54">
        <v>0</v>
      </c>
      <c r="P1442" s="54">
        <v>8</v>
      </c>
      <c r="Q1442" s="54">
        <v>22</v>
      </c>
      <c r="R1442" s="54">
        <f t="shared" si="87"/>
        <v>30</v>
      </c>
      <c r="T1442" s="55">
        <f t="shared" si="89"/>
        <v>0</v>
      </c>
      <c r="U1442" s="55">
        <f t="shared" si="89"/>
        <v>0</v>
      </c>
      <c r="V1442" s="55">
        <f t="shared" si="89"/>
        <v>0</v>
      </c>
      <c r="W1442" s="55">
        <f t="shared" si="88"/>
        <v>8</v>
      </c>
      <c r="X1442" s="55">
        <f t="shared" si="88"/>
        <v>22</v>
      </c>
      <c r="Y1442" s="55">
        <f t="shared" si="88"/>
        <v>30</v>
      </c>
    </row>
    <row r="1443" spans="1:25" x14ac:dyDescent="0.25">
      <c r="A1443" s="37" t="s">
        <v>428</v>
      </c>
      <c r="B1443" s="37" t="s">
        <v>698</v>
      </c>
      <c r="C1443" s="36" t="s">
        <v>699</v>
      </c>
      <c r="D1443" s="52" t="str">
        <f>IFERROR(INDEX('[2]CP5 to CP6 Track mapping'!$A:$B,MATCH('CP5 Vols Hyp'!$C1443,'[2]CP5 to CP6 Track mapping'!$A:$A,0),2),"-")</f>
        <v>Abandon SC</v>
      </c>
      <c r="E1443" s="36" t="s">
        <v>451</v>
      </c>
      <c r="F1443" s="53"/>
      <c r="G1443" s="53"/>
      <c r="H1443" s="53">
        <v>0</v>
      </c>
      <c r="I1443" s="53"/>
      <c r="J1443" s="53"/>
      <c r="K1443" s="53">
        <f t="shared" si="86"/>
        <v>0</v>
      </c>
      <c r="M1443" s="54">
        <v>0</v>
      </c>
      <c r="N1443" s="54">
        <v>0</v>
      </c>
      <c r="O1443" s="54">
        <v>0</v>
      </c>
      <c r="P1443" s="54">
        <v>0</v>
      </c>
      <c r="Q1443" s="54" t="s">
        <v>73</v>
      </c>
      <c r="R1443" s="54">
        <f t="shared" si="87"/>
        <v>0</v>
      </c>
      <c r="T1443" s="55">
        <f t="shared" si="89"/>
        <v>0</v>
      </c>
      <c r="U1443" s="55">
        <f t="shared" si="89"/>
        <v>0</v>
      </c>
      <c r="V1443" s="55">
        <f t="shared" si="89"/>
        <v>0</v>
      </c>
      <c r="W1443" s="55">
        <f t="shared" si="88"/>
        <v>0</v>
      </c>
      <c r="X1443" s="55" t="e">
        <f t="shared" si="88"/>
        <v>#VALUE!</v>
      </c>
      <c r="Y1443" s="55">
        <f t="shared" si="88"/>
        <v>0</v>
      </c>
    </row>
    <row r="1444" spans="1:25" x14ac:dyDescent="0.25">
      <c r="A1444" s="37" t="s">
        <v>428</v>
      </c>
      <c r="B1444" s="37" t="s">
        <v>698</v>
      </c>
      <c r="C1444" s="36" t="s">
        <v>699</v>
      </c>
      <c r="D1444" s="52" t="str">
        <f>IFERROR(INDEX('[2]CP5 to CP6 Track mapping'!$A:$B,MATCH('CP5 Vols Hyp'!$C1444,'[2]CP5 to CP6 Track mapping'!$A:$A,0),2),"-")</f>
        <v>Abandon SC</v>
      </c>
      <c r="E1444" s="36" t="s">
        <v>452</v>
      </c>
      <c r="F1444" s="53"/>
      <c r="G1444" s="53"/>
      <c r="H1444" s="53">
        <v>0</v>
      </c>
      <c r="I1444" s="53"/>
      <c r="J1444" s="53"/>
      <c r="K1444" s="53">
        <f t="shared" si="86"/>
        <v>0</v>
      </c>
      <c r="M1444" s="54">
        <v>0</v>
      </c>
      <c r="N1444" s="54">
        <v>0</v>
      </c>
      <c r="O1444" s="54">
        <v>0</v>
      </c>
      <c r="P1444" s="54">
        <v>0</v>
      </c>
      <c r="Q1444" s="54" t="s">
        <v>73</v>
      </c>
      <c r="R1444" s="54">
        <f t="shared" si="87"/>
        <v>0</v>
      </c>
      <c r="T1444" s="55">
        <f t="shared" si="89"/>
        <v>0</v>
      </c>
      <c r="U1444" s="55">
        <f t="shared" si="89"/>
        <v>0</v>
      </c>
      <c r="V1444" s="55">
        <f t="shared" si="89"/>
        <v>0</v>
      </c>
      <c r="W1444" s="55">
        <f t="shared" si="88"/>
        <v>0</v>
      </c>
      <c r="X1444" s="55" t="e">
        <f t="shared" si="88"/>
        <v>#VALUE!</v>
      </c>
      <c r="Y1444" s="55">
        <f t="shared" si="88"/>
        <v>0</v>
      </c>
    </row>
    <row r="1445" spans="1:25" x14ac:dyDescent="0.25">
      <c r="A1445" s="37" t="s">
        <v>428</v>
      </c>
      <c r="B1445" s="37" t="s">
        <v>698</v>
      </c>
      <c r="C1445" s="36" t="s">
        <v>699</v>
      </c>
      <c r="D1445" s="52" t="str">
        <f>IFERROR(INDEX('[2]CP5 to CP6 Track mapping'!$A:$B,MATCH('CP5 Vols Hyp'!$C1445,'[2]CP5 to CP6 Track mapping'!$A:$A,0),2),"-")</f>
        <v>Abandon SC</v>
      </c>
      <c r="E1445" s="36" t="s">
        <v>453</v>
      </c>
      <c r="F1445" s="53"/>
      <c r="G1445" s="53"/>
      <c r="H1445" s="53">
        <v>0</v>
      </c>
      <c r="I1445" s="53"/>
      <c r="J1445" s="53"/>
      <c r="K1445" s="53">
        <f t="shared" si="86"/>
        <v>0</v>
      </c>
      <c r="M1445" s="54">
        <v>0</v>
      </c>
      <c r="N1445" s="54">
        <v>0</v>
      </c>
      <c r="O1445" s="54">
        <v>0</v>
      </c>
      <c r="P1445" s="54">
        <v>0</v>
      </c>
      <c r="Q1445" s="54" t="s">
        <v>73</v>
      </c>
      <c r="R1445" s="54">
        <f t="shared" si="87"/>
        <v>0</v>
      </c>
      <c r="T1445" s="55">
        <f t="shared" si="89"/>
        <v>0</v>
      </c>
      <c r="U1445" s="55">
        <f t="shared" si="89"/>
        <v>0</v>
      </c>
      <c r="V1445" s="55">
        <f t="shared" si="89"/>
        <v>0</v>
      </c>
      <c r="W1445" s="55">
        <f t="shared" si="88"/>
        <v>0</v>
      </c>
      <c r="X1445" s="55" t="e">
        <f t="shared" si="88"/>
        <v>#VALUE!</v>
      </c>
      <c r="Y1445" s="55">
        <f t="shared" si="88"/>
        <v>0</v>
      </c>
    </row>
    <row r="1446" spans="1:25" x14ac:dyDescent="0.25">
      <c r="A1446" s="37" t="s">
        <v>428</v>
      </c>
      <c r="B1446" s="37" t="s">
        <v>698</v>
      </c>
      <c r="C1446" s="36" t="s">
        <v>699</v>
      </c>
      <c r="D1446" s="52" t="str">
        <f>IFERROR(INDEX('[2]CP5 to CP6 Track mapping'!$A:$B,MATCH('CP5 Vols Hyp'!$C1446,'[2]CP5 to CP6 Track mapping'!$A:$A,0),2),"-")</f>
        <v>Abandon SC</v>
      </c>
      <c r="E1446" s="36" t="s">
        <v>454</v>
      </c>
      <c r="F1446" s="53"/>
      <c r="G1446" s="53"/>
      <c r="H1446" s="53">
        <v>0</v>
      </c>
      <c r="I1446" s="53"/>
      <c r="J1446" s="53"/>
      <c r="K1446" s="53">
        <f t="shared" si="86"/>
        <v>0</v>
      </c>
      <c r="M1446" s="54">
        <v>0</v>
      </c>
      <c r="N1446" s="54">
        <v>0</v>
      </c>
      <c r="O1446" s="54">
        <v>0</v>
      </c>
      <c r="P1446" s="54">
        <v>0</v>
      </c>
      <c r="Q1446" s="54" t="s">
        <v>73</v>
      </c>
      <c r="R1446" s="54">
        <f t="shared" si="87"/>
        <v>0</v>
      </c>
      <c r="T1446" s="55">
        <f t="shared" si="89"/>
        <v>0</v>
      </c>
      <c r="U1446" s="55">
        <f t="shared" si="89"/>
        <v>0</v>
      </c>
      <c r="V1446" s="55">
        <f t="shared" si="89"/>
        <v>0</v>
      </c>
      <c r="W1446" s="55">
        <f t="shared" si="88"/>
        <v>0</v>
      </c>
      <c r="X1446" s="55" t="e">
        <f t="shared" si="88"/>
        <v>#VALUE!</v>
      </c>
      <c r="Y1446" s="55">
        <f t="shared" si="88"/>
        <v>0</v>
      </c>
    </row>
    <row r="1447" spans="1:25" x14ac:dyDescent="0.25">
      <c r="A1447" s="37" t="s">
        <v>428</v>
      </c>
      <c r="B1447" s="37" t="s">
        <v>698</v>
      </c>
      <c r="C1447" s="36" t="s">
        <v>699</v>
      </c>
      <c r="D1447" s="52" t="str">
        <f>IFERROR(INDEX('[2]CP5 to CP6 Track mapping'!$A:$B,MATCH('CP5 Vols Hyp'!$C1447,'[2]CP5 to CP6 Track mapping'!$A:$A,0),2),"-")</f>
        <v>Abandon SC</v>
      </c>
      <c r="E1447" s="36" t="s">
        <v>455</v>
      </c>
      <c r="F1447" s="53"/>
      <c r="G1447" s="53"/>
      <c r="H1447" s="53">
        <v>0</v>
      </c>
      <c r="I1447" s="53"/>
      <c r="J1447" s="53"/>
      <c r="K1447" s="53">
        <f t="shared" si="86"/>
        <v>0</v>
      </c>
      <c r="M1447" s="54">
        <v>0</v>
      </c>
      <c r="N1447" s="54">
        <v>1</v>
      </c>
      <c r="O1447" s="54">
        <v>0</v>
      </c>
      <c r="P1447" s="54">
        <v>0</v>
      </c>
      <c r="Q1447" s="54" t="s">
        <v>73</v>
      </c>
      <c r="R1447" s="54">
        <f t="shared" si="87"/>
        <v>1</v>
      </c>
      <c r="T1447" s="55">
        <f t="shared" si="89"/>
        <v>0</v>
      </c>
      <c r="U1447" s="55">
        <f t="shared" si="89"/>
        <v>1</v>
      </c>
      <c r="V1447" s="55">
        <f t="shared" si="89"/>
        <v>0</v>
      </c>
      <c r="W1447" s="55">
        <f t="shared" si="88"/>
        <v>0</v>
      </c>
      <c r="X1447" s="55" t="e">
        <f t="shared" si="88"/>
        <v>#VALUE!</v>
      </c>
      <c r="Y1447" s="55">
        <f t="shared" si="88"/>
        <v>1</v>
      </c>
    </row>
    <row r="1448" spans="1:25" x14ac:dyDescent="0.25">
      <c r="A1448" s="37" t="s">
        <v>428</v>
      </c>
      <c r="B1448" s="37" t="s">
        <v>700</v>
      </c>
      <c r="C1448" s="36" t="s">
        <v>701</v>
      </c>
      <c r="D1448" s="52" t="str">
        <f>IFERROR(INDEX('[2]CP5 to CP6 Track mapping'!$A:$B,MATCH('CP5 Vols Hyp'!$C1448,'[2]CP5 to CP6 Track mapping'!$A:$A,0),2),"-")</f>
        <v>Refurbishment SC</v>
      </c>
      <c r="E1448" s="36" t="s">
        <v>456</v>
      </c>
      <c r="F1448" s="53"/>
      <c r="G1448" s="53"/>
      <c r="H1448" s="53">
        <v>11</v>
      </c>
      <c r="I1448" s="53"/>
      <c r="J1448" s="53"/>
      <c r="K1448" s="53">
        <f t="shared" si="86"/>
        <v>11</v>
      </c>
      <c r="M1448" s="54">
        <v>0</v>
      </c>
      <c r="N1448" s="54">
        <v>0</v>
      </c>
      <c r="O1448" s="54">
        <v>11</v>
      </c>
      <c r="P1448" s="54">
        <v>0</v>
      </c>
      <c r="Q1448" s="54">
        <v>1</v>
      </c>
      <c r="R1448" s="54">
        <f t="shared" si="87"/>
        <v>12</v>
      </c>
      <c r="T1448" s="55">
        <f t="shared" si="89"/>
        <v>0</v>
      </c>
      <c r="U1448" s="55">
        <f t="shared" si="89"/>
        <v>0</v>
      </c>
      <c r="V1448" s="55">
        <f t="shared" si="89"/>
        <v>0</v>
      </c>
      <c r="W1448" s="55">
        <f t="shared" si="88"/>
        <v>0</v>
      </c>
      <c r="X1448" s="55">
        <f t="shared" si="88"/>
        <v>1</v>
      </c>
      <c r="Y1448" s="55">
        <f t="shared" si="88"/>
        <v>1</v>
      </c>
    </row>
    <row r="1449" spans="1:25" x14ac:dyDescent="0.25">
      <c r="A1449" s="37" t="s">
        <v>428</v>
      </c>
      <c r="B1449" s="37" t="s">
        <v>700</v>
      </c>
      <c r="C1449" s="36" t="s">
        <v>701</v>
      </c>
      <c r="D1449" s="52" t="str">
        <f>IFERROR(INDEX('[2]CP5 to CP6 Track mapping'!$A:$B,MATCH('CP5 Vols Hyp'!$C1449,'[2]CP5 to CP6 Track mapping'!$A:$A,0),2),"-")</f>
        <v>Refurbishment SC</v>
      </c>
      <c r="E1449" s="36" t="s">
        <v>451</v>
      </c>
      <c r="F1449" s="53"/>
      <c r="G1449" s="53"/>
      <c r="H1449" s="53">
        <v>0</v>
      </c>
      <c r="I1449" s="53"/>
      <c r="J1449" s="53"/>
      <c r="K1449" s="53">
        <f t="shared" si="86"/>
        <v>0</v>
      </c>
      <c r="M1449" s="54">
        <v>0</v>
      </c>
      <c r="N1449" s="54">
        <v>0</v>
      </c>
      <c r="O1449" s="54">
        <v>0</v>
      </c>
      <c r="P1449" s="54">
        <v>0</v>
      </c>
      <c r="Q1449" s="54" t="s">
        <v>73</v>
      </c>
      <c r="R1449" s="54">
        <f t="shared" si="87"/>
        <v>0</v>
      </c>
      <c r="T1449" s="55">
        <f t="shared" si="89"/>
        <v>0</v>
      </c>
      <c r="U1449" s="55">
        <f t="shared" si="89"/>
        <v>0</v>
      </c>
      <c r="V1449" s="55">
        <f t="shared" si="89"/>
        <v>0</v>
      </c>
      <c r="W1449" s="55">
        <f t="shared" si="88"/>
        <v>0</v>
      </c>
      <c r="X1449" s="55" t="e">
        <f t="shared" si="88"/>
        <v>#VALUE!</v>
      </c>
      <c r="Y1449" s="55">
        <f t="shared" si="88"/>
        <v>0</v>
      </c>
    </row>
    <row r="1450" spans="1:25" x14ac:dyDescent="0.25">
      <c r="A1450" s="37" t="s">
        <v>428</v>
      </c>
      <c r="B1450" s="37" t="s">
        <v>700</v>
      </c>
      <c r="C1450" s="36" t="s">
        <v>701</v>
      </c>
      <c r="D1450" s="52" t="str">
        <f>IFERROR(INDEX('[2]CP5 to CP6 Track mapping'!$A:$B,MATCH('CP5 Vols Hyp'!$C1450,'[2]CP5 to CP6 Track mapping'!$A:$A,0),2),"-")</f>
        <v>Refurbishment SC</v>
      </c>
      <c r="E1450" s="36" t="s">
        <v>452</v>
      </c>
      <c r="F1450" s="53"/>
      <c r="G1450" s="53"/>
      <c r="H1450" s="53">
        <v>0</v>
      </c>
      <c r="I1450" s="53"/>
      <c r="J1450" s="53"/>
      <c r="K1450" s="53">
        <f t="shared" si="86"/>
        <v>0</v>
      </c>
      <c r="M1450" s="54">
        <v>0</v>
      </c>
      <c r="N1450" s="54">
        <v>0</v>
      </c>
      <c r="O1450" s="54">
        <v>0</v>
      </c>
      <c r="P1450" s="54">
        <v>0</v>
      </c>
      <c r="Q1450" s="54" t="s">
        <v>73</v>
      </c>
      <c r="R1450" s="54">
        <f t="shared" si="87"/>
        <v>0</v>
      </c>
      <c r="T1450" s="55">
        <f t="shared" si="89"/>
        <v>0</v>
      </c>
      <c r="U1450" s="55">
        <f t="shared" si="89"/>
        <v>0</v>
      </c>
      <c r="V1450" s="55">
        <f t="shared" si="89"/>
        <v>0</v>
      </c>
      <c r="W1450" s="55">
        <f t="shared" si="88"/>
        <v>0</v>
      </c>
      <c r="X1450" s="55" t="e">
        <f t="shared" si="88"/>
        <v>#VALUE!</v>
      </c>
      <c r="Y1450" s="55">
        <f t="shared" si="88"/>
        <v>0</v>
      </c>
    </row>
    <row r="1451" spans="1:25" x14ac:dyDescent="0.25">
      <c r="A1451" s="37" t="s">
        <v>428</v>
      </c>
      <c r="B1451" s="37" t="s">
        <v>700</v>
      </c>
      <c r="C1451" s="36" t="s">
        <v>701</v>
      </c>
      <c r="D1451" s="52" t="str">
        <f>IFERROR(INDEX('[2]CP5 to CP6 Track mapping'!$A:$B,MATCH('CP5 Vols Hyp'!$C1451,'[2]CP5 to CP6 Track mapping'!$A:$A,0),2),"-")</f>
        <v>Refurbishment SC</v>
      </c>
      <c r="E1451" s="36" t="s">
        <v>453</v>
      </c>
      <c r="F1451" s="53"/>
      <c r="G1451" s="53"/>
      <c r="H1451" s="53">
        <v>0</v>
      </c>
      <c r="I1451" s="53"/>
      <c r="J1451" s="53"/>
      <c r="K1451" s="53">
        <f t="shared" si="86"/>
        <v>0</v>
      </c>
      <c r="M1451" s="54">
        <v>0</v>
      </c>
      <c r="N1451" s="54">
        <v>0</v>
      </c>
      <c r="O1451" s="54">
        <v>0</v>
      </c>
      <c r="P1451" s="54">
        <v>0</v>
      </c>
      <c r="Q1451" s="54" t="s">
        <v>73</v>
      </c>
      <c r="R1451" s="54">
        <f t="shared" si="87"/>
        <v>0</v>
      </c>
      <c r="T1451" s="55">
        <f t="shared" si="89"/>
        <v>0</v>
      </c>
      <c r="U1451" s="55">
        <f t="shared" si="89"/>
        <v>0</v>
      </c>
      <c r="V1451" s="55">
        <f t="shared" si="89"/>
        <v>0</v>
      </c>
      <c r="W1451" s="55">
        <f t="shared" si="88"/>
        <v>0</v>
      </c>
      <c r="X1451" s="55" t="e">
        <f t="shared" si="88"/>
        <v>#VALUE!</v>
      </c>
      <c r="Y1451" s="55">
        <f t="shared" si="88"/>
        <v>0</v>
      </c>
    </row>
    <row r="1452" spans="1:25" x14ac:dyDescent="0.25">
      <c r="A1452" s="37" t="s">
        <v>428</v>
      </c>
      <c r="B1452" s="37" t="s">
        <v>700</v>
      </c>
      <c r="C1452" s="36" t="s">
        <v>701</v>
      </c>
      <c r="D1452" s="52" t="str">
        <f>IFERROR(INDEX('[2]CP5 to CP6 Track mapping'!$A:$B,MATCH('CP5 Vols Hyp'!$C1452,'[2]CP5 to CP6 Track mapping'!$A:$A,0),2),"-")</f>
        <v>Refurbishment SC</v>
      </c>
      <c r="E1452" s="36" t="s">
        <v>454</v>
      </c>
      <c r="F1452" s="53"/>
      <c r="G1452" s="53"/>
      <c r="H1452" s="53">
        <v>0</v>
      </c>
      <c r="I1452" s="53"/>
      <c r="J1452" s="53"/>
      <c r="K1452" s="53">
        <f t="shared" si="86"/>
        <v>0</v>
      </c>
      <c r="M1452" s="54">
        <v>0</v>
      </c>
      <c r="N1452" s="54">
        <v>0</v>
      </c>
      <c r="O1452" s="54">
        <v>0</v>
      </c>
      <c r="P1452" s="54">
        <v>0</v>
      </c>
      <c r="Q1452" s="54" t="s">
        <v>73</v>
      </c>
      <c r="R1452" s="54">
        <f t="shared" si="87"/>
        <v>0</v>
      </c>
      <c r="T1452" s="55">
        <f t="shared" si="89"/>
        <v>0</v>
      </c>
      <c r="U1452" s="55">
        <f t="shared" si="89"/>
        <v>0</v>
      </c>
      <c r="V1452" s="55">
        <f t="shared" si="89"/>
        <v>0</v>
      </c>
      <c r="W1452" s="55">
        <f t="shared" si="88"/>
        <v>0</v>
      </c>
      <c r="X1452" s="55" t="e">
        <f t="shared" si="88"/>
        <v>#VALUE!</v>
      </c>
      <c r="Y1452" s="55">
        <f t="shared" si="88"/>
        <v>0</v>
      </c>
    </row>
    <row r="1453" spans="1:25" x14ac:dyDescent="0.25">
      <c r="A1453" s="37" t="s">
        <v>428</v>
      </c>
      <c r="B1453" s="37" t="s">
        <v>700</v>
      </c>
      <c r="C1453" s="36" t="s">
        <v>701</v>
      </c>
      <c r="D1453" s="52" t="str">
        <f>IFERROR(INDEX('[2]CP5 to CP6 Track mapping'!$A:$B,MATCH('CP5 Vols Hyp'!$C1453,'[2]CP5 to CP6 Track mapping'!$A:$A,0),2),"-")</f>
        <v>Refurbishment SC</v>
      </c>
      <c r="E1453" s="36" t="s">
        <v>455</v>
      </c>
      <c r="F1453" s="53"/>
      <c r="G1453" s="53"/>
      <c r="H1453" s="53">
        <v>0</v>
      </c>
      <c r="I1453" s="53"/>
      <c r="J1453" s="53"/>
      <c r="K1453" s="53">
        <f t="shared" si="86"/>
        <v>0</v>
      </c>
      <c r="M1453" s="54">
        <v>0</v>
      </c>
      <c r="N1453" s="54">
        <v>0</v>
      </c>
      <c r="O1453" s="54">
        <v>0</v>
      </c>
      <c r="P1453" s="54">
        <v>0</v>
      </c>
      <c r="Q1453" s="54" t="s">
        <v>73</v>
      </c>
      <c r="R1453" s="54">
        <f t="shared" si="87"/>
        <v>0</v>
      </c>
      <c r="T1453" s="55">
        <f t="shared" si="89"/>
        <v>0</v>
      </c>
      <c r="U1453" s="55">
        <f t="shared" si="89"/>
        <v>0</v>
      </c>
      <c r="V1453" s="55">
        <f t="shared" si="89"/>
        <v>0</v>
      </c>
      <c r="W1453" s="55">
        <f t="shared" si="88"/>
        <v>0</v>
      </c>
      <c r="X1453" s="55" t="e">
        <f t="shared" si="88"/>
        <v>#VALUE!</v>
      </c>
      <c r="Y1453" s="55">
        <f t="shared" si="88"/>
        <v>0</v>
      </c>
    </row>
    <row r="1454" spans="1:25" x14ac:dyDescent="0.25">
      <c r="A1454" s="37" t="s">
        <v>428</v>
      </c>
      <c r="B1454" s="37" t="s">
        <v>702</v>
      </c>
      <c r="C1454" s="36" t="s">
        <v>703</v>
      </c>
      <c r="D1454" s="52" t="str">
        <f>IFERROR(INDEX('[2]CP5 to CP6 Track mapping'!$A:$B,MATCH('CP5 Vols Hyp'!$C1454,'[2]CP5 to CP6 Track mapping'!$A:$A,0),2),"-")</f>
        <v>Refurbishment SC</v>
      </c>
      <c r="E1454" s="36" t="s">
        <v>456</v>
      </c>
      <c r="F1454" s="53"/>
      <c r="G1454" s="53"/>
      <c r="H1454" s="53">
        <v>6</v>
      </c>
      <c r="I1454" s="53"/>
      <c r="J1454" s="53"/>
      <c r="K1454" s="53">
        <f t="shared" si="86"/>
        <v>6</v>
      </c>
      <c r="M1454" s="54">
        <v>0</v>
      </c>
      <c r="N1454" s="54">
        <v>19</v>
      </c>
      <c r="O1454" s="54">
        <v>6</v>
      </c>
      <c r="P1454" s="54">
        <v>19</v>
      </c>
      <c r="Q1454" s="54">
        <v>5</v>
      </c>
      <c r="R1454" s="54">
        <f t="shared" si="87"/>
        <v>49</v>
      </c>
      <c r="T1454" s="55">
        <f t="shared" si="89"/>
        <v>0</v>
      </c>
      <c r="U1454" s="55">
        <f t="shared" si="89"/>
        <v>19</v>
      </c>
      <c r="V1454" s="55">
        <f t="shared" si="89"/>
        <v>0</v>
      </c>
      <c r="W1454" s="55">
        <f t="shared" si="88"/>
        <v>19</v>
      </c>
      <c r="X1454" s="55">
        <f t="shared" si="88"/>
        <v>5</v>
      </c>
      <c r="Y1454" s="55">
        <f t="shared" si="88"/>
        <v>43</v>
      </c>
    </row>
    <row r="1455" spans="1:25" x14ac:dyDescent="0.25">
      <c r="A1455" s="37" t="s">
        <v>428</v>
      </c>
      <c r="B1455" s="37" t="s">
        <v>702</v>
      </c>
      <c r="C1455" s="36" t="s">
        <v>703</v>
      </c>
      <c r="D1455" s="52" t="str">
        <f>IFERROR(INDEX('[2]CP5 to CP6 Track mapping'!$A:$B,MATCH('CP5 Vols Hyp'!$C1455,'[2]CP5 to CP6 Track mapping'!$A:$A,0),2),"-")</f>
        <v>Refurbishment SC</v>
      </c>
      <c r="E1455" s="36" t="s">
        <v>451</v>
      </c>
      <c r="F1455" s="53"/>
      <c r="G1455" s="53"/>
      <c r="H1455" s="53">
        <v>0</v>
      </c>
      <c r="I1455" s="53"/>
      <c r="J1455" s="53"/>
      <c r="K1455" s="53">
        <f t="shared" si="86"/>
        <v>0</v>
      </c>
      <c r="M1455" s="54">
        <v>0</v>
      </c>
      <c r="N1455" s="54">
        <v>0</v>
      </c>
      <c r="O1455" s="54">
        <v>0</v>
      </c>
      <c r="P1455" s="54">
        <v>0</v>
      </c>
      <c r="Q1455" s="54" t="s">
        <v>73</v>
      </c>
      <c r="R1455" s="54">
        <f t="shared" si="87"/>
        <v>0</v>
      </c>
      <c r="T1455" s="55">
        <f t="shared" si="89"/>
        <v>0</v>
      </c>
      <c r="U1455" s="55">
        <f t="shared" si="89"/>
        <v>0</v>
      </c>
      <c r="V1455" s="55">
        <f t="shared" si="89"/>
        <v>0</v>
      </c>
      <c r="W1455" s="55">
        <f t="shared" si="88"/>
        <v>0</v>
      </c>
      <c r="X1455" s="55" t="e">
        <f t="shared" si="88"/>
        <v>#VALUE!</v>
      </c>
      <c r="Y1455" s="55">
        <f t="shared" si="88"/>
        <v>0</v>
      </c>
    </row>
    <row r="1456" spans="1:25" x14ac:dyDescent="0.25">
      <c r="A1456" s="37" t="s">
        <v>428</v>
      </c>
      <c r="B1456" s="37" t="s">
        <v>702</v>
      </c>
      <c r="C1456" s="36" t="s">
        <v>703</v>
      </c>
      <c r="D1456" s="52" t="str">
        <f>IFERROR(INDEX('[2]CP5 to CP6 Track mapping'!$A:$B,MATCH('CP5 Vols Hyp'!$C1456,'[2]CP5 to CP6 Track mapping'!$A:$A,0),2),"-")</f>
        <v>Refurbishment SC</v>
      </c>
      <c r="E1456" s="36" t="s">
        <v>452</v>
      </c>
      <c r="F1456" s="53"/>
      <c r="G1456" s="53"/>
      <c r="H1456" s="53">
        <v>0</v>
      </c>
      <c r="I1456" s="53"/>
      <c r="J1456" s="53"/>
      <c r="K1456" s="53">
        <f t="shared" si="86"/>
        <v>0</v>
      </c>
      <c r="M1456" s="54">
        <v>8</v>
      </c>
      <c r="N1456" s="54">
        <v>0</v>
      </c>
      <c r="O1456" s="54">
        <v>0</v>
      </c>
      <c r="P1456" s="54">
        <v>0</v>
      </c>
      <c r="Q1456" s="54" t="s">
        <v>73</v>
      </c>
      <c r="R1456" s="54">
        <f t="shared" si="87"/>
        <v>8</v>
      </c>
      <c r="T1456" s="55">
        <f t="shared" si="89"/>
        <v>8</v>
      </c>
      <c r="U1456" s="55">
        <f t="shared" si="89"/>
        <v>0</v>
      </c>
      <c r="V1456" s="55">
        <f t="shared" si="89"/>
        <v>0</v>
      </c>
      <c r="W1456" s="55">
        <f t="shared" si="88"/>
        <v>0</v>
      </c>
      <c r="X1456" s="55" t="e">
        <f t="shared" si="88"/>
        <v>#VALUE!</v>
      </c>
      <c r="Y1456" s="55">
        <f t="shared" si="88"/>
        <v>8</v>
      </c>
    </row>
    <row r="1457" spans="1:25" x14ac:dyDescent="0.25">
      <c r="A1457" s="37" t="s">
        <v>428</v>
      </c>
      <c r="B1457" s="37" t="s">
        <v>702</v>
      </c>
      <c r="C1457" s="36" t="s">
        <v>703</v>
      </c>
      <c r="D1457" s="52" t="str">
        <f>IFERROR(INDEX('[2]CP5 to CP6 Track mapping'!$A:$B,MATCH('CP5 Vols Hyp'!$C1457,'[2]CP5 to CP6 Track mapping'!$A:$A,0),2),"-")</f>
        <v>Refurbishment SC</v>
      </c>
      <c r="E1457" s="36" t="s">
        <v>453</v>
      </c>
      <c r="F1457" s="53"/>
      <c r="G1457" s="53"/>
      <c r="H1457" s="53">
        <v>0</v>
      </c>
      <c r="I1457" s="53"/>
      <c r="J1457" s="53"/>
      <c r="K1457" s="53">
        <f t="shared" si="86"/>
        <v>0</v>
      </c>
      <c r="M1457" s="54">
        <v>0</v>
      </c>
      <c r="N1457" s="54">
        <v>0</v>
      </c>
      <c r="O1457" s="54">
        <v>0</v>
      </c>
      <c r="P1457" s="54">
        <v>0</v>
      </c>
      <c r="Q1457" s="54" t="s">
        <v>73</v>
      </c>
      <c r="R1457" s="54">
        <f t="shared" si="87"/>
        <v>0</v>
      </c>
      <c r="T1457" s="55">
        <f t="shared" si="89"/>
        <v>0</v>
      </c>
      <c r="U1457" s="55">
        <f t="shared" si="89"/>
        <v>0</v>
      </c>
      <c r="V1457" s="55">
        <f t="shared" si="89"/>
        <v>0</v>
      </c>
      <c r="W1457" s="55">
        <f t="shared" si="88"/>
        <v>0</v>
      </c>
      <c r="X1457" s="55" t="e">
        <f t="shared" si="88"/>
        <v>#VALUE!</v>
      </c>
      <c r="Y1457" s="55">
        <f t="shared" si="88"/>
        <v>0</v>
      </c>
    </row>
    <row r="1458" spans="1:25" x14ac:dyDescent="0.25">
      <c r="A1458" s="37" t="s">
        <v>428</v>
      </c>
      <c r="B1458" s="37" t="s">
        <v>702</v>
      </c>
      <c r="C1458" s="36" t="s">
        <v>703</v>
      </c>
      <c r="D1458" s="52" t="str">
        <f>IFERROR(INDEX('[2]CP5 to CP6 Track mapping'!$A:$B,MATCH('CP5 Vols Hyp'!$C1458,'[2]CP5 to CP6 Track mapping'!$A:$A,0),2),"-")</f>
        <v>Refurbishment SC</v>
      </c>
      <c r="E1458" s="36" t="s">
        <v>454</v>
      </c>
      <c r="F1458" s="53"/>
      <c r="G1458" s="53"/>
      <c r="H1458" s="53">
        <v>0</v>
      </c>
      <c r="I1458" s="53"/>
      <c r="J1458" s="53"/>
      <c r="K1458" s="53">
        <f t="shared" si="86"/>
        <v>0</v>
      </c>
      <c r="M1458" s="54">
        <v>0</v>
      </c>
      <c r="N1458" s="54">
        <v>0</v>
      </c>
      <c r="O1458" s="54">
        <v>0</v>
      </c>
      <c r="P1458" s="54">
        <v>0</v>
      </c>
      <c r="Q1458" s="54" t="s">
        <v>73</v>
      </c>
      <c r="R1458" s="54">
        <f t="shared" si="87"/>
        <v>0</v>
      </c>
      <c r="T1458" s="55">
        <f t="shared" si="89"/>
        <v>0</v>
      </c>
      <c r="U1458" s="55">
        <f t="shared" si="89"/>
        <v>0</v>
      </c>
      <c r="V1458" s="55">
        <f t="shared" si="89"/>
        <v>0</v>
      </c>
      <c r="W1458" s="55">
        <f t="shared" si="88"/>
        <v>0</v>
      </c>
      <c r="X1458" s="55" t="e">
        <f t="shared" si="88"/>
        <v>#VALUE!</v>
      </c>
      <c r="Y1458" s="55">
        <f t="shared" si="88"/>
        <v>0</v>
      </c>
    </row>
    <row r="1459" spans="1:25" x14ac:dyDescent="0.25">
      <c r="A1459" s="37" t="s">
        <v>428</v>
      </c>
      <c r="B1459" s="37" t="s">
        <v>702</v>
      </c>
      <c r="C1459" s="36" t="s">
        <v>703</v>
      </c>
      <c r="D1459" s="52" t="str">
        <f>IFERROR(INDEX('[2]CP5 to CP6 Track mapping'!$A:$B,MATCH('CP5 Vols Hyp'!$C1459,'[2]CP5 to CP6 Track mapping'!$A:$A,0),2),"-")</f>
        <v>Refurbishment SC</v>
      </c>
      <c r="E1459" s="36" t="s">
        <v>455</v>
      </c>
      <c r="F1459" s="53"/>
      <c r="G1459" s="53"/>
      <c r="H1459" s="53">
        <v>0</v>
      </c>
      <c r="I1459" s="53"/>
      <c r="J1459" s="53"/>
      <c r="K1459" s="53">
        <f t="shared" si="86"/>
        <v>0</v>
      </c>
      <c r="M1459" s="54">
        <v>0</v>
      </c>
      <c r="N1459" s="54">
        <v>0</v>
      </c>
      <c r="O1459" s="54">
        <v>0</v>
      </c>
      <c r="P1459" s="54">
        <v>0</v>
      </c>
      <c r="Q1459" s="54" t="s">
        <v>73</v>
      </c>
      <c r="R1459" s="54">
        <f t="shared" si="87"/>
        <v>0</v>
      </c>
      <c r="T1459" s="55">
        <f t="shared" si="89"/>
        <v>0</v>
      </c>
      <c r="U1459" s="55">
        <f t="shared" si="89"/>
        <v>0</v>
      </c>
      <c r="V1459" s="55">
        <f t="shared" si="89"/>
        <v>0</v>
      </c>
      <c r="W1459" s="55">
        <f t="shared" si="88"/>
        <v>0</v>
      </c>
      <c r="X1459" s="55" t="e">
        <f t="shared" si="88"/>
        <v>#VALUE!</v>
      </c>
      <c r="Y1459" s="55">
        <f t="shared" si="88"/>
        <v>0</v>
      </c>
    </row>
    <row r="1460" spans="1:25" x14ac:dyDescent="0.25">
      <c r="A1460" s="37" t="s">
        <v>428</v>
      </c>
      <c r="B1460" s="37" t="s">
        <v>704</v>
      </c>
      <c r="C1460" s="36" t="s">
        <v>705</v>
      </c>
      <c r="D1460" s="52" t="str">
        <f>IFERROR(INDEX('[2]CP5 to CP6 Track mapping'!$A:$B,MATCH('CP5 Vols Hyp'!$C1460,'[2]CP5 to CP6 Track mapping'!$A:$A,0),2),"-")</f>
        <v>Replace - Partial SC</v>
      </c>
      <c r="E1460" s="36" t="s">
        <v>456</v>
      </c>
      <c r="F1460" s="53"/>
      <c r="G1460" s="53"/>
      <c r="H1460" s="53">
        <v>0</v>
      </c>
      <c r="I1460" s="53"/>
      <c r="J1460" s="53"/>
      <c r="K1460" s="53">
        <f t="shared" si="86"/>
        <v>0</v>
      </c>
      <c r="M1460" s="54">
        <v>0</v>
      </c>
      <c r="N1460" s="54">
        <v>0</v>
      </c>
      <c r="O1460" s="54">
        <v>0</v>
      </c>
      <c r="P1460" s="54">
        <v>0</v>
      </c>
      <c r="Q1460" s="54" t="s">
        <v>73</v>
      </c>
      <c r="R1460" s="54">
        <f t="shared" si="87"/>
        <v>0</v>
      </c>
      <c r="T1460" s="55">
        <f t="shared" si="89"/>
        <v>0</v>
      </c>
      <c r="U1460" s="55">
        <f t="shared" si="89"/>
        <v>0</v>
      </c>
      <c r="V1460" s="55">
        <f t="shared" si="89"/>
        <v>0</v>
      </c>
      <c r="W1460" s="55">
        <f t="shared" si="88"/>
        <v>0</v>
      </c>
      <c r="X1460" s="55" t="e">
        <f t="shared" si="88"/>
        <v>#VALUE!</v>
      </c>
      <c r="Y1460" s="55">
        <f t="shared" si="88"/>
        <v>0</v>
      </c>
    </row>
    <row r="1461" spans="1:25" x14ac:dyDescent="0.25">
      <c r="A1461" s="37" t="s">
        <v>428</v>
      </c>
      <c r="B1461" s="37" t="s">
        <v>704</v>
      </c>
      <c r="C1461" s="36" t="s">
        <v>705</v>
      </c>
      <c r="D1461" s="52" t="str">
        <f>IFERROR(INDEX('[2]CP5 to CP6 Track mapping'!$A:$B,MATCH('CP5 Vols Hyp'!$C1461,'[2]CP5 to CP6 Track mapping'!$A:$A,0),2),"-")</f>
        <v>Replace - Partial SC</v>
      </c>
      <c r="E1461" s="36" t="s">
        <v>451</v>
      </c>
      <c r="F1461" s="53"/>
      <c r="G1461" s="53"/>
      <c r="H1461" s="53">
        <v>0</v>
      </c>
      <c r="I1461" s="53"/>
      <c r="J1461" s="53"/>
      <c r="K1461" s="53">
        <f t="shared" si="86"/>
        <v>0</v>
      </c>
      <c r="M1461" s="54">
        <v>0</v>
      </c>
      <c r="N1461" s="54">
        <v>0</v>
      </c>
      <c r="O1461" s="54">
        <v>0</v>
      </c>
      <c r="P1461" s="54">
        <v>0</v>
      </c>
      <c r="Q1461" s="54" t="s">
        <v>73</v>
      </c>
      <c r="R1461" s="54">
        <f t="shared" si="87"/>
        <v>0</v>
      </c>
      <c r="T1461" s="55">
        <f t="shared" si="89"/>
        <v>0</v>
      </c>
      <c r="U1461" s="55">
        <f t="shared" si="89"/>
        <v>0</v>
      </c>
      <c r="V1461" s="55">
        <f t="shared" si="89"/>
        <v>0</v>
      </c>
      <c r="W1461" s="55">
        <f t="shared" si="88"/>
        <v>0</v>
      </c>
      <c r="X1461" s="55" t="e">
        <f t="shared" si="88"/>
        <v>#VALUE!</v>
      </c>
      <c r="Y1461" s="55">
        <f t="shared" si="88"/>
        <v>0</v>
      </c>
    </row>
    <row r="1462" spans="1:25" x14ac:dyDescent="0.25">
      <c r="A1462" s="37" t="s">
        <v>428</v>
      </c>
      <c r="B1462" s="37" t="s">
        <v>704</v>
      </c>
      <c r="C1462" s="36" t="s">
        <v>705</v>
      </c>
      <c r="D1462" s="52" t="str">
        <f>IFERROR(INDEX('[2]CP5 to CP6 Track mapping'!$A:$B,MATCH('CP5 Vols Hyp'!$C1462,'[2]CP5 to CP6 Track mapping'!$A:$A,0),2),"-")</f>
        <v>Replace - Partial SC</v>
      </c>
      <c r="E1462" s="36" t="s">
        <v>452</v>
      </c>
      <c r="F1462" s="53"/>
      <c r="G1462" s="53"/>
      <c r="H1462" s="53">
        <v>0</v>
      </c>
      <c r="I1462" s="53"/>
      <c r="J1462" s="53"/>
      <c r="K1462" s="53">
        <f t="shared" si="86"/>
        <v>0</v>
      </c>
      <c r="M1462" s="54">
        <v>0</v>
      </c>
      <c r="N1462" s="54">
        <v>0</v>
      </c>
      <c r="O1462" s="54">
        <v>0</v>
      </c>
      <c r="P1462" s="54">
        <v>0</v>
      </c>
      <c r="Q1462" s="54" t="s">
        <v>73</v>
      </c>
      <c r="R1462" s="54">
        <f t="shared" si="87"/>
        <v>0</v>
      </c>
      <c r="T1462" s="55">
        <f t="shared" si="89"/>
        <v>0</v>
      </c>
      <c r="U1462" s="55">
        <f t="shared" si="89"/>
        <v>0</v>
      </c>
      <c r="V1462" s="55">
        <f t="shared" si="89"/>
        <v>0</v>
      </c>
      <c r="W1462" s="55">
        <f t="shared" si="88"/>
        <v>0</v>
      </c>
      <c r="X1462" s="55" t="e">
        <f t="shared" si="88"/>
        <v>#VALUE!</v>
      </c>
      <c r="Y1462" s="55">
        <f t="shared" si="88"/>
        <v>0</v>
      </c>
    </row>
    <row r="1463" spans="1:25" x14ac:dyDescent="0.25">
      <c r="A1463" s="37" t="s">
        <v>428</v>
      </c>
      <c r="B1463" s="37" t="s">
        <v>704</v>
      </c>
      <c r="C1463" s="36" t="s">
        <v>705</v>
      </c>
      <c r="D1463" s="52" t="str">
        <f>IFERROR(INDEX('[2]CP5 to CP6 Track mapping'!$A:$B,MATCH('CP5 Vols Hyp'!$C1463,'[2]CP5 to CP6 Track mapping'!$A:$A,0),2),"-")</f>
        <v>Replace - Partial SC</v>
      </c>
      <c r="E1463" s="36" t="s">
        <v>453</v>
      </c>
      <c r="F1463" s="53"/>
      <c r="G1463" s="53"/>
      <c r="H1463" s="53">
        <v>0</v>
      </c>
      <c r="I1463" s="53"/>
      <c r="J1463" s="53"/>
      <c r="K1463" s="53">
        <f t="shared" si="86"/>
        <v>0</v>
      </c>
      <c r="M1463" s="54">
        <v>0</v>
      </c>
      <c r="N1463" s="54">
        <v>0</v>
      </c>
      <c r="O1463" s="54">
        <v>0</v>
      </c>
      <c r="P1463" s="54">
        <v>0</v>
      </c>
      <c r="Q1463" s="54" t="s">
        <v>73</v>
      </c>
      <c r="R1463" s="54">
        <f t="shared" si="87"/>
        <v>0</v>
      </c>
      <c r="T1463" s="55">
        <f t="shared" si="89"/>
        <v>0</v>
      </c>
      <c r="U1463" s="55">
        <f t="shared" si="89"/>
        <v>0</v>
      </c>
      <c r="V1463" s="55">
        <f t="shared" si="89"/>
        <v>0</v>
      </c>
      <c r="W1463" s="55">
        <f t="shared" si="88"/>
        <v>0</v>
      </c>
      <c r="X1463" s="55" t="e">
        <f t="shared" si="88"/>
        <v>#VALUE!</v>
      </c>
      <c r="Y1463" s="55">
        <f t="shared" si="88"/>
        <v>0</v>
      </c>
    </row>
    <row r="1464" spans="1:25" x14ac:dyDescent="0.25">
      <c r="A1464" s="37" t="s">
        <v>428</v>
      </c>
      <c r="B1464" s="37" t="s">
        <v>704</v>
      </c>
      <c r="C1464" s="36" t="s">
        <v>705</v>
      </c>
      <c r="D1464" s="52" t="str">
        <f>IFERROR(INDEX('[2]CP5 to CP6 Track mapping'!$A:$B,MATCH('CP5 Vols Hyp'!$C1464,'[2]CP5 to CP6 Track mapping'!$A:$A,0),2),"-")</f>
        <v>Replace - Partial SC</v>
      </c>
      <c r="E1464" s="36" t="s">
        <v>454</v>
      </c>
      <c r="F1464" s="53"/>
      <c r="G1464" s="53"/>
      <c r="H1464" s="53">
        <v>0</v>
      </c>
      <c r="I1464" s="53"/>
      <c r="J1464" s="53"/>
      <c r="K1464" s="53">
        <f t="shared" si="86"/>
        <v>0</v>
      </c>
      <c r="M1464" s="54">
        <v>0</v>
      </c>
      <c r="N1464" s="54">
        <v>0</v>
      </c>
      <c r="O1464" s="54">
        <v>0</v>
      </c>
      <c r="P1464" s="54">
        <v>0</v>
      </c>
      <c r="Q1464" s="54" t="s">
        <v>73</v>
      </c>
      <c r="R1464" s="54">
        <f t="shared" si="87"/>
        <v>0</v>
      </c>
      <c r="T1464" s="55">
        <f t="shared" si="89"/>
        <v>0</v>
      </c>
      <c r="U1464" s="55">
        <f t="shared" si="89"/>
        <v>0</v>
      </c>
      <c r="V1464" s="55">
        <f t="shared" si="89"/>
        <v>0</v>
      </c>
      <c r="W1464" s="55">
        <f t="shared" si="88"/>
        <v>0</v>
      </c>
      <c r="X1464" s="55" t="e">
        <f t="shared" si="88"/>
        <v>#VALUE!</v>
      </c>
      <c r="Y1464" s="55">
        <f t="shared" si="88"/>
        <v>0</v>
      </c>
    </row>
    <row r="1465" spans="1:25" x14ac:dyDescent="0.25">
      <c r="A1465" s="37" t="s">
        <v>428</v>
      </c>
      <c r="B1465" s="37" t="s">
        <v>704</v>
      </c>
      <c r="C1465" s="36" t="s">
        <v>705</v>
      </c>
      <c r="D1465" s="52" t="str">
        <f>IFERROR(INDEX('[2]CP5 to CP6 Track mapping'!$A:$B,MATCH('CP5 Vols Hyp'!$C1465,'[2]CP5 to CP6 Track mapping'!$A:$A,0),2),"-")</f>
        <v>Replace - Partial SC</v>
      </c>
      <c r="E1465" s="36" t="s">
        <v>455</v>
      </c>
      <c r="F1465" s="53"/>
      <c r="G1465" s="53"/>
      <c r="H1465" s="53">
        <v>0</v>
      </c>
      <c r="I1465" s="53"/>
      <c r="J1465" s="53"/>
      <c r="K1465" s="53">
        <f t="shared" si="86"/>
        <v>0</v>
      </c>
      <c r="M1465" s="54">
        <v>0</v>
      </c>
      <c r="N1465" s="54">
        <v>0</v>
      </c>
      <c r="O1465" s="54">
        <v>0</v>
      </c>
      <c r="P1465" s="54">
        <v>0</v>
      </c>
      <c r="Q1465" s="54" t="s">
        <v>73</v>
      </c>
      <c r="R1465" s="54">
        <f t="shared" si="87"/>
        <v>0</v>
      </c>
      <c r="T1465" s="55">
        <f t="shared" si="89"/>
        <v>0</v>
      </c>
      <c r="U1465" s="55">
        <f t="shared" si="89"/>
        <v>0</v>
      </c>
      <c r="V1465" s="55">
        <f t="shared" si="89"/>
        <v>0</v>
      </c>
      <c r="W1465" s="55">
        <f t="shared" si="88"/>
        <v>0</v>
      </c>
      <c r="X1465" s="55" t="e">
        <f t="shared" si="88"/>
        <v>#VALUE!</v>
      </c>
      <c r="Y1465" s="55">
        <f t="shared" si="88"/>
        <v>0</v>
      </c>
    </row>
    <row r="1466" spans="1:25" x14ac:dyDescent="0.25">
      <c r="A1466" s="37" t="s">
        <v>428</v>
      </c>
      <c r="B1466" s="37" t="s">
        <v>706</v>
      </c>
      <c r="C1466" s="36" t="s">
        <v>707</v>
      </c>
      <c r="D1466" s="52" t="str">
        <f>IFERROR(INDEX('[2]CP5 to CP6 Track mapping'!$A:$B,MATCH('CP5 Vols Hyp'!$C1466,'[2]CP5 to CP6 Track mapping'!$A:$A,0),2),"-")</f>
        <v>Replace - Partial SC</v>
      </c>
      <c r="E1466" s="36" t="s">
        <v>456</v>
      </c>
      <c r="F1466" s="53"/>
      <c r="G1466" s="53"/>
      <c r="H1466" s="53">
        <v>0</v>
      </c>
      <c r="I1466" s="53"/>
      <c r="J1466" s="53"/>
      <c r="K1466" s="53">
        <f t="shared" si="86"/>
        <v>0</v>
      </c>
      <c r="M1466" s="54">
        <v>0</v>
      </c>
      <c r="N1466" s="54">
        <v>0</v>
      </c>
      <c r="O1466" s="54">
        <v>0</v>
      </c>
      <c r="P1466" s="54">
        <v>0</v>
      </c>
      <c r="Q1466" s="54" t="s">
        <v>73</v>
      </c>
      <c r="R1466" s="54">
        <f t="shared" si="87"/>
        <v>0</v>
      </c>
      <c r="T1466" s="55">
        <f t="shared" si="89"/>
        <v>0</v>
      </c>
      <c r="U1466" s="55">
        <f t="shared" si="89"/>
        <v>0</v>
      </c>
      <c r="V1466" s="55">
        <f t="shared" si="89"/>
        <v>0</v>
      </c>
      <c r="W1466" s="55">
        <f t="shared" si="88"/>
        <v>0</v>
      </c>
      <c r="X1466" s="55" t="e">
        <f t="shared" si="88"/>
        <v>#VALUE!</v>
      </c>
      <c r="Y1466" s="55">
        <f t="shared" si="88"/>
        <v>0</v>
      </c>
    </row>
    <row r="1467" spans="1:25" x14ac:dyDescent="0.25">
      <c r="A1467" s="37" t="s">
        <v>428</v>
      </c>
      <c r="B1467" s="37" t="s">
        <v>706</v>
      </c>
      <c r="C1467" s="36" t="s">
        <v>707</v>
      </c>
      <c r="D1467" s="52" t="str">
        <f>IFERROR(INDEX('[2]CP5 to CP6 Track mapping'!$A:$B,MATCH('CP5 Vols Hyp'!$C1467,'[2]CP5 to CP6 Track mapping'!$A:$A,0),2),"-")</f>
        <v>Replace - Partial SC</v>
      </c>
      <c r="E1467" s="36" t="s">
        <v>451</v>
      </c>
      <c r="F1467" s="53"/>
      <c r="G1467" s="53"/>
      <c r="H1467" s="53">
        <v>0</v>
      </c>
      <c r="I1467" s="53"/>
      <c r="J1467" s="53"/>
      <c r="K1467" s="53">
        <f t="shared" si="86"/>
        <v>0</v>
      </c>
      <c r="M1467" s="54">
        <v>0</v>
      </c>
      <c r="N1467" s="54">
        <v>0</v>
      </c>
      <c r="O1467" s="54">
        <v>0</v>
      </c>
      <c r="P1467" s="54">
        <v>0</v>
      </c>
      <c r="Q1467" s="54" t="s">
        <v>73</v>
      </c>
      <c r="R1467" s="54">
        <f t="shared" si="87"/>
        <v>0</v>
      </c>
      <c r="T1467" s="55">
        <f t="shared" si="89"/>
        <v>0</v>
      </c>
      <c r="U1467" s="55">
        <f t="shared" si="89"/>
        <v>0</v>
      </c>
      <c r="V1467" s="55">
        <f t="shared" si="89"/>
        <v>0</v>
      </c>
      <c r="W1467" s="55">
        <f t="shared" si="88"/>
        <v>0</v>
      </c>
      <c r="X1467" s="55" t="e">
        <f t="shared" si="88"/>
        <v>#VALUE!</v>
      </c>
      <c r="Y1467" s="55">
        <f t="shared" si="88"/>
        <v>0</v>
      </c>
    </row>
    <row r="1468" spans="1:25" x14ac:dyDescent="0.25">
      <c r="A1468" s="37" t="s">
        <v>428</v>
      </c>
      <c r="B1468" s="37" t="s">
        <v>706</v>
      </c>
      <c r="C1468" s="36" t="s">
        <v>707</v>
      </c>
      <c r="D1468" s="52" t="str">
        <f>IFERROR(INDEX('[2]CP5 to CP6 Track mapping'!$A:$B,MATCH('CP5 Vols Hyp'!$C1468,'[2]CP5 to CP6 Track mapping'!$A:$A,0),2),"-")</f>
        <v>Replace - Partial SC</v>
      </c>
      <c r="E1468" s="36" t="s">
        <v>452</v>
      </c>
      <c r="F1468" s="53"/>
      <c r="G1468" s="53"/>
      <c r="H1468" s="53">
        <v>0</v>
      </c>
      <c r="I1468" s="53"/>
      <c r="J1468" s="53"/>
      <c r="K1468" s="53">
        <f t="shared" si="86"/>
        <v>0</v>
      </c>
      <c r="M1468" s="54">
        <v>0</v>
      </c>
      <c r="N1468" s="54">
        <v>0</v>
      </c>
      <c r="O1468" s="54">
        <v>0</v>
      </c>
      <c r="P1468" s="54">
        <v>0</v>
      </c>
      <c r="Q1468" s="54" t="s">
        <v>73</v>
      </c>
      <c r="R1468" s="54">
        <f t="shared" si="87"/>
        <v>0</v>
      </c>
      <c r="T1468" s="55">
        <f t="shared" si="89"/>
        <v>0</v>
      </c>
      <c r="U1468" s="55">
        <f t="shared" si="89"/>
        <v>0</v>
      </c>
      <c r="V1468" s="55">
        <f t="shared" si="89"/>
        <v>0</v>
      </c>
      <c r="W1468" s="55">
        <f t="shared" si="88"/>
        <v>0</v>
      </c>
      <c r="X1468" s="55" t="e">
        <f t="shared" si="88"/>
        <v>#VALUE!</v>
      </c>
      <c r="Y1468" s="55">
        <f t="shared" si="88"/>
        <v>0</v>
      </c>
    </row>
    <row r="1469" spans="1:25" x14ac:dyDescent="0.25">
      <c r="A1469" s="37" t="s">
        <v>428</v>
      </c>
      <c r="B1469" s="37" t="s">
        <v>706</v>
      </c>
      <c r="C1469" s="36" t="s">
        <v>707</v>
      </c>
      <c r="D1469" s="52" t="str">
        <f>IFERROR(INDEX('[2]CP5 to CP6 Track mapping'!$A:$B,MATCH('CP5 Vols Hyp'!$C1469,'[2]CP5 to CP6 Track mapping'!$A:$A,0),2),"-")</f>
        <v>Replace - Partial SC</v>
      </c>
      <c r="E1469" s="36" t="s">
        <v>453</v>
      </c>
      <c r="F1469" s="53"/>
      <c r="G1469" s="53"/>
      <c r="H1469" s="53">
        <v>0</v>
      </c>
      <c r="I1469" s="53"/>
      <c r="J1469" s="53"/>
      <c r="K1469" s="53">
        <f t="shared" si="86"/>
        <v>0</v>
      </c>
      <c r="M1469" s="54">
        <v>0</v>
      </c>
      <c r="N1469" s="54">
        <v>0</v>
      </c>
      <c r="O1469" s="54">
        <v>0</v>
      </c>
      <c r="P1469" s="54">
        <v>0</v>
      </c>
      <c r="Q1469" s="54" t="s">
        <v>73</v>
      </c>
      <c r="R1469" s="54">
        <f t="shared" si="87"/>
        <v>0</v>
      </c>
      <c r="T1469" s="55">
        <f t="shared" si="89"/>
        <v>0</v>
      </c>
      <c r="U1469" s="55">
        <f t="shared" si="89"/>
        <v>0</v>
      </c>
      <c r="V1469" s="55">
        <f t="shared" si="89"/>
        <v>0</v>
      </c>
      <c r="W1469" s="55">
        <f t="shared" si="88"/>
        <v>0</v>
      </c>
      <c r="X1469" s="55" t="e">
        <f t="shared" si="88"/>
        <v>#VALUE!</v>
      </c>
      <c r="Y1469" s="55">
        <f t="shared" si="88"/>
        <v>0</v>
      </c>
    </row>
    <row r="1470" spans="1:25" x14ac:dyDescent="0.25">
      <c r="A1470" s="37" t="s">
        <v>428</v>
      </c>
      <c r="B1470" s="37" t="s">
        <v>706</v>
      </c>
      <c r="C1470" s="36" t="s">
        <v>707</v>
      </c>
      <c r="D1470" s="52" t="str">
        <f>IFERROR(INDEX('[2]CP5 to CP6 Track mapping'!$A:$B,MATCH('CP5 Vols Hyp'!$C1470,'[2]CP5 to CP6 Track mapping'!$A:$A,0),2),"-")</f>
        <v>Replace - Partial SC</v>
      </c>
      <c r="E1470" s="36" t="s">
        <v>454</v>
      </c>
      <c r="F1470" s="53"/>
      <c r="G1470" s="53"/>
      <c r="H1470" s="53">
        <v>0</v>
      </c>
      <c r="I1470" s="53"/>
      <c r="J1470" s="53"/>
      <c r="K1470" s="53">
        <f t="shared" si="86"/>
        <v>0</v>
      </c>
      <c r="M1470" s="54">
        <v>0</v>
      </c>
      <c r="N1470" s="54">
        <v>0</v>
      </c>
      <c r="O1470" s="54">
        <v>0</v>
      </c>
      <c r="P1470" s="54">
        <v>0</v>
      </c>
      <c r="Q1470" s="54" t="s">
        <v>73</v>
      </c>
      <c r="R1470" s="54">
        <f t="shared" si="87"/>
        <v>0</v>
      </c>
      <c r="T1470" s="55">
        <f t="shared" si="89"/>
        <v>0</v>
      </c>
      <c r="U1470" s="55">
        <f t="shared" si="89"/>
        <v>0</v>
      </c>
      <c r="V1470" s="55">
        <f t="shared" si="89"/>
        <v>0</v>
      </c>
      <c r="W1470" s="55">
        <f t="shared" si="88"/>
        <v>0</v>
      </c>
      <c r="X1470" s="55" t="e">
        <f t="shared" si="88"/>
        <v>#VALUE!</v>
      </c>
      <c r="Y1470" s="55">
        <f t="shared" si="88"/>
        <v>0</v>
      </c>
    </row>
    <row r="1471" spans="1:25" x14ac:dyDescent="0.25">
      <c r="A1471" s="37" t="s">
        <v>428</v>
      </c>
      <c r="B1471" s="37" t="s">
        <v>706</v>
      </c>
      <c r="C1471" s="36" t="s">
        <v>707</v>
      </c>
      <c r="D1471" s="52" t="str">
        <f>IFERROR(INDEX('[2]CP5 to CP6 Track mapping'!$A:$B,MATCH('CP5 Vols Hyp'!$C1471,'[2]CP5 to CP6 Track mapping'!$A:$A,0),2),"-")</f>
        <v>Replace - Partial SC</v>
      </c>
      <c r="E1471" s="36" t="s">
        <v>455</v>
      </c>
      <c r="F1471" s="53"/>
      <c r="G1471" s="53"/>
      <c r="H1471" s="53">
        <v>0</v>
      </c>
      <c r="I1471" s="53"/>
      <c r="J1471" s="53"/>
      <c r="K1471" s="53">
        <f t="shared" si="86"/>
        <v>0</v>
      </c>
      <c r="M1471" s="54">
        <v>0</v>
      </c>
      <c r="N1471" s="54">
        <v>0</v>
      </c>
      <c r="O1471" s="54">
        <v>0</v>
      </c>
      <c r="P1471" s="54">
        <v>0</v>
      </c>
      <c r="Q1471" s="54" t="s">
        <v>73</v>
      </c>
      <c r="R1471" s="54">
        <f t="shared" si="87"/>
        <v>0</v>
      </c>
      <c r="T1471" s="55">
        <f t="shared" si="89"/>
        <v>0</v>
      </c>
      <c r="U1471" s="55">
        <f t="shared" si="89"/>
        <v>0</v>
      </c>
      <c r="V1471" s="55">
        <f t="shared" si="89"/>
        <v>0</v>
      </c>
      <c r="W1471" s="55">
        <f t="shared" si="88"/>
        <v>0</v>
      </c>
      <c r="X1471" s="55" t="e">
        <f t="shared" si="88"/>
        <v>#VALUE!</v>
      </c>
      <c r="Y1471" s="55">
        <f t="shared" si="88"/>
        <v>0</v>
      </c>
    </row>
    <row r="1472" spans="1:25" x14ac:dyDescent="0.25">
      <c r="A1472" s="37" t="s">
        <v>428</v>
      </c>
      <c r="B1472" s="37" t="s">
        <v>708</v>
      </c>
      <c r="C1472" s="36" t="s">
        <v>709</v>
      </c>
      <c r="D1472" s="52" t="str">
        <f>IFERROR(INDEX('[2]CP5 to CP6 Track mapping'!$A:$B,MATCH('CP5 Vols Hyp'!$C1472,'[2]CP5 to CP6 Track mapping'!$A:$A,0),2),"-")</f>
        <v>Refurbishment SC</v>
      </c>
      <c r="E1472" s="36" t="s">
        <v>456</v>
      </c>
      <c r="F1472" s="53"/>
      <c r="G1472" s="53"/>
      <c r="H1472" s="53">
        <v>0</v>
      </c>
      <c r="I1472" s="53"/>
      <c r="J1472" s="53"/>
      <c r="K1472" s="53">
        <f t="shared" si="86"/>
        <v>0</v>
      </c>
      <c r="M1472" s="54">
        <v>0</v>
      </c>
      <c r="N1472" s="54">
        <v>0</v>
      </c>
      <c r="O1472" s="54">
        <v>0</v>
      </c>
      <c r="P1472" s="54">
        <v>0</v>
      </c>
      <c r="Q1472" s="54" t="s">
        <v>73</v>
      </c>
      <c r="R1472" s="54">
        <f t="shared" si="87"/>
        <v>0</v>
      </c>
      <c r="T1472" s="55">
        <f t="shared" si="89"/>
        <v>0</v>
      </c>
      <c r="U1472" s="55">
        <f t="shared" si="89"/>
        <v>0</v>
      </c>
      <c r="V1472" s="55">
        <f t="shared" si="89"/>
        <v>0</v>
      </c>
      <c r="W1472" s="55">
        <f t="shared" si="88"/>
        <v>0</v>
      </c>
      <c r="X1472" s="55" t="e">
        <f t="shared" si="88"/>
        <v>#VALUE!</v>
      </c>
      <c r="Y1472" s="55">
        <f t="shared" si="88"/>
        <v>0</v>
      </c>
    </row>
    <row r="1473" spans="1:25" x14ac:dyDescent="0.25">
      <c r="A1473" s="37" t="s">
        <v>428</v>
      </c>
      <c r="B1473" s="37" t="s">
        <v>708</v>
      </c>
      <c r="C1473" s="36" t="s">
        <v>709</v>
      </c>
      <c r="D1473" s="52" t="str">
        <f>IFERROR(INDEX('[2]CP5 to CP6 Track mapping'!$A:$B,MATCH('CP5 Vols Hyp'!$C1473,'[2]CP5 to CP6 Track mapping'!$A:$A,0),2),"-")</f>
        <v>Refurbishment SC</v>
      </c>
      <c r="E1473" s="36" t="s">
        <v>451</v>
      </c>
      <c r="F1473" s="53"/>
      <c r="G1473" s="53"/>
      <c r="H1473" s="53">
        <v>0</v>
      </c>
      <c r="I1473" s="53"/>
      <c r="J1473" s="53"/>
      <c r="K1473" s="53">
        <f t="shared" si="86"/>
        <v>0</v>
      </c>
      <c r="M1473" s="54">
        <v>0</v>
      </c>
      <c r="N1473" s="54">
        <v>0</v>
      </c>
      <c r="O1473" s="54">
        <v>0</v>
      </c>
      <c r="P1473" s="54">
        <v>0</v>
      </c>
      <c r="Q1473" s="54" t="s">
        <v>73</v>
      </c>
      <c r="R1473" s="54">
        <f t="shared" si="87"/>
        <v>0</v>
      </c>
      <c r="T1473" s="55">
        <f t="shared" si="89"/>
        <v>0</v>
      </c>
      <c r="U1473" s="55">
        <f t="shared" si="89"/>
        <v>0</v>
      </c>
      <c r="V1473" s="55">
        <f t="shared" si="89"/>
        <v>0</v>
      </c>
      <c r="W1473" s="55">
        <f t="shared" si="88"/>
        <v>0</v>
      </c>
      <c r="X1473" s="55" t="e">
        <f t="shared" si="88"/>
        <v>#VALUE!</v>
      </c>
      <c r="Y1473" s="55">
        <f t="shared" si="88"/>
        <v>0</v>
      </c>
    </row>
    <row r="1474" spans="1:25" x14ac:dyDescent="0.25">
      <c r="A1474" s="37" t="s">
        <v>428</v>
      </c>
      <c r="B1474" s="37" t="s">
        <v>708</v>
      </c>
      <c r="C1474" s="36" t="s">
        <v>709</v>
      </c>
      <c r="D1474" s="52" t="str">
        <f>IFERROR(INDEX('[2]CP5 to CP6 Track mapping'!$A:$B,MATCH('CP5 Vols Hyp'!$C1474,'[2]CP5 to CP6 Track mapping'!$A:$A,0),2),"-")</f>
        <v>Refurbishment SC</v>
      </c>
      <c r="E1474" s="36" t="s">
        <v>452</v>
      </c>
      <c r="F1474" s="53"/>
      <c r="G1474" s="53"/>
      <c r="H1474" s="53">
        <v>0</v>
      </c>
      <c r="I1474" s="53"/>
      <c r="J1474" s="53"/>
      <c r="K1474" s="53">
        <f t="shared" si="86"/>
        <v>0</v>
      </c>
      <c r="M1474" s="54">
        <v>0</v>
      </c>
      <c r="N1474" s="54">
        <v>0</v>
      </c>
      <c r="O1474" s="54">
        <v>0</v>
      </c>
      <c r="P1474" s="54">
        <v>0</v>
      </c>
      <c r="Q1474" s="54" t="s">
        <v>73</v>
      </c>
      <c r="R1474" s="54">
        <f t="shared" si="87"/>
        <v>0</v>
      </c>
      <c r="T1474" s="55">
        <f t="shared" si="89"/>
        <v>0</v>
      </c>
      <c r="U1474" s="55">
        <f t="shared" si="89"/>
        <v>0</v>
      </c>
      <c r="V1474" s="55">
        <f t="shared" si="89"/>
        <v>0</v>
      </c>
      <c r="W1474" s="55">
        <f t="shared" si="88"/>
        <v>0</v>
      </c>
      <c r="X1474" s="55" t="e">
        <f t="shared" si="88"/>
        <v>#VALUE!</v>
      </c>
      <c r="Y1474" s="55">
        <f t="shared" si="88"/>
        <v>0</v>
      </c>
    </row>
    <row r="1475" spans="1:25" x14ac:dyDescent="0.25">
      <c r="A1475" s="37" t="s">
        <v>428</v>
      </c>
      <c r="B1475" s="37" t="s">
        <v>708</v>
      </c>
      <c r="C1475" s="36" t="s">
        <v>709</v>
      </c>
      <c r="D1475" s="52" t="str">
        <f>IFERROR(INDEX('[2]CP5 to CP6 Track mapping'!$A:$B,MATCH('CP5 Vols Hyp'!$C1475,'[2]CP5 to CP6 Track mapping'!$A:$A,0),2),"-")</f>
        <v>Refurbishment SC</v>
      </c>
      <c r="E1475" s="36" t="s">
        <v>453</v>
      </c>
      <c r="F1475" s="53"/>
      <c r="G1475" s="53"/>
      <c r="H1475" s="53">
        <v>0</v>
      </c>
      <c r="I1475" s="53"/>
      <c r="J1475" s="53"/>
      <c r="K1475" s="53">
        <f t="shared" si="86"/>
        <v>0</v>
      </c>
      <c r="M1475" s="54">
        <v>0</v>
      </c>
      <c r="N1475" s="54">
        <v>0</v>
      </c>
      <c r="O1475" s="54">
        <v>0</v>
      </c>
      <c r="P1475" s="54">
        <v>0</v>
      </c>
      <c r="Q1475" s="54" t="s">
        <v>73</v>
      </c>
      <c r="R1475" s="54">
        <f t="shared" si="87"/>
        <v>0</v>
      </c>
      <c r="T1475" s="55">
        <f t="shared" si="89"/>
        <v>0</v>
      </c>
      <c r="U1475" s="55">
        <f t="shared" si="89"/>
        <v>0</v>
      </c>
      <c r="V1475" s="55">
        <f t="shared" si="89"/>
        <v>0</v>
      </c>
      <c r="W1475" s="55">
        <f t="shared" si="88"/>
        <v>0</v>
      </c>
      <c r="X1475" s="55" t="e">
        <f t="shared" si="88"/>
        <v>#VALUE!</v>
      </c>
      <c r="Y1475" s="55">
        <f t="shared" si="88"/>
        <v>0</v>
      </c>
    </row>
    <row r="1476" spans="1:25" x14ac:dyDescent="0.25">
      <c r="A1476" s="37" t="s">
        <v>428</v>
      </c>
      <c r="B1476" s="37" t="s">
        <v>708</v>
      </c>
      <c r="C1476" s="36" t="s">
        <v>709</v>
      </c>
      <c r="D1476" s="52" t="str">
        <f>IFERROR(INDEX('[2]CP5 to CP6 Track mapping'!$A:$B,MATCH('CP5 Vols Hyp'!$C1476,'[2]CP5 to CP6 Track mapping'!$A:$A,0),2),"-")</f>
        <v>Refurbishment SC</v>
      </c>
      <c r="E1476" s="36" t="s">
        <v>454</v>
      </c>
      <c r="F1476" s="53"/>
      <c r="G1476" s="53"/>
      <c r="H1476" s="53">
        <v>0</v>
      </c>
      <c r="I1476" s="53"/>
      <c r="J1476" s="53"/>
      <c r="K1476" s="53">
        <f t="shared" si="86"/>
        <v>0</v>
      </c>
      <c r="M1476" s="54">
        <v>0</v>
      </c>
      <c r="N1476" s="54">
        <v>0</v>
      </c>
      <c r="O1476" s="54">
        <v>0</v>
      </c>
      <c r="P1476" s="54">
        <v>0</v>
      </c>
      <c r="Q1476" s="54" t="s">
        <v>73</v>
      </c>
      <c r="R1476" s="54">
        <f t="shared" si="87"/>
        <v>0</v>
      </c>
      <c r="T1476" s="55">
        <f t="shared" si="89"/>
        <v>0</v>
      </c>
      <c r="U1476" s="55">
        <f t="shared" si="89"/>
        <v>0</v>
      </c>
      <c r="V1476" s="55">
        <f t="shared" si="89"/>
        <v>0</v>
      </c>
      <c r="W1476" s="55">
        <f t="shared" si="88"/>
        <v>0</v>
      </c>
      <c r="X1476" s="55" t="e">
        <f t="shared" si="88"/>
        <v>#VALUE!</v>
      </c>
      <c r="Y1476" s="55">
        <f t="shared" si="88"/>
        <v>0</v>
      </c>
    </row>
    <row r="1477" spans="1:25" x14ac:dyDescent="0.25">
      <c r="A1477" s="37" t="s">
        <v>428</v>
      </c>
      <c r="B1477" s="37" t="s">
        <v>708</v>
      </c>
      <c r="C1477" s="36" t="s">
        <v>709</v>
      </c>
      <c r="D1477" s="52" t="str">
        <f>IFERROR(INDEX('[2]CP5 to CP6 Track mapping'!$A:$B,MATCH('CP5 Vols Hyp'!$C1477,'[2]CP5 to CP6 Track mapping'!$A:$A,0),2),"-")</f>
        <v>Refurbishment SC</v>
      </c>
      <c r="E1477" s="36" t="s">
        <v>455</v>
      </c>
      <c r="F1477" s="53"/>
      <c r="G1477" s="53"/>
      <c r="H1477" s="53">
        <v>0</v>
      </c>
      <c r="I1477" s="53"/>
      <c r="J1477" s="53"/>
      <c r="K1477" s="53">
        <f t="shared" si="86"/>
        <v>0</v>
      </c>
      <c r="M1477" s="54">
        <v>0</v>
      </c>
      <c r="N1477" s="54">
        <v>0</v>
      </c>
      <c r="O1477" s="54">
        <v>0</v>
      </c>
      <c r="P1477" s="54">
        <v>0</v>
      </c>
      <c r="Q1477" s="54" t="s">
        <v>73</v>
      </c>
      <c r="R1477" s="54">
        <f t="shared" si="87"/>
        <v>0</v>
      </c>
      <c r="T1477" s="55">
        <f t="shared" si="89"/>
        <v>0</v>
      </c>
      <c r="U1477" s="55">
        <f t="shared" si="89"/>
        <v>0</v>
      </c>
      <c r="V1477" s="55">
        <f t="shared" si="89"/>
        <v>0</v>
      </c>
      <c r="W1477" s="55">
        <f t="shared" si="88"/>
        <v>0</v>
      </c>
      <c r="X1477" s="55" t="e">
        <f t="shared" si="88"/>
        <v>#VALUE!</v>
      </c>
      <c r="Y1477" s="55">
        <f t="shared" si="88"/>
        <v>0</v>
      </c>
    </row>
    <row r="1478" spans="1:25" x14ac:dyDescent="0.25">
      <c r="A1478" s="37" t="s">
        <v>428</v>
      </c>
      <c r="B1478" s="37" t="s">
        <v>710</v>
      </c>
      <c r="C1478" s="36" t="s">
        <v>711</v>
      </c>
      <c r="D1478" s="52" t="str">
        <f>IFERROR(INDEX('[2]CP5 to CP6 Track mapping'!$A:$B,MATCH('CP5 Vols Hyp'!$C1478,'[2]CP5 to CP6 Track mapping'!$A:$A,0),2),"-")</f>
        <v>Refurbishment SC</v>
      </c>
      <c r="E1478" s="36" t="s">
        <v>456</v>
      </c>
      <c r="F1478" s="53"/>
      <c r="G1478" s="53"/>
      <c r="H1478" s="53">
        <v>0</v>
      </c>
      <c r="I1478" s="53"/>
      <c r="J1478" s="53"/>
      <c r="K1478" s="53">
        <f t="shared" si="86"/>
        <v>0</v>
      </c>
      <c r="M1478" s="54">
        <v>0</v>
      </c>
      <c r="N1478" s="54">
        <v>12</v>
      </c>
      <c r="O1478" s="54">
        <v>0</v>
      </c>
      <c r="P1478" s="54">
        <v>5</v>
      </c>
      <c r="Q1478" s="54">
        <v>0</v>
      </c>
      <c r="R1478" s="54">
        <f t="shared" si="87"/>
        <v>17</v>
      </c>
      <c r="T1478" s="55">
        <f t="shared" si="89"/>
        <v>0</v>
      </c>
      <c r="U1478" s="55">
        <f t="shared" si="89"/>
        <v>12</v>
      </c>
      <c r="V1478" s="55">
        <f t="shared" si="89"/>
        <v>0</v>
      </c>
      <c r="W1478" s="55">
        <f t="shared" si="88"/>
        <v>5</v>
      </c>
      <c r="X1478" s="55">
        <f t="shared" si="88"/>
        <v>0</v>
      </c>
      <c r="Y1478" s="55">
        <f t="shared" si="88"/>
        <v>17</v>
      </c>
    </row>
    <row r="1479" spans="1:25" x14ac:dyDescent="0.25">
      <c r="A1479" s="37" t="s">
        <v>428</v>
      </c>
      <c r="B1479" s="37" t="s">
        <v>710</v>
      </c>
      <c r="C1479" s="36" t="s">
        <v>711</v>
      </c>
      <c r="D1479" s="52" t="str">
        <f>IFERROR(INDEX('[2]CP5 to CP6 Track mapping'!$A:$B,MATCH('CP5 Vols Hyp'!$C1479,'[2]CP5 to CP6 Track mapping'!$A:$A,0),2),"-")</f>
        <v>Refurbishment SC</v>
      </c>
      <c r="E1479" s="36" t="s">
        <v>451</v>
      </c>
      <c r="F1479" s="53"/>
      <c r="G1479" s="53"/>
      <c r="H1479" s="53">
        <v>0</v>
      </c>
      <c r="I1479" s="53"/>
      <c r="J1479" s="53"/>
      <c r="K1479" s="53">
        <f t="shared" si="86"/>
        <v>0</v>
      </c>
      <c r="M1479" s="54">
        <v>0</v>
      </c>
      <c r="N1479" s="54">
        <v>0</v>
      </c>
      <c r="O1479" s="54">
        <v>0</v>
      </c>
      <c r="P1479" s="54">
        <v>0</v>
      </c>
      <c r="Q1479" s="54" t="s">
        <v>73</v>
      </c>
      <c r="R1479" s="54">
        <f t="shared" si="87"/>
        <v>0</v>
      </c>
      <c r="T1479" s="55">
        <f t="shared" si="89"/>
        <v>0</v>
      </c>
      <c r="U1479" s="55">
        <f t="shared" si="89"/>
        <v>0</v>
      </c>
      <c r="V1479" s="55">
        <f t="shared" si="89"/>
        <v>0</v>
      </c>
      <c r="W1479" s="55">
        <f t="shared" si="88"/>
        <v>0</v>
      </c>
      <c r="X1479" s="55" t="e">
        <f t="shared" si="88"/>
        <v>#VALUE!</v>
      </c>
      <c r="Y1479" s="55">
        <f t="shared" si="88"/>
        <v>0</v>
      </c>
    </row>
    <row r="1480" spans="1:25" x14ac:dyDescent="0.25">
      <c r="A1480" s="37" t="s">
        <v>428</v>
      </c>
      <c r="B1480" s="37" t="s">
        <v>710</v>
      </c>
      <c r="C1480" s="36" t="s">
        <v>711</v>
      </c>
      <c r="D1480" s="52" t="str">
        <f>IFERROR(INDEX('[2]CP5 to CP6 Track mapping'!$A:$B,MATCH('CP5 Vols Hyp'!$C1480,'[2]CP5 to CP6 Track mapping'!$A:$A,0),2),"-")</f>
        <v>Refurbishment SC</v>
      </c>
      <c r="E1480" s="36" t="s">
        <v>452</v>
      </c>
      <c r="F1480" s="53"/>
      <c r="G1480" s="53"/>
      <c r="H1480" s="53">
        <v>0</v>
      </c>
      <c r="I1480" s="53"/>
      <c r="J1480" s="53"/>
      <c r="K1480" s="53">
        <f t="shared" si="86"/>
        <v>0</v>
      </c>
      <c r="M1480" s="54">
        <v>29</v>
      </c>
      <c r="N1480" s="54">
        <v>0</v>
      </c>
      <c r="O1480" s="54">
        <v>0</v>
      </c>
      <c r="P1480" s="54">
        <v>0</v>
      </c>
      <c r="Q1480" s="54" t="s">
        <v>73</v>
      </c>
      <c r="R1480" s="54">
        <f t="shared" si="87"/>
        <v>29</v>
      </c>
      <c r="T1480" s="55">
        <f t="shared" si="89"/>
        <v>29</v>
      </c>
      <c r="U1480" s="55">
        <f t="shared" si="89"/>
        <v>0</v>
      </c>
      <c r="V1480" s="55">
        <f t="shared" si="89"/>
        <v>0</v>
      </c>
      <c r="W1480" s="55">
        <f t="shared" si="88"/>
        <v>0</v>
      </c>
      <c r="X1480" s="55" t="e">
        <f t="shared" si="88"/>
        <v>#VALUE!</v>
      </c>
      <c r="Y1480" s="55">
        <f t="shared" si="88"/>
        <v>29</v>
      </c>
    </row>
    <row r="1481" spans="1:25" x14ac:dyDescent="0.25">
      <c r="A1481" s="37" t="s">
        <v>428</v>
      </c>
      <c r="B1481" s="37" t="s">
        <v>710</v>
      </c>
      <c r="C1481" s="36" t="s">
        <v>711</v>
      </c>
      <c r="D1481" s="52" t="str">
        <f>IFERROR(INDEX('[2]CP5 to CP6 Track mapping'!$A:$B,MATCH('CP5 Vols Hyp'!$C1481,'[2]CP5 to CP6 Track mapping'!$A:$A,0),2),"-")</f>
        <v>Refurbishment SC</v>
      </c>
      <c r="E1481" s="36" t="s">
        <v>453</v>
      </c>
      <c r="F1481" s="53"/>
      <c r="G1481" s="53"/>
      <c r="H1481" s="53">
        <v>0</v>
      </c>
      <c r="I1481" s="53"/>
      <c r="J1481" s="53"/>
      <c r="K1481" s="53">
        <f t="shared" si="86"/>
        <v>0</v>
      </c>
      <c r="M1481" s="54">
        <v>0</v>
      </c>
      <c r="N1481" s="54">
        <v>0</v>
      </c>
      <c r="O1481" s="54">
        <v>0</v>
      </c>
      <c r="P1481" s="54">
        <v>0</v>
      </c>
      <c r="Q1481" s="54" t="s">
        <v>73</v>
      </c>
      <c r="R1481" s="54">
        <f t="shared" si="87"/>
        <v>0</v>
      </c>
      <c r="T1481" s="55">
        <f t="shared" si="89"/>
        <v>0</v>
      </c>
      <c r="U1481" s="55">
        <f t="shared" si="89"/>
        <v>0</v>
      </c>
      <c r="V1481" s="55">
        <f t="shared" si="89"/>
        <v>0</v>
      </c>
      <c r="W1481" s="55">
        <f t="shared" si="88"/>
        <v>0</v>
      </c>
      <c r="X1481" s="55" t="e">
        <f t="shared" si="88"/>
        <v>#VALUE!</v>
      </c>
      <c r="Y1481" s="55">
        <f t="shared" si="88"/>
        <v>0</v>
      </c>
    </row>
    <row r="1482" spans="1:25" x14ac:dyDescent="0.25">
      <c r="A1482" s="37" t="s">
        <v>428</v>
      </c>
      <c r="B1482" s="37" t="s">
        <v>710</v>
      </c>
      <c r="C1482" s="36" t="s">
        <v>711</v>
      </c>
      <c r="D1482" s="52" t="str">
        <f>IFERROR(INDEX('[2]CP5 to CP6 Track mapping'!$A:$B,MATCH('CP5 Vols Hyp'!$C1482,'[2]CP5 to CP6 Track mapping'!$A:$A,0),2),"-")</f>
        <v>Refurbishment SC</v>
      </c>
      <c r="E1482" s="36" t="s">
        <v>454</v>
      </c>
      <c r="F1482" s="53"/>
      <c r="G1482" s="53"/>
      <c r="H1482" s="53">
        <v>0</v>
      </c>
      <c r="I1482" s="53"/>
      <c r="J1482" s="53"/>
      <c r="K1482" s="53">
        <f t="shared" ref="K1482:K1545" si="90">SUM(F1482:J1482)</f>
        <v>0</v>
      </c>
      <c r="M1482" s="54">
        <v>0</v>
      </c>
      <c r="N1482" s="54">
        <v>0</v>
      </c>
      <c r="O1482" s="54">
        <v>0</v>
      </c>
      <c r="P1482" s="54">
        <v>0</v>
      </c>
      <c r="Q1482" s="54" t="s">
        <v>73</v>
      </c>
      <c r="R1482" s="54">
        <f t="shared" ref="R1482:R1545" si="91">SUM(M1482:Q1482)</f>
        <v>0</v>
      </c>
      <c r="T1482" s="55">
        <f t="shared" si="89"/>
        <v>0</v>
      </c>
      <c r="U1482" s="55">
        <f t="shared" si="89"/>
        <v>0</v>
      </c>
      <c r="V1482" s="55">
        <f t="shared" si="89"/>
        <v>0</v>
      </c>
      <c r="W1482" s="55">
        <f t="shared" si="88"/>
        <v>0</v>
      </c>
      <c r="X1482" s="55" t="e">
        <f t="shared" si="88"/>
        <v>#VALUE!</v>
      </c>
      <c r="Y1482" s="55">
        <f t="shared" si="88"/>
        <v>0</v>
      </c>
    </row>
    <row r="1483" spans="1:25" x14ac:dyDescent="0.25">
      <c r="A1483" s="37" t="s">
        <v>428</v>
      </c>
      <c r="B1483" s="37" t="s">
        <v>710</v>
      </c>
      <c r="C1483" s="36" t="s">
        <v>711</v>
      </c>
      <c r="D1483" s="52" t="str">
        <f>IFERROR(INDEX('[2]CP5 to CP6 Track mapping'!$A:$B,MATCH('CP5 Vols Hyp'!$C1483,'[2]CP5 to CP6 Track mapping'!$A:$A,0),2),"-")</f>
        <v>Refurbishment SC</v>
      </c>
      <c r="E1483" s="36" t="s">
        <v>455</v>
      </c>
      <c r="F1483" s="53"/>
      <c r="G1483" s="53"/>
      <c r="H1483" s="53">
        <v>0</v>
      </c>
      <c r="I1483" s="53"/>
      <c r="J1483" s="53"/>
      <c r="K1483" s="53">
        <f t="shared" si="90"/>
        <v>0</v>
      </c>
      <c r="M1483" s="54">
        <v>0</v>
      </c>
      <c r="N1483" s="54">
        <v>0</v>
      </c>
      <c r="O1483" s="54">
        <v>0</v>
      </c>
      <c r="P1483" s="54">
        <v>0</v>
      </c>
      <c r="Q1483" s="54" t="s">
        <v>73</v>
      </c>
      <c r="R1483" s="54">
        <f t="shared" si="91"/>
        <v>0</v>
      </c>
      <c r="T1483" s="55">
        <f t="shared" si="89"/>
        <v>0</v>
      </c>
      <c r="U1483" s="55">
        <f t="shared" si="89"/>
        <v>0</v>
      </c>
      <c r="V1483" s="55">
        <f t="shared" si="89"/>
        <v>0</v>
      </c>
      <c r="W1483" s="55">
        <f t="shared" si="88"/>
        <v>0</v>
      </c>
      <c r="X1483" s="55" t="e">
        <f t="shared" si="88"/>
        <v>#VALUE!</v>
      </c>
      <c r="Y1483" s="55">
        <f t="shared" si="88"/>
        <v>0</v>
      </c>
    </row>
    <row r="1484" spans="1:25" x14ac:dyDescent="0.25">
      <c r="A1484" s="37" t="s">
        <v>428</v>
      </c>
      <c r="B1484" s="37" t="s">
        <v>712</v>
      </c>
      <c r="C1484" s="36" t="s">
        <v>713</v>
      </c>
      <c r="D1484" s="52" t="str">
        <f>IFERROR(INDEX('[2]CP5 to CP6 Track mapping'!$A:$B,MATCH('CP5 Vols Hyp'!$C1484,'[2]CP5 to CP6 Track mapping'!$A:$A,0),2),"-")</f>
        <v>Fencing</v>
      </c>
      <c r="E1484" s="36" t="s">
        <v>456</v>
      </c>
      <c r="F1484" s="53"/>
      <c r="G1484" s="53"/>
      <c r="H1484" s="53">
        <v>8.9499999999999993</v>
      </c>
      <c r="I1484" s="53"/>
      <c r="J1484" s="53"/>
      <c r="K1484" s="53">
        <f t="shared" si="90"/>
        <v>8.9499999999999993</v>
      </c>
      <c r="M1484" s="54">
        <v>6.46</v>
      </c>
      <c r="N1484" s="54">
        <v>2.2600000000000002</v>
      </c>
      <c r="O1484" s="54">
        <v>8.9499999999999993</v>
      </c>
      <c r="P1484" s="54">
        <v>10.73</v>
      </c>
      <c r="Q1484" s="54" t="s">
        <v>73</v>
      </c>
      <c r="R1484" s="54">
        <f t="shared" si="91"/>
        <v>28.400000000000002</v>
      </c>
      <c r="T1484" s="55">
        <f t="shared" si="89"/>
        <v>6.46</v>
      </c>
      <c r="U1484" s="55">
        <f t="shared" si="89"/>
        <v>2.2600000000000002</v>
      </c>
      <c r="V1484" s="55">
        <f t="shared" si="89"/>
        <v>0</v>
      </c>
      <c r="W1484" s="55">
        <f t="shared" si="88"/>
        <v>10.73</v>
      </c>
      <c r="X1484" s="55" t="e">
        <f t="shared" si="88"/>
        <v>#VALUE!</v>
      </c>
      <c r="Y1484" s="55">
        <f t="shared" si="88"/>
        <v>19.450000000000003</v>
      </c>
    </row>
    <row r="1485" spans="1:25" x14ac:dyDescent="0.25">
      <c r="A1485" s="37" t="s">
        <v>428</v>
      </c>
      <c r="B1485" s="37" t="s">
        <v>712</v>
      </c>
      <c r="C1485" s="36" t="s">
        <v>713</v>
      </c>
      <c r="D1485" s="52" t="str">
        <f>IFERROR(INDEX('[2]CP5 to CP6 Track mapping'!$A:$B,MATCH('CP5 Vols Hyp'!$C1485,'[2]CP5 to CP6 Track mapping'!$A:$A,0),2),"-")</f>
        <v>Fencing</v>
      </c>
      <c r="E1485" s="36" t="s">
        <v>451</v>
      </c>
      <c r="F1485" s="53"/>
      <c r="G1485" s="53"/>
      <c r="H1485" s="53">
        <v>0</v>
      </c>
      <c r="I1485" s="53"/>
      <c r="J1485" s="53"/>
      <c r="K1485" s="53">
        <f t="shared" si="90"/>
        <v>0</v>
      </c>
      <c r="M1485" s="54">
        <v>0</v>
      </c>
      <c r="N1485" s="54">
        <v>0</v>
      </c>
      <c r="O1485" s="54">
        <v>0</v>
      </c>
      <c r="P1485" s="54">
        <v>0</v>
      </c>
      <c r="Q1485" s="54" t="s">
        <v>73</v>
      </c>
      <c r="R1485" s="54">
        <f t="shared" si="91"/>
        <v>0</v>
      </c>
      <c r="T1485" s="55">
        <f t="shared" si="89"/>
        <v>0</v>
      </c>
      <c r="U1485" s="55">
        <f t="shared" si="89"/>
        <v>0</v>
      </c>
      <c r="V1485" s="55">
        <f t="shared" si="89"/>
        <v>0</v>
      </c>
      <c r="W1485" s="55">
        <f t="shared" si="88"/>
        <v>0</v>
      </c>
      <c r="X1485" s="55" t="e">
        <f t="shared" si="88"/>
        <v>#VALUE!</v>
      </c>
      <c r="Y1485" s="55">
        <f t="shared" si="88"/>
        <v>0</v>
      </c>
    </row>
    <row r="1486" spans="1:25" x14ac:dyDescent="0.25">
      <c r="A1486" s="37" t="s">
        <v>428</v>
      </c>
      <c r="B1486" s="37" t="s">
        <v>712</v>
      </c>
      <c r="C1486" s="36" t="s">
        <v>713</v>
      </c>
      <c r="D1486" s="52" t="str">
        <f>IFERROR(INDEX('[2]CP5 to CP6 Track mapping'!$A:$B,MATCH('CP5 Vols Hyp'!$C1486,'[2]CP5 to CP6 Track mapping'!$A:$A,0),2),"-")</f>
        <v>Fencing</v>
      </c>
      <c r="E1486" s="36" t="s">
        <v>452</v>
      </c>
      <c r="F1486" s="53"/>
      <c r="G1486" s="53"/>
      <c r="H1486" s="53">
        <v>0</v>
      </c>
      <c r="I1486" s="53"/>
      <c r="J1486" s="53"/>
      <c r="K1486" s="53">
        <f t="shared" si="90"/>
        <v>0</v>
      </c>
      <c r="M1486" s="54">
        <v>6.46</v>
      </c>
      <c r="N1486" s="54">
        <v>0</v>
      </c>
      <c r="O1486" s="54">
        <v>0</v>
      </c>
      <c r="P1486" s="54">
        <v>0</v>
      </c>
      <c r="Q1486" s="54" t="s">
        <v>73</v>
      </c>
      <c r="R1486" s="54">
        <f t="shared" si="91"/>
        <v>6.46</v>
      </c>
      <c r="T1486" s="55">
        <f t="shared" si="89"/>
        <v>6.46</v>
      </c>
      <c r="U1486" s="55">
        <f t="shared" si="89"/>
        <v>0</v>
      </c>
      <c r="V1486" s="55">
        <f t="shared" si="89"/>
        <v>0</v>
      </c>
      <c r="W1486" s="55">
        <f t="shared" si="88"/>
        <v>0</v>
      </c>
      <c r="X1486" s="55" t="e">
        <f t="shared" si="88"/>
        <v>#VALUE!</v>
      </c>
      <c r="Y1486" s="55">
        <f t="shared" si="88"/>
        <v>6.46</v>
      </c>
    </row>
    <row r="1487" spans="1:25" x14ac:dyDescent="0.25">
      <c r="A1487" s="37" t="s">
        <v>428</v>
      </c>
      <c r="B1487" s="37" t="s">
        <v>712</v>
      </c>
      <c r="C1487" s="36" t="s">
        <v>713</v>
      </c>
      <c r="D1487" s="52" t="str">
        <f>IFERROR(INDEX('[2]CP5 to CP6 Track mapping'!$A:$B,MATCH('CP5 Vols Hyp'!$C1487,'[2]CP5 to CP6 Track mapping'!$A:$A,0),2),"-")</f>
        <v>Fencing</v>
      </c>
      <c r="E1487" s="36" t="s">
        <v>453</v>
      </c>
      <c r="F1487" s="53"/>
      <c r="G1487" s="53"/>
      <c r="H1487" s="53">
        <v>0</v>
      </c>
      <c r="I1487" s="53"/>
      <c r="J1487" s="53"/>
      <c r="K1487" s="53">
        <f t="shared" si="90"/>
        <v>0</v>
      </c>
      <c r="M1487" s="54">
        <v>0</v>
      </c>
      <c r="N1487" s="54">
        <v>0</v>
      </c>
      <c r="O1487" s="54">
        <v>0</v>
      </c>
      <c r="P1487" s="54">
        <v>0</v>
      </c>
      <c r="Q1487" s="54" t="s">
        <v>73</v>
      </c>
      <c r="R1487" s="54">
        <f t="shared" si="91"/>
        <v>0</v>
      </c>
      <c r="T1487" s="55">
        <f t="shared" si="89"/>
        <v>0</v>
      </c>
      <c r="U1487" s="55">
        <f t="shared" si="89"/>
        <v>0</v>
      </c>
      <c r="V1487" s="55">
        <f t="shared" si="89"/>
        <v>0</v>
      </c>
      <c r="W1487" s="55">
        <f t="shared" si="89"/>
        <v>0</v>
      </c>
      <c r="X1487" s="55" t="e">
        <f t="shared" si="89"/>
        <v>#VALUE!</v>
      </c>
      <c r="Y1487" s="55">
        <f t="shared" si="89"/>
        <v>0</v>
      </c>
    </row>
    <row r="1488" spans="1:25" x14ac:dyDescent="0.25">
      <c r="A1488" s="37" t="s">
        <v>428</v>
      </c>
      <c r="B1488" s="37" t="s">
        <v>712</v>
      </c>
      <c r="C1488" s="36" t="s">
        <v>713</v>
      </c>
      <c r="D1488" s="52" t="str">
        <f>IFERROR(INDEX('[2]CP5 to CP6 Track mapping'!$A:$B,MATCH('CP5 Vols Hyp'!$C1488,'[2]CP5 to CP6 Track mapping'!$A:$A,0),2),"-")</f>
        <v>Fencing</v>
      </c>
      <c r="E1488" s="36" t="s">
        <v>454</v>
      </c>
      <c r="F1488" s="53"/>
      <c r="G1488" s="53"/>
      <c r="H1488" s="53">
        <v>0</v>
      </c>
      <c r="I1488" s="53"/>
      <c r="J1488" s="53"/>
      <c r="K1488" s="53">
        <f t="shared" si="90"/>
        <v>0</v>
      </c>
      <c r="M1488" s="54">
        <v>0</v>
      </c>
      <c r="N1488" s="54">
        <v>0</v>
      </c>
      <c r="O1488" s="54">
        <v>0</v>
      </c>
      <c r="P1488" s="54">
        <v>0</v>
      </c>
      <c r="Q1488" s="54" t="s">
        <v>73</v>
      </c>
      <c r="R1488" s="54">
        <f t="shared" si="91"/>
        <v>0</v>
      </c>
      <c r="T1488" s="55">
        <f t="shared" ref="T1488:Y1530" si="92">M1488-F1488</f>
        <v>0</v>
      </c>
      <c r="U1488" s="55">
        <f t="shared" si="92"/>
        <v>0</v>
      </c>
      <c r="V1488" s="55">
        <f t="shared" si="92"/>
        <v>0</v>
      </c>
      <c r="W1488" s="55">
        <f t="shared" si="92"/>
        <v>0</v>
      </c>
      <c r="X1488" s="55" t="e">
        <f t="shared" si="92"/>
        <v>#VALUE!</v>
      </c>
      <c r="Y1488" s="55">
        <f t="shared" si="92"/>
        <v>0</v>
      </c>
    </row>
    <row r="1489" spans="1:25" x14ac:dyDescent="0.25">
      <c r="A1489" s="37" t="s">
        <v>428</v>
      </c>
      <c r="B1489" s="37" t="s">
        <v>712</v>
      </c>
      <c r="C1489" s="36" t="s">
        <v>713</v>
      </c>
      <c r="D1489" s="52" t="str">
        <f>IFERROR(INDEX('[2]CP5 to CP6 Track mapping'!$A:$B,MATCH('CP5 Vols Hyp'!$C1489,'[2]CP5 to CP6 Track mapping'!$A:$A,0),2),"-")</f>
        <v>Fencing</v>
      </c>
      <c r="E1489" s="36" t="s">
        <v>455</v>
      </c>
      <c r="F1489" s="53"/>
      <c r="G1489" s="53"/>
      <c r="H1489" s="53">
        <v>0</v>
      </c>
      <c r="I1489" s="53"/>
      <c r="J1489" s="53"/>
      <c r="K1489" s="53">
        <f t="shared" si="90"/>
        <v>0</v>
      </c>
      <c r="M1489" s="54">
        <v>0</v>
      </c>
      <c r="N1489" s="54">
        <v>0</v>
      </c>
      <c r="O1489" s="54">
        <v>0</v>
      </c>
      <c r="P1489" s="54">
        <v>0</v>
      </c>
      <c r="Q1489" s="54" t="s">
        <v>73</v>
      </c>
      <c r="R1489" s="54">
        <f t="shared" si="91"/>
        <v>0</v>
      </c>
      <c r="T1489" s="55">
        <f t="shared" si="92"/>
        <v>0</v>
      </c>
      <c r="U1489" s="55">
        <f t="shared" si="92"/>
        <v>0</v>
      </c>
      <c r="V1489" s="55">
        <f t="shared" si="92"/>
        <v>0</v>
      </c>
      <c r="W1489" s="55">
        <f t="shared" si="92"/>
        <v>0</v>
      </c>
      <c r="X1489" s="55" t="e">
        <f t="shared" si="92"/>
        <v>#VALUE!</v>
      </c>
      <c r="Y1489" s="55">
        <f t="shared" si="92"/>
        <v>0</v>
      </c>
    </row>
    <row r="1490" spans="1:25" x14ac:dyDescent="0.25">
      <c r="A1490" s="37" t="s">
        <v>428</v>
      </c>
      <c r="B1490" s="37" t="s">
        <v>714</v>
      </c>
      <c r="C1490" s="36" t="s">
        <v>715</v>
      </c>
      <c r="D1490" s="52" t="str">
        <f>IFERROR(INDEX('[2]CP5 to CP6 Track mapping'!$A:$B,MATCH('CP5 Vols Hyp'!$C1490,'[2]CP5 to CP6 Track mapping'!$A:$A,0),2),"-")</f>
        <v>Fencing</v>
      </c>
      <c r="E1490" s="36" t="s">
        <v>456</v>
      </c>
      <c r="F1490" s="53"/>
      <c r="G1490" s="53"/>
      <c r="H1490" s="53">
        <v>0</v>
      </c>
      <c r="I1490" s="53"/>
      <c r="J1490" s="53"/>
      <c r="K1490" s="53">
        <f t="shared" si="90"/>
        <v>0</v>
      </c>
      <c r="M1490" s="54">
        <v>14.3</v>
      </c>
      <c r="N1490" s="54">
        <v>13.92</v>
      </c>
      <c r="O1490" s="54">
        <v>0</v>
      </c>
      <c r="P1490" s="54">
        <v>27</v>
      </c>
      <c r="Q1490" s="54">
        <v>8</v>
      </c>
      <c r="R1490" s="54">
        <f t="shared" si="91"/>
        <v>63.22</v>
      </c>
      <c r="T1490" s="55">
        <f t="shared" si="92"/>
        <v>14.3</v>
      </c>
      <c r="U1490" s="55">
        <f t="shared" si="92"/>
        <v>13.92</v>
      </c>
      <c r="V1490" s="55">
        <f t="shared" si="92"/>
        <v>0</v>
      </c>
      <c r="W1490" s="55">
        <f t="shared" si="92"/>
        <v>27</v>
      </c>
      <c r="X1490" s="55">
        <f t="shared" si="92"/>
        <v>8</v>
      </c>
      <c r="Y1490" s="55">
        <f t="shared" si="92"/>
        <v>63.22</v>
      </c>
    </row>
    <row r="1491" spans="1:25" x14ac:dyDescent="0.25">
      <c r="A1491" s="37" t="s">
        <v>428</v>
      </c>
      <c r="B1491" s="37" t="s">
        <v>714</v>
      </c>
      <c r="C1491" s="36" t="s">
        <v>715</v>
      </c>
      <c r="D1491" s="52" t="str">
        <f>IFERROR(INDEX('[2]CP5 to CP6 Track mapping'!$A:$B,MATCH('CP5 Vols Hyp'!$C1491,'[2]CP5 to CP6 Track mapping'!$A:$A,0),2),"-")</f>
        <v>Fencing</v>
      </c>
      <c r="E1491" s="36" t="s">
        <v>451</v>
      </c>
      <c r="F1491" s="53"/>
      <c r="G1491" s="53"/>
      <c r="H1491" s="53">
        <v>0</v>
      </c>
      <c r="I1491" s="53"/>
      <c r="J1491" s="53"/>
      <c r="K1491" s="53">
        <f t="shared" si="90"/>
        <v>0</v>
      </c>
      <c r="M1491" s="54">
        <v>0</v>
      </c>
      <c r="N1491" s="54">
        <v>0</v>
      </c>
      <c r="O1491" s="54">
        <v>0</v>
      </c>
      <c r="P1491" s="54">
        <v>0</v>
      </c>
      <c r="Q1491" s="54" t="s">
        <v>73</v>
      </c>
      <c r="R1491" s="54">
        <f t="shared" si="91"/>
        <v>0</v>
      </c>
      <c r="T1491" s="55">
        <f t="shared" si="92"/>
        <v>0</v>
      </c>
      <c r="U1491" s="55">
        <f t="shared" si="92"/>
        <v>0</v>
      </c>
      <c r="V1491" s="55">
        <f t="shared" si="92"/>
        <v>0</v>
      </c>
      <c r="W1491" s="55">
        <f t="shared" si="92"/>
        <v>0</v>
      </c>
      <c r="X1491" s="55" t="e">
        <f t="shared" si="92"/>
        <v>#VALUE!</v>
      </c>
      <c r="Y1491" s="55">
        <f t="shared" si="92"/>
        <v>0</v>
      </c>
    </row>
    <row r="1492" spans="1:25" x14ac:dyDescent="0.25">
      <c r="A1492" s="37" t="s">
        <v>428</v>
      </c>
      <c r="B1492" s="37" t="s">
        <v>714</v>
      </c>
      <c r="C1492" s="36" t="s">
        <v>715</v>
      </c>
      <c r="D1492" s="52" t="str">
        <f>IFERROR(INDEX('[2]CP5 to CP6 Track mapping'!$A:$B,MATCH('CP5 Vols Hyp'!$C1492,'[2]CP5 to CP6 Track mapping'!$A:$A,0),2),"-")</f>
        <v>Fencing</v>
      </c>
      <c r="E1492" s="36" t="s">
        <v>452</v>
      </c>
      <c r="F1492" s="53"/>
      <c r="G1492" s="53"/>
      <c r="H1492" s="53">
        <v>0</v>
      </c>
      <c r="I1492" s="53"/>
      <c r="J1492" s="53"/>
      <c r="K1492" s="53">
        <f t="shared" si="90"/>
        <v>0</v>
      </c>
      <c r="M1492" s="54">
        <v>14.3</v>
      </c>
      <c r="N1492" s="54">
        <v>0</v>
      </c>
      <c r="O1492" s="54">
        <v>0</v>
      </c>
      <c r="P1492" s="54">
        <v>0</v>
      </c>
      <c r="Q1492" s="54" t="s">
        <v>73</v>
      </c>
      <c r="R1492" s="54">
        <f t="shared" si="91"/>
        <v>14.3</v>
      </c>
      <c r="T1492" s="55">
        <f t="shared" si="92"/>
        <v>14.3</v>
      </c>
      <c r="U1492" s="55">
        <f t="shared" si="92"/>
        <v>0</v>
      </c>
      <c r="V1492" s="55">
        <f t="shared" si="92"/>
        <v>0</v>
      </c>
      <c r="W1492" s="55">
        <f t="shared" si="92"/>
        <v>0</v>
      </c>
      <c r="X1492" s="55" t="e">
        <f t="shared" si="92"/>
        <v>#VALUE!</v>
      </c>
      <c r="Y1492" s="55">
        <f t="shared" si="92"/>
        <v>14.3</v>
      </c>
    </row>
    <row r="1493" spans="1:25" x14ac:dyDescent="0.25">
      <c r="A1493" s="37" t="s">
        <v>428</v>
      </c>
      <c r="B1493" s="37" t="s">
        <v>714</v>
      </c>
      <c r="C1493" s="36" t="s">
        <v>715</v>
      </c>
      <c r="D1493" s="52" t="str">
        <f>IFERROR(INDEX('[2]CP5 to CP6 Track mapping'!$A:$B,MATCH('CP5 Vols Hyp'!$C1493,'[2]CP5 to CP6 Track mapping'!$A:$A,0),2),"-")</f>
        <v>Fencing</v>
      </c>
      <c r="E1493" s="36" t="s">
        <v>453</v>
      </c>
      <c r="F1493" s="53"/>
      <c r="G1493" s="53"/>
      <c r="H1493" s="53">
        <v>0</v>
      </c>
      <c r="I1493" s="53"/>
      <c r="J1493" s="53"/>
      <c r="K1493" s="53">
        <f t="shared" si="90"/>
        <v>0</v>
      </c>
      <c r="M1493" s="54">
        <v>0</v>
      </c>
      <c r="N1493" s="54">
        <v>0</v>
      </c>
      <c r="O1493" s="54">
        <v>0</v>
      </c>
      <c r="P1493" s="54">
        <v>0</v>
      </c>
      <c r="Q1493" s="54" t="s">
        <v>73</v>
      </c>
      <c r="R1493" s="54">
        <f t="shared" si="91"/>
        <v>0</v>
      </c>
      <c r="T1493" s="55">
        <f t="shared" si="92"/>
        <v>0</v>
      </c>
      <c r="U1493" s="55">
        <f t="shared" si="92"/>
        <v>0</v>
      </c>
      <c r="V1493" s="55">
        <f t="shared" si="92"/>
        <v>0</v>
      </c>
      <c r="W1493" s="55">
        <f t="shared" si="92"/>
        <v>0</v>
      </c>
      <c r="X1493" s="55" t="e">
        <f t="shared" si="92"/>
        <v>#VALUE!</v>
      </c>
      <c r="Y1493" s="55">
        <f t="shared" si="92"/>
        <v>0</v>
      </c>
    </row>
    <row r="1494" spans="1:25" x14ac:dyDescent="0.25">
      <c r="A1494" s="37" t="s">
        <v>428</v>
      </c>
      <c r="B1494" s="37" t="s">
        <v>714</v>
      </c>
      <c r="C1494" s="36" t="s">
        <v>715</v>
      </c>
      <c r="D1494" s="52" t="str">
        <f>IFERROR(INDEX('[2]CP5 to CP6 Track mapping'!$A:$B,MATCH('CP5 Vols Hyp'!$C1494,'[2]CP5 to CP6 Track mapping'!$A:$A,0),2),"-")</f>
        <v>Fencing</v>
      </c>
      <c r="E1494" s="36" t="s">
        <v>454</v>
      </c>
      <c r="F1494" s="53"/>
      <c r="G1494" s="53"/>
      <c r="H1494" s="53">
        <v>0</v>
      </c>
      <c r="I1494" s="53"/>
      <c r="J1494" s="53"/>
      <c r="K1494" s="53">
        <f t="shared" si="90"/>
        <v>0</v>
      </c>
      <c r="M1494" s="54">
        <v>0</v>
      </c>
      <c r="N1494" s="54">
        <v>0</v>
      </c>
      <c r="O1494" s="54">
        <v>0</v>
      </c>
      <c r="P1494" s="54">
        <v>0</v>
      </c>
      <c r="Q1494" s="54" t="s">
        <v>73</v>
      </c>
      <c r="R1494" s="54">
        <f t="shared" si="91"/>
        <v>0</v>
      </c>
      <c r="T1494" s="55">
        <f t="shared" si="92"/>
        <v>0</v>
      </c>
      <c r="U1494" s="55">
        <f t="shared" si="92"/>
        <v>0</v>
      </c>
      <c r="V1494" s="55">
        <f t="shared" si="92"/>
        <v>0</v>
      </c>
      <c r="W1494" s="55">
        <f t="shared" si="92"/>
        <v>0</v>
      </c>
      <c r="X1494" s="55" t="e">
        <f t="shared" si="92"/>
        <v>#VALUE!</v>
      </c>
      <c r="Y1494" s="55">
        <f t="shared" si="92"/>
        <v>0</v>
      </c>
    </row>
    <row r="1495" spans="1:25" x14ac:dyDescent="0.25">
      <c r="A1495" s="37" t="s">
        <v>428</v>
      </c>
      <c r="B1495" s="37" t="s">
        <v>714</v>
      </c>
      <c r="C1495" s="36" t="s">
        <v>715</v>
      </c>
      <c r="D1495" s="52" t="str">
        <f>IFERROR(INDEX('[2]CP5 to CP6 Track mapping'!$A:$B,MATCH('CP5 Vols Hyp'!$C1495,'[2]CP5 to CP6 Track mapping'!$A:$A,0),2),"-")</f>
        <v>Fencing</v>
      </c>
      <c r="E1495" s="36" t="s">
        <v>455</v>
      </c>
      <c r="F1495" s="53"/>
      <c r="G1495" s="53"/>
      <c r="H1495" s="53">
        <v>0</v>
      </c>
      <c r="I1495" s="53"/>
      <c r="J1495" s="53"/>
      <c r="K1495" s="53">
        <f t="shared" si="90"/>
        <v>0</v>
      </c>
      <c r="M1495" s="54">
        <v>0</v>
      </c>
      <c r="N1495" s="54">
        <v>0</v>
      </c>
      <c r="O1495" s="54">
        <v>0</v>
      </c>
      <c r="P1495" s="54">
        <v>0</v>
      </c>
      <c r="Q1495" s="54" t="s">
        <v>73</v>
      </c>
      <c r="R1495" s="54">
        <f t="shared" si="91"/>
        <v>0</v>
      </c>
      <c r="T1495" s="55">
        <f t="shared" si="92"/>
        <v>0</v>
      </c>
      <c r="U1495" s="55">
        <f t="shared" si="92"/>
        <v>0</v>
      </c>
      <c r="V1495" s="55">
        <f t="shared" si="92"/>
        <v>0</v>
      </c>
      <c r="W1495" s="55">
        <f t="shared" si="92"/>
        <v>0</v>
      </c>
      <c r="X1495" s="55" t="e">
        <f t="shared" si="92"/>
        <v>#VALUE!</v>
      </c>
      <c r="Y1495" s="55">
        <f t="shared" si="92"/>
        <v>0</v>
      </c>
    </row>
    <row r="1496" spans="1:25" x14ac:dyDescent="0.25">
      <c r="A1496" s="37" t="s">
        <v>428</v>
      </c>
      <c r="B1496" s="37" t="s">
        <v>716</v>
      </c>
      <c r="C1496" s="36" t="s">
        <v>717</v>
      </c>
      <c r="D1496" s="52" t="str">
        <f>IFERROR(INDEX('[2]CP5 to CP6 Track mapping'!$A:$B,MATCH('CP5 Vols Hyp'!$C1496,'[2]CP5 to CP6 Track mapping'!$A:$A,0),2),"-")</f>
        <v>Fencing</v>
      </c>
      <c r="E1496" s="36" t="s">
        <v>456</v>
      </c>
      <c r="F1496" s="53"/>
      <c r="G1496" s="53"/>
      <c r="H1496" s="53">
        <v>0</v>
      </c>
      <c r="I1496" s="53"/>
      <c r="J1496" s="53"/>
      <c r="K1496" s="53">
        <f t="shared" si="90"/>
        <v>0</v>
      </c>
      <c r="M1496" s="54">
        <v>37.090000000000003</v>
      </c>
      <c r="N1496" s="54">
        <v>23.63</v>
      </c>
      <c r="O1496" s="54">
        <v>0</v>
      </c>
      <c r="P1496" s="54">
        <v>0</v>
      </c>
      <c r="Q1496" s="54" t="s">
        <v>73</v>
      </c>
      <c r="R1496" s="54">
        <f t="shared" si="91"/>
        <v>60.72</v>
      </c>
      <c r="T1496" s="55">
        <f t="shared" si="92"/>
        <v>37.090000000000003</v>
      </c>
      <c r="U1496" s="55">
        <f t="shared" si="92"/>
        <v>23.63</v>
      </c>
      <c r="V1496" s="55">
        <f t="shared" si="92"/>
        <v>0</v>
      </c>
      <c r="W1496" s="55">
        <f t="shared" si="92"/>
        <v>0</v>
      </c>
      <c r="X1496" s="55" t="e">
        <f t="shared" si="92"/>
        <v>#VALUE!</v>
      </c>
      <c r="Y1496" s="55">
        <f t="shared" si="92"/>
        <v>60.72</v>
      </c>
    </row>
    <row r="1497" spans="1:25" x14ac:dyDescent="0.25">
      <c r="A1497" s="37" t="s">
        <v>428</v>
      </c>
      <c r="B1497" s="37" t="s">
        <v>716</v>
      </c>
      <c r="C1497" s="36" t="s">
        <v>717</v>
      </c>
      <c r="D1497" s="52" t="str">
        <f>IFERROR(INDEX('[2]CP5 to CP6 Track mapping'!$A:$B,MATCH('CP5 Vols Hyp'!$C1497,'[2]CP5 to CP6 Track mapping'!$A:$A,0),2),"-")</f>
        <v>Fencing</v>
      </c>
      <c r="E1497" s="36" t="s">
        <v>451</v>
      </c>
      <c r="F1497" s="53"/>
      <c r="G1497" s="53"/>
      <c r="H1497" s="53">
        <v>0</v>
      </c>
      <c r="I1497" s="53"/>
      <c r="J1497" s="53"/>
      <c r="K1497" s="53">
        <f t="shared" si="90"/>
        <v>0</v>
      </c>
      <c r="M1497" s="54">
        <v>0</v>
      </c>
      <c r="N1497" s="54">
        <v>0</v>
      </c>
      <c r="O1497" s="54">
        <v>0</v>
      </c>
      <c r="P1497" s="54">
        <v>0</v>
      </c>
      <c r="Q1497" s="54" t="s">
        <v>73</v>
      </c>
      <c r="R1497" s="54">
        <f t="shared" si="91"/>
        <v>0</v>
      </c>
      <c r="T1497" s="55">
        <f t="shared" si="92"/>
        <v>0</v>
      </c>
      <c r="U1497" s="55">
        <f t="shared" si="92"/>
        <v>0</v>
      </c>
      <c r="V1497" s="55">
        <f t="shared" si="92"/>
        <v>0</v>
      </c>
      <c r="W1497" s="55">
        <f t="shared" si="92"/>
        <v>0</v>
      </c>
      <c r="X1497" s="55" t="e">
        <f t="shared" si="92"/>
        <v>#VALUE!</v>
      </c>
      <c r="Y1497" s="55">
        <f t="shared" si="92"/>
        <v>0</v>
      </c>
    </row>
    <row r="1498" spans="1:25" x14ac:dyDescent="0.25">
      <c r="A1498" s="37" t="s">
        <v>428</v>
      </c>
      <c r="B1498" s="37" t="s">
        <v>716</v>
      </c>
      <c r="C1498" s="36" t="s">
        <v>717</v>
      </c>
      <c r="D1498" s="52" t="str">
        <f>IFERROR(INDEX('[2]CP5 to CP6 Track mapping'!$A:$B,MATCH('CP5 Vols Hyp'!$C1498,'[2]CP5 to CP6 Track mapping'!$A:$A,0),2),"-")</f>
        <v>Fencing</v>
      </c>
      <c r="E1498" s="36" t="s">
        <v>452</v>
      </c>
      <c r="F1498" s="53"/>
      <c r="G1498" s="53"/>
      <c r="H1498" s="53">
        <v>0</v>
      </c>
      <c r="I1498" s="53"/>
      <c r="J1498" s="53"/>
      <c r="K1498" s="53">
        <f t="shared" si="90"/>
        <v>0</v>
      </c>
      <c r="M1498" s="54">
        <v>37.094999999999999</v>
      </c>
      <c r="N1498" s="54">
        <v>0</v>
      </c>
      <c r="O1498" s="54">
        <v>0</v>
      </c>
      <c r="P1498" s="54">
        <v>0</v>
      </c>
      <c r="Q1498" s="54" t="s">
        <v>73</v>
      </c>
      <c r="R1498" s="54">
        <f t="shared" si="91"/>
        <v>37.094999999999999</v>
      </c>
      <c r="T1498" s="55">
        <f t="shared" si="92"/>
        <v>37.094999999999999</v>
      </c>
      <c r="U1498" s="55">
        <f t="shared" si="92"/>
        <v>0</v>
      </c>
      <c r="V1498" s="55">
        <f t="shared" si="92"/>
        <v>0</v>
      </c>
      <c r="W1498" s="55">
        <f t="shared" si="92"/>
        <v>0</v>
      </c>
      <c r="X1498" s="55" t="e">
        <f t="shared" si="92"/>
        <v>#VALUE!</v>
      </c>
      <c r="Y1498" s="55">
        <f t="shared" si="92"/>
        <v>37.094999999999999</v>
      </c>
    </row>
    <row r="1499" spans="1:25" x14ac:dyDescent="0.25">
      <c r="A1499" s="37" t="s">
        <v>428</v>
      </c>
      <c r="B1499" s="37" t="s">
        <v>716</v>
      </c>
      <c r="C1499" s="36" t="s">
        <v>717</v>
      </c>
      <c r="D1499" s="52" t="str">
        <f>IFERROR(INDEX('[2]CP5 to CP6 Track mapping'!$A:$B,MATCH('CP5 Vols Hyp'!$C1499,'[2]CP5 to CP6 Track mapping'!$A:$A,0),2),"-")</f>
        <v>Fencing</v>
      </c>
      <c r="E1499" s="36" t="s">
        <v>453</v>
      </c>
      <c r="F1499" s="53"/>
      <c r="G1499" s="53"/>
      <c r="H1499" s="53">
        <v>0</v>
      </c>
      <c r="I1499" s="53"/>
      <c r="J1499" s="53"/>
      <c r="K1499" s="53">
        <f t="shared" si="90"/>
        <v>0</v>
      </c>
      <c r="M1499" s="54">
        <v>0</v>
      </c>
      <c r="N1499" s="54">
        <v>0</v>
      </c>
      <c r="O1499" s="54">
        <v>0</v>
      </c>
      <c r="P1499" s="54">
        <v>0</v>
      </c>
      <c r="Q1499" s="54" t="s">
        <v>73</v>
      </c>
      <c r="R1499" s="54">
        <f t="shared" si="91"/>
        <v>0</v>
      </c>
      <c r="T1499" s="55">
        <f t="shared" si="92"/>
        <v>0</v>
      </c>
      <c r="U1499" s="55">
        <f t="shared" si="92"/>
        <v>0</v>
      </c>
      <c r="V1499" s="55">
        <f t="shared" si="92"/>
        <v>0</v>
      </c>
      <c r="W1499" s="55">
        <f t="shared" si="92"/>
        <v>0</v>
      </c>
      <c r="X1499" s="55" t="e">
        <f t="shared" si="92"/>
        <v>#VALUE!</v>
      </c>
      <c r="Y1499" s="55">
        <f t="shared" si="92"/>
        <v>0</v>
      </c>
    </row>
    <row r="1500" spans="1:25" x14ac:dyDescent="0.25">
      <c r="A1500" s="37" t="s">
        <v>428</v>
      </c>
      <c r="B1500" s="37" t="s">
        <v>716</v>
      </c>
      <c r="C1500" s="36" t="s">
        <v>717</v>
      </c>
      <c r="D1500" s="52" t="str">
        <f>IFERROR(INDEX('[2]CP5 to CP6 Track mapping'!$A:$B,MATCH('CP5 Vols Hyp'!$C1500,'[2]CP5 to CP6 Track mapping'!$A:$A,0),2),"-")</f>
        <v>Fencing</v>
      </c>
      <c r="E1500" s="36" t="s">
        <v>454</v>
      </c>
      <c r="F1500" s="53"/>
      <c r="G1500" s="53"/>
      <c r="H1500" s="53">
        <v>0</v>
      </c>
      <c r="I1500" s="53"/>
      <c r="J1500" s="53"/>
      <c r="K1500" s="53">
        <f t="shared" si="90"/>
        <v>0</v>
      </c>
      <c r="M1500" s="54">
        <v>0</v>
      </c>
      <c r="N1500" s="54">
        <v>0</v>
      </c>
      <c r="O1500" s="54">
        <v>0</v>
      </c>
      <c r="P1500" s="54">
        <v>0</v>
      </c>
      <c r="Q1500" s="54" t="s">
        <v>73</v>
      </c>
      <c r="R1500" s="54">
        <f t="shared" si="91"/>
        <v>0</v>
      </c>
      <c r="T1500" s="55">
        <f t="shared" si="92"/>
        <v>0</v>
      </c>
      <c r="U1500" s="55">
        <f t="shared" si="92"/>
        <v>0</v>
      </c>
      <c r="V1500" s="55">
        <f t="shared" si="92"/>
        <v>0</v>
      </c>
      <c r="W1500" s="55">
        <f t="shared" si="92"/>
        <v>0</v>
      </c>
      <c r="X1500" s="55" t="e">
        <f t="shared" si="92"/>
        <v>#VALUE!</v>
      </c>
      <c r="Y1500" s="55">
        <f t="shared" si="92"/>
        <v>0</v>
      </c>
    </row>
    <row r="1501" spans="1:25" x14ac:dyDescent="0.25">
      <c r="A1501" s="37" t="s">
        <v>428</v>
      </c>
      <c r="B1501" s="37" t="s">
        <v>716</v>
      </c>
      <c r="C1501" s="36" t="s">
        <v>717</v>
      </c>
      <c r="D1501" s="52" t="str">
        <f>IFERROR(INDEX('[2]CP5 to CP6 Track mapping'!$A:$B,MATCH('CP5 Vols Hyp'!$C1501,'[2]CP5 to CP6 Track mapping'!$A:$A,0),2),"-")</f>
        <v>Fencing</v>
      </c>
      <c r="E1501" s="36" t="s">
        <v>455</v>
      </c>
      <c r="F1501" s="53"/>
      <c r="G1501" s="53"/>
      <c r="H1501" s="53">
        <v>0</v>
      </c>
      <c r="I1501" s="53"/>
      <c r="J1501" s="53"/>
      <c r="K1501" s="53">
        <f t="shared" si="90"/>
        <v>0</v>
      </c>
      <c r="M1501" s="54">
        <v>0</v>
      </c>
      <c r="N1501" s="54">
        <v>0</v>
      </c>
      <c r="O1501" s="54">
        <v>0</v>
      </c>
      <c r="P1501" s="54">
        <v>0</v>
      </c>
      <c r="Q1501" s="54" t="s">
        <v>73</v>
      </c>
      <c r="R1501" s="54">
        <f t="shared" si="91"/>
        <v>0</v>
      </c>
      <c r="T1501" s="55">
        <f t="shared" si="92"/>
        <v>0</v>
      </c>
      <c r="U1501" s="55">
        <f t="shared" si="92"/>
        <v>0</v>
      </c>
      <c r="V1501" s="55">
        <f t="shared" si="92"/>
        <v>0</v>
      </c>
      <c r="W1501" s="55">
        <f t="shared" si="92"/>
        <v>0</v>
      </c>
      <c r="X1501" s="55" t="e">
        <f t="shared" si="92"/>
        <v>#VALUE!</v>
      </c>
      <c r="Y1501" s="55">
        <f t="shared" si="92"/>
        <v>0</v>
      </c>
    </row>
    <row r="1502" spans="1:25" x14ac:dyDescent="0.25">
      <c r="A1502" s="37" t="s">
        <v>428</v>
      </c>
      <c r="B1502" s="37" t="s">
        <v>718</v>
      </c>
      <c r="C1502" s="36" t="s">
        <v>719</v>
      </c>
      <c r="D1502" s="52" t="str">
        <f>IFERROR(INDEX('[2]CP5 to CP6 Track mapping'!$A:$B,MATCH('CP5 Vols Hyp'!$C1502,'[2]CP5 to CP6 Track mapping'!$A:$A,0),2),"-")</f>
        <v>Slab Track</v>
      </c>
      <c r="E1502" s="36" t="s">
        <v>456</v>
      </c>
      <c r="F1502" s="53"/>
      <c r="G1502" s="53"/>
      <c r="H1502" s="53">
        <v>0</v>
      </c>
      <c r="I1502" s="53"/>
      <c r="J1502" s="53"/>
      <c r="K1502" s="53">
        <f t="shared" si="90"/>
        <v>0</v>
      </c>
      <c r="M1502" s="54">
        <v>0</v>
      </c>
      <c r="N1502" s="54">
        <v>0</v>
      </c>
      <c r="O1502" s="54">
        <v>0</v>
      </c>
      <c r="P1502" s="54">
        <v>0</v>
      </c>
      <c r="Q1502" s="54" t="s">
        <v>73</v>
      </c>
      <c r="R1502" s="54">
        <f t="shared" si="91"/>
        <v>0</v>
      </c>
      <c r="T1502" s="55">
        <f t="shared" si="92"/>
        <v>0</v>
      </c>
      <c r="U1502" s="55">
        <f t="shared" si="92"/>
        <v>0</v>
      </c>
      <c r="V1502" s="55">
        <f t="shared" si="92"/>
        <v>0</v>
      </c>
      <c r="W1502" s="55">
        <f t="shared" si="92"/>
        <v>0</v>
      </c>
      <c r="X1502" s="55" t="e">
        <f t="shared" si="92"/>
        <v>#VALUE!</v>
      </c>
      <c r="Y1502" s="55">
        <f t="shared" si="92"/>
        <v>0</v>
      </c>
    </row>
    <row r="1503" spans="1:25" x14ac:dyDescent="0.25">
      <c r="A1503" s="37" t="s">
        <v>428</v>
      </c>
      <c r="B1503" s="37" t="s">
        <v>718</v>
      </c>
      <c r="C1503" s="36" t="s">
        <v>719</v>
      </c>
      <c r="D1503" s="52" t="str">
        <f>IFERROR(INDEX('[2]CP5 to CP6 Track mapping'!$A:$B,MATCH('CP5 Vols Hyp'!$C1503,'[2]CP5 to CP6 Track mapping'!$A:$A,0),2),"-")</f>
        <v>Slab Track</v>
      </c>
      <c r="E1503" s="36" t="s">
        <v>451</v>
      </c>
      <c r="F1503" s="53"/>
      <c r="G1503" s="53"/>
      <c r="H1503" s="53">
        <v>0</v>
      </c>
      <c r="I1503" s="53"/>
      <c r="J1503" s="53"/>
      <c r="K1503" s="53">
        <f t="shared" si="90"/>
        <v>0</v>
      </c>
      <c r="M1503" s="54">
        <v>0</v>
      </c>
      <c r="N1503" s="54">
        <v>0</v>
      </c>
      <c r="O1503" s="54">
        <v>0</v>
      </c>
      <c r="P1503" s="54">
        <v>0</v>
      </c>
      <c r="Q1503" s="54" t="s">
        <v>73</v>
      </c>
      <c r="R1503" s="54">
        <f t="shared" si="91"/>
        <v>0</v>
      </c>
      <c r="T1503" s="55">
        <f t="shared" si="92"/>
        <v>0</v>
      </c>
      <c r="U1503" s="55">
        <f t="shared" si="92"/>
        <v>0</v>
      </c>
      <c r="V1503" s="55">
        <f t="shared" si="92"/>
        <v>0</v>
      </c>
      <c r="W1503" s="55">
        <f t="shared" si="92"/>
        <v>0</v>
      </c>
      <c r="X1503" s="55" t="e">
        <f t="shared" si="92"/>
        <v>#VALUE!</v>
      </c>
      <c r="Y1503" s="55">
        <f t="shared" si="92"/>
        <v>0</v>
      </c>
    </row>
    <row r="1504" spans="1:25" x14ac:dyDescent="0.25">
      <c r="A1504" s="37" t="s">
        <v>428</v>
      </c>
      <c r="B1504" s="37" t="s">
        <v>718</v>
      </c>
      <c r="C1504" s="36" t="s">
        <v>719</v>
      </c>
      <c r="D1504" s="52" t="str">
        <f>IFERROR(INDEX('[2]CP5 to CP6 Track mapping'!$A:$B,MATCH('CP5 Vols Hyp'!$C1504,'[2]CP5 to CP6 Track mapping'!$A:$A,0),2),"-")</f>
        <v>Slab Track</v>
      </c>
      <c r="E1504" s="36" t="s">
        <v>452</v>
      </c>
      <c r="F1504" s="53"/>
      <c r="G1504" s="53"/>
      <c r="H1504" s="53">
        <v>0</v>
      </c>
      <c r="I1504" s="53"/>
      <c r="J1504" s="53"/>
      <c r="K1504" s="53">
        <f t="shared" si="90"/>
        <v>0</v>
      </c>
      <c r="M1504" s="54">
        <v>0</v>
      </c>
      <c r="N1504" s="54">
        <v>0</v>
      </c>
      <c r="O1504" s="54">
        <v>0</v>
      </c>
      <c r="P1504" s="54">
        <v>0</v>
      </c>
      <c r="Q1504" s="54" t="s">
        <v>73</v>
      </c>
      <c r="R1504" s="54">
        <f t="shared" si="91"/>
        <v>0</v>
      </c>
      <c r="T1504" s="55">
        <f t="shared" si="92"/>
        <v>0</v>
      </c>
      <c r="U1504" s="55">
        <f t="shared" si="92"/>
        <v>0</v>
      </c>
      <c r="V1504" s="55">
        <f t="shared" si="92"/>
        <v>0</v>
      </c>
      <c r="W1504" s="55">
        <f t="shared" si="92"/>
        <v>0</v>
      </c>
      <c r="X1504" s="55" t="e">
        <f t="shared" si="92"/>
        <v>#VALUE!</v>
      </c>
      <c r="Y1504" s="55">
        <f t="shared" si="92"/>
        <v>0</v>
      </c>
    </row>
    <row r="1505" spans="1:25" x14ac:dyDescent="0.25">
      <c r="A1505" s="37" t="s">
        <v>428</v>
      </c>
      <c r="B1505" s="37" t="s">
        <v>718</v>
      </c>
      <c r="C1505" s="36" t="s">
        <v>719</v>
      </c>
      <c r="D1505" s="52" t="str">
        <f>IFERROR(INDEX('[2]CP5 to CP6 Track mapping'!$A:$B,MATCH('CP5 Vols Hyp'!$C1505,'[2]CP5 to CP6 Track mapping'!$A:$A,0),2),"-")</f>
        <v>Slab Track</v>
      </c>
      <c r="E1505" s="36" t="s">
        <v>453</v>
      </c>
      <c r="F1505" s="53"/>
      <c r="G1505" s="53"/>
      <c r="H1505" s="53">
        <v>0</v>
      </c>
      <c r="I1505" s="53"/>
      <c r="J1505" s="53"/>
      <c r="K1505" s="53">
        <f t="shared" si="90"/>
        <v>0</v>
      </c>
      <c r="M1505" s="54">
        <v>0</v>
      </c>
      <c r="N1505" s="54">
        <v>0</v>
      </c>
      <c r="O1505" s="54">
        <v>0</v>
      </c>
      <c r="P1505" s="54">
        <v>0</v>
      </c>
      <c r="Q1505" s="54" t="s">
        <v>73</v>
      </c>
      <c r="R1505" s="54">
        <f t="shared" si="91"/>
        <v>0</v>
      </c>
      <c r="T1505" s="55">
        <f t="shared" si="92"/>
        <v>0</v>
      </c>
      <c r="U1505" s="55">
        <f t="shared" si="92"/>
        <v>0</v>
      </c>
      <c r="V1505" s="55">
        <f t="shared" si="92"/>
        <v>0</v>
      </c>
      <c r="W1505" s="55">
        <f t="shared" si="92"/>
        <v>0</v>
      </c>
      <c r="X1505" s="55" t="e">
        <f t="shared" si="92"/>
        <v>#VALUE!</v>
      </c>
      <c r="Y1505" s="55">
        <f t="shared" si="92"/>
        <v>0</v>
      </c>
    </row>
    <row r="1506" spans="1:25" x14ac:dyDescent="0.25">
      <c r="A1506" s="37" t="s">
        <v>428</v>
      </c>
      <c r="B1506" s="37" t="s">
        <v>718</v>
      </c>
      <c r="C1506" s="36" t="s">
        <v>719</v>
      </c>
      <c r="D1506" s="52" t="str">
        <f>IFERROR(INDEX('[2]CP5 to CP6 Track mapping'!$A:$B,MATCH('CP5 Vols Hyp'!$C1506,'[2]CP5 to CP6 Track mapping'!$A:$A,0),2),"-")</f>
        <v>Slab Track</v>
      </c>
      <c r="E1506" s="36" t="s">
        <v>454</v>
      </c>
      <c r="F1506" s="53"/>
      <c r="G1506" s="53"/>
      <c r="H1506" s="53">
        <v>0</v>
      </c>
      <c r="I1506" s="53"/>
      <c r="J1506" s="53"/>
      <c r="K1506" s="53">
        <f t="shared" si="90"/>
        <v>0</v>
      </c>
      <c r="M1506" s="54">
        <v>0</v>
      </c>
      <c r="N1506" s="54">
        <v>0</v>
      </c>
      <c r="O1506" s="54">
        <v>0</v>
      </c>
      <c r="P1506" s="54">
        <v>0</v>
      </c>
      <c r="Q1506" s="54" t="s">
        <v>73</v>
      </c>
      <c r="R1506" s="54">
        <f t="shared" si="91"/>
        <v>0</v>
      </c>
      <c r="T1506" s="55">
        <f t="shared" si="92"/>
        <v>0</v>
      </c>
      <c r="U1506" s="55">
        <f t="shared" si="92"/>
        <v>0</v>
      </c>
      <c r="V1506" s="55">
        <f t="shared" si="92"/>
        <v>0</v>
      </c>
      <c r="W1506" s="55">
        <f t="shared" si="92"/>
        <v>0</v>
      </c>
      <c r="X1506" s="55" t="e">
        <f t="shared" si="92"/>
        <v>#VALUE!</v>
      </c>
      <c r="Y1506" s="55">
        <f t="shared" si="92"/>
        <v>0</v>
      </c>
    </row>
    <row r="1507" spans="1:25" x14ac:dyDescent="0.25">
      <c r="A1507" s="37" t="s">
        <v>428</v>
      </c>
      <c r="B1507" s="37" t="s">
        <v>718</v>
      </c>
      <c r="C1507" s="36" t="s">
        <v>719</v>
      </c>
      <c r="D1507" s="52" t="str">
        <f>IFERROR(INDEX('[2]CP5 to CP6 Track mapping'!$A:$B,MATCH('CP5 Vols Hyp'!$C1507,'[2]CP5 to CP6 Track mapping'!$A:$A,0),2),"-")</f>
        <v>Slab Track</v>
      </c>
      <c r="E1507" s="36" t="s">
        <v>455</v>
      </c>
      <c r="F1507" s="53"/>
      <c r="G1507" s="53"/>
      <c r="H1507" s="53">
        <v>0</v>
      </c>
      <c r="I1507" s="53"/>
      <c r="J1507" s="53"/>
      <c r="K1507" s="53">
        <f t="shared" si="90"/>
        <v>0</v>
      </c>
      <c r="M1507" s="54">
        <v>0</v>
      </c>
      <c r="N1507" s="54">
        <v>0</v>
      </c>
      <c r="O1507" s="54">
        <v>0</v>
      </c>
      <c r="P1507" s="54">
        <v>0</v>
      </c>
      <c r="Q1507" s="54" t="s">
        <v>73</v>
      </c>
      <c r="R1507" s="54">
        <f t="shared" si="91"/>
        <v>0</v>
      </c>
      <c r="T1507" s="55">
        <f t="shared" si="92"/>
        <v>0</v>
      </c>
      <c r="U1507" s="55">
        <f t="shared" si="92"/>
        <v>0</v>
      </c>
      <c r="V1507" s="55">
        <f t="shared" si="92"/>
        <v>0</v>
      </c>
      <c r="W1507" s="55">
        <f t="shared" si="92"/>
        <v>0</v>
      </c>
      <c r="X1507" s="55" t="e">
        <f t="shared" si="92"/>
        <v>#VALUE!</v>
      </c>
      <c r="Y1507" s="55">
        <f t="shared" si="92"/>
        <v>0</v>
      </c>
    </row>
    <row r="1508" spans="1:25" x14ac:dyDescent="0.25">
      <c r="A1508" s="37" t="s">
        <v>428</v>
      </c>
      <c r="B1508" s="37" t="s">
        <v>720</v>
      </c>
      <c r="C1508" s="36" t="s">
        <v>721</v>
      </c>
      <c r="D1508" s="52" t="str">
        <f>IFERROR(INDEX('[2]CP5 to CP6 Track mapping'!$A:$B,MATCH('CP5 Vols Hyp'!$C1508,'[2]CP5 to CP6 Track mapping'!$A:$A,0),2),"-")</f>
        <v>Off Track</v>
      </c>
      <c r="E1508" s="36" t="s">
        <v>456</v>
      </c>
      <c r="F1508" s="53"/>
      <c r="G1508" s="53"/>
      <c r="H1508" s="53">
        <v>0.16000000000000014</v>
      </c>
      <c r="I1508" s="53"/>
      <c r="J1508" s="53"/>
      <c r="K1508" s="53">
        <f t="shared" si="90"/>
        <v>0.16000000000000014</v>
      </c>
      <c r="M1508" s="54">
        <v>0</v>
      </c>
      <c r="N1508" s="54">
        <v>0.08</v>
      </c>
      <c r="O1508" s="54">
        <v>0.16000000000000014</v>
      </c>
      <c r="P1508" s="54">
        <v>0.63</v>
      </c>
      <c r="Q1508" s="54">
        <v>0.12000000000000001</v>
      </c>
      <c r="R1508" s="54">
        <f t="shared" si="91"/>
        <v>0.9900000000000001</v>
      </c>
      <c r="T1508" s="55">
        <f t="shared" si="92"/>
        <v>0</v>
      </c>
      <c r="U1508" s="55">
        <f t="shared" si="92"/>
        <v>0.08</v>
      </c>
      <c r="V1508" s="55">
        <f t="shared" si="92"/>
        <v>0</v>
      </c>
      <c r="W1508" s="55">
        <f t="shared" si="92"/>
        <v>0.63</v>
      </c>
      <c r="X1508" s="55">
        <f t="shared" si="92"/>
        <v>0.12000000000000001</v>
      </c>
      <c r="Y1508" s="55">
        <f t="shared" si="92"/>
        <v>0.83</v>
      </c>
    </row>
    <row r="1509" spans="1:25" x14ac:dyDescent="0.25">
      <c r="A1509" s="37" t="s">
        <v>428</v>
      </c>
      <c r="B1509" s="37" t="s">
        <v>720</v>
      </c>
      <c r="C1509" s="36" t="s">
        <v>721</v>
      </c>
      <c r="D1509" s="52" t="str">
        <f>IFERROR(INDEX('[2]CP5 to CP6 Track mapping'!$A:$B,MATCH('CP5 Vols Hyp'!$C1509,'[2]CP5 to CP6 Track mapping'!$A:$A,0),2),"-")</f>
        <v>Off Track</v>
      </c>
      <c r="E1509" s="36" t="s">
        <v>451</v>
      </c>
      <c r="F1509" s="53"/>
      <c r="G1509" s="53"/>
      <c r="H1509" s="53">
        <v>0</v>
      </c>
      <c r="I1509" s="53"/>
      <c r="J1509" s="53"/>
      <c r="K1509" s="53">
        <f t="shared" si="90"/>
        <v>0</v>
      </c>
      <c r="M1509" s="54">
        <v>0</v>
      </c>
      <c r="N1509" s="54">
        <v>0</v>
      </c>
      <c r="O1509" s="54">
        <v>0</v>
      </c>
      <c r="P1509" s="54">
        <v>0</v>
      </c>
      <c r="Q1509" s="54" t="s">
        <v>73</v>
      </c>
      <c r="R1509" s="54">
        <f t="shared" si="91"/>
        <v>0</v>
      </c>
      <c r="T1509" s="55">
        <f t="shared" si="92"/>
        <v>0</v>
      </c>
      <c r="U1509" s="55">
        <f t="shared" si="92"/>
        <v>0</v>
      </c>
      <c r="V1509" s="55">
        <f t="shared" si="92"/>
        <v>0</v>
      </c>
      <c r="W1509" s="55">
        <f t="shared" si="92"/>
        <v>0</v>
      </c>
      <c r="X1509" s="55" t="e">
        <f t="shared" si="92"/>
        <v>#VALUE!</v>
      </c>
      <c r="Y1509" s="55">
        <f t="shared" si="92"/>
        <v>0</v>
      </c>
    </row>
    <row r="1510" spans="1:25" x14ac:dyDescent="0.25">
      <c r="A1510" s="37" t="s">
        <v>428</v>
      </c>
      <c r="B1510" s="37" t="s">
        <v>720</v>
      </c>
      <c r="C1510" s="36" t="s">
        <v>721</v>
      </c>
      <c r="D1510" s="52" t="str">
        <f>IFERROR(INDEX('[2]CP5 to CP6 Track mapping'!$A:$B,MATCH('CP5 Vols Hyp'!$C1510,'[2]CP5 to CP6 Track mapping'!$A:$A,0),2),"-")</f>
        <v>Off Track</v>
      </c>
      <c r="E1510" s="36" t="s">
        <v>452</v>
      </c>
      <c r="F1510" s="53"/>
      <c r="G1510" s="53"/>
      <c r="H1510" s="53">
        <v>0</v>
      </c>
      <c r="I1510" s="53"/>
      <c r="J1510" s="53"/>
      <c r="K1510" s="53">
        <f t="shared" si="90"/>
        <v>0</v>
      </c>
      <c r="M1510" s="54">
        <v>0</v>
      </c>
      <c r="N1510" s="54">
        <v>0</v>
      </c>
      <c r="O1510" s="54">
        <v>0</v>
      </c>
      <c r="P1510" s="54">
        <v>0</v>
      </c>
      <c r="Q1510" s="54" t="s">
        <v>73</v>
      </c>
      <c r="R1510" s="54">
        <f t="shared" si="91"/>
        <v>0</v>
      </c>
      <c r="T1510" s="55">
        <f t="shared" si="92"/>
        <v>0</v>
      </c>
      <c r="U1510" s="55">
        <f t="shared" si="92"/>
        <v>0</v>
      </c>
      <c r="V1510" s="55">
        <f t="shared" si="92"/>
        <v>0</v>
      </c>
      <c r="W1510" s="55">
        <f t="shared" si="92"/>
        <v>0</v>
      </c>
      <c r="X1510" s="55" t="e">
        <f t="shared" si="92"/>
        <v>#VALUE!</v>
      </c>
      <c r="Y1510" s="55">
        <f t="shared" si="92"/>
        <v>0</v>
      </c>
    </row>
    <row r="1511" spans="1:25" x14ac:dyDescent="0.25">
      <c r="A1511" s="37" t="s">
        <v>428</v>
      </c>
      <c r="B1511" s="37" t="s">
        <v>720</v>
      </c>
      <c r="C1511" s="36" t="s">
        <v>721</v>
      </c>
      <c r="D1511" s="52" t="str">
        <f>IFERROR(INDEX('[2]CP5 to CP6 Track mapping'!$A:$B,MATCH('CP5 Vols Hyp'!$C1511,'[2]CP5 to CP6 Track mapping'!$A:$A,0),2),"-")</f>
        <v>Off Track</v>
      </c>
      <c r="E1511" s="36" t="s">
        <v>453</v>
      </c>
      <c r="F1511" s="53"/>
      <c r="G1511" s="53"/>
      <c r="H1511" s="53">
        <v>0</v>
      </c>
      <c r="I1511" s="53"/>
      <c r="J1511" s="53"/>
      <c r="K1511" s="53">
        <f t="shared" si="90"/>
        <v>0</v>
      </c>
      <c r="M1511" s="54">
        <v>0</v>
      </c>
      <c r="N1511" s="54">
        <v>0</v>
      </c>
      <c r="O1511" s="54">
        <v>0</v>
      </c>
      <c r="P1511" s="54">
        <v>0</v>
      </c>
      <c r="Q1511" s="54" t="s">
        <v>73</v>
      </c>
      <c r="R1511" s="54">
        <f t="shared" si="91"/>
        <v>0</v>
      </c>
      <c r="T1511" s="55">
        <f t="shared" si="92"/>
        <v>0</v>
      </c>
      <c r="U1511" s="55">
        <f t="shared" si="92"/>
        <v>0</v>
      </c>
      <c r="V1511" s="55">
        <f t="shared" si="92"/>
        <v>0</v>
      </c>
      <c r="W1511" s="55">
        <f t="shared" si="92"/>
        <v>0</v>
      </c>
      <c r="X1511" s="55" t="e">
        <f t="shared" si="92"/>
        <v>#VALUE!</v>
      </c>
      <c r="Y1511" s="55">
        <f t="shared" si="92"/>
        <v>0</v>
      </c>
    </row>
    <row r="1512" spans="1:25" x14ac:dyDescent="0.25">
      <c r="A1512" s="37" t="s">
        <v>428</v>
      </c>
      <c r="B1512" s="37" t="s">
        <v>720</v>
      </c>
      <c r="C1512" s="36" t="s">
        <v>721</v>
      </c>
      <c r="D1512" s="52" t="str">
        <f>IFERROR(INDEX('[2]CP5 to CP6 Track mapping'!$A:$B,MATCH('CP5 Vols Hyp'!$C1512,'[2]CP5 to CP6 Track mapping'!$A:$A,0),2),"-")</f>
        <v>Off Track</v>
      </c>
      <c r="E1512" s="36" t="s">
        <v>454</v>
      </c>
      <c r="F1512" s="53"/>
      <c r="G1512" s="53"/>
      <c r="H1512" s="53">
        <v>0</v>
      </c>
      <c r="I1512" s="53"/>
      <c r="J1512" s="53"/>
      <c r="K1512" s="53">
        <f t="shared" si="90"/>
        <v>0</v>
      </c>
      <c r="M1512" s="54">
        <v>0</v>
      </c>
      <c r="N1512" s="54">
        <v>0</v>
      </c>
      <c r="O1512" s="54">
        <v>0</v>
      </c>
      <c r="P1512" s="54">
        <v>0</v>
      </c>
      <c r="Q1512" s="54" t="s">
        <v>73</v>
      </c>
      <c r="R1512" s="54">
        <f t="shared" si="91"/>
        <v>0</v>
      </c>
      <c r="T1512" s="55">
        <f t="shared" si="92"/>
        <v>0</v>
      </c>
      <c r="U1512" s="55">
        <f t="shared" si="92"/>
        <v>0</v>
      </c>
      <c r="V1512" s="55">
        <f t="shared" si="92"/>
        <v>0</v>
      </c>
      <c r="W1512" s="55">
        <f t="shared" si="92"/>
        <v>0</v>
      </c>
      <c r="X1512" s="55" t="e">
        <f t="shared" si="92"/>
        <v>#VALUE!</v>
      </c>
      <c r="Y1512" s="55">
        <f t="shared" si="92"/>
        <v>0</v>
      </c>
    </row>
    <row r="1513" spans="1:25" x14ac:dyDescent="0.25">
      <c r="A1513" s="37" t="s">
        <v>428</v>
      </c>
      <c r="B1513" s="37" t="s">
        <v>720</v>
      </c>
      <c r="C1513" s="36" t="s">
        <v>721</v>
      </c>
      <c r="D1513" s="52" t="str">
        <f>IFERROR(INDEX('[2]CP5 to CP6 Track mapping'!$A:$B,MATCH('CP5 Vols Hyp'!$C1513,'[2]CP5 to CP6 Track mapping'!$A:$A,0),2),"-")</f>
        <v>Off Track</v>
      </c>
      <c r="E1513" s="36" t="s">
        <v>455</v>
      </c>
      <c r="F1513" s="53"/>
      <c r="G1513" s="53"/>
      <c r="H1513" s="53">
        <v>0</v>
      </c>
      <c r="I1513" s="53"/>
      <c r="J1513" s="53"/>
      <c r="K1513" s="53">
        <f t="shared" si="90"/>
        <v>0</v>
      </c>
      <c r="M1513" s="54">
        <v>0</v>
      </c>
      <c r="N1513" s="54">
        <v>0</v>
      </c>
      <c r="O1513" s="54">
        <v>0</v>
      </c>
      <c r="P1513" s="54">
        <v>0</v>
      </c>
      <c r="Q1513" s="54" t="s">
        <v>73</v>
      </c>
      <c r="R1513" s="54">
        <f t="shared" si="91"/>
        <v>0</v>
      </c>
      <c r="T1513" s="55">
        <f t="shared" si="92"/>
        <v>0</v>
      </c>
      <c r="U1513" s="55">
        <f t="shared" si="92"/>
        <v>0</v>
      </c>
      <c r="V1513" s="55">
        <f t="shared" si="92"/>
        <v>0</v>
      </c>
      <c r="W1513" s="55">
        <f t="shared" si="92"/>
        <v>0</v>
      </c>
      <c r="X1513" s="55" t="e">
        <f t="shared" si="92"/>
        <v>#VALUE!</v>
      </c>
      <c r="Y1513" s="55">
        <f t="shared" si="92"/>
        <v>0</v>
      </c>
    </row>
    <row r="1514" spans="1:25" x14ac:dyDescent="0.25">
      <c r="A1514" s="37" t="s">
        <v>428</v>
      </c>
      <c r="B1514" s="37" t="s">
        <v>722</v>
      </c>
      <c r="C1514" s="36" t="s">
        <v>723</v>
      </c>
      <c r="D1514" s="52" t="str">
        <f>IFERROR(INDEX('[2]CP5 to CP6 Track mapping'!$A:$B,MATCH('CP5 Vols Hyp'!$C1514,'[2]CP5 to CP6 Track mapping'!$A:$A,0),2),"-")</f>
        <v>Off Track</v>
      </c>
      <c r="E1514" s="36" t="s">
        <v>456</v>
      </c>
      <c r="F1514" s="53"/>
      <c r="G1514" s="53"/>
      <c r="H1514" s="53">
        <v>11</v>
      </c>
      <c r="I1514" s="53"/>
      <c r="J1514" s="53"/>
      <c r="K1514" s="53">
        <f t="shared" si="90"/>
        <v>11</v>
      </c>
      <c r="M1514" s="54">
        <v>0</v>
      </c>
      <c r="N1514" s="54">
        <v>2</v>
      </c>
      <c r="O1514" s="54">
        <v>11</v>
      </c>
      <c r="P1514" s="54">
        <v>1</v>
      </c>
      <c r="Q1514" s="54">
        <v>8.0399999999999991</v>
      </c>
      <c r="R1514" s="54">
        <f t="shared" si="91"/>
        <v>22.04</v>
      </c>
      <c r="T1514" s="55">
        <f t="shared" si="92"/>
        <v>0</v>
      </c>
      <c r="U1514" s="55">
        <f t="shared" si="92"/>
        <v>2</v>
      </c>
      <c r="V1514" s="55">
        <f t="shared" si="92"/>
        <v>0</v>
      </c>
      <c r="W1514" s="55">
        <f t="shared" si="92"/>
        <v>1</v>
      </c>
      <c r="X1514" s="55">
        <f t="shared" si="92"/>
        <v>8.0399999999999991</v>
      </c>
      <c r="Y1514" s="55">
        <f t="shared" si="92"/>
        <v>11.04</v>
      </c>
    </row>
    <row r="1515" spans="1:25" x14ac:dyDescent="0.25">
      <c r="A1515" s="37" t="s">
        <v>428</v>
      </c>
      <c r="B1515" s="37" t="s">
        <v>722</v>
      </c>
      <c r="C1515" s="36" t="s">
        <v>723</v>
      </c>
      <c r="D1515" s="52" t="str">
        <f>IFERROR(INDEX('[2]CP5 to CP6 Track mapping'!$A:$B,MATCH('CP5 Vols Hyp'!$C1515,'[2]CP5 to CP6 Track mapping'!$A:$A,0),2),"-")</f>
        <v>Off Track</v>
      </c>
      <c r="E1515" s="36" t="s">
        <v>451</v>
      </c>
      <c r="F1515" s="53"/>
      <c r="G1515" s="53"/>
      <c r="H1515" s="53">
        <v>0</v>
      </c>
      <c r="I1515" s="53"/>
      <c r="J1515" s="53"/>
      <c r="K1515" s="53">
        <f t="shared" si="90"/>
        <v>0</v>
      </c>
      <c r="M1515" s="54">
        <v>0</v>
      </c>
      <c r="N1515" s="54">
        <v>0</v>
      </c>
      <c r="O1515" s="54">
        <v>0</v>
      </c>
      <c r="P1515" s="54">
        <v>0</v>
      </c>
      <c r="Q1515" s="54" t="s">
        <v>73</v>
      </c>
      <c r="R1515" s="54">
        <f t="shared" si="91"/>
        <v>0</v>
      </c>
      <c r="T1515" s="55">
        <f t="shared" si="92"/>
        <v>0</v>
      </c>
      <c r="U1515" s="55">
        <f t="shared" si="92"/>
        <v>0</v>
      </c>
      <c r="V1515" s="55">
        <f t="shared" si="92"/>
        <v>0</v>
      </c>
      <c r="W1515" s="55">
        <f t="shared" si="92"/>
        <v>0</v>
      </c>
      <c r="X1515" s="55" t="e">
        <f t="shared" si="92"/>
        <v>#VALUE!</v>
      </c>
      <c r="Y1515" s="55">
        <f t="shared" si="92"/>
        <v>0</v>
      </c>
    </row>
    <row r="1516" spans="1:25" x14ac:dyDescent="0.25">
      <c r="A1516" s="37" t="s">
        <v>428</v>
      </c>
      <c r="B1516" s="37" t="s">
        <v>722</v>
      </c>
      <c r="C1516" s="36" t="s">
        <v>723</v>
      </c>
      <c r="D1516" s="52" t="str">
        <f>IFERROR(INDEX('[2]CP5 to CP6 Track mapping'!$A:$B,MATCH('CP5 Vols Hyp'!$C1516,'[2]CP5 to CP6 Track mapping'!$A:$A,0),2),"-")</f>
        <v>Off Track</v>
      </c>
      <c r="E1516" s="36" t="s">
        <v>452</v>
      </c>
      <c r="F1516" s="53"/>
      <c r="G1516" s="53"/>
      <c r="H1516" s="53">
        <v>0</v>
      </c>
      <c r="I1516" s="53"/>
      <c r="J1516" s="53"/>
      <c r="K1516" s="53">
        <f t="shared" si="90"/>
        <v>0</v>
      </c>
      <c r="M1516" s="54">
        <v>6</v>
      </c>
      <c r="N1516" s="54">
        <v>0</v>
      </c>
      <c r="O1516" s="54">
        <v>0</v>
      </c>
      <c r="P1516" s="54">
        <v>0</v>
      </c>
      <c r="Q1516" s="54" t="s">
        <v>73</v>
      </c>
      <c r="R1516" s="54">
        <f t="shared" si="91"/>
        <v>6</v>
      </c>
      <c r="T1516" s="55">
        <f t="shared" si="92"/>
        <v>6</v>
      </c>
      <c r="U1516" s="55">
        <f t="shared" si="92"/>
        <v>0</v>
      </c>
      <c r="V1516" s="55">
        <f t="shared" si="92"/>
        <v>0</v>
      </c>
      <c r="W1516" s="55">
        <f t="shared" si="92"/>
        <v>0</v>
      </c>
      <c r="X1516" s="55" t="e">
        <f t="shared" si="92"/>
        <v>#VALUE!</v>
      </c>
      <c r="Y1516" s="55">
        <f t="shared" si="92"/>
        <v>6</v>
      </c>
    </row>
    <row r="1517" spans="1:25" x14ac:dyDescent="0.25">
      <c r="A1517" s="37" t="s">
        <v>428</v>
      </c>
      <c r="B1517" s="37" t="s">
        <v>722</v>
      </c>
      <c r="C1517" s="36" t="s">
        <v>723</v>
      </c>
      <c r="D1517" s="52" t="str">
        <f>IFERROR(INDEX('[2]CP5 to CP6 Track mapping'!$A:$B,MATCH('CP5 Vols Hyp'!$C1517,'[2]CP5 to CP6 Track mapping'!$A:$A,0),2),"-")</f>
        <v>Off Track</v>
      </c>
      <c r="E1517" s="36" t="s">
        <v>453</v>
      </c>
      <c r="F1517" s="53"/>
      <c r="G1517" s="53"/>
      <c r="H1517" s="53">
        <v>0</v>
      </c>
      <c r="I1517" s="53"/>
      <c r="J1517" s="53"/>
      <c r="K1517" s="53">
        <f t="shared" si="90"/>
        <v>0</v>
      </c>
      <c r="M1517" s="54">
        <v>0</v>
      </c>
      <c r="N1517" s="54">
        <v>0</v>
      </c>
      <c r="O1517" s="54">
        <v>0</v>
      </c>
      <c r="P1517" s="54">
        <v>0</v>
      </c>
      <c r="Q1517" s="54" t="s">
        <v>73</v>
      </c>
      <c r="R1517" s="54">
        <f t="shared" si="91"/>
        <v>0</v>
      </c>
      <c r="T1517" s="55">
        <f t="shared" si="92"/>
        <v>0</v>
      </c>
      <c r="U1517" s="55">
        <f t="shared" si="92"/>
        <v>0</v>
      </c>
      <c r="V1517" s="55">
        <f t="shared" si="92"/>
        <v>0</v>
      </c>
      <c r="W1517" s="55">
        <f t="shared" si="92"/>
        <v>0</v>
      </c>
      <c r="X1517" s="55" t="e">
        <f t="shared" si="92"/>
        <v>#VALUE!</v>
      </c>
      <c r="Y1517" s="55">
        <f t="shared" si="92"/>
        <v>0</v>
      </c>
    </row>
    <row r="1518" spans="1:25" x14ac:dyDescent="0.25">
      <c r="A1518" s="37" t="s">
        <v>428</v>
      </c>
      <c r="B1518" s="37" t="s">
        <v>722</v>
      </c>
      <c r="C1518" s="36" t="s">
        <v>723</v>
      </c>
      <c r="D1518" s="52" t="str">
        <f>IFERROR(INDEX('[2]CP5 to CP6 Track mapping'!$A:$B,MATCH('CP5 Vols Hyp'!$C1518,'[2]CP5 to CP6 Track mapping'!$A:$A,0),2),"-")</f>
        <v>Off Track</v>
      </c>
      <c r="E1518" s="36" t="s">
        <v>454</v>
      </c>
      <c r="F1518" s="53"/>
      <c r="G1518" s="53"/>
      <c r="H1518" s="53">
        <v>0</v>
      </c>
      <c r="I1518" s="53"/>
      <c r="J1518" s="53"/>
      <c r="K1518" s="53">
        <f t="shared" si="90"/>
        <v>0</v>
      </c>
      <c r="M1518" s="54">
        <v>0</v>
      </c>
      <c r="N1518" s="54">
        <v>0</v>
      </c>
      <c r="O1518" s="54">
        <v>0</v>
      </c>
      <c r="P1518" s="54">
        <v>0</v>
      </c>
      <c r="Q1518" s="54" t="s">
        <v>73</v>
      </c>
      <c r="R1518" s="54">
        <f t="shared" si="91"/>
        <v>0</v>
      </c>
      <c r="T1518" s="55">
        <f t="shared" si="92"/>
        <v>0</v>
      </c>
      <c r="U1518" s="55">
        <f t="shared" si="92"/>
        <v>0</v>
      </c>
      <c r="V1518" s="55">
        <f t="shared" si="92"/>
        <v>0</v>
      </c>
      <c r="W1518" s="55">
        <f t="shared" si="92"/>
        <v>0</v>
      </c>
      <c r="X1518" s="55" t="e">
        <f t="shared" si="92"/>
        <v>#VALUE!</v>
      </c>
      <c r="Y1518" s="55">
        <f t="shared" si="92"/>
        <v>0</v>
      </c>
    </row>
    <row r="1519" spans="1:25" x14ac:dyDescent="0.25">
      <c r="A1519" s="37" t="s">
        <v>428</v>
      </c>
      <c r="B1519" s="37" t="s">
        <v>722</v>
      </c>
      <c r="C1519" s="36" t="s">
        <v>723</v>
      </c>
      <c r="D1519" s="52" t="str">
        <f>IFERROR(INDEX('[2]CP5 to CP6 Track mapping'!$A:$B,MATCH('CP5 Vols Hyp'!$C1519,'[2]CP5 to CP6 Track mapping'!$A:$A,0),2),"-")</f>
        <v>Off Track</v>
      </c>
      <c r="E1519" s="36" t="s">
        <v>455</v>
      </c>
      <c r="F1519" s="53"/>
      <c r="G1519" s="53"/>
      <c r="H1519" s="53">
        <v>0</v>
      </c>
      <c r="I1519" s="53"/>
      <c r="J1519" s="53"/>
      <c r="K1519" s="53">
        <f t="shared" si="90"/>
        <v>0</v>
      </c>
      <c r="M1519" s="54">
        <v>0</v>
      </c>
      <c r="N1519" s="54">
        <v>0</v>
      </c>
      <c r="O1519" s="54">
        <v>0</v>
      </c>
      <c r="P1519" s="54">
        <v>0</v>
      </c>
      <c r="Q1519" s="54" t="s">
        <v>73</v>
      </c>
      <c r="R1519" s="54">
        <f t="shared" si="91"/>
        <v>0</v>
      </c>
      <c r="T1519" s="55">
        <f t="shared" si="92"/>
        <v>0</v>
      </c>
      <c r="U1519" s="55">
        <f t="shared" si="92"/>
        <v>0</v>
      </c>
      <c r="V1519" s="55">
        <f t="shared" si="92"/>
        <v>0</v>
      </c>
      <c r="W1519" s="55">
        <f t="shared" si="92"/>
        <v>0</v>
      </c>
      <c r="X1519" s="55" t="e">
        <f t="shared" si="92"/>
        <v>#VALUE!</v>
      </c>
      <c r="Y1519" s="55">
        <f t="shared" si="92"/>
        <v>0</v>
      </c>
    </row>
    <row r="1520" spans="1:25" x14ac:dyDescent="0.25">
      <c r="A1520" s="37" t="s">
        <v>654</v>
      </c>
      <c r="B1520" s="37" t="s">
        <v>656</v>
      </c>
      <c r="C1520" s="36" t="s">
        <v>28</v>
      </c>
      <c r="D1520" s="52" t="str">
        <f>IFERROR(INDEX('[2]CP5 to CP6 Track mapping'!$A:$B,MATCH('CP5 Vols Hyp'!$C1520,'[2]CP5 to CP6 Track mapping'!$A:$A,0),2),"-")</f>
        <v>Re-Rail, Re-Sleeper Conventional</v>
      </c>
      <c r="E1520" s="36" t="s">
        <v>456</v>
      </c>
      <c r="F1520" s="53"/>
      <c r="G1520" s="53"/>
      <c r="H1520" s="53">
        <v>1.3429999999999997</v>
      </c>
      <c r="I1520" s="53"/>
      <c r="J1520" s="53"/>
      <c r="K1520" s="53">
        <f t="shared" si="90"/>
        <v>1.3429999999999997</v>
      </c>
      <c r="M1520" s="54">
        <v>0</v>
      </c>
      <c r="N1520" s="54">
        <v>0</v>
      </c>
      <c r="O1520" s="54">
        <v>1.3429999999999997</v>
      </c>
      <c r="P1520" s="54">
        <v>0</v>
      </c>
      <c r="Q1520" s="54" t="s">
        <v>73</v>
      </c>
      <c r="R1520" s="54">
        <f t="shared" si="91"/>
        <v>1.3429999999999997</v>
      </c>
      <c r="T1520" s="55">
        <f t="shared" si="92"/>
        <v>0</v>
      </c>
      <c r="U1520" s="55">
        <f t="shared" si="92"/>
        <v>0</v>
      </c>
      <c r="V1520" s="55">
        <f t="shared" si="92"/>
        <v>0</v>
      </c>
      <c r="W1520" s="55">
        <f t="shared" si="92"/>
        <v>0</v>
      </c>
      <c r="X1520" s="55" t="e">
        <f t="shared" si="92"/>
        <v>#VALUE!</v>
      </c>
      <c r="Y1520" s="55">
        <f t="shared" si="92"/>
        <v>0</v>
      </c>
    </row>
    <row r="1521" spans="1:25" x14ac:dyDescent="0.25">
      <c r="A1521" s="37" t="s">
        <v>654</v>
      </c>
      <c r="B1521" s="37" t="s">
        <v>656</v>
      </c>
      <c r="C1521" s="36" t="s">
        <v>28</v>
      </c>
      <c r="D1521" s="52" t="str">
        <f>IFERROR(INDEX('[2]CP5 to CP6 Track mapping'!$A:$B,MATCH('CP5 Vols Hyp'!$C1521,'[2]CP5 to CP6 Track mapping'!$A:$A,0),2),"-")</f>
        <v>Re-Rail, Re-Sleeper Conventional</v>
      </c>
      <c r="E1521" s="36" t="s">
        <v>451</v>
      </c>
      <c r="F1521" s="53"/>
      <c r="G1521" s="53"/>
      <c r="H1521" s="53">
        <v>0</v>
      </c>
      <c r="I1521" s="53"/>
      <c r="J1521" s="53"/>
      <c r="K1521" s="53">
        <f t="shared" si="90"/>
        <v>0</v>
      </c>
      <c r="M1521" s="54">
        <v>0</v>
      </c>
      <c r="N1521" s="54">
        <v>0</v>
      </c>
      <c r="O1521" s="54">
        <v>0</v>
      </c>
      <c r="P1521" s="54">
        <v>0</v>
      </c>
      <c r="Q1521" s="54" t="s">
        <v>73</v>
      </c>
      <c r="R1521" s="54">
        <f t="shared" si="91"/>
        <v>0</v>
      </c>
      <c r="T1521" s="55">
        <f t="shared" si="92"/>
        <v>0</v>
      </c>
      <c r="U1521" s="55">
        <f t="shared" si="92"/>
        <v>0</v>
      </c>
      <c r="V1521" s="55">
        <f t="shared" si="92"/>
        <v>0</v>
      </c>
      <c r="W1521" s="55">
        <f t="shared" si="92"/>
        <v>0</v>
      </c>
      <c r="X1521" s="55" t="e">
        <f t="shared" si="92"/>
        <v>#VALUE!</v>
      </c>
      <c r="Y1521" s="55">
        <f t="shared" si="92"/>
        <v>0</v>
      </c>
    </row>
    <row r="1522" spans="1:25" x14ac:dyDescent="0.25">
      <c r="A1522" s="37" t="s">
        <v>654</v>
      </c>
      <c r="B1522" s="37" t="s">
        <v>656</v>
      </c>
      <c r="C1522" s="36" t="s">
        <v>28</v>
      </c>
      <c r="D1522" s="52" t="str">
        <f>IFERROR(INDEX('[2]CP5 to CP6 Track mapping'!$A:$B,MATCH('CP5 Vols Hyp'!$C1522,'[2]CP5 to CP6 Track mapping'!$A:$A,0),2),"-")</f>
        <v>Re-Rail, Re-Sleeper Conventional</v>
      </c>
      <c r="E1522" s="36" t="s">
        <v>452</v>
      </c>
      <c r="F1522" s="53"/>
      <c r="G1522" s="53"/>
      <c r="H1522" s="53">
        <v>0</v>
      </c>
      <c r="I1522" s="53"/>
      <c r="J1522" s="53"/>
      <c r="K1522" s="53">
        <f t="shared" si="90"/>
        <v>0</v>
      </c>
      <c r="M1522" s="54">
        <v>0</v>
      </c>
      <c r="N1522" s="54">
        <v>0</v>
      </c>
      <c r="O1522" s="54">
        <v>0</v>
      </c>
      <c r="P1522" s="54">
        <v>0</v>
      </c>
      <c r="Q1522" s="54" t="s">
        <v>73</v>
      </c>
      <c r="R1522" s="54">
        <f t="shared" si="91"/>
        <v>0</v>
      </c>
      <c r="T1522" s="55">
        <f t="shared" si="92"/>
        <v>0</v>
      </c>
      <c r="U1522" s="55">
        <f t="shared" si="92"/>
        <v>0</v>
      </c>
      <c r="V1522" s="55">
        <f t="shared" si="92"/>
        <v>0</v>
      </c>
      <c r="W1522" s="55">
        <f t="shared" si="92"/>
        <v>0</v>
      </c>
      <c r="X1522" s="55" t="e">
        <f t="shared" si="92"/>
        <v>#VALUE!</v>
      </c>
      <c r="Y1522" s="55">
        <f t="shared" si="92"/>
        <v>0</v>
      </c>
    </row>
    <row r="1523" spans="1:25" x14ac:dyDescent="0.25">
      <c r="A1523" s="37" t="s">
        <v>654</v>
      </c>
      <c r="B1523" s="37" t="s">
        <v>656</v>
      </c>
      <c r="C1523" s="36" t="s">
        <v>28</v>
      </c>
      <c r="D1523" s="52" t="str">
        <f>IFERROR(INDEX('[2]CP5 to CP6 Track mapping'!$A:$B,MATCH('CP5 Vols Hyp'!$C1523,'[2]CP5 to CP6 Track mapping'!$A:$A,0),2),"-")</f>
        <v>Re-Rail, Re-Sleeper Conventional</v>
      </c>
      <c r="E1523" s="36" t="s">
        <v>453</v>
      </c>
      <c r="F1523" s="53"/>
      <c r="G1523" s="53"/>
      <c r="H1523" s="53">
        <v>0.5550408</v>
      </c>
      <c r="I1523" s="53"/>
      <c r="J1523" s="53"/>
      <c r="K1523" s="53">
        <f t="shared" si="90"/>
        <v>0.5550408</v>
      </c>
      <c r="M1523" s="54">
        <v>1.2399264000000001</v>
      </c>
      <c r="N1523" s="54">
        <v>1.7437607999999998</v>
      </c>
      <c r="O1523" s="54">
        <v>0.5550408</v>
      </c>
      <c r="P1523" s="54">
        <v>0</v>
      </c>
      <c r="Q1523" s="54" t="s">
        <v>73</v>
      </c>
      <c r="R1523" s="54">
        <f t="shared" si="91"/>
        <v>3.5387279999999999</v>
      </c>
      <c r="T1523" s="55">
        <f t="shared" si="92"/>
        <v>1.2399264000000001</v>
      </c>
      <c r="U1523" s="55">
        <f t="shared" si="92"/>
        <v>1.7437607999999998</v>
      </c>
      <c r="V1523" s="55">
        <f t="shared" si="92"/>
        <v>0</v>
      </c>
      <c r="W1523" s="55">
        <f t="shared" si="92"/>
        <v>0</v>
      </c>
      <c r="X1523" s="55" t="e">
        <f t="shared" si="92"/>
        <v>#VALUE!</v>
      </c>
      <c r="Y1523" s="55">
        <f t="shared" si="92"/>
        <v>2.9836871999999999</v>
      </c>
    </row>
    <row r="1524" spans="1:25" x14ac:dyDescent="0.25">
      <c r="A1524" s="37" t="s">
        <v>654</v>
      </c>
      <c r="B1524" s="37" t="s">
        <v>656</v>
      </c>
      <c r="C1524" s="36" t="s">
        <v>28</v>
      </c>
      <c r="D1524" s="52" t="str">
        <f>IFERROR(INDEX('[2]CP5 to CP6 Track mapping'!$A:$B,MATCH('CP5 Vols Hyp'!$C1524,'[2]CP5 to CP6 Track mapping'!$A:$A,0),2),"-")</f>
        <v>Re-Rail, Re-Sleeper Conventional</v>
      </c>
      <c r="E1524" s="36" t="s">
        <v>454</v>
      </c>
      <c r="F1524" s="53"/>
      <c r="G1524" s="53"/>
      <c r="H1524" s="53">
        <v>0</v>
      </c>
      <c r="I1524" s="53"/>
      <c r="J1524" s="53"/>
      <c r="K1524" s="53">
        <f t="shared" si="90"/>
        <v>0</v>
      </c>
      <c r="M1524" s="54">
        <v>0.59527439999999998</v>
      </c>
      <c r="N1524" s="54">
        <v>0.94914719999999986</v>
      </c>
      <c r="O1524" s="54">
        <v>0</v>
      </c>
      <c r="P1524" s="54">
        <v>0</v>
      </c>
      <c r="Q1524" s="54" t="s">
        <v>73</v>
      </c>
      <c r="R1524" s="54">
        <f t="shared" si="91"/>
        <v>1.5444215999999997</v>
      </c>
      <c r="T1524" s="55">
        <f t="shared" si="92"/>
        <v>0.59527439999999998</v>
      </c>
      <c r="U1524" s="55">
        <f t="shared" si="92"/>
        <v>0.94914719999999986</v>
      </c>
      <c r="V1524" s="55">
        <f t="shared" si="92"/>
        <v>0</v>
      </c>
      <c r="W1524" s="55">
        <f t="shared" si="92"/>
        <v>0</v>
      </c>
      <c r="X1524" s="55" t="e">
        <f t="shared" si="92"/>
        <v>#VALUE!</v>
      </c>
      <c r="Y1524" s="55">
        <f t="shared" si="92"/>
        <v>1.5444215999999997</v>
      </c>
    </row>
    <row r="1525" spans="1:25" x14ac:dyDescent="0.25">
      <c r="A1525" s="37" t="s">
        <v>654</v>
      </c>
      <c r="B1525" s="37" t="s">
        <v>656</v>
      </c>
      <c r="C1525" s="36" t="s">
        <v>28</v>
      </c>
      <c r="D1525" s="52" t="str">
        <f>IFERROR(INDEX('[2]CP5 to CP6 Track mapping'!$A:$B,MATCH('CP5 Vols Hyp'!$C1525,'[2]CP5 to CP6 Track mapping'!$A:$A,0),2),"-")</f>
        <v>Re-Rail, Re-Sleeper Conventional</v>
      </c>
      <c r="E1525" s="36" t="s">
        <v>455</v>
      </c>
      <c r="F1525" s="53"/>
      <c r="G1525" s="53"/>
      <c r="H1525" s="53">
        <v>12.317882399999998</v>
      </c>
      <c r="I1525" s="53"/>
      <c r="J1525" s="53"/>
      <c r="K1525" s="53">
        <f t="shared" si="90"/>
        <v>12.317882399999998</v>
      </c>
      <c r="M1525" s="54">
        <v>9.1440000000000011E-4</v>
      </c>
      <c r="N1525" s="54">
        <v>1.7090135999999998</v>
      </c>
      <c r="O1525" s="54">
        <v>12.317882399999998</v>
      </c>
      <c r="P1525" s="54">
        <v>0</v>
      </c>
      <c r="Q1525" s="54" t="s">
        <v>73</v>
      </c>
      <c r="R1525" s="54">
        <f t="shared" si="91"/>
        <v>14.027810399999998</v>
      </c>
      <c r="T1525" s="55">
        <f t="shared" si="92"/>
        <v>9.1440000000000011E-4</v>
      </c>
      <c r="U1525" s="55">
        <f t="shared" si="92"/>
        <v>1.7090135999999998</v>
      </c>
      <c r="V1525" s="55">
        <f t="shared" si="92"/>
        <v>0</v>
      </c>
      <c r="W1525" s="55">
        <f t="shared" si="92"/>
        <v>0</v>
      </c>
      <c r="X1525" s="55" t="e">
        <f t="shared" si="92"/>
        <v>#VALUE!</v>
      </c>
      <c r="Y1525" s="55">
        <f t="shared" si="92"/>
        <v>1.7099279999999997</v>
      </c>
    </row>
    <row r="1526" spans="1:25" x14ac:dyDescent="0.25">
      <c r="A1526" s="37" t="s">
        <v>654</v>
      </c>
      <c r="B1526" s="37" t="s">
        <v>657</v>
      </c>
      <c r="C1526" s="36" t="s">
        <v>7</v>
      </c>
      <c r="D1526" s="52" t="str">
        <f>IFERROR(INDEX('[2]CP5 to CP6 Track mapping'!$A:$B,MATCH('CP5 Vols Hyp'!$C1526,'[2]CP5 to CP6 Track mapping'!$A:$A,0),2),"-")</f>
        <v>Replace - Full</v>
      </c>
      <c r="E1526" s="36" t="s">
        <v>456</v>
      </c>
      <c r="F1526" s="53"/>
      <c r="G1526" s="53"/>
      <c r="H1526" s="53">
        <v>0</v>
      </c>
      <c r="I1526" s="53"/>
      <c r="J1526" s="53"/>
      <c r="K1526" s="53">
        <f t="shared" si="90"/>
        <v>0</v>
      </c>
      <c r="M1526" s="54">
        <v>0</v>
      </c>
      <c r="N1526" s="54">
        <v>0</v>
      </c>
      <c r="O1526" s="54">
        <v>0</v>
      </c>
      <c r="P1526" s="54">
        <v>0</v>
      </c>
      <c r="Q1526" s="54" t="s">
        <v>73</v>
      </c>
      <c r="R1526" s="54">
        <f t="shared" si="91"/>
        <v>0</v>
      </c>
      <c r="T1526" s="55">
        <f t="shared" si="92"/>
        <v>0</v>
      </c>
      <c r="U1526" s="55">
        <f t="shared" si="92"/>
        <v>0</v>
      </c>
      <c r="V1526" s="55">
        <f t="shared" si="92"/>
        <v>0</v>
      </c>
      <c r="W1526" s="55">
        <f t="shared" si="92"/>
        <v>0</v>
      </c>
      <c r="X1526" s="55" t="e">
        <f t="shared" si="92"/>
        <v>#VALUE!</v>
      </c>
      <c r="Y1526" s="55">
        <f t="shared" si="92"/>
        <v>0</v>
      </c>
    </row>
    <row r="1527" spans="1:25" x14ac:dyDescent="0.25">
      <c r="A1527" s="37" t="s">
        <v>654</v>
      </c>
      <c r="B1527" s="37" t="s">
        <v>657</v>
      </c>
      <c r="C1527" s="36" t="s">
        <v>7</v>
      </c>
      <c r="D1527" s="52" t="str">
        <f>IFERROR(INDEX('[2]CP5 to CP6 Track mapping'!$A:$B,MATCH('CP5 Vols Hyp'!$C1527,'[2]CP5 to CP6 Track mapping'!$A:$A,0),2),"-")</f>
        <v>Replace - Full</v>
      </c>
      <c r="E1527" s="36" t="s">
        <v>451</v>
      </c>
      <c r="F1527" s="53"/>
      <c r="G1527" s="53"/>
      <c r="H1527" s="53">
        <v>0</v>
      </c>
      <c r="I1527" s="53"/>
      <c r="J1527" s="53"/>
      <c r="K1527" s="53">
        <f t="shared" si="90"/>
        <v>0</v>
      </c>
      <c r="M1527" s="54">
        <v>2.13</v>
      </c>
      <c r="N1527" s="54">
        <v>0</v>
      </c>
      <c r="O1527" s="54">
        <v>0</v>
      </c>
      <c r="P1527" s="54">
        <v>0</v>
      </c>
      <c r="Q1527" s="54" t="s">
        <v>73</v>
      </c>
      <c r="R1527" s="54">
        <f t="shared" si="91"/>
        <v>2.13</v>
      </c>
      <c r="T1527" s="55">
        <f t="shared" si="92"/>
        <v>2.13</v>
      </c>
      <c r="U1527" s="55">
        <f t="shared" si="92"/>
        <v>0</v>
      </c>
      <c r="V1527" s="55">
        <f t="shared" si="92"/>
        <v>0</v>
      </c>
      <c r="W1527" s="55">
        <f t="shared" si="92"/>
        <v>0</v>
      </c>
      <c r="X1527" s="55" t="e">
        <f t="shared" si="92"/>
        <v>#VALUE!</v>
      </c>
      <c r="Y1527" s="55">
        <f t="shared" si="92"/>
        <v>2.13</v>
      </c>
    </row>
    <row r="1528" spans="1:25" x14ac:dyDescent="0.25">
      <c r="A1528" s="37" t="s">
        <v>654</v>
      </c>
      <c r="B1528" s="37" t="s">
        <v>657</v>
      </c>
      <c r="C1528" s="36" t="s">
        <v>7</v>
      </c>
      <c r="D1528" s="52" t="str">
        <f>IFERROR(INDEX('[2]CP5 to CP6 Track mapping'!$A:$B,MATCH('CP5 Vols Hyp'!$C1528,'[2]CP5 to CP6 Track mapping'!$A:$A,0),2),"-")</f>
        <v>Replace - Full</v>
      </c>
      <c r="E1528" s="36" t="s">
        <v>452</v>
      </c>
      <c r="F1528" s="53"/>
      <c r="G1528" s="53"/>
      <c r="H1528" s="53">
        <v>0</v>
      </c>
      <c r="I1528" s="53"/>
      <c r="J1528" s="53"/>
      <c r="K1528" s="53">
        <f t="shared" si="90"/>
        <v>0</v>
      </c>
      <c r="M1528" s="54">
        <v>0</v>
      </c>
      <c r="N1528" s="54">
        <v>0</v>
      </c>
      <c r="O1528" s="54">
        <v>0</v>
      </c>
      <c r="P1528" s="54">
        <v>0</v>
      </c>
      <c r="Q1528" s="54" t="s">
        <v>73</v>
      </c>
      <c r="R1528" s="54">
        <f t="shared" si="91"/>
        <v>0</v>
      </c>
      <c r="T1528" s="55">
        <f t="shared" si="92"/>
        <v>0</v>
      </c>
      <c r="U1528" s="55">
        <f t="shared" si="92"/>
        <v>0</v>
      </c>
      <c r="V1528" s="55">
        <f t="shared" si="92"/>
        <v>0</v>
      </c>
      <c r="W1528" s="55">
        <f t="shared" si="92"/>
        <v>0</v>
      </c>
      <c r="X1528" s="55" t="e">
        <f t="shared" si="92"/>
        <v>#VALUE!</v>
      </c>
      <c r="Y1528" s="55">
        <f t="shared" si="92"/>
        <v>0</v>
      </c>
    </row>
    <row r="1529" spans="1:25" x14ac:dyDescent="0.25">
      <c r="A1529" s="37" t="s">
        <v>654</v>
      </c>
      <c r="B1529" s="37" t="s">
        <v>657</v>
      </c>
      <c r="C1529" s="36" t="s">
        <v>7</v>
      </c>
      <c r="D1529" s="52" t="str">
        <f>IFERROR(INDEX('[2]CP5 to CP6 Track mapping'!$A:$B,MATCH('CP5 Vols Hyp'!$C1529,'[2]CP5 to CP6 Track mapping'!$A:$A,0),2),"-")</f>
        <v>Replace - Full</v>
      </c>
      <c r="E1529" s="36" t="s">
        <v>453</v>
      </c>
      <c r="F1529" s="53"/>
      <c r="G1529" s="53"/>
      <c r="H1529" s="53">
        <v>0</v>
      </c>
      <c r="I1529" s="53"/>
      <c r="J1529" s="53"/>
      <c r="K1529" s="53">
        <f t="shared" si="90"/>
        <v>0</v>
      </c>
      <c r="M1529" s="54">
        <v>0</v>
      </c>
      <c r="N1529" s="54">
        <v>0</v>
      </c>
      <c r="O1529" s="54">
        <v>0</v>
      </c>
      <c r="P1529" s="54">
        <v>0</v>
      </c>
      <c r="Q1529" s="54" t="s">
        <v>73</v>
      </c>
      <c r="R1529" s="54">
        <f t="shared" si="91"/>
        <v>0</v>
      </c>
      <c r="T1529" s="55">
        <f t="shared" si="92"/>
        <v>0</v>
      </c>
      <c r="U1529" s="55">
        <f t="shared" si="92"/>
        <v>0</v>
      </c>
      <c r="V1529" s="55">
        <f t="shared" si="92"/>
        <v>0</v>
      </c>
      <c r="W1529" s="55">
        <f t="shared" si="92"/>
        <v>0</v>
      </c>
      <c r="X1529" s="55" t="e">
        <f t="shared" si="92"/>
        <v>#VALUE!</v>
      </c>
      <c r="Y1529" s="55">
        <f t="shared" si="92"/>
        <v>0</v>
      </c>
    </row>
    <row r="1530" spans="1:25" x14ac:dyDescent="0.25">
      <c r="A1530" s="37" t="s">
        <v>654</v>
      </c>
      <c r="B1530" s="37" t="s">
        <v>657</v>
      </c>
      <c r="C1530" s="36" t="s">
        <v>7</v>
      </c>
      <c r="D1530" s="52" t="str">
        <f>IFERROR(INDEX('[2]CP5 to CP6 Track mapping'!$A:$B,MATCH('CP5 Vols Hyp'!$C1530,'[2]CP5 to CP6 Track mapping'!$A:$A,0),2),"-")</f>
        <v>Replace - Full</v>
      </c>
      <c r="E1530" s="36" t="s">
        <v>454</v>
      </c>
      <c r="F1530" s="53"/>
      <c r="G1530" s="53"/>
      <c r="H1530" s="53">
        <v>0</v>
      </c>
      <c r="I1530" s="53"/>
      <c r="J1530" s="53"/>
      <c r="K1530" s="53">
        <f t="shared" si="90"/>
        <v>0</v>
      </c>
      <c r="M1530" s="54">
        <v>0</v>
      </c>
      <c r="N1530" s="54">
        <v>0</v>
      </c>
      <c r="O1530" s="54">
        <v>0</v>
      </c>
      <c r="P1530" s="54">
        <v>0</v>
      </c>
      <c r="Q1530" s="54" t="s">
        <v>73</v>
      </c>
      <c r="R1530" s="54">
        <f t="shared" si="91"/>
        <v>0</v>
      </c>
      <c r="T1530" s="55">
        <f t="shared" si="92"/>
        <v>0</v>
      </c>
      <c r="U1530" s="55">
        <f t="shared" si="92"/>
        <v>0</v>
      </c>
      <c r="V1530" s="55">
        <f t="shared" si="92"/>
        <v>0</v>
      </c>
      <c r="W1530" s="55">
        <f t="shared" ref="W1530:Y1559" si="93">P1530-I1530</f>
        <v>0</v>
      </c>
      <c r="X1530" s="55" t="e">
        <f t="shared" si="93"/>
        <v>#VALUE!</v>
      </c>
      <c r="Y1530" s="55">
        <f t="shared" si="93"/>
        <v>0</v>
      </c>
    </row>
    <row r="1531" spans="1:25" x14ac:dyDescent="0.25">
      <c r="A1531" s="37" t="s">
        <v>654</v>
      </c>
      <c r="B1531" s="37" t="s">
        <v>657</v>
      </c>
      <c r="C1531" s="36" t="s">
        <v>7</v>
      </c>
      <c r="D1531" s="52" t="str">
        <f>IFERROR(INDEX('[2]CP5 to CP6 Track mapping'!$A:$B,MATCH('CP5 Vols Hyp'!$C1531,'[2]CP5 to CP6 Track mapping'!$A:$A,0),2),"-")</f>
        <v>Replace - Full</v>
      </c>
      <c r="E1531" s="36" t="s">
        <v>455</v>
      </c>
      <c r="F1531" s="53"/>
      <c r="G1531" s="53"/>
      <c r="H1531" s="53">
        <v>0</v>
      </c>
      <c r="I1531" s="53"/>
      <c r="J1531" s="53"/>
      <c r="K1531" s="53">
        <f t="shared" si="90"/>
        <v>0</v>
      </c>
      <c r="M1531" s="54">
        <v>0</v>
      </c>
      <c r="N1531" s="54">
        <v>0</v>
      </c>
      <c r="O1531" s="54">
        <v>0</v>
      </c>
      <c r="P1531" s="54">
        <v>0</v>
      </c>
      <c r="Q1531" s="54" t="s">
        <v>73</v>
      </c>
      <c r="R1531" s="54">
        <f t="shared" si="91"/>
        <v>0</v>
      </c>
      <c r="T1531" s="55">
        <f t="shared" ref="T1531:Y1560" si="94">M1531-F1531</f>
        <v>0</v>
      </c>
      <c r="U1531" s="55">
        <f t="shared" si="94"/>
        <v>0</v>
      </c>
      <c r="V1531" s="55">
        <f t="shared" si="94"/>
        <v>0</v>
      </c>
      <c r="W1531" s="55">
        <f t="shared" si="93"/>
        <v>0</v>
      </c>
      <c r="X1531" s="55" t="e">
        <f t="shared" si="93"/>
        <v>#VALUE!</v>
      </c>
      <c r="Y1531" s="55">
        <f t="shared" si="93"/>
        <v>0</v>
      </c>
    </row>
    <row r="1532" spans="1:25" x14ac:dyDescent="0.25">
      <c r="A1532" s="37" t="s">
        <v>654</v>
      </c>
      <c r="B1532" s="37" t="s">
        <v>658</v>
      </c>
      <c r="C1532" s="36" t="s">
        <v>8</v>
      </c>
      <c r="D1532" s="52" t="str">
        <f>IFERROR(INDEX('[2]CP5 to CP6 Track mapping'!$A:$B,MATCH('CP5 Vols Hyp'!$C1532,'[2]CP5 to CP6 Track mapping'!$A:$A,0),2),"-")</f>
        <v>Replace - Full</v>
      </c>
      <c r="E1532" s="36" t="s">
        <v>456</v>
      </c>
      <c r="F1532" s="53"/>
      <c r="G1532" s="53"/>
      <c r="H1532" s="53">
        <v>0.83000000000000029</v>
      </c>
      <c r="I1532" s="53"/>
      <c r="J1532" s="53"/>
      <c r="K1532" s="53">
        <f t="shared" si="90"/>
        <v>0.83000000000000029</v>
      </c>
      <c r="M1532" s="54">
        <v>0</v>
      </c>
      <c r="N1532" s="54">
        <v>6.8836959999999987</v>
      </c>
      <c r="O1532" s="54">
        <v>0.83000000000000029</v>
      </c>
      <c r="P1532" s="54">
        <v>-1.7000000000000002</v>
      </c>
      <c r="Q1532" s="54">
        <v>3</v>
      </c>
      <c r="R1532" s="54">
        <f t="shared" si="91"/>
        <v>9.0136959999999995</v>
      </c>
      <c r="T1532" s="55">
        <f t="shared" si="94"/>
        <v>0</v>
      </c>
      <c r="U1532" s="55">
        <f t="shared" si="94"/>
        <v>6.8836959999999987</v>
      </c>
      <c r="V1532" s="55">
        <f t="shared" si="94"/>
        <v>0</v>
      </c>
      <c r="W1532" s="55">
        <f t="shared" si="93"/>
        <v>-1.7000000000000002</v>
      </c>
      <c r="X1532" s="55">
        <f t="shared" si="93"/>
        <v>3</v>
      </c>
      <c r="Y1532" s="55">
        <f t="shared" si="93"/>
        <v>8.1836959999999994</v>
      </c>
    </row>
    <row r="1533" spans="1:25" x14ac:dyDescent="0.25">
      <c r="A1533" s="37" t="s">
        <v>654</v>
      </c>
      <c r="B1533" s="37" t="s">
        <v>658</v>
      </c>
      <c r="C1533" s="36" t="s">
        <v>8</v>
      </c>
      <c r="D1533" s="52" t="str">
        <f>IFERROR(INDEX('[2]CP5 to CP6 Track mapping'!$A:$B,MATCH('CP5 Vols Hyp'!$C1533,'[2]CP5 to CP6 Track mapping'!$A:$A,0),2),"-")</f>
        <v>Replace - Full</v>
      </c>
      <c r="E1533" s="36" t="s">
        <v>451</v>
      </c>
      <c r="F1533" s="53"/>
      <c r="G1533" s="53"/>
      <c r="H1533" s="53">
        <v>7.0637400000000001</v>
      </c>
      <c r="I1533" s="53"/>
      <c r="J1533" s="53"/>
      <c r="K1533" s="53">
        <f t="shared" si="90"/>
        <v>7.0637400000000001</v>
      </c>
      <c r="M1533" s="54">
        <v>11.4949224</v>
      </c>
      <c r="N1533" s="54">
        <v>5.7122567999999987</v>
      </c>
      <c r="O1533" s="54">
        <v>7.0637400000000001</v>
      </c>
      <c r="P1533" s="54">
        <v>3.4911791999999999</v>
      </c>
      <c r="Q1533" s="54">
        <v>0.60990480000000002</v>
      </c>
      <c r="R1533" s="54">
        <f t="shared" si="91"/>
        <v>28.372003199999998</v>
      </c>
      <c r="T1533" s="55">
        <f t="shared" si="94"/>
        <v>11.4949224</v>
      </c>
      <c r="U1533" s="55">
        <f t="shared" si="94"/>
        <v>5.7122567999999987</v>
      </c>
      <c r="V1533" s="55">
        <f t="shared" si="94"/>
        <v>0</v>
      </c>
      <c r="W1533" s="55">
        <f t="shared" si="93"/>
        <v>3.4911791999999999</v>
      </c>
      <c r="X1533" s="55">
        <f t="shared" si="93"/>
        <v>0.60990480000000002</v>
      </c>
      <c r="Y1533" s="55">
        <f t="shared" si="93"/>
        <v>21.308263199999999</v>
      </c>
    </row>
    <row r="1534" spans="1:25" x14ac:dyDescent="0.25">
      <c r="A1534" s="37" t="s">
        <v>654</v>
      </c>
      <c r="B1534" s="37" t="s">
        <v>658</v>
      </c>
      <c r="C1534" s="36" t="s">
        <v>8</v>
      </c>
      <c r="D1534" s="52" t="str">
        <f>IFERROR(INDEX('[2]CP5 to CP6 Track mapping'!$A:$B,MATCH('CP5 Vols Hyp'!$C1534,'[2]CP5 to CP6 Track mapping'!$A:$A,0),2),"-")</f>
        <v>Replace - Full</v>
      </c>
      <c r="E1534" s="36" t="s">
        <v>452</v>
      </c>
      <c r="F1534" s="53"/>
      <c r="G1534" s="53"/>
      <c r="H1534" s="53">
        <v>2.0546568000000001</v>
      </c>
      <c r="I1534" s="53"/>
      <c r="J1534" s="53"/>
      <c r="K1534" s="53">
        <f t="shared" si="90"/>
        <v>2.0546568000000001</v>
      </c>
      <c r="M1534" s="54">
        <v>3.6704016000000004</v>
      </c>
      <c r="N1534" s="54">
        <v>1.9751039999999995</v>
      </c>
      <c r="O1534" s="54">
        <v>2.0546568000000001</v>
      </c>
      <c r="P1534" s="54">
        <v>0.260604</v>
      </c>
      <c r="Q1534" s="54" t="s">
        <v>73</v>
      </c>
      <c r="R1534" s="54">
        <f t="shared" si="91"/>
        <v>7.9607663999999998</v>
      </c>
      <c r="T1534" s="55">
        <f t="shared" si="94"/>
        <v>3.6704016000000004</v>
      </c>
      <c r="U1534" s="55">
        <f t="shared" si="94"/>
        <v>1.9751039999999995</v>
      </c>
      <c r="V1534" s="55">
        <f t="shared" si="94"/>
        <v>0</v>
      </c>
      <c r="W1534" s="55">
        <f t="shared" si="93"/>
        <v>0.260604</v>
      </c>
      <c r="X1534" s="55" t="e">
        <f t="shared" si="93"/>
        <v>#VALUE!</v>
      </c>
      <c r="Y1534" s="55">
        <f t="shared" si="93"/>
        <v>5.9061095999999997</v>
      </c>
    </row>
    <row r="1535" spans="1:25" x14ac:dyDescent="0.25">
      <c r="A1535" s="37" t="s">
        <v>654</v>
      </c>
      <c r="B1535" s="37" t="s">
        <v>658</v>
      </c>
      <c r="C1535" s="36" t="s">
        <v>8</v>
      </c>
      <c r="D1535" s="52" t="str">
        <f>IFERROR(INDEX('[2]CP5 to CP6 Track mapping'!$A:$B,MATCH('CP5 Vols Hyp'!$C1535,'[2]CP5 to CP6 Track mapping'!$A:$A,0),2),"-")</f>
        <v>Replace - Full</v>
      </c>
      <c r="E1535" s="36" t="s">
        <v>453</v>
      </c>
      <c r="F1535" s="53"/>
      <c r="G1535" s="53"/>
      <c r="H1535" s="53">
        <v>1.9899015999999998</v>
      </c>
      <c r="I1535" s="53"/>
      <c r="J1535" s="53"/>
      <c r="K1535" s="53">
        <f t="shared" si="90"/>
        <v>1.9899015999999998</v>
      </c>
      <c r="M1535" s="54">
        <v>1.4063471999999999</v>
      </c>
      <c r="N1535" s="54">
        <v>1.9824191999999998</v>
      </c>
      <c r="O1535" s="54">
        <v>1.9899015999999998</v>
      </c>
      <c r="P1535" s="54">
        <v>1.3450823999999999</v>
      </c>
      <c r="Q1535" s="54">
        <v>-0.74066399999999999</v>
      </c>
      <c r="R1535" s="54">
        <f t="shared" si="91"/>
        <v>5.9830863999999995</v>
      </c>
      <c r="T1535" s="55">
        <f t="shared" si="94"/>
        <v>1.4063471999999999</v>
      </c>
      <c r="U1535" s="55">
        <f t="shared" si="94"/>
        <v>1.9824191999999998</v>
      </c>
      <c r="V1535" s="55">
        <f t="shared" si="94"/>
        <v>0</v>
      </c>
      <c r="W1535" s="55">
        <f t="shared" si="93"/>
        <v>1.3450823999999999</v>
      </c>
      <c r="X1535" s="55">
        <f t="shared" si="93"/>
        <v>-0.74066399999999999</v>
      </c>
      <c r="Y1535" s="55">
        <f t="shared" si="93"/>
        <v>3.9931847999999999</v>
      </c>
    </row>
    <row r="1536" spans="1:25" x14ac:dyDescent="0.25">
      <c r="A1536" s="37" t="s">
        <v>654</v>
      </c>
      <c r="B1536" s="37" t="s">
        <v>658</v>
      </c>
      <c r="C1536" s="36" t="s">
        <v>8</v>
      </c>
      <c r="D1536" s="52" t="str">
        <f>IFERROR(INDEX('[2]CP5 to CP6 Track mapping'!$A:$B,MATCH('CP5 Vols Hyp'!$C1536,'[2]CP5 to CP6 Track mapping'!$A:$A,0),2),"-")</f>
        <v>Replace - Full</v>
      </c>
      <c r="E1536" s="36" t="s">
        <v>454</v>
      </c>
      <c r="F1536" s="53"/>
      <c r="G1536" s="53"/>
      <c r="H1536" s="53">
        <v>0.75529439999999992</v>
      </c>
      <c r="I1536" s="53"/>
      <c r="J1536" s="53"/>
      <c r="K1536" s="53">
        <f t="shared" si="90"/>
        <v>0.75529439999999992</v>
      </c>
      <c r="M1536" s="54">
        <v>2.4807671999999994</v>
      </c>
      <c r="N1536" s="54">
        <v>2.9004767999999999</v>
      </c>
      <c r="O1536" s="54">
        <v>0.75529439999999992</v>
      </c>
      <c r="P1536" s="54">
        <v>0</v>
      </c>
      <c r="Q1536" s="54" t="s">
        <v>73</v>
      </c>
      <c r="R1536" s="54">
        <f t="shared" si="91"/>
        <v>6.1365383999999992</v>
      </c>
      <c r="T1536" s="55">
        <f t="shared" si="94"/>
        <v>2.4807671999999994</v>
      </c>
      <c r="U1536" s="55">
        <f t="shared" si="94"/>
        <v>2.9004767999999999</v>
      </c>
      <c r="V1536" s="55">
        <f t="shared" si="94"/>
        <v>0</v>
      </c>
      <c r="W1536" s="55">
        <f t="shared" si="93"/>
        <v>0</v>
      </c>
      <c r="X1536" s="55" t="e">
        <f t="shared" si="93"/>
        <v>#VALUE!</v>
      </c>
      <c r="Y1536" s="55">
        <f t="shared" si="93"/>
        <v>5.3812439999999988</v>
      </c>
    </row>
    <row r="1537" spans="1:25" x14ac:dyDescent="0.25">
      <c r="A1537" s="37" t="s">
        <v>654</v>
      </c>
      <c r="B1537" s="37" t="s">
        <v>658</v>
      </c>
      <c r="C1537" s="36" t="s">
        <v>8</v>
      </c>
      <c r="D1537" s="52" t="str">
        <f>IFERROR(INDEX('[2]CP5 to CP6 Track mapping'!$A:$B,MATCH('CP5 Vols Hyp'!$C1537,'[2]CP5 to CP6 Track mapping'!$A:$A,0),2),"-")</f>
        <v>Replace - Full</v>
      </c>
      <c r="E1537" s="36" t="s">
        <v>455</v>
      </c>
      <c r="F1537" s="53"/>
      <c r="G1537" s="53"/>
      <c r="H1537" s="53">
        <v>1.4429232000000001</v>
      </c>
      <c r="I1537" s="53"/>
      <c r="J1537" s="53"/>
      <c r="K1537" s="53">
        <f t="shared" si="90"/>
        <v>1.4429232000000001</v>
      </c>
      <c r="M1537" s="54">
        <v>1.7101856</v>
      </c>
      <c r="N1537" s="54">
        <v>1.2746736000000001</v>
      </c>
      <c r="O1537" s="54">
        <v>1.4429232000000001</v>
      </c>
      <c r="P1537" s="54">
        <v>0.95371919999999999</v>
      </c>
      <c r="Q1537" s="54" t="s">
        <v>73</v>
      </c>
      <c r="R1537" s="54">
        <f t="shared" si="91"/>
        <v>5.3815016</v>
      </c>
      <c r="T1537" s="55">
        <f t="shared" si="94"/>
        <v>1.7101856</v>
      </c>
      <c r="U1537" s="55">
        <f t="shared" si="94"/>
        <v>1.2746736000000001</v>
      </c>
      <c r="V1537" s="55">
        <f t="shared" si="94"/>
        <v>0</v>
      </c>
      <c r="W1537" s="55">
        <f t="shared" si="93"/>
        <v>0.95371919999999999</v>
      </c>
      <c r="X1537" s="55" t="e">
        <f t="shared" si="93"/>
        <v>#VALUE!</v>
      </c>
      <c r="Y1537" s="55">
        <f t="shared" si="93"/>
        <v>3.9385783999999999</v>
      </c>
    </row>
    <row r="1538" spans="1:25" x14ac:dyDescent="0.25">
      <c r="A1538" s="37" t="s">
        <v>654</v>
      </c>
      <c r="B1538" s="37" t="s">
        <v>659</v>
      </c>
      <c r="C1538" s="36" t="s">
        <v>660</v>
      </c>
      <c r="D1538" s="52" t="str">
        <f>IFERROR(INDEX('[2]CP5 to CP6 Track mapping'!$A:$B,MATCH('CP5 Vols Hyp'!$C1538,'[2]CP5 to CP6 Track mapping'!$A:$A,0),2),"-")</f>
        <v>Re-Rail, Re-Sleeper Conventional</v>
      </c>
      <c r="E1538" s="36" t="s">
        <v>456</v>
      </c>
      <c r="F1538" s="53"/>
      <c r="G1538" s="53"/>
      <c r="H1538" s="53">
        <v>0</v>
      </c>
      <c r="I1538" s="53"/>
      <c r="J1538" s="53"/>
      <c r="K1538" s="53">
        <f t="shared" si="90"/>
        <v>0</v>
      </c>
      <c r="M1538" s="54">
        <v>0</v>
      </c>
      <c r="N1538" s="54">
        <v>0.7400000000000001</v>
      </c>
      <c r="O1538" s="54">
        <v>0</v>
      </c>
      <c r="P1538" s="54">
        <v>-3.25</v>
      </c>
      <c r="Q1538" s="54" t="s">
        <v>73</v>
      </c>
      <c r="R1538" s="54">
        <f t="shared" si="91"/>
        <v>-2.5099999999999998</v>
      </c>
      <c r="T1538" s="55">
        <f t="shared" si="94"/>
        <v>0</v>
      </c>
      <c r="U1538" s="55">
        <f t="shared" si="94"/>
        <v>0.7400000000000001</v>
      </c>
      <c r="V1538" s="55">
        <f t="shared" si="94"/>
        <v>0</v>
      </c>
      <c r="W1538" s="55">
        <f t="shared" si="93"/>
        <v>-3.25</v>
      </c>
      <c r="X1538" s="55" t="e">
        <f t="shared" si="93"/>
        <v>#VALUE!</v>
      </c>
      <c r="Y1538" s="55">
        <f t="shared" si="93"/>
        <v>-2.5099999999999998</v>
      </c>
    </row>
    <row r="1539" spans="1:25" x14ac:dyDescent="0.25">
      <c r="A1539" s="37" t="s">
        <v>654</v>
      </c>
      <c r="B1539" s="37" t="s">
        <v>659</v>
      </c>
      <c r="C1539" s="36" t="s">
        <v>660</v>
      </c>
      <c r="D1539" s="52" t="str">
        <f>IFERROR(INDEX('[2]CP5 to CP6 Track mapping'!$A:$B,MATCH('CP5 Vols Hyp'!$C1539,'[2]CP5 to CP6 Track mapping'!$A:$A,0),2),"-")</f>
        <v>Re-Rail, Re-Sleeper Conventional</v>
      </c>
      <c r="E1539" s="36" t="s">
        <v>451</v>
      </c>
      <c r="F1539" s="53"/>
      <c r="G1539" s="53"/>
      <c r="H1539" s="53">
        <v>0.23591519999999999</v>
      </c>
      <c r="I1539" s="53"/>
      <c r="J1539" s="53"/>
      <c r="K1539" s="53">
        <f t="shared" si="90"/>
        <v>0.23591519999999999</v>
      </c>
      <c r="M1539" s="54">
        <v>9.3268799999999985E-2</v>
      </c>
      <c r="N1539" s="54">
        <v>0</v>
      </c>
      <c r="O1539" s="54">
        <v>0.23591519999999999</v>
      </c>
      <c r="P1539" s="54">
        <v>0.1197864</v>
      </c>
      <c r="Q1539" s="54">
        <v>0.49377599999999999</v>
      </c>
      <c r="R1539" s="54">
        <f t="shared" si="91"/>
        <v>0.94274639999999998</v>
      </c>
      <c r="T1539" s="55">
        <f t="shared" si="94"/>
        <v>9.3268799999999985E-2</v>
      </c>
      <c r="U1539" s="55">
        <f t="shared" si="94"/>
        <v>0</v>
      </c>
      <c r="V1539" s="55">
        <f t="shared" si="94"/>
        <v>0</v>
      </c>
      <c r="W1539" s="55">
        <f t="shared" si="93"/>
        <v>0.1197864</v>
      </c>
      <c r="X1539" s="55">
        <f t="shared" si="93"/>
        <v>0.49377599999999999</v>
      </c>
      <c r="Y1539" s="55">
        <f t="shared" si="93"/>
        <v>0.70683119999999999</v>
      </c>
    </row>
    <row r="1540" spans="1:25" x14ac:dyDescent="0.25">
      <c r="A1540" s="37" t="s">
        <v>654</v>
      </c>
      <c r="B1540" s="37" t="s">
        <v>659</v>
      </c>
      <c r="C1540" s="36" t="s">
        <v>660</v>
      </c>
      <c r="D1540" s="52" t="str">
        <f>IFERROR(INDEX('[2]CP5 to CP6 Track mapping'!$A:$B,MATCH('CP5 Vols Hyp'!$C1540,'[2]CP5 to CP6 Track mapping'!$A:$A,0),2),"-")</f>
        <v>Re-Rail, Re-Sleeper Conventional</v>
      </c>
      <c r="E1540" s="36" t="s">
        <v>452</v>
      </c>
      <c r="F1540" s="53"/>
      <c r="G1540" s="53"/>
      <c r="H1540" s="53">
        <v>0</v>
      </c>
      <c r="I1540" s="53"/>
      <c r="J1540" s="53"/>
      <c r="K1540" s="53">
        <f t="shared" si="90"/>
        <v>0</v>
      </c>
      <c r="M1540" s="54">
        <v>0.22219920000000001</v>
      </c>
      <c r="N1540" s="54">
        <v>0</v>
      </c>
      <c r="O1540" s="54">
        <v>0</v>
      </c>
      <c r="P1540" s="54">
        <v>0</v>
      </c>
      <c r="Q1540" s="54" t="s">
        <v>73</v>
      </c>
      <c r="R1540" s="54">
        <f t="shared" si="91"/>
        <v>0.22219920000000001</v>
      </c>
      <c r="T1540" s="55">
        <f t="shared" si="94"/>
        <v>0.22219920000000001</v>
      </c>
      <c r="U1540" s="55">
        <f t="shared" si="94"/>
        <v>0</v>
      </c>
      <c r="V1540" s="55">
        <f t="shared" si="94"/>
        <v>0</v>
      </c>
      <c r="W1540" s="55">
        <f t="shared" si="93"/>
        <v>0</v>
      </c>
      <c r="X1540" s="55" t="e">
        <f t="shared" si="93"/>
        <v>#VALUE!</v>
      </c>
      <c r="Y1540" s="55">
        <f t="shared" si="93"/>
        <v>0.22219920000000001</v>
      </c>
    </row>
    <row r="1541" spans="1:25" x14ac:dyDescent="0.25">
      <c r="A1541" s="37" t="s">
        <v>654</v>
      </c>
      <c r="B1541" s="37" t="s">
        <v>659</v>
      </c>
      <c r="C1541" s="36" t="s">
        <v>660</v>
      </c>
      <c r="D1541" s="52" t="str">
        <f>IFERROR(INDEX('[2]CP5 to CP6 Track mapping'!$A:$B,MATCH('CP5 Vols Hyp'!$C1541,'[2]CP5 to CP6 Track mapping'!$A:$A,0),2),"-")</f>
        <v>Re-Rail, Re-Sleeper Conventional</v>
      </c>
      <c r="E1541" s="36" t="s">
        <v>453</v>
      </c>
      <c r="F1541" s="53"/>
      <c r="G1541" s="53"/>
      <c r="H1541" s="53">
        <v>0</v>
      </c>
      <c r="I1541" s="53"/>
      <c r="J1541" s="53"/>
      <c r="K1541" s="53">
        <f t="shared" si="90"/>
        <v>0</v>
      </c>
      <c r="M1541" s="54">
        <v>0.72786240000000002</v>
      </c>
      <c r="N1541" s="54">
        <v>9.1440000000000965E-4</v>
      </c>
      <c r="O1541" s="54">
        <v>0</v>
      </c>
      <c r="P1541" s="54">
        <v>0</v>
      </c>
      <c r="Q1541" s="54" t="s">
        <v>73</v>
      </c>
      <c r="R1541" s="54">
        <f t="shared" si="91"/>
        <v>0.7287768</v>
      </c>
      <c r="T1541" s="55">
        <f t="shared" si="94"/>
        <v>0.72786240000000002</v>
      </c>
      <c r="U1541" s="55">
        <f t="shared" si="94"/>
        <v>9.1440000000000965E-4</v>
      </c>
      <c r="V1541" s="55">
        <f t="shared" si="94"/>
        <v>0</v>
      </c>
      <c r="W1541" s="55">
        <f t="shared" si="93"/>
        <v>0</v>
      </c>
      <c r="X1541" s="55" t="e">
        <f t="shared" si="93"/>
        <v>#VALUE!</v>
      </c>
      <c r="Y1541" s="55">
        <f t="shared" si="93"/>
        <v>0.7287768</v>
      </c>
    </row>
    <row r="1542" spans="1:25" x14ac:dyDescent="0.25">
      <c r="A1542" s="37" t="s">
        <v>654</v>
      </c>
      <c r="B1542" s="37" t="s">
        <v>659</v>
      </c>
      <c r="C1542" s="36" t="s">
        <v>660</v>
      </c>
      <c r="D1542" s="52" t="str">
        <f>IFERROR(INDEX('[2]CP5 to CP6 Track mapping'!$A:$B,MATCH('CP5 Vols Hyp'!$C1542,'[2]CP5 to CP6 Track mapping'!$A:$A,0),2),"-")</f>
        <v>Re-Rail, Re-Sleeper Conventional</v>
      </c>
      <c r="E1542" s="36" t="s">
        <v>454</v>
      </c>
      <c r="F1542" s="53"/>
      <c r="G1542" s="53"/>
      <c r="H1542" s="53">
        <v>-1.46304E-2</v>
      </c>
      <c r="I1542" s="53"/>
      <c r="J1542" s="53"/>
      <c r="K1542" s="53">
        <f t="shared" si="90"/>
        <v>-1.46304E-2</v>
      </c>
      <c r="M1542" s="54">
        <v>0</v>
      </c>
      <c r="N1542" s="54">
        <v>0.54864000000000002</v>
      </c>
      <c r="O1542" s="54">
        <v>-1.46304E-2</v>
      </c>
      <c r="P1542" s="54">
        <v>0</v>
      </c>
      <c r="Q1542" s="54" t="s">
        <v>73</v>
      </c>
      <c r="R1542" s="54">
        <f t="shared" si="91"/>
        <v>0.53400959999999997</v>
      </c>
      <c r="T1542" s="55">
        <f t="shared" si="94"/>
        <v>0</v>
      </c>
      <c r="U1542" s="55">
        <f t="shared" si="94"/>
        <v>0.54864000000000002</v>
      </c>
      <c r="V1542" s="55">
        <f t="shared" si="94"/>
        <v>0</v>
      </c>
      <c r="W1542" s="55">
        <f t="shared" si="93"/>
        <v>0</v>
      </c>
      <c r="X1542" s="55" t="e">
        <f t="shared" si="93"/>
        <v>#VALUE!</v>
      </c>
      <c r="Y1542" s="55">
        <f t="shared" si="93"/>
        <v>0.54864000000000002</v>
      </c>
    </row>
    <row r="1543" spans="1:25" x14ac:dyDescent="0.25">
      <c r="A1543" s="37" t="s">
        <v>654</v>
      </c>
      <c r="B1543" s="37" t="s">
        <v>659</v>
      </c>
      <c r="C1543" s="36" t="s">
        <v>660</v>
      </c>
      <c r="D1543" s="52" t="str">
        <f>IFERROR(INDEX('[2]CP5 to CP6 Track mapping'!$A:$B,MATCH('CP5 Vols Hyp'!$C1543,'[2]CP5 to CP6 Track mapping'!$A:$A,0),2),"-")</f>
        <v>Re-Rail, Re-Sleeper Conventional</v>
      </c>
      <c r="E1543" s="36" t="s">
        <v>455</v>
      </c>
      <c r="F1543" s="53"/>
      <c r="G1543" s="53"/>
      <c r="H1543" s="53">
        <v>-2.7431999999999999E-3</v>
      </c>
      <c r="I1543" s="53"/>
      <c r="J1543" s="53"/>
      <c r="K1543" s="53">
        <f t="shared" si="90"/>
        <v>-2.7431999999999999E-3</v>
      </c>
      <c r="M1543" s="54">
        <v>0</v>
      </c>
      <c r="N1543" s="54">
        <v>0.38770559999999998</v>
      </c>
      <c r="O1543" s="54">
        <v>-2.7431999999999999E-3</v>
      </c>
      <c r="P1543" s="54">
        <v>0.32003999999999999</v>
      </c>
      <c r="Q1543" s="54" t="s">
        <v>73</v>
      </c>
      <c r="R1543" s="54">
        <f t="shared" si="91"/>
        <v>0.70500239999999992</v>
      </c>
      <c r="T1543" s="55">
        <f t="shared" si="94"/>
        <v>0</v>
      </c>
      <c r="U1543" s="55">
        <f t="shared" si="94"/>
        <v>0.38770559999999998</v>
      </c>
      <c r="V1543" s="55">
        <f t="shared" si="94"/>
        <v>0</v>
      </c>
      <c r="W1543" s="55">
        <f t="shared" si="93"/>
        <v>0.32003999999999999</v>
      </c>
      <c r="X1543" s="55" t="e">
        <f t="shared" si="93"/>
        <v>#VALUE!</v>
      </c>
      <c r="Y1543" s="55">
        <f t="shared" si="93"/>
        <v>0.70774559999999986</v>
      </c>
    </row>
    <row r="1544" spans="1:25" x14ac:dyDescent="0.25">
      <c r="A1544" s="37" t="s">
        <v>654</v>
      </c>
      <c r="B1544" s="37" t="s">
        <v>661</v>
      </c>
      <c r="C1544" s="36" t="s">
        <v>9</v>
      </c>
      <c r="D1544" s="52" t="str">
        <f>IFERROR(INDEX('[2]CP5 to CP6 Track mapping'!$A:$B,MATCH('CP5 Vols Hyp'!$C1544,'[2]CP5 to CP6 Track mapping'!$A:$A,0),2),"-")</f>
        <v>Replace - Full</v>
      </c>
      <c r="E1544" s="36" t="s">
        <v>456</v>
      </c>
      <c r="F1544" s="53"/>
      <c r="G1544" s="53"/>
      <c r="H1544" s="53">
        <v>0</v>
      </c>
      <c r="I1544" s="53"/>
      <c r="J1544" s="53"/>
      <c r="K1544" s="53">
        <f t="shared" si="90"/>
        <v>0</v>
      </c>
      <c r="M1544" s="54">
        <v>0</v>
      </c>
      <c r="N1544" s="54">
        <v>0</v>
      </c>
      <c r="O1544" s="54">
        <v>0</v>
      </c>
      <c r="P1544" s="54">
        <v>-0.02</v>
      </c>
      <c r="Q1544" s="54" t="s">
        <v>73</v>
      </c>
      <c r="R1544" s="54">
        <f t="shared" si="91"/>
        <v>-0.02</v>
      </c>
      <c r="T1544" s="55">
        <f t="shared" si="94"/>
        <v>0</v>
      </c>
      <c r="U1544" s="55">
        <f t="shared" si="94"/>
        <v>0</v>
      </c>
      <c r="V1544" s="55">
        <f t="shared" si="94"/>
        <v>0</v>
      </c>
      <c r="W1544" s="55">
        <f t="shared" si="93"/>
        <v>-0.02</v>
      </c>
      <c r="X1544" s="55" t="e">
        <f t="shared" si="93"/>
        <v>#VALUE!</v>
      </c>
      <c r="Y1544" s="55">
        <f t="shared" si="93"/>
        <v>-0.02</v>
      </c>
    </row>
    <row r="1545" spans="1:25" x14ac:dyDescent="0.25">
      <c r="A1545" s="37" t="s">
        <v>654</v>
      </c>
      <c r="B1545" s="37" t="s">
        <v>661</v>
      </c>
      <c r="C1545" s="36" t="s">
        <v>9</v>
      </c>
      <c r="D1545" s="52" t="str">
        <f>IFERROR(INDEX('[2]CP5 to CP6 Track mapping'!$A:$B,MATCH('CP5 Vols Hyp'!$C1545,'[2]CP5 to CP6 Track mapping'!$A:$A,0),2),"-")</f>
        <v>Replace - Full</v>
      </c>
      <c r="E1545" s="36" t="s">
        <v>451</v>
      </c>
      <c r="F1545" s="53"/>
      <c r="G1545" s="53"/>
      <c r="H1545" s="53">
        <v>5.6564783999999992</v>
      </c>
      <c r="I1545" s="53"/>
      <c r="J1545" s="53"/>
      <c r="K1545" s="53">
        <f t="shared" si="90"/>
        <v>5.6564783999999992</v>
      </c>
      <c r="M1545" s="54">
        <v>5.2230527999999987</v>
      </c>
      <c r="N1545" s="54">
        <v>4.4622719999999996</v>
      </c>
      <c r="O1545" s="54">
        <v>5.6564783999999992</v>
      </c>
      <c r="P1545" s="54">
        <v>3.2388047999999996</v>
      </c>
      <c r="Q1545" s="54">
        <v>1.4264640000000002</v>
      </c>
      <c r="R1545" s="54">
        <f t="shared" si="91"/>
        <v>20.007071999999997</v>
      </c>
      <c r="T1545" s="55">
        <f t="shared" si="94"/>
        <v>5.2230527999999987</v>
      </c>
      <c r="U1545" s="55">
        <f t="shared" si="94"/>
        <v>4.4622719999999996</v>
      </c>
      <c r="V1545" s="55">
        <f t="shared" si="94"/>
        <v>0</v>
      </c>
      <c r="W1545" s="55">
        <f t="shared" si="93"/>
        <v>3.2388047999999996</v>
      </c>
      <c r="X1545" s="55">
        <f t="shared" si="93"/>
        <v>1.4264640000000002</v>
      </c>
      <c r="Y1545" s="55">
        <f t="shared" si="93"/>
        <v>14.350593599999998</v>
      </c>
    </row>
    <row r="1546" spans="1:25" x14ac:dyDescent="0.25">
      <c r="A1546" s="37" t="s">
        <v>654</v>
      </c>
      <c r="B1546" s="37" t="s">
        <v>661</v>
      </c>
      <c r="C1546" s="36" t="s">
        <v>9</v>
      </c>
      <c r="D1546" s="52" t="str">
        <f>IFERROR(INDEX('[2]CP5 to CP6 Track mapping'!$A:$B,MATCH('CP5 Vols Hyp'!$C1546,'[2]CP5 to CP6 Track mapping'!$A:$A,0),2),"-")</f>
        <v>Replace - Full</v>
      </c>
      <c r="E1546" s="36" t="s">
        <v>452</v>
      </c>
      <c r="F1546" s="53"/>
      <c r="G1546" s="53"/>
      <c r="H1546" s="53">
        <v>3.4628328000000002</v>
      </c>
      <c r="I1546" s="53"/>
      <c r="J1546" s="53"/>
      <c r="K1546" s="53">
        <f t="shared" ref="K1546:K1609" si="95">SUM(F1546:J1546)</f>
        <v>3.4628328000000002</v>
      </c>
      <c r="M1546" s="54">
        <v>3.8066472</v>
      </c>
      <c r="N1546" s="54">
        <v>2.9745431999999998</v>
      </c>
      <c r="O1546" s="54">
        <v>3.4628328000000002</v>
      </c>
      <c r="P1546" s="54">
        <v>0.46634399999999998</v>
      </c>
      <c r="Q1546" s="54" t="s">
        <v>73</v>
      </c>
      <c r="R1546" s="54">
        <f t="shared" ref="R1546:R1609" si="96">SUM(M1546:Q1546)</f>
        <v>10.7103672</v>
      </c>
      <c r="T1546" s="55">
        <f t="shared" si="94"/>
        <v>3.8066472</v>
      </c>
      <c r="U1546" s="55">
        <f t="shared" si="94"/>
        <v>2.9745431999999998</v>
      </c>
      <c r="V1546" s="55">
        <f t="shared" si="94"/>
        <v>0</v>
      </c>
      <c r="W1546" s="55">
        <f t="shared" si="93"/>
        <v>0.46634399999999998</v>
      </c>
      <c r="X1546" s="55" t="e">
        <f t="shared" si="93"/>
        <v>#VALUE!</v>
      </c>
      <c r="Y1546" s="55">
        <f t="shared" si="93"/>
        <v>7.2475344000000002</v>
      </c>
    </row>
    <row r="1547" spans="1:25" x14ac:dyDescent="0.25">
      <c r="A1547" s="37" t="s">
        <v>654</v>
      </c>
      <c r="B1547" s="37" t="s">
        <v>661</v>
      </c>
      <c r="C1547" s="36" t="s">
        <v>9</v>
      </c>
      <c r="D1547" s="52" t="str">
        <f>IFERROR(INDEX('[2]CP5 to CP6 Track mapping'!$A:$B,MATCH('CP5 Vols Hyp'!$C1547,'[2]CP5 to CP6 Track mapping'!$A:$A,0),2),"-")</f>
        <v>Replace - Full</v>
      </c>
      <c r="E1547" s="36" t="s">
        <v>453</v>
      </c>
      <c r="F1547" s="53"/>
      <c r="G1547" s="53"/>
      <c r="H1547" s="53">
        <v>0.57607200000000003</v>
      </c>
      <c r="I1547" s="53"/>
      <c r="J1547" s="53"/>
      <c r="K1547" s="53">
        <f t="shared" si="95"/>
        <v>0.57607200000000003</v>
      </c>
      <c r="M1547" s="54">
        <v>1.0972800000000001E-2</v>
      </c>
      <c r="N1547" s="54">
        <v>0.64830960000000015</v>
      </c>
      <c r="O1547" s="54">
        <v>0.57607200000000003</v>
      </c>
      <c r="P1547" s="54">
        <v>0</v>
      </c>
      <c r="Q1547" s="54" t="s">
        <v>73</v>
      </c>
      <c r="R1547" s="54">
        <f t="shared" si="96"/>
        <v>1.2353544000000003</v>
      </c>
      <c r="T1547" s="55">
        <f t="shared" si="94"/>
        <v>1.0972800000000001E-2</v>
      </c>
      <c r="U1547" s="55">
        <f t="shared" si="94"/>
        <v>0.64830960000000015</v>
      </c>
      <c r="V1547" s="55">
        <f t="shared" si="94"/>
        <v>0</v>
      </c>
      <c r="W1547" s="55">
        <f t="shared" si="93"/>
        <v>0</v>
      </c>
      <c r="X1547" s="55" t="e">
        <f t="shared" si="93"/>
        <v>#VALUE!</v>
      </c>
      <c r="Y1547" s="55">
        <f t="shared" si="93"/>
        <v>0.65928240000000027</v>
      </c>
    </row>
    <row r="1548" spans="1:25" x14ac:dyDescent="0.25">
      <c r="A1548" s="37" t="s">
        <v>654</v>
      </c>
      <c r="B1548" s="37" t="s">
        <v>661</v>
      </c>
      <c r="C1548" s="36" t="s">
        <v>9</v>
      </c>
      <c r="D1548" s="52" t="str">
        <f>IFERROR(INDEX('[2]CP5 to CP6 Track mapping'!$A:$B,MATCH('CP5 Vols Hyp'!$C1548,'[2]CP5 to CP6 Track mapping'!$A:$A,0),2),"-")</f>
        <v>Replace - Full</v>
      </c>
      <c r="E1548" s="36" t="s">
        <v>454</v>
      </c>
      <c r="F1548" s="53"/>
      <c r="G1548" s="53"/>
      <c r="H1548" s="53">
        <v>0.31272480000000002</v>
      </c>
      <c r="I1548" s="53"/>
      <c r="J1548" s="53"/>
      <c r="K1548" s="53">
        <f t="shared" si="95"/>
        <v>0.31272480000000002</v>
      </c>
      <c r="M1548" s="54">
        <v>0</v>
      </c>
      <c r="N1548" s="54">
        <v>0</v>
      </c>
      <c r="O1548" s="54">
        <v>0.31272480000000002</v>
      </c>
      <c r="P1548" s="54">
        <v>0</v>
      </c>
      <c r="Q1548" s="54">
        <v>0.69494400000000001</v>
      </c>
      <c r="R1548" s="54">
        <f t="shared" si="96"/>
        <v>1.0076688</v>
      </c>
      <c r="T1548" s="55">
        <f t="shared" si="94"/>
        <v>0</v>
      </c>
      <c r="U1548" s="55">
        <f t="shared" si="94"/>
        <v>0</v>
      </c>
      <c r="V1548" s="55">
        <f t="shared" si="94"/>
        <v>0</v>
      </c>
      <c r="W1548" s="55">
        <f t="shared" si="93"/>
        <v>0</v>
      </c>
      <c r="X1548" s="55">
        <f t="shared" si="93"/>
        <v>0.69494400000000001</v>
      </c>
      <c r="Y1548" s="55">
        <f t="shared" si="93"/>
        <v>0.69494400000000001</v>
      </c>
    </row>
    <row r="1549" spans="1:25" x14ac:dyDescent="0.25">
      <c r="A1549" s="37" t="s">
        <v>654</v>
      </c>
      <c r="B1549" s="37" t="s">
        <v>661</v>
      </c>
      <c r="C1549" s="36" t="s">
        <v>9</v>
      </c>
      <c r="D1549" s="52" t="str">
        <f>IFERROR(INDEX('[2]CP5 to CP6 Track mapping'!$A:$B,MATCH('CP5 Vols Hyp'!$C1549,'[2]CP5 to CP6 Track mapping'!$A:$A,0),2),"-")</f>
        <v>Replace - Full</v>
      </c>
      <c r="E1549" s="36" t="s">
        <v>455</v>
      </c>
      <c r="F1549" s="53"/>
      <c r="G1549" s="53"/>
      <c r="H1549" s="53">
        <v>0</v>
      </c>
      <c r="I1549" s="53"/>
      <c r="J1549" s="53"/>
      <c r="K1549" s="53">
        <f t="shared" si="95"/>
        <v>0</v>
      </c>
      <c r="M1549" s="54">
        <v>0</v>
      </c>
      <c r="N1549" s="54">
        <v>0</v>
      </c>
      <c r="O1549" s="54">
        <v>0</v>
      </c>
      <c r="P1549" s="54">
        <v>0</v>
      </c>
      <c r="Q1549" s="54" t="s">
        <v>73</v>
      </c>
      <c r="R1549" s="54">
        <f t="shared" si="96"/>
        <v>0</v>
      </c>
      <c r="T1549" s="55">
        <f t="shared" si="94"/>
        <v>0</v>
      </c>
      <c r="U1549" s="55">
        <f t="shared" si="94"/>
        <v>0</v>
      </c>
      <c r="V1549" s="55">
        <f t="shared" si="94"/>
        <v>0</v>
      </c>
      <c r="W1549" s="55">
        <f t="shared" si="93"/>
        <v>0</v>
      </c>
      <c r="X1549" s="55" t="e">
        <f t="shared" si="93"/>
        <v>#VALUE!</v>
      </c>
      <c r="Y1549" s="55">
        <f t="shared" si="93"/>
        <v>0</v>
      </c>
    </row>
    <row r="1550" spans="1:25" x14ac:dyDescent="0.25">
      <c r="A1550" s="37" t="s">
        <v>654</v>
      </c>
      <c r="B1550" s="37" t="s">
        <v>662</v>
      </c>
      <c r="C1550" s="36" t="s">
        <v>13</v>
      </c>
      <c r="D1550" s="52" t="str">
        <f>IFERROR(INDEX('[2]CP5 to CP6 Track mapping'!$A:$B,MATCH('CP5 Vols Hyp'!$C1550,'[2]CP5 to CP6 Track mapping'!$A:$A,0),2),"-")</f>
        <v>Re-rail</v>
      </c>
      <c r="E1550" s="36" t="s">
        <v>456</v>
      </c>
      <c r="F1550" s="53"/>
      <c r="G1550" s="53"/>
      <c r="H1550" s="53">
        <v>49.139999999999993</v>
      </c>
      <c r="I1550" s="53"/>
      <c r="J1550" s="53"/>
      <c r="K1550" s="53">
        <f t="shared" si="95"/>
        <v>49.139999999999993</v>
      </c>
      <c r="M1550" s="54">
        <v>0</v>
      </c>
      <c r="N1550" s="54">
        <v>52.724000000000018</v>
      </c>
      <c r="O1550" s="54">
        <v>49.139999999999993</v>
      </c>
      <c r="P1550" s="54">
        <v>20.869999999999997</v>
      </c>
      <c r="Q1550" s="54">
        <v>15.35</v>
      </c>
      <c r="R1550" s="54">
        <f t="shared" si="96"/>
        <v>138.084</v>
      </c>
      <c r="T1550" s="55">
        <f t="shared" si="94"/>
        <v>0</v>
      </c>
      <c r="U1550" s="55">
        <f t="shared" si="94"/>
        <v>52.724000000000018</v>
      </c>
      <c r="V1550" s="55">
        <f t="shared" si="94"/>
        <v>0</v>
      </c>
      <c r="W1550" s="55">
        <f t="shared" si="93"/>
        <v>20.869999999999997</v>
      </c>
      <c r="X1550" s="55">
        <f t="shared" si="93"/>
        <v>15.35</v>
      </c>
      <c r="Y1550" s="55">
        <f t="shared" si="93"/>
        <v>88.944000000000017</v>
      </c>
    </row>
    <row r="1551" spans="1:25" x14ac:dyDescent="0.25">
      <c r="A1551" s="37" t="s">
        <v>654</v>
      </c>
      <c r="B1551" s="37" t="s">
        <v>662</v>
      </c>
      <c r="C1551" s="36" t="s">
        <v>13</v>
      </c>
      <c r="D1551" s="52" t="str">
        <f>IFERROR(INDEX('[2]CP5 to CP6 Track mapping'!$A:$B,MATCH('CP5 Vols Hyp'!$C1551,'[2]CP5 to CP6 Track mapping'!$A:$A,0),2),"-")</f>
        <v>Re-rail</v>
      </c>
      <c r="E1551" s="36" t="s">
        <v>451</v>
      </c>
      <c r="F1551" s="53"/>
      <c r="G1551" s="53"/>
      <c r="H1551" s="53">
        <v>1.1375136000000001</v>
      </c>
      <c r="I1551" s="53"/>
      <c r="J1551" s="53"/>
      <c r="K1551" s="53">
        <f t="shared" si="95"/>
        <v>1.1375136000000001</v>
      </c>
      <c r="M1551" s="54">
        <v>7.1713568000000532</v>
      </c>
      <c r="N1551" s="54">
        <v>0</v>
      </c>
      <c r="O1551" s="54">
        <v>1.1375136000000001</v>
      </c>
      <c r="P1551" s="54">
        <v>4.1147999999999997E-2</v>
      </c>
      <c r="Q1551" s="54" t="s">
        <v>73</v>
      </c>
      <c r="R1551" s="54">
        <f t="shared" si="96"/>
        <v>8.350018400000053</v>
      </c>
      <c r="T1551" s="55">
        <f t="shared" si="94"/>
        <v>7.1713568000000532</v>
      </c>
      <c r="U1551" s="55">
        <f t="shared" si="94"/>
        <v>0</v>
      </c>
      <c r="V1551" s="55">
        <f t="shared" si="94"/>
        <v>0</v>
      </c>
      <c r="W1551" s="55">
        <f t="shared" si="93"/>
        <v>4.1147999999999997E-2</v>
      </c>
      <c r="X1551" s="55" t="e">
        <f t="shared" si="93"/>
        <v>#VALUE!</v>
      </c>
      <c r="Y1551" s="55">
        <f t="shared" si="93"/>
        <v>7.2125048000000529</v>
      </c>
    </row>
    <row r="1552" spans="1:25" x14ac:dyDescent="0.25">
      <c r="A1552" s="37" t="s">
        <v>654</v>
      </c>
      <c r="B1552" s="37" t="s">
        <v>662</v>
      </c>
      <c r="C1552" s="36" t="s">
        <v>13</v>
      </c>
      <c r="D1552" s="52" t="str">
        <f>IFERROR(INDEX('[2]CP5 to CP6 Track mapping'!$A:$B,MATCH('CP5 Vols Hyp'!$C1552,'[2]CP5 to CP6 Track mapping'!$A:$A,0),2),"-")</f>
        <v>Re-rail</v>
      </c>
      <c r="E1552" s="36" t="s">
        <v>452</v>
      </c>
      <c r="F1552" s="53"/>
      <c r="G1552" s="53"/>
      <c r="H1552" s="53">
        <v>0.61904879999999995</v>
      </c>
      <c r="I1552" s="53"/>
      <c r="J1552" s="53"/>
      <c r="K1552" s="53">
        <f t="shared" si="95"/>
        <v>0.61904879999999995</v>
      </c>
      <c r="M1552" s="54">
        <v>1.4419999999999999</v>
      </c>
      <c r="N1552" s="54">
        <v>0</v>
      </c>
      <c r="O1552" s="54">
        <v>0.61904879999999995</v>
      </c>
      <c r="P1552" s="54">
        <v>1.28016E-2</v>
      </c>
      <c r="Q1552" s="54" t="s">
        <v>73</v>
      </c>
      <c r="R1552" s="54">
        <f t="shared" si="96"/>
        <v>2.0738504</v>
      </c>
      <c r="T1552" s="55">
        <f t="shared" si="94"/>
        <v>1.4419999999999999</v>
      </c>
      <c r="U1552" s="55">
        <f t="shared" si="94"/>
        <v>0</v>
      </c>
      <c r="V1552" s="55">
        <f t="shared" si="94"/>
        <v>0</v>
      </c>
      <c r="W1552" s="55">
        <f t="shared" si="93"/>
        <v>1.28016E-2</v>
      </c>
      <c r="X1552" s="55" t="e">
        <f t="shared" si="93"/>
        <v>#VALUE!</v>
      </c>
      <c r="Y1552" s="55">
        <f t="shared" si="93"/>
        <v>1.4548016000000001</v>
      </c>
    </row>
    <row r="1553" spans="1:25" x14ac:dyDescent="0.25">
      <c r="A1553" s="37" t="s">
        <v>654</v>
      </c>
      <c r="B1553" s="37" t="s">
        <v>662</v>
      </c>
      <c r="C1553" s="36" t="s">
        <v>13</v>
      </c>
      <c r="D1553" s="52" t="str">
        <f>IFERROR(INDEX('[2]CP5 to CP6 Track mapping'!$A:$B,MATCH('CP5 Vols Hyp'!$C1553,'[2]CP5 to CP6 Track mapping'!$A:$A,0),2),"-")</f>
        <v>Re-rail</v>
      </c>
      <c r="E1553" s="36" t="s">
        <v>453</v>
      </c>
      <c r="F1553" s="53"/>
      <c r="G1553" s="53"/>
      <c r="H1553" s="53">
        <v>0</v>
      </c>
      <c r="I1553" s="53"/>
      <c r="J1553" s="53"/>
      <c r="K1553" s="53">
        <f t="shared" si="95"/>
        <v>0</v>
      </c>
      <c r="M1553" s="54">
        <v>3.802</v>
      </c>
      <c r="N1553" s="54">
        <v>0</v>
      </c>
      <c r="O1553" s="54">
        <v>0</v>
      </c>
      <c r="P1553" s="54">
        <v>8.2296000000000001E-3</v>
      </c>
      <c r="Q1553" s="54" t="s">
        <v>73</v>
      </c>
      <c r="R1553" s="54">
        <f t="shared" si="96"/>
        <v>3.8102296</v>
      </c>
      <c r="T1553" s="55">
        <f t="shared" si="94"/>
        <v>3.802</v>
      </c>
      <c r="U1553" s="55">
        <f t="shared" si="94"/>
        <v>0</v>
      </c>
      <c r="V1553" s="55">
        <f t="shared" si="94"/>
        <v>0</v>
      </c>
      <c r="W1553" s="55">
        <f t="shared" si="93"/>
        <v>8.2296000000000001E-3</v>
      </c>
      <c r="X1553" s="55" t="e">
        <f t="shared" si="93"/>
        <v>#VALUE!</v>
      </c>
      <c r="Y1553" s="55">
        <f t="shared" si="93"/>
        <v>3.8102296</v>
      </c>
    </row>
    <row r="1554" spans="1:25" x14ac:dyDescent="0.25">
      <c r="A1554" s="37" t="s">
        <v>654</v>
      </c>
      <c r="B1554" s="37" t="s">
        <v>662</v>
      </c>
      <c r="C1554" s="36" t="s">
        <v>13</v>
      </c>
      <c r="D1554" s="52" t="str">
        <f>IFERROR(INDEX('[2]CP5 to CP6 Track mapping'!$A:$B,MATCH('CP5 Vols Hyp'!$C1554,'[2]CP5 to CP6 Track mapping'!$A:$A,0),2),"-")</f>
        <v>Re-rail</v>
      </c>
      <c r="E1554" s="36" t="s">
        <v>454</v>
      </c>
      <c r="F1554" s="53"/>
      <c r="G1554" s="53"/>
      <c r="H1554" s="53">
        <v>0</v>
      </c>
      <c r="I1554" s="53"/>
      <c r="J1554" s="53"/>
      <c r="K1554" s="53">
        <f t="shared" si="95"/>
        <v>0</v>
      </c>
      <c r="M1554" s="54">
        <v>5.8979999999999997</v>
      </c>
      <c r="N1554" s="54">
        <v>0</v>
      </c>
      <c r="O1554" s="54">
        <v>0</v>
      </c>
      <c r="P1554" s="54">
        <v>0</v>
      </c>
      <c r="Q1554" s="54" t="s">
        <v>73</v>
      </c>
      <c r="R1554" s="54">
        <f t="shared" si="96"/>
        <v>5.8979999999999997</v>
      </c>
      <c r="T1554" s="55">
        <f t="shared" si="94"/>
        <v>5.8979999999999997</v>
      </c>
      <c r="U1554" s="55">
        <f t="shared" si="94"/>
        <v>0</v>
      </c>
      <c r="V1554" s="55">
        <f t="shared" si="94"/>
        <v>0</v>
      </c>
      <c r="W1554" s="55">
        <f t="shared" si="93"/>
        <v>0</v>
      </c>
      <c r="X1554" s="55" t="e">
        <f t="shared" si="93"/>
        <v>#VALUE!</v>
      </c>
      <c r="Y1554" s="55">
        <f t="shared" si="93"/>
        <v>5.8979999999999997</v>
      </c>
    </row>
    <row r="1555" spans="1:25" x14ac:dyDescent="0.25">
      <c r="A1555" s="37" t="s">
        <v>654</v>
      </c>
      <c r="B1555" s="37" t="s">
        <v>662</v>
      </c>
      <c r="C1555" s="36" t="s">
        <v>13</v>
      </c>
      <c r="D1555" s="52" t="str">
        <f>IFERROR(INDEX('[2]CP5 to CP6 Track mapping'!$A:$B,MATCH('CP5 Vols Hyp'!$C1555,'[2]CP5 to CP6 Track mapping'!$A:$A,0),2),"-")</f>
        <v>Re-rail</v>
      </c>
      <c r="E1555" s="36" t="s">
        <v>455</v>
      </c>
      <c r="F1555" s="53"/>
      <c r="G1555" s="53"/>
      <c r="H1555" s="53">
        <v>2.9926848000000001</v>
      </c>
      <c r="I1555" s="53"/>
      <c r="J1555" s="53"/>
      <c r="K1555" s="53">
        <f t="shared" si="95"/>
        <v>2.9926848000000001</v>
      </c>
      <c r="M1555" s="54">
        <v>9.6239999999999988</v>
      </c>
      <c r="N1555" s="54">
        <v>1.8370295999999999</v>
      </c>
      <c r="O1555" s="54">
        <v>2.9926848000000001</v>
      </c>
      <c r="P1555" s="54">
        <v>0</v>
      </c>
      <c r="Q1555" s="54" t="s">
        <v>73</v>
      </c>
      <c r="R1555" s="54">
        <f t="shared" si="96"/>
        <v>14.453714399999999</v>
      </c>
      <c r="T1555" s="55">
        <f t="shared" si="94"/>
        <v>9.6239999999999988</v>
      </c>
      <c r="U1555" s="55">
        <f t="shared" si="94"/>
        <v>1.8370295999999999</v>
      </c>
      <c r="V1555" s="55">
        <f t="shared" si="94"/>
        <v>0</v>
      </c>
      <c r="W1555" s="55">
        <f t="shared" si="93"/>
        <v>0</v>
      </c>
      <c r="X1555" s="55" t="e">
        <f t="shared" si="93"/>
        <v>#VALUE!</v>
      </c>
      <c r="Y1555" s="55">
        <f t="shared" si="93"/>
        <v>11.4610296</v>
      </c>
    </row>
    <row r="1556" spans="1:25" x14ac:dyDescent="0.25">
      <c r="A1556" s="37" t="s">
        <v>654</v>
      </c>
      <c r="B1556" s="37" t="s">
        <v>663</v>
      </c>
      <c r="C1556" s="36" t="s">
        <v>12</v>
      </c>
      <c r="D1556" s="52" t="str">
        <f>IFERROR(INDEX('[2]CP5 to CP6 Track mapping'!$A:$B,MATCH('CP5 Vols Hyp'!$C1556,'[2]CP5 to CP6 Track mapping'!$A:$A,0),2),"-")</f>
        <v>Re-rail</v>
      </c>
      <c r="E1556" s="36" t="s">
        <v>456</v>
      </c>
      <c r="F1556" s="53"/>
      <c r="G1556" s="53"/>
      <c r="H1556" s="53">
        <v>10.75</v>
      </c>
      <c r="I1556" s="53"/>
      <c r="J1556" s="53"/>
      <c r="K1556" s="53">
        <f t="shared" si="95"/>
        <v>10.75</v>
      </c>
      <c r="M1556" s="54">
        <v>0</v>
      </c>
      <c r="N1556" s="54">
        <v>18.113000000000003</v>
      </c>
      <c r="O1556" s="54">
        <v>10.75</v>
      </c>
      <c r="P1556" s="54">
        <v>16.940000000000001</v>
      </c>
      <c r="Q1556" s="54">
        <v>2</v>
      </c>
      <c r="R1556" s="54">
        <f t="shared" si="96"/>
        <v>47.803000000000004</v>
      </c>
      <c r="T1556" s="55">
        <f t="shared" si="94"/>
        <v>0</v>
      </c>
      <c r="U1556" s="55">
        <f t="shared" si="94"/>
        <v>18.113000000000003</v>
      </c>
      <c r="V1556" s="55">
        <f t="shared" si="94"/>
        <v>0</v>
      </c>
      <c r="W1556" s="55">
        <f t="shared" si="93"/>
        <v>16.940000000000001</v>
      </c>
      <c r="X1556" s="55">
        <f t="shared" si="93"/>
        <v>2</v>
      </c>
      <c r="Y1556" s="55">
        <f t="shared" si="93"/>
        <v>37.053000000000004</v>
      </c>
    </row>
    <row r="1557" spans="1:25" x14ac:dyDescent="0.25">
      <c r="A1557" s="37" t="s">
        <v>654</v>
      </c>
      <c r="B1557" s="37" t="s">
        <v>663</v>
      </c>
      <c r="C1557" s="36" t="s">
        <v>12</v>
      </c>
      <c r="D1557" s="52" t="str">
        <f>IFERROR(INDEX('[2]CP5 to CP6 Track mapping'!$A:$B,MATCH('CP5 Vols Hyp'!$C1557,'[2]CP5 to CP6 Track mapping'!$A:$A,0),2),"-")</f>
        <v>Re-rail</v>
      </c>
      <c r="E1557" s="36" t="s">
        <v>451</v>
      </c>
      <c r="F1557" s="53"/>
      <c r="G1557" s="53"/>
      <c r="H1557" s="53">
        <v>0.16093440000000001</v>
      </c>
      <c r="I1557" s="53"/>
      <c r="J1557" s="53"/>
      <c r="K1557" s="53">
        <f t="shared" si="95"/>
        <v>0.16093440000000001</v>
      </c>
      <c r="M1557" s="54">
        <v>8.3859999999999992</v>
      </c>
      <c r="N1557" s="54">
        <v>0.33741360000000004</v>
      </c>
      <c r="O1557" s="54">
        <v>0.16093440000000001</v>
      </c>
      <c r="P1557" s="54">
        <v>0.37490400000000002</v>
      </c>
      <c r="Q1557" s="54" t="s">
        <v>73</v>
      </c>
      <c r="R1557" s="54">
        <f t="shared" si="96"/>
        <v>9.259252</v>
      </c>
      <c r="T1557" s="55">
        <f t="shared" si="94"/>
        <v>8.3859999999999992</v>
      </c>
      <c r="U1557" s="55">
        <f t="shared" si="94"/>
        <v>0.33741360000000004</v>
      </c>
      <c r="V1557" s="55">
        <f t="shared" si="94"/>
        <v>0</v>
      </c>
      <c r="W1557" s="55">
        <f t="shared" si="93"/>
        <v>0.37490400000000002</v>
      </c>
      <c r="X1557" s="55" t="e">
        <f t="shared" si="93"/>
        <v>#VALUE!</v>
      </c>
      <c r="Y1557" s="55">
        <f t="shared" si="93"/>
        <v>9.0983175999999997</v>
      </c>
    </row>
    <row r="1558" spans="1:25" x14ac:dyDescent="0.25">
      <c r="A1558" s="37" t="s">
        <v>654</v>
      </c>
      <c r="B1558" s="37" t="s">
        <v>663</v>
      </c>
      <c r="C1558" s="36" t="s">
        <v>12</v>
      </c>
      <c r="D1558" s="52" t="str">
        <f>IFERROR(INDEX('[2]CP5 to CP6 Track mapping'!$A:$B,MATCH('CP5 Vols Hyp'!$C1558,'[2]CP5 to CP6 Track mapping'!$A:$A,0),2),"-")</f>
        <v>Re-rail</v>
      </c>
      <c r="E1558" s="36" t="s">
        <v>452</v>
      </c>
      <c r="F1558" s="53"/>
      <c r="G1558" s="53"/>
      <c r="H1558" s="53">
        <v>0</v>
      </c>
      <c r="I1558" s="53"/>
      <c r="J1558" s="53"/>
      <c r="K1558" s="53">
        <f t="shared" si="95"/>
        <v>0</v>
      </c>
      <c r="M1558" s="54">
        <v>1.5</v>
      </c>
      <c r="N1558" s="54">
        <v>0</v>
      </c>
      <c r="O1558" s="54">
        <v>0</v>
      </c>
      <c r="P1558" s="54">
        <v>0</v>
      </c>
      <c r="Q1558" s="54" t="s">
        <v>73</v>
      </c>
      <c r="R1558" s="54">
        <f t="shared" si="96"/>
        <v>1.5</v>
      </c>
      <c r="T1558" s="55">
        <f t="shared" si="94"/>
        <v>1.5</v>
      </c>
      <c r="U1558" s="55">
        <f t="shared" si="94"/>
        <v>0</v>
      </c>
      <c r="V1558" s="55">
        <f t="shared" si="94"/>
        <v>0</v>
      </c>
      <c r="W1558" s="55">
        <f t="shared" si="93"/>
        <v>0</v>
      </c>
      <c r="X1558" s="55" t="e">
        <f t="shared" si="93"/>
        <v>#VALUE!</v>
      </c>
      <c r="Y1558" s="55">
        <f t="shared" si="93"/>
        <v>1.5</v>
      </c>
    </row>
    <row r="1559" spans="1:25" x14ac:dyDescent="0.25">
      <c r="A1559" s="37" t="s">
        <v>654</v>
      </c>
      <c r="B1559" s="37" t="s">
        <v>663</v>
      </c>
      <c r="C1559" s="36" t="s">
        <v>12</v>
      </c>
      <c r="D1559" s="52" t="str">
        <f>IFERROR(INDEX('[2]CP5 to CP6 Track mapping'!$A:$B,MATCH('CP5 Vols Hyp'!$C1559,'[2]CP5 to CP6 Track mapping'!$A:$A,0),2),"-")</f>
        <v>Re-rail</v>
      </c>
      <c r="E1559" s="36" t="s">
        <v>453</v>
      </c>
      <c r="F1559" s="53"/>
      <c r="G1559" s="53"/>
      <c r="H1559" s="53">
        <v>0</v>
      </c>
      <c r="I1559" s="53"/>
      <c r="J1559" s="53"/>
      <c r="K1559" s="53">
        <f t="shared" si="95"/>
        <v>0</v>
      </c>
      <c r="M1559" s="54">
        <v>3.9024912</v>
      </c>
      <c r="N1559" s="54">
        <v>0</v>
      </c>
      <c r="O1559" s="54">
        <v>0</v>
      </c>
      <c r="P1559" s="54">
        <v>0</v>
      </c>
      <c r="Q1559" s="54" t="s">
        <v>73</v>
      </c>
      <c r="R1559" s="54">
        <f t="shared" si="96"/>
        <v>3.9024912</v>
      </c>
      <c r="T1559" s="55">
        <f t="shared" si="94"/>
        <v>3.9024912</v>
      </c>
      <c r="U1559" s="55">
        <f t="shared" si="94"/>
        <v>0</v>
      </c>
      <c r="V1559" s="55">
        <f t="shared" si="94"/>
        <v>0</v>
      </c>
      <c r="W1559" s="55">
        <f t="shared" si="93"/>
        <v>0</v>
      </c>
      <c r="X1559" s="55" t="e">
        <f t="shared" si="93"/>
        <v>#VALUE!</v>
      </c>
      <c r="Y1559" s="55">
        <f t="shared" si="93"/>
        <v>3.9024912</v>
      </c>
    </row>
    <row r="1560" spans="1:25" x14ac:dyDescent="0.25">
      <c r="A1560" s="37" t="s">
        <v>654</v>
      </c>
      <c r="B1560" s="37" t="s">
        <v>663</v>
      </c>
      <c r="C1560" s="36" t="s">
        <v>12</v>
      </c>
      <c r="D1560" s="52" t="str">
        <f>IFERROR(INDEX('[2]CP5 to CP6 Track mapping'!$A:$B,MATCH('CP5 Vols Hyp'!$C1560,'[2]CP5 to CP6 Track mapping'!$A:$A,0),2),"-")</f>
        <v>Re-rail</v>
      </c>
      <c r="E1560" s="36" t="s">
        <v>454</v>
      </c>
      <c r="F1560" s="53"/>
      <c r="G1560" s="53"/>
      <c r="H1560" s="53">
        <v>0</v>
      </c>
      <c r="I1560" s="53"/>
      <c r="J1560" s="53"/>
      <c r="K1560" s="53">
        <f t="shared" si="95"/>
        <v>0</v>
      </c>
      <c r="M1560" s="54">
        <v>0.30099999999999999</v>
      </c>
      <c r="N1560" s="54">
        <v>0</v>
      </c>
      <c r="O1560" s="54">
        <v>0</v>
      </c>
      <c r="P1560" s="54">
        <v>0</v>
      </c>
      <c r="Q1560" s="54" t="s">
        <v>73</v>
      </c>
      <c r="R1560" s="54">
        <f t="shared" si="96"/>
        <v>0.30099999999999999</v>
      </c>
      <c r="T1560" s="55">
        <f t="shared" si="94"/>
        <v>0.30099999999999999</v>
      </c>
      <c r="U1560" s="55">
        <f t="shared" si="94"/>
        <v>0</v>
      </c>
      <c r="V1560" s="55">
        <f t="shared" si="94"/>
        <v>0</v>
      </c>
      <c r="W1560" s="55">
        <f t="shared" si="94"/>
        <v>0</v>
      </c>
      <c r="X1560" s="55" t="e">
        <f t="shared" si="94"/>
        <v>#VALUE!</v>
      </c>
      <c r="Y1560" s="55">
        <f t="shared" si="94"/>
        <v>0.30099999999999999</v>
      </c>
    </row>
    <row r="1561" spans="1:25" x14ac:dyDescent="0.25">
      <c r="A1561" s="37" t="s">
        <v>654</v>
      </c>
      <c r="B1561" s="37" t="s">
        <v>663</v>
      </c>
      <c r="C1561" s="36" t="s">
        <v>12</v>
      </c>
      <c r="D1561" s="52" t="str">
        <f>IFERROR(INDEX('[2]CP5 to CP6 Track mapping'!$A:$B,MATCH('CP5 Vols Hyp'!$C1561,'[2]CP5 to CP6 Track mapping'!$A:$A,0),2),"-")</f>
        <v>Re-rail</v>
      </c>
      <c r="E1561" s="36" t="s">
        <v>455</v>
      </c>
      <c r="F1561" s="53"/>
      <c r="G1561" s="53"/>
      <c r="H1561" s="53">
        <v>0</v>
      </c>
      <c r="I1561" s="53"/>
      <c r="J1561" s="53"/>
      <c r="K1561" s="53">
        <f t="shared" si="95"/>
        <v>0</v>
      </c>
      <c r="M1561" s="54">
        <v>2.0390000000000001</v>
      </c>
      <c r="N1561" s="54">
        <v>0</v>
      </c>
      <c r="O1561" s="54">
        <v>0</v>
      </c>
      <c r="P1561" s="54">
        <v>0</v>
      </c>
      <c r="Q1561" s="54" t="s">
        <v>73</v>
      </c>
      <c r="R1561" s="54">
        <f t="shared" si="96"/>
        <v>2.0390000000000001</v>
      </c>
      <c r="T1561" s="55">
        <f t="shared" ref="T1561:Y1603" si="97">M1561-F1561</f>
        <v>2.0390000000000001</v>
      </c>
      <c r="U1561" s="55">
        <f t="shared" si="97"/>
        <v>0</v>
      </c>
      <c r="V1561" s="55">
        <f t="shared" si="97"/>
        <v>0</v>
      </c>
      <c r="W1561" s="55">
        <f t="shared" si="97"/>
        <v>0</v>
      </c>
      <c r="X1561" s="55" t="e">
        <f t="shared" si="97"/>
        <v>#VALUE!</v>
      </c>
      <c r="Y1561" s="55">
        <f t="shared" si="97"/>
        <v>2.0390000000000001</v>
      </c>
    </row>
    <row r="1562" spans="1:25" x14ac:dyDescent="0.25">
      <c r="A1562" s="37" t="s">
        <v>654</v>
      </c>
      <c r="B1562" s="37" t="s">
        <v>664</v>
      </c>
      <c r="C1562" s="36" t="s">
        <v>665</v>
      </c>
      <c r="D1562" s="52" t="str">
        <f>IFERROR(INDEX('[2]CP5 to CP6 Track mapping'!$A:$B,MATCH('CP5 Vols Hyp'!$C1562,'[2]CP5 to CP6 Track mapping'!$A:$A,0),2),"-")</f>
        <v>Re-Ballast Conventional</v>
      </c>
      <c r="E1562" s="36" t="s">
        <v>456</v>
      </c>
      <c r="F1562" s="53"/>
      <c r="G1562" s="53"/>
      <c r="H1562" s="53">
        <v>0</v>
      </c>
      <c r="I1562" s="53"/>
      <c r="J1562" s="53"/>
      <c r="K1562" s="53">
        <f t="shared" si="95"/>
        <v>0</v>
      </c>
      <c r="M1562" s="54">
        <v>0</v>
      </c>
      <c r="N1562" s="54">
        <v>0</v>
      </c>
      <c r="O1562" s="54">
        <v>0</v>
      </c>
      <c r="P1562" s="54">
        <v>0</v>
      </c>
      <c r="Q1562" s="54" t="s">
        <v>73</v>
      </c>
      <c r="R1562" s="54">
        <f t="shared" si="96"/>
        <v>0</v>
      </c>
      <c r="T1562" s="55">
        <f t="shared" si="97"/>
        <v>0</v>
      </c>
      <c r="U1562" s="55">
        <f t="shared" si="97"/>
        <v>0</v>
      </c>
      <c r="V1562" s="55">
        <f t="shared" si="97"/>
        <v>0</v>
      </c>
      <c r="W1562" s="55">
        <f t="shared" si="97"/>
        <v>0</v>
      </c>
      <c r="X1562" s="55" t="e">
        <f t="shared" si="97"/>
        <v>#VALUE!</v>
      </c>
      <c r="Y1562" s="55">
        <f t="shared" si="97"/>
        <v>0</v>
      </c>
    </row>
    <row r="1563" spans="1:25" x14ac:dyDescent="0.25">
      <c r="A1563" s="37" t="s">
        <v>654</v>
      </c>
      <c r="B1563" s="37" t="s">
        <v>664</v>
      </c>
      <c r="C1563" s="36" t="s">
        <v>665</v>
      </c>
      <c r="D1563" s="52" t="str">
        <f>IFERROR(INDEX('[2]CP5 to CP6 Track mapping'!$A:$B,MATCH('CP5 Vols Hyp'!$C1563,'[2]CP5 to CP6 Track mapping'!$A:$A,0),2),"-")</f>
        <v>Re-Ballast Conventional</v>
      </c>
      <c r="E1563" s="36" t="s">
        <v>451</v>
      </c>
      <c r="F1563" s="53"/>
      <c r="G1563" s="53"/>
      <c r="H1563" s="53">
        <v>0</v>
      </c>
      <c r="I1563" s="53"/>
      <c r="J1563" s="53"/>
      <c r="K1563" s="53">
        <f t="shared" si="95"/>
        <v>0</v>
      </c>
      <c r="M1563" s="54">
        <v>0</v>
      </c>
      <c r="N1563" s="54">
        <v>0</v>
      </c>
      <c r="O1563" s="54">
        <v>0</v>
      </c>
      <c r="P1563" s="54">
        <v>0</v>
      </c>
      <c r="Q1563" s="54" t="s">
        <v>73</v>
      </c>
      <c r="R1563" s="54">
        <f t="shared" si="96"/>
        <v>0</v>
      </c>
      <c r="T1563" s="55">
        <f t="shared" si="97"/>
        <v>0</v>
      </c>
      <c r="U1563" s="55">
        <f t="shared" si="97"/>
        <v>0</v>
      </c>
      <c r="V1563" s="55">
        <f t="shared" si="97"/>
        <v>0</v>
      </c>
      <c r="W1563" s="55">
        <f t="shared" si="97"/>
        <v>0</v>
      </c>
      <c r="X1563" s="55" t="e">
        <f t="shared" si="97"/>
        <v>#VALUE!</v>
      </c>
      <c r="Y1563" s="55">
        <f t="shared" si="97"/>
        <v>0</v>
      </c>
    </row>
    <row r="1564" spans="1:25" x14ac:dyDescent="0.25">
      <c r="A1564" s="37" t="s">
        <v>654</v>
      </c>
      <c r="B1564" s="37" t="s">
        <v>664</v>
      </c>
      <c r="C1564" s="36" t="s">
        <v>665</v>
      </c>
      <c r="D1564" s="52" t="str">
        <f>IFERROR(INDEX('[2]CP5 to CP6 Track mapping'!$A:$B,MATCH('CP5 Vols Hyp'!$C1564,'[2]CP5 to CP6 Track mapping'!$A:$A,0),2),"-")</f>
        <v>Re-Ballast Conventional</v>
      </c>
      <c r="E1564" s="36" t="s">
        <v>452</v>
      </c>
      <c r="F1564" s="53"/>
      <c r="G1564" s="53"/>
      <c r="H1564" s="53">
        <v>0</v>
      </c>
      <c r="I1564" s="53"/>
      <c r="J1564" s="53"/>
      <c r="K1564" s="53">
        <f t="shared" si="95"/>
        <v>0</v>
      </c>
      <c r="M1564" s="54">
        <v>0</v>
      </c>
      <c r="N1564" s="54">
        <v>0</v>
      </c>
      <c r="O1564" s="54">
        <v>0</v>
      </c>
      <c r="P1564" s="54">
        <v>0</v>
      </c>
      <c r="Q1564" s="54" t="s">
        <v>73</v>
      </c>
      <c r="R1564" s="54">
        <f t="shared" si="96"/>
        <v>0</v>
      </c>
      <c r="T1564" s="55">
        <f t="shared" si="97"/>
        <v>0</v>
      </c>
      <c r="U1564" s="55">
        <f t="shared" si="97"/>
        <v>0</v>
      </c>
      <c r="V1564" s="55">
        <f t="shared" si="97"/>
        <v>0</v>
      </c>
      <c r="W1564" s="55">
        <f t="shared" si="97"/>
        <v>0</v>
      </c>
      <c r="X1564" s="55" t="e">
        <f t="shared" si="97"/>
        <v>#VALUE!</v>
      </c>
      <c r="Y1564" s="55">
        <f t="shared" si="97"/>
        <v>0</v>
      </c>
    </row>
    <row r="1565" spans="1:25" x14ac:dyDescent="0.25">
      <c r="A1565" s="37" t="s">
        <v>654</v>
      </c>
      <c r="B1565" s="37" t="s">
        <v>664</v>
      </c>
      <c r="C1565" s="36" t="s">
        <v>665</v>
      </c>
      <c r="D1565" s="52" t="str">
        <f>IFERROR(INDEX('[2]CP5 to CP6 Track mapping'!$A:$B,MATCH('CP5 Vols Hyp'!$C1565,'[2]CP5 to CP6 Track mapping'!$A:$A,0),2),"-")</f>
        <v>Re-Ballast Conventional</v>
      </c>
      <c r="E1565" s="36" t="s">
        <v>453</v>
      </c>
      <c r="F1565" s="53"/>
      <c r="G1565" s="53"/>
      <c r="H1565" s="53">
        <v>0</v>
      </c>
      <c r="I1565" s="53"/>
      <c r="J1565" s="53"/>
      <c r="K1565" s="53">
        <f t="shared" si="95"/>
        <v>0</v>
      </c>
      <c r="M1565" s="54">
        <v>0</v>
      </c>
      <c r="N1565" s="54">
        <v>0</v>
      </c>
      <c r="O1565" s="54">
        <v>0</v>
      </c>
      <c r="P1565" s="54">
        <v>0</v>
      </c>
      <c r="Q1565" s="54" t="s">
        <v>73</v>
      </c>
      <c r="R1565" s="54">
        <f t="shared" si="96"/>
        <v>0</v>
      </c>
      <c r="T1565" s="55">
        <f t="shared" si="97"/>
        <v>0</v>
      </c>
      <c r="U1565" s="55">
        <f t="shared" si="97"/>
        <v>0</v>
      </c>
      <c r="V1565" s="55">
        <f t="shared" si="97"/>
        <v>0</v>
      </c>
      <c r="W1565" s="55">
        <f t="shared" si="97"/>
        <v>0</v>
      </c>
      <c r="X1565" s="55" t="e">
        <f t="shared" si="97"/>
        <v>#VALUE!</v>
      </c>
      <c r="Y1565" s="55">
        <f t="shared" si="97"/>
        <v>0</v>
      </c>
    </row>
    <row r="1566" spans="1:25" x14ac:dyDescent="0.25">
      <c r="A1566" s="37" t="s">
        <v>654</v>
      </c>
      <c r="B1566" s="37" t="s">
        <v>664</v>
      </c>
      <c r="C1566" s="36" t="s">
        <v>665</v>
      </c>
      <c r="D1566" s="52" t="str">
        <f>IFERROR(INDEX('[2]CP5 to CP6 Track mapping'!$A:$B,MATCH('CP5 Vols Hyp'!$C1566,'[2]CP5 to CP6 Track mapping'!$A:$A,0),2),"-")</f>
        <v>Re-Ballast Conventional</v>
      </c>
      <c r="E1566" s="36" t="s">
        <v>454</v>
      </c>
      <c r="F1566" s="53"/>
      <c r="G1566" s="53"/>
      <c r="H1566" s="53">
        <v>0</v>
      </c>
      <c r="I1566" s="53"/>
      <c r="J1566" s="53"/>
      <c r="K1566" s="53">
        <f t="shared" si="95"/>
        <v>0</v>
      </c>
      <c r="M1566" s="54">
        <v>0</v>
      </c>
      <c r="N1566" s="54">
        <v>0</v>
      </c>
      <c r="O1566" s="54">
        <v>0</v>
      </c>
      <c r="P1566" s="54">
        <v>0</v>
      </c>
      <c r="Q1566" s="54" t="s">
        <v>73</v>
      </c>
      <c r="R1566" s="54">
        <f t="shared" si="96"/>
        <v>0</v>
      </c>
      <c r="T1566" s="55">
        <f t="shared" si="97"/>
        <v>0</v>
      </c>
      <c r="U1566" s="55">
        <f t="shared" si="97"/>
        <v>0</v>
      </c>
      <c r="V1566" s="55">
        <f t="shared" si="97"/>
        <v>0</v>
      </c>
      <c r="W1566" s="55">
        <f t="shared" si="97"/>
        <v>0</v>
      </c>
      <c r="X1566" s="55" t="e">
        <f t="shared" si="97"/>
        <v>#VALUE!</v>
      </c>
      <c r="Y1566" s="55">
        <f t="shared" si="97"/>
        <v>0</v>
      </c>
    </row>
    <row r="1567" spans="1:25" x14ac:dyDescent="0.25">
      <c r="A1567" s="37" t="s">
        <v>654</v>
      </c>
      <c r="B1567" s="37" t="s">
        <v>664</v>
      </c>
      <c r="C1567" s="36" t="s">
        <v>665</v>
      </c>
      <c r="D1567" s="52" t="str">
        <f>IFERROR(INDEX('[2]CP5 to CP6 Track mapping'!$A:$B,MATCH('CP5 Vols Hyp'!$C1567,'[2]CP5 to CP6 Track mapping'!$A:$A,0),2),"-")</f>
        <v>Re-Ballast Conventional</v>
      </c>
      <c r="E1567" s="36" t="s">
        <v>455</v>
      </c>
      <c r="F1567" s="53"/>
      <c r="G1567" s="53"/>
      <c r="H1567" s="53">
        <v>0</v>
      </c>
      <c r="I1567" s="53"/>
      <c r="J1567" s="53"/>
      <c r="K1567" s="53">
        <f t="shared" si="95"/>
        <v>0</v>
      </c>
      <c r="M1567" s="54">
        <v>0</v>
      </c>
      <c r="N1567" s="54">
        <v>0</v>
      </c>
      <c r="O1567" s="54">
        <v>0</v>
      </c>
      <c r="P1567" s="54">
        <v>0</v>
      </c>
      <c r="Q1567" s="54" t="s">
        <v>73</v>
      </c>
      <c r="R1567" s="54">
        <f t="shared" si="96"/>
        <v>0</v>
      </c>
      <c r="T1567" s="55">
        <f t="shared" si="97"/>
        <v>0</v>
      </c>
      <c r="U1567" s="55">
        <f t="shared" si="97"/>
        <v>0</v>
      </c>
      <c r="V1567" s="55">
        <f t="shared" si="97"/>
        <v>0</v>
      </c>
      <c r="W1567" s="55">
        <f t="shared" si="97"/>
        <v>0</v>
      </c>
      <c r="X1567" s="55" t="e">
        <f t="shared" si="97"/>
        <v>#VALUE!</v>
      </c>
      <c r="Y1567" s="55">
        <f t="shared" si="97"/>
        <v>0</v>
      </c>
    </row>
    <row r="1568" spans="1:25" x14ac:dyDescent="0.25">
      <c r="A1568" s="37" t="s">
        <v>654</v>
      </c>
      <c r="B1568" s="37" t="s">
        <v>666</v>
      </c>
      <c r="C1568" s="36" t="s">
        <v>667</v>
      </c>
      <c r="D1568" s="52" t="str">
        <f>IFERROR(INDEX('[2]CP5 to CP6 Track mapping'!$A:$B,MATCH('CP5 Vols Hyp'!$C1568,'[2]CP5 to CP6 Track mapping'!$A:$A,0),2),"-")</f>
        <v>Re-Ballast High Output</v>
      </c>
      <c r="E1568" s="36" t="s">
        <v>456</v>
      </c>
      <c r="F1568" s="53"/>
      <c r="G1568" s="53"/>
      <c r="H1568" s="53">
        <v>0</v>
      </c>
      <c r="I1568" s="53"/>
      <c r="J1568" s="53"/>
      <c r="K1568" s="53">
        <f t="shared" si="95"/>
        <v>0</v>
      </c>
      <c r="M1568" s="54">
        <v>0</v>
      </c>
      <c r="N1568" s="54">
        <v>0</v>
      </c>
      <c r="O1568" s="54">
        <v>0</v>
      </c>
      <c r="P1568" s="54">
        <v>0</v>
      </c>
      <c r="Q1568" s="54" t="s">
        <v>73</v>
      </c>
      <c r="R1568" s="54">
        <f t="shared" si="96"/>
        <v>0</v>
      </c>
      <c r="T1568" s="55">
        <f t="shared" si="97"/>
        <v>0</v>
      </c>
      <c r="U1568" s="55">
        <f t="shared" si="97"/>
        <v>0</v>
      </c>
      <c r="V1568" s="55">
        <f t="shared" si="97"/>
        <v>0</v>
      </c>
      <c r="W1568" s="55">
        <f t="shared" si="97"/>
        <v>0</v>
      </c>
      <c r="X1568" s="55" t="e">
        <f t="shared" si="97"/>
        <v>#VALUE!</v>
      </c>
      <c r="Y1568" s="55">
        <f t="shared" si="97"/>
        <v>0</v>
      </c>
    </row>
    <row r="1569" spans="1:25" x14ac:dyDescent="0.25">
      <c r="A1569" s="37" t="s">
        <v>654</v>
      </c>
      <c r="B1569" s="37" t="s">
        <v>666</v>
      </c>
      <c r="C1569" s="36" t="s">
        <v>667</v>
      </c>
      <c r="D1569" s="52" t="str">
        <f>IFERROR(INDEX('[2]CP5 to CP6 Track mapping'!$A:$B,MATCH('CP5 Vols Hyp'!$C1569,'[2]CP5 to CP6 Track mapping'!$A:$A,0),2),"-")</f>
        <v>Re-Ballast High Output</v>
      </c>
      <c r="E1569" s="36" t="s">
        <v>451</v>
      </c>
      <c r="F1569" s="53"/>
      <c r="G1569" s="53"/>
      <c r="H1569" s="53">
        <v>0</v>
      </c>
      <c r="I1569" s="53"/>
      <c r="J1569" s="53"/>
      <c r="K1569" s="53">
        <f t="shared" si="95"/>
        <v>0</v>
      </c>
      <c r="M1569" s="54">
        <v>0</v>
      </c>
      <c r="N1569" s="54">
        <v>0</v>
      </c>
      <c r="O1569" s="54">
        <v>0</v>
      </c>
      <c r="P1569" s="54">
        <v>0</v>
      </c>
      <c r="Q1569" s="54" t="s">
        <v>73</v>
      </c>
      <c r="R1569" s="54">
        <f t="shared" si="96"/>
        <v>0</v>
      </c>
      <c r="T1569" s="55">
        <f t="shared" si="97"/>
        <v>0</v>
      </c>
      <c r="U1569" s="55">
        <f t="shared" si="97"/>
        <v>0</v>
      </c>
      <c r="V1569" s="55">
        <f t="shared" si="97"/>
        <v>0</v>
      </c>
      <c r="W1569" s="55">
        <f t="shared" si="97"/>
        <v>0</v>
      </c>
      <c r="X1569" s="55" t="e">
        <f t="shared" si="97"/>
        <v>#VALUE!</v>
      </c>
      <c r="Y1569" s="55">
        <f t="shared" si="97"/>
        <v>0</v>
      </c>
    </row>
    <row r="1570" spans="1:25" x14ac:dyDescent="0.25">
      <c r="A1570" s="37" t="s">
        <v>654</v>
      </c>
      <c r="B1570" s="37" t="s">
        <v>666</v>
      </c>
      <c r="C1570" s="36" t="s">
        <v>667</v>
      </c>
      <c r="D1570" s="52" t="str">
        <f>IFERROR(INDEX('[2]CP5 to CP6 Track mapping'!$A:$B,MATCH('CP5 Vols Hyp'!$C1570,'[2]CP5 to CP6 Track mapping'!$A:$A,0),2),"-")</f>
        <v>Re-Ballast High Output</v>
      </c>
      <c r="E1570" s="36" t="s">
        <v>452</v>
      </c>
      <c r="F1570" s="53"/>
      <c r="G1570" s="53"/>
      <c r="H1570" s="53">
        <v>0</v>
      </c>
      <c r="I1570" s="53"/>
      <c r="J1570" s="53"/>
      <c r="K1570" s="53">
        <f t="shared" si="95"/>
        <v>0</v>
      </c>
      <c r="M1570" s="54">
        <v>0</v>
      </c>
      <c r="N1570" s="54">
        <v>0</v>
      </c>
      <c r="O1570" s="54">
        <v>0</v>
      </c>
      <c r="P1570" s="54">
        <v>0</v>
      </c>
      <c r="Q1570" s="54" t="s">
        <v>73</v>
      </c>
      <c r="R1570" s="54">
        <f t="shared" si="96"/>
        <v>0</v>
      </c>
      <c r="T1570" s="55">
        <f t="shared" si="97"/>
        <v>0</v>
      </c>
      <c r="U1570" s="55">
        <f t="shared" si="97"/>
        <v>0</v>
      </c>
      <c r="V1570" s="55">
        <f t="shared" si="97"/>
        <v>0</v>
      </c>
      <c r="W1570" s="55">
        <f t="shared" si="97"/>
        <v>0</v>
      </c>
      <c r="X1570" s="55" t="e">
        <f t="shared" si="97"/>
        <v>#VALUE!</v>
      </c>
      <c r="Y1570" s="55">
        <f t="shared" si="97"/>
        <v>0</v>
      </c>
    </row>
    <row r="1571" spans="1:25" x14ac:dyDescent="0.25">
      <c r="A1571" s="37" t="s">
        <v>654</v>
      </c>
      <c r="B1571" s="37" t="s">
        <v>666</v>
      </c>
      <c r="C1571" s="36" t="s">
        <v>667</v>
      </c>
      <c r="D1571" s="52" t="str">
        <f>IFERROR(INDEX('[2]CP5 to CP6 Track mapping'!$A:$B,MATCH('CP5 Vols Hyp'!$C1571,'[2]CP5 to CP6 Track mapping'!$A:$A,0),2),"-")</f>
        <v>Re-Ballast High Output</v>
      </c>
      <c r="E1571" s="36" t="s">
        <v>453</v>
      </c>
      <c r="F1571" s="53"/>
      <c r="G1571" s="53"/>
      <c r="H1571" s="53">
        <v>0</v>
      </c>
      <c r="I1571" s="53"/>
      <c r="J1571" s="53"/>
      <c r="K1571" s="53">
        <f t="shared" si="95"/>
        <v>0</v>
      </c>
      <c r="M1571" s="54">
        <v>0</v>
      </c>
      <c r="N1571" s="54">
        <v>0</v>
      </c>
      <c r="O1571" s="54">
        <v>0</v>
      </c>
      <c r="P1571" s="54">
        <v>0</v>
      </c>
      <c r="Q1571" s="54" t="s">
        <v>73</v>
      </c>
      <c r="R1571" s="54">
        <f t="shared" si="96"/>
        <v>0</v>
      </c>
      <c r="T1571" s="55">
        <f t="shared" si="97"/>
        <v>0</v>
      </c>
      <c r="U1571" s="55">
        <f t="shared" si="97"/>
        <v>0</v>
      </c>
      <c r="V1571" s="55">
        <f t="shared" si="97"/>
        <v>0</v>
      </c>
      <c r="W1571" s="55">
        <f t="shared" si="97"/>
        <v>0</v>
      </c>
      <c r="X1571" s="55" t="e">
        <f t="shared" si="97"/>
        <v>#VALUE!</v>
      </c>
      <c r="Y1571" s="55">
        <f t="shared" si="97"/>
        <v>0</v>
      </c>
    </row>
    <row r="1572" spans="1:25" x14ac:dyDescent="0.25">
      <c r="A1572" s="37" t="s">
        <v>654</v>
      </c>
      <c r="B1572" s="37" t="s">
        <v>666</v>
      </c>
      <c r="C1572" s="36" t="s">
        <v>667</v>
      </c>
      <c r="D1572" s="52" t="str">
        <f>IFERROR(INDEX('[2]CP5 to CP6 Track mapping'!$A:$B,MATCH('CP5 Vols Hyp'!$C1572,'[2]CP5 to CP6 Track mapping'!$A:$A,0),2),"-")</f>
        <v>Re-Ballast High Output</v>
      </c>
      <c r="E1572" s="36" t="s">
        <v>454</v>
      </c>
      <c r="F1572" s="53"/>
      <c r="G1572" s="53"/>
      <c r="H1572" s="53">
        <v>0</v>
      </c>
      <c r="I1572" s="53"/>
      <c r="J1572" s="53"/>
      <c r="K1572" s="53">
        <f t="shared" si="95"/>
        <v>0</v>
      </c>
      <c r="M1572" s="54">
        <v>0</v>
      </c>
      <c r="N1572" s="54">
        <v>0</v>
      </c>
      <c r="O1572" s="54">
        <v>0</v>
      </c>
      <c r="P1572" s="54">
        <v>0</v>
      </c>
      <c r="Q1572" s="54" t="s">
        <v>73</v>
      </c>
      <c r="R1572" s="54">
        <f t="shared" si="96"/>
        <v>0</v>
      </c>
      <c r="T1572" s="55">
        <f t="shared" si="97"/>
        <v>0</v>
      </c>
      <c r="U1572" s="55">
        <f t="shared" si="97"/>
        <v>0</v>
      </c>
      <c r="V1572" s="55">
        <f t="shared" si="97"/>
        <v>0</v>
      </c>
      <c r="W1572" s="55">
        <f t="shared" si="97"/>
        <v>0</v>
      </c>
      <c r="X1572" s="55" t="e">
        <f t="shared" si="97"/>
        <v>#VALUE!</v>
      </c>
      <c r="Y1572" s="55">
        <f t="shared" si="97"/>
        <v>0</v>
      </c>
    </row>
    <row r="1573" spans="1:25" x14ac:dyDescent="0.25">
      <c r="A1573" s="37" t="s">
        <v>654</v>
      </c>
      <c r="B1573" s="37" t="s">
        <v>666</v>
      </c>
      <c r="C1573" s="36" t="s">
        <v>667</v>
      </c>
      <c r="D1573" s="52" t="str">
        <f>IFERROR(INDEX('[2]CP5 to CP6 Track mapping'!$A:$B,MATCH('CP5 Vols Hyp'!$C1573,'[2]CP5 to CP6 Track mapping'!$A:$A,0),2),"-")</f>
        <v>Re-Ballast High Output</v>
      </c>
      <c r="E1573" s="36" t="s">
        <v>455</v>
      </c>
      <c r="F1573" s="53"/>
      <c r="G1573" s="53"/>
      <c r="H1573" s="53">
        <v>0</v>
      </c>
      <c r="I1573" s="53"/>
      <c r="J1573" s="53"/>
      <c r="K1573" s="53">
        <f t="shared" si="95"/>
        <v>0</v>
      </c>
      <c r="M1573" s="54">
        <v>0</v>
      </c>
      <c r="N1573" s="54">
        <v>0</v>
      </c>
      <c r="O1573" s="54">
        <v>0</v>
      </c>
      <c r="P1573" s="54">
        <v>0</v>
      </c>
      <c r="Q1573" s="54" t="s">
        <v>73</v>
      </c>
      <c r="R1573" s="54">
        <f t="shared" si="96"/>
        <v>0</v>
      </c>
      <c r="T1573" s="55">
        <f t="shared" si="97"/>
        <v>0</v>
      </c>
      <c r="U1573" s="55">
        <f t="shared" si="97"/>
        <v>0</v>
      </c>
      <c r="V1573" s="55">
        <f t="shared" si="97"/>
        <v>0</v>
      </c>
      <c r="W1573" s="55">
        <f t="shared" si="97"/>
        <v>0</v>
      </c>
      <c r="X1573" s="55" t="e">
        <f t="shared" si="97"/>
        <v>#VALUE!</v>
      </c>
      <c r="Y1573" s="55">
        <f t="shared" si="97"/>
        <v>0</v>
      </c>
    </row>
    <row r="1574" spans="1:25" x14ac:dyDescent="0.25">
      <c r="A1574" s="37" t="s">
        <v>654</v>
      </c>
      <c r="B1574" s="37" t="s">
        <v>668</v>
      </c>
      <c r="C1574" s="36" t="s">
        <v>669</v>
      </c>
      <c r="D1574" s="52" t="str">
        <f>IFERROR(INDEX('[2]CP5 to CP6 Track mapping'!$A:$B,MATCH('CP5 Vols Hyp'!$C1574,'[2]CP5 to CP6 Track mapping'!$A:$A,0),2),"-")</f>
        <v>Re-Rail, Re-Sleeper High Output</v>
      </c>
      <c r="E1574" s="36" t="s">
        <v>456</v>
      </c>
      <c r="F1574" s="53"/>
      <c r="G1574" s="53"/>
      <c r="H1574" s="53">
        <v>0</v>
      </c>
      <c r="I1574" s="53"/>
      <c r="J1574" s="53"/>
      <c r="K1574" s="53">
        <f t="shared" si="95"/>
        <v>0</v>
      </c>
      <c r="M1574" s="54">
        <v>0</v>
      </c>
      <c r="N1574" s="54">
        <v>0.23918240000000071</v>
      </c>
      <c r="O1574" s="54">
        <v>0</v>
      </c>
      <c r="P1574" s="54">
        <v>0</v>
      </c>
      <c r="Q1574" s="54" t="s">
        <v>73</v>
      </c>
      <c r="R1574" s="54">
        <f t="shared" si="96"/>
        <v>0.23918240000000071</v>
      </c>
      <c r="T1574" s="55">
        <f t="shared" si="97"/>
        <v>0</v>
      </c>
      <c r="U1574" s="55">
        <f t="shared" si="97"/>
        <v>0.23918240000000071</v>
      </c>
      <c r="V1574" s="55">
        <f t="shared" si="97"/>
        <v>0</v>
      </c>
      <c r="W1574" s="55">
        <f t="shared" si="97"/>
        <v>0</v>
      </c>
      <c r="X1574" s="55" t="e">
        <f t="shared" si="97"/>
        <v>#VALUE!</v>
      </c>
      <c r="Y1574" s="55">
        <f t="shared" si="97"/>
        <v>0.23918240000000071</v>
      </c>
    </row>
    <row r="1575" spans="1:25" x14ac:dyDescent="0.25">
      <c r="A1575" s="37" t="s">
        <v>654</v>
      </c>
      <c r="B1575" s="37" t="s">
        <v>668</v>
      </c>
      <c r="C1575" s="36" t="s">
        <v>669</v>
      </c>
      <c r="D1575" s="52" t="str">
        <f>IFERROR(INDEX('[2]CP5 to CP6 Track mapping'!$A:$B,MATCH('CP5 Vols Hyp'!$C1575,'[2]CP5 to CP6 Track mapping'!$A:$A,0),2),"-")</f>
        <v>Re-Rail, Re-Sleeper High Output</v>
      </c>
      <c r="E1575" s="36" t="s">
        <v>451</v>
      </c>
      <c r="F1575" s="53"/>
      <c r="G1575" s="53"/>
      <c r="H1575" s="53">
        <v>4.9907952</v>
      </c>
      <c r="I1575" s="53"/>
      <c r="J1575" s="53"/>
      <c r="K1575" s="53">
        <f t="shared" si="95"/>
        <v>4.9907952</v>
      </c>
      <c r="M1575" s="54">
        <v>53.850844799999997</v>
      </c>
      <c r="N1575" s="54">
        <v>17.792395200000001</v>
      </c>
      <c r="O1575" s="54">
        <v>4.9907952</v>
      </c>
      <c r="P1575" s="54">
        <v>0</v>
      </c>
      <c r="Q1575" s="54" t="s">
        <v>73</v>
      </c>
      <c r="R1575" s="54">
        <f t="shared" si="96"/>
        <v>76.634035199999985</v>
      </c>
      <c r="T1575" s="55">
        <f t="shared" si="97"/>
        <v>53.850844799999997</v>
      </c>
      <c r="U1575" s="55">
        <f t="shared" si="97"/>
        <v>17.792395200000001</v>
      </c>
      <c r="V1575" s="55">
        <f t="shared" si="97"/>
        <v>0</v>
      </c>
      <c r="W1575" s="55">
        <f t="shared" si="97"/>
        <v>0</v>
      </c>
      <c r="X1575" s="55" t="e">
        <f t="shared" si="97"/>
        <v>#VALUE!</v>
      </c>
      <c r="Y1575" s="55">
        <f t="shared" si="97"/>
        <v>71.643239999999992</v>
      </c>
    </row>
    <row r="1576" spans="1:25" x14ac:dyDescent="0.25">
      <c r="A1576" s="37" t="s">
        <v>654</v>
      </c>
      <c r="B1576" s="37" t="s">
        <v>668</v>
      </c>
      <c r="C1576" s="36" t="s">
        <v>669</v>
      </c>
      <c r="D1576" s="52" t="str">
        <f>IFERROR(INDEX('[2]CP5 to CP6 Track mapping'!$A:$B,MATCH('CP5 Vols Hyp'!$C1576,'[2]CP5 to CP6 Track mapping'!$A:$A,0),2),"-")</f>
        <v>Re-Rail, Re-Sleeper High Output</v>
      </c>
      <c r="E1576" s="36" t="s">
        <v>452</v>
      </c>
      <c r="F1576" s="53"/>
      <c r="G1576" s="53"/>
      <c r="H1576" s="53">
        <v>2.0683728000000001</v>
      </c>
      <c r="I1576" s="53"/>
      <c r="J1576" s="53"/>
      <c r="K1576" s="53">
        <f t="shared" si="95"/>
        <v>2.0683728000000001</v>
      </c>
      <c r="M1576" s="54">
        <v>7.856524799999999</v>
      </c>
      <c r="N1576" s="54">
        <v>0.9025128</v>
      </c>
      <c r="O1576" s="54">
        <v>2.0683728000000001</v>
      </c>
      <c r="P1576" s="54">
        <v>0</v>
      </c>
      <c r="Q1576" s="54">
        <v>1.69</v>
      </c>
      <c r="R1576" s="54">
        <f t="shared" si="96"/>
        <v>12.517410399999999</v>
      </c>
      <c r="T1576" s="55">
        <f t="shared" si="97"/>
        <v>7.856524799999999</v>
      </c>
      <c r="U1576" s="55">
        <f t="shared" si="97"/>
        <v>0.9025128</v>
      </c>
      <c r="V1576" s="55">
        <f t="shared" si="97"/>
        <v>0</v>
      </c>
      <c r="W1576" s="55">
        <f t="shared" si="97"/>
        <v>0</v>
      </c>
      <c r="X1576" s="55">
        <f t="shared" si="97"/>
        <v>1.69</v>
      </c>
      <c r="Y1576" s="55">
        <f t="shared" si="97"/>
        <v>10.449037599999999</v>
      </c>
    </row>
    <row r="1577" spans="1:25" x14ac:dyDescent="0.25">
      <c r="A1577" s="37" t="s">
        <v>654</v>
      </c>
      <c r="B1577" s="37" t="s">
        <v>668</v>
      </c>
      <c r="C1577" s="36" t="s">
        <v>669</v>
      </c>
      <c r="D1577" s="52" t="str">
        <f>IFERROR(INDEX('[2]CP5 to CP6 Track mapping'!$A:$B,MATCH('CP5 Vols Hyp'!$C1577,'[2]CP5 to CP6 Track mapping'!$A:$A,0),2),"-")</f>
        <v>Re-Rail, Re-Sleeper High Output</v>
      </c>
      <c r="E1577" s="36" t="s">
        <v>453</v>
      </c>
      <c r="F1577" s="53"/>
      <c r="G1577" s="53"/>
      <c r="H1577" s="53">
        <v>0</v>
      </c>
      <c r="I1577" s="53"/>
      <c r="J1577" s="53"/>
      <c r="K1577" s="53">
        <f t="shared" si="95"/>
        <v>0</v>
      </c>
      <c r="M1577" s="54">
        <v>0</v>
      </c>
      <c r="N1577" s="54">
        <v>0</v>
      </c>
      <c r="O1577" s="54">
        <v>0</v>
      </c>
      <c r="P1577" s="54">
        <v>0</v>
      </c>
      <c r="Q1577" s="54" t="s">
        <v>73</v>
      </c>
      <c r="R1577" s="54">
        <f t="shared" si="96"/>
        <v>0</v>
      </c>
      <c r="T1577" s="55">
        <f t="shared" si="97"/>
        <v>0</v>
      </c>
      <c r="U1577" s="55">
        <f t="shared" si="97"/>
        <v>0</v>
      </c>
      <c r="V1577" s="55">
        <f t="shared" si="97"/>
        <v>0</v>
      </c>
      <c r="W1577" s="55">
        <f t="shared" si="97"/>
        <v>0</v>
      </c>
      <c r="X1577" s="55" t="e">
        <f t="shared" si="97"/>
        <v>#VALUE!</v>
      </c>
      <c r="Y1577" s="55">
        <f t="shared" si="97"/>
        <v>0</v>
      </c>
    </row>
    <row r="1578" spans="1:25" x14ac:dyDescent="0.25">
      <c r="A1578" s="37" t="s">
        <v>654</v>
      </c>
      <c r="B1578" s="37" t="s">
        <v>668</v>
      </c>
      <c r="C1578" s="36" t="s">
        <v>669</v>
      </c>
      <c r="D1578" s="52" t="str">
        <f>IFERROR(INDEX('[2]CP5 to CP6 Track mapping'!$A:$B,MATCH('CP5 Vols Hyp'!$C1578,'[2]CP5 to CP6 Track mapping'!$A:$A,0),2),"-")</f>
        <v>Re-Rail, Re-Sleeper High Output</v>
      </c>
      <c r="E1578" s="36" t="s">
        <v>454</v>
      </c>
      <c r="F1578" s="53"/>
      <c r="G1578" s="53"/>
      <c r="H1578" s="53">
        <v>0</v>
      </c>
      <c r="I1578" s="53"/>
      <c r="J1578" s="53"/>
      <c r="K1578" s="53">
        <f t="shared" si="95"/>
        <v>0</v>
      </c>
      <c r="M1578" s="54">
        <v>0</v>
      </c>
      <c r="N1578" s="54">
        <v>0</v>
      </c>
      <c r="O1578" s="54">
        <v>0</v>
      </c>
      <c r="P1578" s="54">
        <v>0</v>
      </c>
      <c r="Q1578" s="54" t="s">
        <v>73</v>
      </c>
      <c r="R1578" s="54">
        <f t="shared" si="96"/>
        <v>0</v>
      </c>
      <c r="T1578" s="55">
        <f t="shared" si="97"/>
        <v>0</v>
      </c>
      <c r="U1578" s="55">
        <f t="shared" si="97"/>
        <v>0</v>
      </c>
      <c r="V1578" s="55">
        <f t="shared" si="97"/>
        <v>0</v>
      </c>
      <c r="W1578" s="55">
        <f t="shared" si="97"/>
        <v>0</v>
      </c>
      <c r="X1578" s="55" t="e">
        <f t="shared" si="97"/>
        <v>#VALUE!</v>
      </c>
      <c r="Y1578" s="55">
        <f t="shared" si="97"/>
        <v>0</v>
      </c>
    </row>
    <row r="1579" spans="1:25" x14ac:dyDescent="0.25">
      <c r="A1579" s="37" t="s">
        <v>654</v>
      </c>
      <c r="B1579" s="37" t="s">
        <v>668</v>
      </c>
      <c r="C1579" s="36" t="s">
        <v>669</v>
      </c>
      <c r="D1579" s="52" t="str">
        <f>IFERROR(INDEX('[2]CP5 to CP6 Track mapping'!$A:$B,MATCH('CP5 Vols Hyp'!$C1579,'[2]CP5 to CP6 Track mapping'!$A:$A,0),2),"-")</f>
        <v>Re-Rail, Re-Sleeper High Output</v>
      </c>
      <c r="E1579" s="36" t="s">
        <v>455</v>
      </c>
      <c r="F1579" s="53"/>
      <c r="G1579" s="53"/>
      <c r="H1579" s="53">
        <v>0</v>
      </c>
      <c r="I1579" s="53"/>
      <c r="J1579" s="53"/>
      <c r="K1579" s="53">
        <f t="shared" si="95"/>
        <v>0</v>
      </c>
      <c r="M1579" s="54">
        <v>0</v>
      </c>
      <c r="N1579" s="54">
        <v>0</v>
      </c>
      <c r="O1579" s="54">
        <v>0</v>
      </c>
      <c r="P1579" s="54">
        <v>0</v>
      </c>
      <c r="Q1579" s="54" t="s">
        <v>73</v>
      </c>
      <c r="R1579" s="54">
        <f t="shared" si="96"/>
        <v>0</v>
      </c>
      <c r="T1579" s="55">
        <f t="shared" si="97"/>
        <v>0</v>
      </c>
      <c r="U1579" s="55">
        <f t="shared" si="97"/>
        <v>0</v>
      </c>
      <c r="V1579" s="55">
        <f t="shared" si="97"/>
        <v>0</v>
      </c>
      <c r="W1579" s="55">
        <f t="shared" si="97"/>
        <v>0</v>
      </c>
      <c r="X1579" s="55" t="e">
        <f t="shared" si="97"/>
        <v>#VALUE!</v>
      </c>
      <c r="Y1579" s="55">
        <f t="shared" si="97"/>
        <v>0</v>
      </c>
    </row>
    <row r="1580" spans="1:25" x14ac:dyDescent="0.25">
      <c r="A1580" s="37" t="s">
        <v>654</v>
      </c>
      <c r="B1580" s="37" t="s">
        <v>670</v>
      </c>
      <c r="C1580" s="36" t="s">
        <v>671</v>
      </c>
      <c r="D1580" s="52" t="str">
        <f>IFERROR(INDEX('[2]CP5 to CP6 Track mapping'!$A:$B,MATCH('CP5 Vols Hyp'!$C1580,'[2]CP5 to CP6 Track mapping'!$A:$A,0),2),"-")</f>
        <v>Re-Rail, Re-Sleeper High Output</v>
      </c>
      <c r="E1580" s="36" t="s">
        <v>456</v>
      </c>
      <c r="F1580" s="53"/>
      <c r="G1580" s="53"/>
      <c r="H1580" s="53">
        <v>0</v>
      </c>
      <c r="I1580" s="53"/>
      <c r="J1580" s="53"/>
      <c r="K1580" s="53">
        <f t="shared" si="95"/>
        <v>0</v>
      </c>
      <c r="M1580" s="54">
        <v>0</v>
      </c>
      <c r="N1580" s="54">
        <v>0</v>
      </c>
      <c r="O1580" s="54">
        <v>0</v>
      </c>
      <c r="P1580" s="54">
        <v>0</v>
      </c>
      <c r="Q1580" s="54" t="s">
        <v>73</v>
      </c>
      <c r="R1580" s="54">
        <f t="shared" si="96"/>
        <v>0</v>
      </c>
      <c r="T1580" s="55">
        <f t="shared" si="97"/>
        <v>0</v>
      </c>
      <c r="U1580" s="55">
        <f t="shared" si="97"/>
        <v>0</v>
      </c>
      <c r="V1580" s="55">
        <f t="shared" si="97"/>
        <v>0</v>
      </c>
      <c r="W1580" s="55">
        <f t="shared" si="97"/>
        <v>0</v>
      </c>
      <c r="X1580" s="55" t="e">
        <f t="shared" si="97"/>
        <v>#VALUE!</v>
      </c>
      <c r="Y1580" s="55">
        <f t="shared" si="97"/>
        <v>0</v>
      </c>
    </row>
    <row r="1581" spans="1:25" x14ac:dyDescent="0.25">
      <c r="A1581" s="37" t="s">
        <v>654</v>
      </c>
      <c r="B1581" s="37" t="s">
        <v>670</v>
      </c>
      <c r="C1581" s="36" t="s">
        <v>671</v>
      </c>
      <c r="D1581" s="52" t="str">
        <f>IFERROR(INDEX('[2]CP5 to CP6 Track mapping'!$A:$B,MATCH('CP5 Vols Hyp'!$C1581,'[2]CP5 to CP6 Track mapping'!$A:$A,0),2),"-")</f>
        <v>Re-Rail, Re-Sleeper High Output</v>
      </c>
      <c r="E1581" s="36" t="s">
        <v>451</v>
      </c>
      <c r="F1581" s="53"/>
      <c r="G1581" s="53"/>
      <c r="H1581" s="53">
        <v>0</v>
      </c>
      <c r="I1581" s="53"/>
      <c r="J1581" s="53"/>
      <c r="K1581" s="53">
        <f t="shared" si="95"/>
        <v>0</v>
      </c>
      <c r="M1581" s="54">
        <v>0</v>
      </c>
      <c r="N1581" s="54">
        <v>0</v>
      </c>
      <c r="O1581" s="54">
        <v>0</v>
      </c>
      <c r="P1581" s="54">
        <v>0</v>
      </c>
      <c r="Q1581" s="54" t="s">
        <v>73</v>
      </c>
      <c r="R1581" s="54">
        <f t="shared" si="96"/>
        <v>0</v>
      </c>
      <c r="T1581" s="55">
        <f t="shared" si="97"/>
        <v>0</v>
      </c>
      <c r="U1581" s="55">
        <f t="shared" si="97"/>
        <v>0</v>
      </c>
      <c r="V1581" s="55">
        <f t="shared" si="97"/>
        <v>0</v>
      </c>
      <c r="W1581" s="55">
        <f t="shared" si="97"/>
        <v>0</v>
      </c>
      <c r="X1581" s="55" t="e">
        <f t="shared" si="97"/>
        <v>#VALUE!</v>
      </c>
      <c r="Y1581" s="55">
        <f t="shared" si="97"/>
        <v>0</v>
      </c>
    </row>
    <row r="1582" spans="1:25" x14ac:dyDescent="0.25">
      <c r="A1582" s="37" t="s">
        <v>654</v>
      </c>
      <c r="B1582" s="37" t="s">
        <v>670</v>
      </c>
      <c r="C1582" s="36" t="s">
        <v>671</v>
      </c>
      <c r="D1582" s="52" t="str">
        <f>IFERROR(INDEX('[2]CP5 to CP6 Track mapping'!$A:$B,MATCH('CP5 Vols Hyp'!$C1582,'[2]CP5 to CP6 Track mapping'!$A:$A,0),2),"-")</f>
        <v>Re-Rail, Re-Sleeper High Output</v>
      </c>
      <c r="E1582" s="36" t="s">
        <v>452</v>
      </c>
      <c r="F1582" s="53"/>
      <c r="G1582" s="53"/>
      <c r="H1582" s="53">
        <v>0</v>
      </c>
      <c r="I1582" s="53"/>
      <c r="J1582" s="53"/>
      <c r="K1582" s="53">
        <f t="shared" si="95"/>
        <v>0</v>
      </c>
      <c r="M1582" s="54">
        <v>0</v>
      </c>
      <c r="N1582" s="54">
        <v>0</v>
      </c>
      <c r="O1582" s="54">
        <v>0</v>
      </c>
      <c r="P1582" s="54">
        <v>0</v>
      </c>
      <c r="Q1582" s="54" t="s">
        <v>73</v>
      </c>
      <c r="R1582" s="54">
        <f t="shared" si="96"/>
        <v>0</v>
      </c>
      <c r="T1582" s="55">
        <f t="shared" si="97"/>
        <v>0</v>
      </c>
      <c r="U1582" s="55">
        <f t="shared" si="97"/>
        <v>0</v>
      </c>
      <c r="V1582" s="55">
        <f t="shared" si="97"/>
        <v>0</v>
      </c>
      <c r="W1582" s="55">
        <f t="shared" si="97"/>
        <v>0</v>
      </c>
      <c r="X1582" s="55" t="e">
        <f t="shared" si="97"/>
        <v>#VALUE!</v>
      </c>
      <c r="Y1582" s="55">
        <f t="shared" si="97"/>
        <v>0</v>
      </c>
    </row>
    <row r="1583" spans="1:25" x14ac:dyDescent="0.25">
      <c r="A1583" s="37" t="s">
        <v>654</v>
      </c>
      <c r="B1583" s="37" t="s">
        <v>670</v>
      </c>
      <c r="C1583" s="36" t="s">
        <v>671</v>
      </c>
      <c r="D1583" s="52" t="str">
        <f>IFERROR(INDEX('[2]CP5 to CP6 Track mapping'!$A:$B,MATCH('CP5 Vols Hyp'!$C1583,'[2]CP5 to CP6 Track mapping'!$A:$A,0),2),"-")</f>
        <v>Re-Rail, Re-Sleeper High Output</v>
      </c>
      <c r="E1583" s="36" t="s">
        <v>453</v>
      </c>
      <c r="F1583" s="53"/>
      <c r="G1583" s="53"/>
      <c r="H1583" s="53">
        <v>0</v>
      </c>
      <c r="I1583" s="53"/>
      <c r="J1583" s="53"/>
      <c r="K1583" s="53">
        <f t="shared" si="95"/>
        <v>0</v>
      </c>
      <c r="M1583" s="54">
        <v>0</v>
      </c>
      <c r="N1583" s="54">
        <v>0</v>
      </c>
      <c r="O1583" s="54">
        <v>0</v>
      </c>
      <c r="P1583" s="54">
        <v>0</v>
      </c>
      <c r="Q1583" s="54" t="s">
        <v>73</v>
      </c>
      <c r="R1583" s="54">
        <f t="shared" si="96"/>
        <v>0</v>
      </c>
      <c r="T1583" s="55">
        <f t="shared" si="97"/>
        <v>0</v>
      </c>
      <c r="U1583" s="55">
        <f t="shared" si="97"/>
        <v>0</v>
      </c>
      <c r="V1583" s="55">
        <f t="shared" si="97"/>
        <v>0</v>
      </c>
      <c r="W1583" s="55">
        <f t="shared" si="97"/>
        <v>0</v>
      </c>
      <c r="X1583" s="55" t="e">
        <f t="shared" si="97"/>
        <v>#VALUE!</v>
      </c>
      <c r="Y1583" s="55">
        <f t="shared" si="97"/>
        <v>0</v>
      </c>
    </row>
    <row r="1584" spans="1:25" x14ac:dyDescent="0.25">
      <c r="A1584" s="37" t="s">
        <v>654</v>
      </c>
      <c r="B1584" s="37" t="s">
        <v>670</v>
      </c>
      <c r="C1584" s="36" t="s">
        <v>671</v>
      </c>
      <c r="D1584" s="52" t="str">
        <f>IFERROR(INDEX('[2]CP5 to CP6 Track mapping'!$A:$B,MATCH('CP5 Vols Hyp'!$C1584,'[2]CP5 to CP6 Track mapping'!$A:$A,0),2),"-")</f>
        <v>Re-Rail, Re-Sleeper High Output</v>
      </c>
      <c r="E1584" s="36" t="s">
        <v>454</v>
      </c>
      <c r="F1584" s="53"/>
      <c r="G1584" s="53"/>
      <c r="H1584" s="53">
        <v>0</v>
      </c>
      <c r="I1584" s="53"/>
      <c r="J1584" s="53"/>
      <c r="K1584" s="53">
        <f t="shared" si="95"/>
        <v>0</v>
      </c>
      <c r="M1584" s="54">
        <v>0</v>
      </c>
      <c r="N1584" s="54">
        <v>0</v>
      </c>
      <c r="O1584" s="54">
        <v>0</v>
      </c>
      <c r="P1584" s="54">
        <v>0</v>
      </c>
      <c r="Q1584" s="54" t="s">
        <v>73</v>
      </c>
      <c r="R1584" s="54">
        <f t="shared" si="96"/>
        <v>0</v>
      </c>
      <c r="T1584" s="55">
        <f t="shared" si="97"/>
        <v>0</v>
      </c>
      <c r="U1584" s="55">
        <f t="shared" si="97"/>
        <v>0</v>
      </c>
      <c r="V1584" s="55">
        <f t="shared" si="97"/>
        <v>0</v>
      </c>
      <c r="W1584" s="55">
        <f t="shared" si="97"/>
        <v>0</v>
      </c>
      <c r="X1584" s="55" t="e">
        <f t="shared" si="97"/>
        <v>#VALUE!</v>
      </c>
      <c r="Y1584" s="55">
        <f t="shared" si="97"/>
        <v>0</v>
      </c>
    </row>
    <row r="1585" spans="1:25" x14ac:dyDescent="0.25">
      <c r="A1585" s="37" t="s">
        <v>654</v>
      </c>
      <c r="B1585" s="37" t="s">
        <v>670</v>
      </c>
      <c r="C1585" s="36" t="s">
        <v>671</v>
      </c>
      <c r="D1585" s="52" t="str">
        <f>IFERROR(INDEX('[2]CP5 to CP6 Track mapping'!$A:$B,MATCH('CP5 Vols Hyp'!$C1585,'[2]CP5 to CP6 Track mapping'!$A:$A,0),2),"-")</f>
        <v>Re-Rail, Re-Sleeper High Output</v>
      </c>
      <c r="E1585" s="36" t="s">
        <v>455</v>
      </c>
      <c r="F1585" s="53"/>
      <c r="G1585" s="53"/>
      <c r="H1585" s="53">
        <v>0</v>
      </c>
      <c r="I1585" s="53"/>
      <c r="J1585" s="53"/>
      <c r="K1585" s="53">
        <f t="shared" si="95"/>
        <v>0</v>
      </c>
      <c r="M1585" s="54">
        <v>0</v>
      </c>
      <c r="N1585" s="54">
        <v>0</v>
      </c>
      <c r="O1585" s="54">
        <v>0</v>
      </c>
      <c r="P1585" s="54">
        <v>0</v>
      </c>
      <c r="Q1585" s="54" t="s">
        <v>73</v>
      </c>
      <c r="R1585" s="54">
        <f t="shared" si="96"/>
        <v>0</v>
      </c>
      <c r="T1585" s="55">
        <f t="shared" si="97"/>
        <v>0</v>
      </c>
      <c r="U1585" s="55">
        <f t="shared" si="97"/>
        <v>0</v>
      </c>
      <c r="V1585" s="55">
        <f t="shared" si="97"/>
        <v>0</v>
      </c>
      <c r="W1585" s="55">
        <f t="shared" si="97"/>
        <v>0</v>
      </c>
      <c r="X1585" s="55" t="e">
        <f t="shared" si="97"/>
        <v>#VALUE!</v>
      </c>
      <c r="Y1585" s="55">
        <f t="shared" si="97"/>
        <v>0</v>
      </c>
    </row>
    <row r="1586" spans="1:25" x14ac:dyDescent="0.25">
      <c r="A1586" s="37" t="s">
        <v>654</v>
      </c>
      <c r="B1586" s="37" t="s">
        <v>672</v>
      </c>
      <c r="C1586" s="36" t="s">
        <v>21</v>
      </c>
      <c r="D1586" s="52" t="str">
        <f>IFERROR(INDEX('[2]CP5 to CP6 Track mapping'!$A:$B,MATCH('CP5 Vols Hyp'!$C1586,'[2]CP5 to CP6 Track mapping'!$A:$A,0),2),"-")</f>
        <v>Re-Ballast High Output</v>
      </c>
      <c r="E1586" s="36" t="s">
        <v>456</v>
      </c>
      <c r="F1586" s="53"/>
      <c r="G1586" s="53"/>
      <c r="H1586" s="53">
        <v>0.45999999999999996</v>
      </c>
      <c r="I1586" s="53"/>
      <c r="J1586" s="53"/>
      <c r="K1586" s="53">
        <f t="shared" si="95"/>
        <v>0.45999999999999996</v>
      </c>
      <c r="M1586" s="54">
        <v>0</v>
      </c>
      <c r="N1586" s="54">
        <v>0.09</v>
      </c>
      <c r="O1586" s="54">
        <v>0.45999999999999996</v>
      </c>
      <c r="P1586" s="54">
        <v>0</v>
      </c>
      <c r="Q1586" s="54" t="s">
        <v>73</v>
      </c>
      <c r="R1586" s="54">
        <f t="shared" si="96"/>
        <v>0.54999999999999993</v>
      </c>
      <c r="T1586" s="55">
        <f t="shared" si="97"/>
        <v>0</v>
      </c>
      <c r="U1586" s="55">
        <f t="shared" si="97"/>
        <v>0.09</v>
      </c>
      <c r="V1586" s="55">
        <f t="shared" si="97"/>
        <v>0</v>
      </c>
      <c r="W1586" s="55">
        <f t="shared" si="97"/>
        <v>0</v>
      </c>
      <c r="X1586" s="55" t="e">
        <f t="shared" si="97"/>
        <v>#VALUE!</v>
      </c>
      <c r="Y1586" s="55">
        <f t="shared" si="97"/>
        <v>8.9999999999999969E-2</v>
      </c>
    </row>
    <row r="1587" spans="1:25" x14ac:dyDescent="0.25">
      <c r="A1587" s="37" t="s">
        <v>654</v>
      </c>
      <c r="B1587" s="37" t="s">
        <v>672</v>
      </c>
      <c r="C1587" s="36" t="s">
        <v>21</v>
      </c>
      <c r="D1587" s="52" t="str">
        <f>IFERROR(INDEX('[2]CP5 to CP6 Track mapping'!$A:$B,MATCH('CP5 Vols Hyp'!$C1587,'[2]CP5 to CP6 Track mapping'!$A:$A,0),2),"-")</f>
        <v>Re-Ballast High Output</v>
      </c>
      <c r="E1587" s="36" t="s">
        <v>451</v>
      </c>
      <c r="F1587" s="53"/>
      <c r="G1587" s="53"/>
      <c r="H1587" s="53">
        <v>0</v>
      </c>
      <c r="I1587" s="53"/>
      <c r="J1587" s="53"/>
      <c r="K1587" s="53">
        <f t="shared" si="95"/>
        <v>0</v>
      </c>
      <c r="M1587" s="54">
        <v>0</v>
      </c>
      <c r="N1587" s="54">
        <v>0</v>
      </c>
      <c r="O1587" s="54">
        <v>0</v>
      </c>
      <c r="P1587" s="54">
        <v>0</v>
      </c>
      <c r="Q1587" s="54" t="s">
        <v>73</v>
      </c>
      <c r="R1587" s="54">
        <f t="shared" si="96"/>
        <v>0</v>
      </c>
      <c r="T1587" s="55">
        <f t="shared" si="97"/>
        <v>0</v>
      </c>
      <c r="U1587" s="55">
        <f t="shared" si="97"/>
        <v>0</v>
      </c>
      <c r="V1587" s="55">
        <f t="shared" si="97"/>
        <v>0</v>
      </c>
      <c r="W1587" s="55">
        <f t="shared" si="97"/>
        <v>0</v>
      </c>
      <c r="X1587" s="55" t="e">
        <f t="shared" si="97"/>
        <v>#VALUE!</v>
      </c>
      <c r="Y1587" s="55">
        <f t="shared" si="97"/>
        <v>0</v>
      </c>
    </row>
    <row r="1588" spans="1:25" x14ac:dyDescent="0.25">
      <c r="A1588" s="37" t="s">
        <v>654</v>
      </c>
      <c r="B1588" s="37" t="s">
        <v>672</v>
      </c>
      <c r="C1588" s="36" t="s">
        <v>21</v>
      </c>
      <c r="D1588" s="52" t="str">
        <f>IFERROR(INDEX('[2]CP5 to CP6 Track mapping'!$A:$B,MATCH('CP5 Vols Hyp'!$C1588,'[2]CP5 to CP6 Track mapping'!$A:$A,0),2),"-")</f>
        <v>Re-Ballast High Output</v>
      </c>
      <c r="E1588" s="36" t="s">
        <v>452</v>
      </c>
      <c r="F1588" s="53"/>
      <c r="G1588" s="53"/>
      <c r="H1588" s="53">
        <v>0</v>
      </c>
      <c r="I1588" s="53"/>
      <c r="J1588" s="53"/>
      <c r="K1588" s="53">
        <f t="shared" si="95"/>
        <v>0</v>
      </c>
      <c r="M1588" s="54">
        <v>0</v>
      </c>
      <c r="N1588" s="54">
        <v>0</v>
      </c>
      <c r="O1588" s="54">
        <v>0</v>
      </c>
      <c r="P1588" s="54">
        <v>0</v>
      </c>
      <c r="Q1588" s="54" t="s">
        <v>73</v>
      </c>
      <c r="R1588" s="54">
        <f t="shared" si="96"/>
        <v>0</v>
      </c>
      <c r="T1588" s="55">
        <f t="shared" si="97"/>
        <v>0</v>
      </c>
      <c r="U1588" s="55">
        <f t="shared" si="97"/>
        <v>0</v>
      </c>
      <c r="V1588" s="55">
        <f t="shared" si="97"/>
        <v>0</v>
      </c>
      <c r="W1588" s="55">
        <f t="shared" si="97"/>
        <v>0</v>
      </c>
      <c r="X1588" s="55" t="e">
        <f t="shared" si="97"/>
        <v>#VALUE!</v>
      </c>
      <c r="Y1588" s="55">
        <f t="shared" si="97"/>
        <v>0</v>
      </c>
    </row>
    <row r="1589" spans="1:25" x14ac:dyDescent="0.25">
      <c r="A1589" s="37" t="s">
        <v>654</v>
      </c>
      <c r="B1589" s="37" t="s">
        <v>672</v>
      </c>
      <c r="C1589" s="36" t="s">
        <v>21</v>
      </c>
      <c r="D1589" s="52" t="str">
        <f>IFERROR(INDEX('[2]CP5 to CP6 Track mapping'!$A:$B,MATCH('CP5 Vols Hyp'!$C1589,'[2]CP5 to CP6 Track mapping'!$A:$A,0),2),"-")</f>
        <v>Re-Ballast High Output</v>
      </c>
      <c r="E1589" s="36" t="s">
        <v>453</v>
      </c>
      <c r="F1589" s="53"/>
      <c r="G1589" s="53"/>
      <c r="H1589" s="53">
        <v>0</v>
      </c>
      <c r="I1589" s="53"/>
      <c r="J1589" s="53"/>
      <c r="K1589" s="53">
        <f t="shared" si="95"/>
        <v>0</v>
      </c>
      <c r="M1589" s="54">
        <v>0.37</v>
      </c>
      <c r="N1589" s="54">
        <v>0</v>
      </c>
      <c r="O1589" s="54">
        <v>0</v>
      </c>
      <c r="P1589" s="54">
        <v>0</v>
      </c>
      <c r="Q1589" s="54" t="s">
        <v>73</v>
      </c>
      <c r="R1589" s="54">
        <f t="shared" si="96"/>
        <v>0.37</v>
      </c>
      <c r="T1589" s="55">
        <f t="shared" si="97"/>
        <v>0.37</v>
      </c>
      <c r="U1589" s="55">
        <f t="shared" si="97"/>
        <v>0</v>
      </c>
      <c r="V1589" s="55">
        <f t="shared" si="97"/>
        <v>0</v>
      </c>
      <c r="W1589" s="55">
        <f t="shared" si="97"/>
        <v>0</v>
      </c>
      <c r="X1589" s="55" t="e">
        <f t="shared" si="97"/>
        <v>#VALUE!</v>
      </c>
      <c r="Y1589" s="55">
        <f t="shared" si="97"/>
        <v>0.37</v>
      </c>
    </row>
    <row r="1590" spans="1:25" x14ac:dyDescent="0.25">
      <c r="A1590" s="37" t="s">
        <v>654</v>
      </c>
      <c r="B1590" s="37" t="s">
        <v>672</v>
      </c>
      <c r="C1590" s="36" t="s">
        <v>21</v>
      </c>
      <c r="D1590" s="52" t="str">
        <f>IFERROR(INDEX('[2]CP5 to CP6 Track mapping'!$A:$B,MATCH('CP5 Vols Hyp'!$C1590,'[2]CP5 to CP6 Track mapping'!$A:$A,0),2),"-")</f>
        <v>Re-Ballast High Output</v>
      </c>
      <c r="E1590" s="36" t="s">
        <v>454</v>
      </c>
      <c r="F1590" s="53"/>
      <c r="G1590" s="53"/>
      <c r="H1590" s="53">
        <v>0</v>
      </c>
      <c r="I1590" s="53"/>
      <c r="J1590" s="53"/>
      <c r="K1590" s="53">
        <f t="shared" si="95"/>
        <v>0</v>
      </c>
      <c r="M1590" s="54">
        <v>0</v>
      </c>
      <c r="N1590" s="54">
        <v>0</v>
      </c>
      <c r="O1590" s="54">
        <v>0</v>
      </c>
      <c r="P1590" s="54">
        <v>0</v>
      </c>
      <c r="Q1590" s="54" t="s">
        <v>73</v>
      </c>
      <c r="R1590" s="54">
        <f t="shared" si="96"/>
        <v>0</v>
      </c>
      <c r="T1590" s="55">
        <f t="shared" si="97"/>
        <v>0</v>
      </c>
      <c r="U1590" s="55">
        <f t="shared" si="97"/>
        <v>0</v>
      </c>
      <c r="V1590" s="55">
        <f t="shared" si="97"/>
        <v>0</v>
      </c>
      <c r="W1590" s="55">
        <f t="shared" si="97"/>
        <v>0</v>
      </c>
      <c r="X1590" s="55" t="e">
        <f t="shared" si="97"/>
        <v>#VALUE!</v>
      </c>
      <c r="Y1590" s="55">
        <f t="shared" si="97"/>
        <v>0</v>
      </c>
    </row>
    <row r="1591" spans="1:25" x14ac:dyDescent="0.25">
      <c r="A1591" s="37" t="s">
        <v>654</v>
      </c>
      <c r="B1591" s="37" t="s">
        <v>672</v>
      </c>
      <c r="C1591" s="36" t="s">
        <v>21</v>
      </c>
      <c r="D1591" s="52" t="str">
        <f>IFERROR(INDEX('[2]CP5 to CP6 Track mapping'!$A:$B,MATCH('CP5 Vols Hyp'!$C1591,'[2]CP5 to CP6 Track mapping'!$A:$A,0),2),"-")</f>
        <v>Re-Ballast High Output</v>
      </c>
      <c r="E1591" s="36" t="s">
        <v>455</v>
      </c>
      <c r="F1591" s="53"/>
      <c r="G1591" s="53"/>
      <c r="H1591" s="53">
        <v>0</v>
      </c>
      <c r="I1591" s="53"/>
      <c r="J1591" s="53"/>
      <c r="K1591" s="53">
        <f t="shared" si="95"/>
        <v>0</v>
      </c>
      <c r="M1591" s="54">
        <v>0</v>
      </c>
      <c r="N1591" s="54">
        <v>0</v>
      </c>
      <c r="O1591" s="54">
        <v>0</v>
      </c>
      <c r="P1591" s="54">
        <v>0</v>
      </c>
      <c r="Q1591" s="54" t="s">
        <v>73</v>
      </c>
      <c r="R1591" s="54">
        <f t="shared" si="96"/>
        <v>0</v>
      </c>
      <c r="T1591" s="55">
        <f t="shared" si="97"/>
        <v>0</v>
      </c>
      <c r="U1591" s="55">
        <f t="shared" si="97"/>
        <v>0</v>
      </c>
      <c r="V1591" s="55">
        <f t="shared" si="97"/>
        <v>0</v>
      </c>
      <c r="W1591" s="55">
        <f t="shared" si="97"/>
        <v>0</v>
      </c>
      <c r="X1591" s="55" t="e">
        <f t="shared" si="97"/>
        <v>#VALUE!</v>
      </c>
      <c r="Y1591" s="55">
        <f t="shared" si="97"/>
        <v>0</v>
      </c>
    </row>
    <row r="1592" spans="1:25" x14ac:dyDescent="0.25">
      <c r="A1592" s="37" t="s">
        <v>654</v>
      </c>
      <c r="B1592" s="37" t="s">
        <v>673</v>
      </c>
      <c r="C1592" s="36" t="s">
        <v>674</v>
      </c>
      <c r="D1592" s="52" t="str">
        <f>IFERROR(INDEX('[2]CP5 to CP6 Track mapping'!$A:$B,MATCH('CP5 Vols Hyp'!$C1592,'[2]CP5 to CP6 Track mapping'!$A:$A,0),2),"-")</f>
        <v>Re-Ballast High Output</v>
      </c>
      <c r="E1592" s="36" t="s">
        <v>456</v>
      </c>
      <c r="F1592" s="53"/>
      <c r="G1592" s="53"/>
      <c r="H1592" s="53">
        <v>0</v>
      </c>
      <c r="I1592" s="53"/>
      <c r="J1592" s="53"/>
      <c r="K1592" s="53">
        <f t="shared" si="95"/>
        <v>0</v>
      </c>
      <c r="M1592" s="54">
        <v>0</v>
      </c>
      <c r="N1592" s="54">
        <v>-8.9345599999973047E-2</v>
      </c>
      <c r="O1592" s="54">
        <v>0</v>
      </c>
      <c r="P1592" s="54">
        <v>0</v>
      </c>
      <c r="Q1592" s="54" t="s">
        <v>73</v>
      </c>
      <c r="R1592" s="54">
        <f t="shared" si="96"/>
        <v>-8.9345599999973047E-2</v>
      </c>
      <c r="T1592" s="55">
        <f t="shared" si="97"/>
        <v>0</v>
      </c>
      <c r="U1592" s="55">
        <f t="shared" si="97"/>
        <v>-8.9345599999973047E-2</v>
      </c>
      <c r="V1592" s="55">
        <f t="shared" si="97"/>
        <v>0</v>
      </c>
      <c r="W1592" s="55">
        <f t="shared" si="97"/>
        <v>0</v>
      </c>
      <c r="X1592" s="55" t="e">
        <f t="shared" si="97"/>
        <v>#VALUE!</v>
      </c>
      <c r="Y1592" s="55">
        <f t="shared" si="97"/>
        <v>-8.9345599999973047E-2</v>
      </c>
    </row>
    <row r="1593" spans="1:25" x14ac:dyDescent="0.25">
      <c r="A1593" s="37" t="s">
        <v>654</v>
      </c>
      <c r="B1593" s="37" t="s">
        <v>673</v>
      </c>
      <c r="C1593" s="36" t="s">
        <v>674</v>
      </c>
      <c r="D1593" s="52" t="str">
        <f>IFERROR(INDEX('[2]CP5 to CP6 Track mapping'!$A:$B,MATCH('CP5 Vols Hyp'!$C1593,'[2]CP5 to CP6 Track mapping'!$A:$A,0),2),"-")</f>
        <v>Re-Ballast High Output</v>
      </c>
      <c r="E1593" s="36" t="s">
        <v>451</v>
      </c>
      <c r="F1593" s="53"/>
      <c r="G1593" s="53"/>
      <c r="H1593" s="53">
        <v>15.791687999999999</v>
      </c>
      <c r="I1593" s="53"/>
      <c r="J1593" s="53"/>
      <c r="K1593" s="53">
        <f t="shared" si="95"/>
        <v>15.791687999999999</v>
      </c>
      <c r="M1593" s="54">
        <v>57.3520824</v>
      </c>
      <c r="N1593" s="54">
        <v>70.587108000000001</v>
      </c>
      <c r="O1593" s="54">
        <v>15.791687999999999</v>
      </c>
      <c r="P1593" s="54">
        <v>0</v>
      </c>
      <c r="Q1593" s="54" t="s">
        <v>73</v>
      </c>
      <c r="R1593" s="54">
        <f t="shared" si="96"/>
        <v>143.73087839999999</v>
      </c>
      <c r="T1593" s="55">
        <f t="shared" si="97"/>
        <v>57.3520824</v>
      </c>
      <c r="U1593" s="55">
        <f t="shared" si="97"/>
        <v>70.587108000000001</v>
      </c>
      <c r="V1593" s="55">
        <f t="shared" si="97"/>
        <v>0</v>
      </c>
      <c r="W1593" s="55">
        <f t="shared" si="97"/>
        <v>0</v>
      </c>
      <c r="X1593" s="55" t="e">
        <f t="shared" si="97"/>
        <v>#VALUE!</v>
      </c>
      <c r="Y1593" s="55">
        <f t="shared" si="97"/>
        <v>127.9391904</v>
      </c>
    </row>
    <row r="1594" spans="1:25" x14ac:dyDescent="0.25">
      <c r="A1594" s="37" t="s">
        <v>654</v>
      </c>
      <c r="B1594" s="37" t="s">
        <v>673</v>
      </c>
      <c r="C1594" s="36" t="s">
        <v>674</v>
      </c>
      <c r="D1594" s="52" t="str">
        <f>IFERROR(INDEX('[2]CP5 to CP6 Track mapping'!$A:$B,MATCH('CP5 Vols Hyp'!$C1594,'[2]CP5 to CP6 Track mapping'!$A:$A,0),2),"-")</f>
        <v>Re-Ballast High Output</v>
      </c>
      <c r="E1594" s="36" t="s">
        <v>452</v>
      </c>
      <c r="F1594" s="53"/>
      <c r="G1594" s="53"/>
      <c r="H1594" s="53">
        <v>0.67757040000000002</v>
      </c>
      <c r="I1594" s="53"/>
      <c r="J1594" s="53"/>
      <c r="K1594" s="53">
        <f t="shared" si="95"/>
        <v>0.67757040000000002</v>
      </c>
      <c r="M1594" s="54">
        <v>2.8373832000000001</v>
      </c>
      <c r="N1594" s="54">
        <v>0</v>
      </c>
      <c r="O1594" s="54">
        <v>0.67757040000000002</v>
      </c>
      <c r="P1594" s="54">
        <v>0</v>
      </c>
      <c r="Q1594" s="54" t="s">
        <v>73</v>
      </c>
      <c r="R1594" s="54">
        <f t="shared" si="96"/>
        <v>3.5149536000000001</v>
      </c>
      <c r="T1594" s="55">
        <f t="shared" si="97"/>
        <v>2.8373832000000001</v>
      </c>
      <c r="U1594" s="55">
        <f t="shared" si="97"/>
        <v>0</v>
      </c>
      <c r="V1594" s="55">
        <f t="shared" si="97"/>
        <v>0</v>
      </c>
      <c r="W1594" s="55">
        <f t="shared" si="97"/>
        <v>0</v>
      </c>
      <c r="X1594" s="55" t="e">
        <f t="shared" si="97"/>
        <v>#VALUE!</v>
      </c>
      <c r="Y1594" s="55">
        <f t="shared" si="97"/>
        <v>2.8373832000000001</v>
      </c>
    </row>
    <row r="1595" spans="1:25" x14ac:dyDescent="0.25">
      <c r="A1595" s="37" t="s">
        <v>654</v>
      </c>
      <c r="B1595" s="37" t="s">
        <v>673</v>
      </c>
      <c r="C1595" s="36" t="s">
        <v>674</v>
      </c>
      <c r="D1595" s="52" t="str">
        <f>IFERROR(INDEX('[2]CP5 to CP6 Track mapping'!$A:$B,MATCH('CP5 Vols Hyp'!$C1595,'[2]CP5 to CP6 Track mapping'!$A:$A,0),2),"-")</f>
        <v>Re-Ballast High Output</v>
      </c>
      <c r="E1595" s="36" t="s">
        <v>453</v>
      </c>
      <c r="F1595" s="53"/>
      <c r="G1595" s="53"/>
      <c r="H1595" s="53">
        <v>0</v>
      </c>
      <c r="I1595" s="53"/>
      <c r="J1595" s="53"/>
      <c r="K1595" s="53">
        <f t="shared" si="95"/>
        <v>0</v>
      </c>
      <c r="M1595" s="54">
        <v>0</v>
      </c>
      <c r="N1595" s="54">
        <v>1.9851624000000001</v>
      </c>
      <c r="O1595" s="54">
        <v>0</v>
      </c>
      <c r="P1595" s="54">
        <v>0</v>
      </c>
      <c r="Q1595" s="54" t="s">
        <v>73</v>
      </c>
      <c r="R1595" s="54">
        <f t="shared" si="96"/>
        <v>1.9851624000000001</v>
      </c>
      <c r="T1595" s="55">
        <f t="shared" si="97"/>
        <v>0</v>
      </c>
      <c r="U1595" s="55">
        <f t="shared" si="97"/>
        <v>1.9851624000000001</v>
      </c>
      <c r="V1595" s="55">
        <f t="shared" si="97"/>
        <v>0</v>
      </c>
      <c r="W1595" s="55">
        <f t="shared" si="97"/>
        <v>0</v>
      </c>
      <c r="X1595" s="55" t="e">
        <f t="shared" si="97"/>
        <v>#VALUE!</v>
      </c>
      <c r="Y1595" s="55">
        <f t="shared" si="97"/>
        <v>1.9851624000000001</v>
      </c>
    </row>
    <row r="1596" spans="1:25" x14ac:dyDescent="0.25">
      <c r="A1596" s="37" t="s">
        <v>654</v>
      </c>
      <c r="B1596" s="37" t="s">
        <v>673</v>
      </c>
      <c r="C1596" s="36" t="s">
        <v>674</v>
      </c>
      <c r="D1596" s="52" t="str">
        <f>IFERROR(INDEX('[2]CP5 to CP6 Track mapping'!$A:$B,MATCH('CP5 Vols Hyp'!$C1596,'[2]CP5 to CP6 Track mapping'!$A:$A,0),2),"-")</f>
        <v>Re-Ballast High Output</v>
      </c>
      <c r="E1596" s="36" t="s">
        <v>454</v>
      </c>
      <c r="F1596" s="53"/>
      <c r="G1596" s="53"/>
      <c r="H1596" s="53">
        <v>0</v>
      </c>
      <c r="I1596" s="53"/>
      <c r="J1596" s="53"/>
      <c r="K1596" s="53">
        <f t="shared" si="95"/>
        <v>0</v>
      </c>
      <c r="M1596" s="54">
        <v>0</v>
      </c>
      <c r="N1596" s="54">
        <v>0</v>
      </c>
      <c r="O1596" s="54">
        <v>0</v>
      </c>
      <c r="P1596" s="54">
        <v>0</v>
      </c>
      <c r="Q1596" s="54" t="s">
        <v>73</v>
      </c>
      <c r="R1596" s="54">
        <f t="shared" si="96"/>
        <v>0</v>
      </c>
      <c r="T1596" s="55">
        <f t="shared" si="97"/>
        <v>0</v>
      </c>
      <c r="U1596" s="55">
        <f t="shared" si="97"/>
        <v>0</v>
      </c>
      <c r="V1596" s="55">
        <f t="shared" si="97"/>
        <v>0</v>
      </c>
      <c r="W1596" s="55">
        <f t="shared" si="97"/>
        <v>0</v>
      </c>
      <c r="X1596" s="55" t="e">
        <f t="shared" si="97"/>
        <v>#VALUE!</v>
      </c>
      <c r="Y1596" s="55">
        <f t="shared" si="97"/>
        <v>0</v>
      </c>
    </row>
    <row r="1597" spans="1:25" x14ac:dyDescent="0.25">
      <c r="A1597" s="37" t="s">
        <v>654</v>
      </c>
      <c r="B1597" s="37" t="s">
        <v>673</v>
      </c>
      <c r="C1597" s="36" t="s">
        <v>674</v>
      </c>
      <c r="D1597" s="52" t="str">
        <f>IFERROR(INDEX('[2]CP5 to CP6 Track mapping'!$A:$B,MATCH('CP5 Vols Hyp'!$C1597,'[2]CP5 to CP6 Track mapping'!$A:$A,0),2),"-")</f>
        <v>Re-Ballast High Output</v>
      </c>
      <c r="E1597" s="36" t="s">
        <v>455</v>
      </c>
      <c r="F1597" s="53"/>
      <c r="G1597" s="53"/>
      <c r="H1597" s="53">
        <v>0</v>
      </c>
      <c r="I1597" s="53"/>
      <c r="J1597" s="53"/>
      <c r="K1597" s="53">
        <f t="shared" si="95"/>
        <v>0</v>
      </c>
      <c r="M1597" s="54">
        <v>0</v>
      </c>
      <c r="N1597" s="54">
        <v>0</v>
      </c>
      <c r="O1597" s="54">
        <v>0</v>
      </c>
      <c r="P1597" s="54">
        <v>0</v>
      </c>
      <c r="Q1597" s="54" t="s">
        <v>73</v>
      </c>
      <c r="R1597" s="54">
        <f t="shared" si="96"/>
        <v>0</v>
      </c>
      <c r="T1597" s="55">
        <f t="shared" si="97"/>
        <v>0</v>
      </c>
      <c r="U1597" s="55">
        <f t="shared" si="97"/>
        <v>0</v>
      </c>
      <c r="V1597" s="55">
        <f t="shared" si="97"/>
        <v>0</v>
      </c>
      <c r="W1597" s="55">
        <f t="shared" si="97"/>
        <v>0</v>
      </c>
      <c r="X1597" s="55" t="e">
        <f t="shared" si="97"/>
        <v>#VALUE!</v>
      </c>
      <c r="Y1597" s="55">
        <f t="shared" si="97"/>
        <v>0</v>
      </c>
    </row>
    <row r="1598" spans="1:25" x14ac:dyDescent="0.25">
      <c r="A1598" s="37" t="s">
        <v>654</v>
      </c>
      <c r="B1598" s="37" t="s">
        <v>675</v>
      </c>
      <c r="C1598" s="36" t="s">
        <v>676</v>
      </c>
      <c r="D1598" s="52" t="str">
        <f>IFERROR(INDEX('[2]CP5 to CP6 Track mapping'!$A:$B,MATCH('CP5 Vols Hyp'!$C1598,'[2]CP5 to CP6 Track mapping'!$A:$A,0),2),"-")</f>
        <v>Re-Rail, Re-Ballast</v>
      </c>
      <c r="E1598" s="36" t="s">
        <v>456</v>
      </c>
      <c r="F1598" s="53"/>
      <c r="G1598" s="53"/>
      <c r="H1598" s="53">
        <v>0</v>
      </c>
      <c r="I1598" s="53"/>
      <c r="J1598" s="53"/>
      <c r="K1598" s="53">
        <f t="shared" si="95"/>
        <v>0</v>
      </c>
      <c r="M1598" s="54">
        <v>0</v>
      </c>
      <c r="N1598" s="54">
        <v>0</v>
      </c>
      <c r="O1598" s="54">
        <v>0</v>
      </c>
      <c r="P1598" s="54">
        <v>0</v>
      </c>
      <c r="Q1598" s="54" t="s">
        <v>73</v>
      </c>
      <c r="R1598" s="54">
        <f t="shared" si="96"/>
        <v>0</v>
      </c>
      <c r="T1598" s="55">
        <f t="shared" si="97"/>
        <v>0</v>
      </c>
      <c r="U1598" s="55">
        <f t="shared" si="97"/>
        <v>0</v>
      </c>
      <c r="V1598" s="55">
        <f t="shared" si="97"/>
        <v>0</v>
      </c>
      <c r="W1598" s="55">
        <f t="shared" si="97"/>
        <v>0</v>
      </c>
      <c r="X1598" s="55" t="e">
        <f t="shared" si="97"/>
        <v>#VALUE!</v>
      </c>
      <c r="Y1598" s="55">
        <f t="shared" si="97"/>
        <v>0</v>
      </c>
    </row>
    <row r="1599" spans="1:25" x14ac:dyDescent="0.25">
      <c r="A1599" s="37" t="s">
        <v>654</v>
      </c>
      <c r="B1599" s="37" t="s">
        <v>675</v>
      </c>
      <c r="C1599" s="36" t="s">
        <v>676</v>
      </c>
      <c r="D1599" s="52" t="str">
        <f>IFERROR(INDEX('[2]CP5 to CP6 Track mapping'!$A:$B,MATCH('CP5 Vols Hyp'!$C1599,'[2]CP5 to CP6 Track mapping'!$A:$A,0),2),"-")</f>
        <v>Re-Rail, Re-Ballast</v>
      </c>
      <c r="E1599" s="36" t="s">
        <v>451</v>
      </c>
      <c r="F1599" s="53"/>
      <c r="G1599" s="53"/>
      <c r="H1599" s="53">
        <v>0</v>
      </c>
      <c r="I1599" s="53"/>
      <c r="J1599" s="53"/>
      <c r="K1599" s="53">
        <f t="shared" si="95"/>
        <v>0</v>
      </c>
      <c r="M1599" s="54">
        <v>0</v>
      </c>
      <c r="N1599" s="54">
        <v>0</v>
      </c>
      <c r="O1599" s="54">
        <v>0</v>
      </c>
      <c r="P1599" s="54">
        <v>0</v>
      </c>
      <c r="Q1599" s="54" t="s">
        <v>73</v>
      </c>
      <c r="R1599" s="54">
        <f t="shared" si="96"/>
        <v>0</v>
      </c>
      <c r="T1599" s="55">
        <f t="shared" si="97"/>
        <v>0</v>
      </c>
      <c r="U1599" s="55">
        <f t="shared" si="97"/>
        <v>0</v>
      </c>
      <c r="V1599" s="55">
        <f t="shared" si="97"/>
        <v>0</v>
      </c>
      <c r="W1599" s="55">
        <f t="shared" si="97"/>
        <v>0</v>
      </c>
      <c r="X1599" s="55" t="e">
        <f t="shared" si="97"/>
        <v>#VALUE!</v>
      </c>
      <c r="Y1599" s="55">
        <f t="shared" si="97"/>
        <v>0</v>
      </c>
    </row>
    <row r="1600" spans="1:25" x14ac:dyDescent="0.25">
      <c r="A1600" s="37" t="s">
        <v>654</v>
      </c>
      <c r="B1600" s="37" t="s">
        <v>675</v>
      </c>
      <c r="C1600" s="36" t="s">
        <v>676</v>
      </c>
      <c r="D1600" s="52" t="str">
        <f>IFERROR(INDEX('[2]CP5 to CP6 Track mapping'!$A:$B,MATCH('CP5 Vols Hyp'!$C1600,'[2]CP5 to CP6 Track mapping'!$A:$A,0),2),"-")</f>
        <v>Re-Rail, Re-Ballast</v>
      </c>
      <c r="E1600" s="36" t="s">
        <v>452</v>
      </c>
      <c r="F1600" s="53"/>
      <c r="G1600" s="53"/>
      <c r="H1600" s="53">
        <v>0</v>
      </c>
      <c r="I1600" s="53"/>
      <c r="J1600" s="53"/>
      <c r="K1600" s="53">
        <f t="shared" si="95"/>
        <v>0</v>
      </c>
      <c r="M1600" s="54">
        <v>0</v>
      </c>
      <c r="N1600" s="54">
        <v>0</v>
      </c>
      <c r="O1600" s="54">
        <v>0</v>
      </c>
      <c r="P1600" s="54">
        <v>0</v>
      </c>
      <c r="Q1600" s="54" t="s">
        <v>73</v>
      </c>
      <c r="R1600" s="54">
        <f t="shared" si="96"/>
        <v>0</v>
      </c>
      <c r="T1600" s="55">
        <f t="shared" si="97"/>
        <v>0</v>
      </c>
      <c r="U1600" s="55">
        <f t="shared" si="97"/>
        <v>0</v>
      </c>
      <c r="V1600" s="55">
        <f t="shared" si="97"/>
        <v>0</v>
      </c>
      <c r="W1600" s="55">
        <f t="shared" si="97"/>
        <v>0</v>
      </c>
      <c r="X1600" s="55" t="e">
        <f t="shared" si="97"/>
        <v>#VALUE!</v>
      </c>
      <c r="Y1600" s="55">
        <f t="shared" si="97"/>
        <v>0</v>
      </c>
    </row>
    <row r="1601" spans="1:25" x14ac:dyDescent="0.25">
      <c r="A1601" s="37" t="s">
        <v>654</v>
      </c>
      <c r="B1601" s="37" t="s">
        <v>675</v>
      </c>
      <c r="C1601" s="36" t="s">
        <v>676</v>
      </c>
      <c r="D1601" s="52" t="str">
        <f>IFERROR(INDEX('[2]CP5 to CP6 Track mapping'!$A:$B,MATCH('CP5 Vols Hyp'!$C1601,'[2]CP5 to CP6 Track mapping'!$A:$A,0),2),"-")</f>
        <v>Re-Rail, Re-Ballast</v>
      </c>
      <c r="E1601" s="36" t="s">
        <v>453</v>
      </c>
      <c r="F1601" s="53"/>
      <c r="G1601" s="53"/>
      <c r="H1601" s="53">
        <v>0</v>
      </c>
      <c r="I1601" s="53"/>
      <c r="J1601" s="53"/>
      <c r="K1601" s="53">
        <f t="shared" si="95"/>
        <v>0</v>
      </c>
      <c r="M1601" s="54">
        <v>0</v>
      </c>
      <c r="N1601" s="54">
        <v>0</v>
      </c>
      <c r="O1601" s="54">
        <v>0</v>
      </c>
      <c r="P1601" s="54">
        <v>0</v>
      </c>
      <c r="Q1601" s="54" t="s">
        <v>73</v>
      </c>
      <c r="R1601" s="54">
        <f t="shared" si="96"/>
        <v>0</v>
      </c>
      <c r="T1601" s="55">
        <f t="shared" si="97"/>
        <v>0</v>
      </c>
      <c r="U1601" s="55">
        <f t="shared" si="97"/>
        <v>0</v>
      </c>
      <c r="V1601" s="55">
        <f t="shared" si="97"/>
        <v>0</v>
      </c>
      <c r="W1601" s="55">
        <f t="shared" si="97"/>
        <v>0</v>
      </c>
      <c r="X1601" s="55" t="e">
        <f t="shared" si="97"/>
        <v>#VALUE!</v>
      </c>
      <c r="Y1601" s="55">
        <f t="shared" si="97"/>
        <v>0</v>
      </c>
    </row>
    <row r="1602" spans="1:25" x14ac:dyDescent="0.25">
      <c r="A1602" s="37" t="s">
        <v>654</v>
      </c>
      <c r="B1602" s="37" t="s">
        <v>675</v>
      </c>
      <c r="C1602" s="36" t="s">
        <v>676</v>
      </c>
      <c r="D1602" s="52" t="str">
        <f>IFERROR(INDEX('[2]CP5 to CP6 Track mapping'!$A:$B,MATCH('CP5 Vols Hyp'!$C1602,'[2]CP5 to CP6 Track mapping'!$A:$A,0),2),"-")</f>
        <v>Re-Rail, Re-Ballast</v>
      </c>
      <c r="E1602" s="36" t="s">
        <v>454</v>
      </c>
      <c r="F1602" s="53"/>
      <c r="G1602" s="53"/>
      <c r="H1602" s="53">
        <v>0</v>
      </c>
      <c r="I1602" s="53"/>
      <c r="J1602" s="53"/>
      <c r="K1602" s="53">
        <f t="shared" si="95"/>
        <v>0</v>
      </c>
      <c r="M1602" s="54">
        <v>0</v>
      </c>
      <c r="N1602" s="54">
        <v>0</v>
      </c>
      <c r="O1602" s="54">
        <v>0</v>
      </c>
      <c r="P1602" s="54">
        <v>0</v>
      </c>
      <c r="Q1602" s="54" t="s">
        <v>73</v>
      </c>
      <c r="R1602" s="54">
        <f t="shared" si="96"/>
        <v>0</v>
      </c>
      <c r="T1602" s="55">
        <f t="shared" si="97"/>
        <v>0</v>
      </c>
      <c r="U1602" s="55">
        <f t="shared" si="97"/>
        <v>0</v>
      </c>
      <c r="V1602" s="55">
        <f t="shared" si="97"/>
        <v>0</v>
      </c>
      <c r="W1602" s="55">
        <f t="shared" si="97"/>
        <v>0</v>
      </c>
      <c r="X1602" s="55" t="e">
        <f t="shared" si="97"/>
        <v>#VALUE!</v>
      </c>
      <c r="Y1602" s="55">
        <f t="shared" si="97"/>
        <v>0</v>
      </c>
    </row>
    <row r="1603" spans="1:25" x14ac:dyDescent="0.25">
      <c r="A1603" s="37" t="s">
        <v>654</v>
      </c>
      <c r="B1603" s="37" t="s">
        <v>675</v>
      </c>
      <c r="C1603" s="36" t="s">
        <v>676</v>
      </c>
      <c r="D1603" s="52" t="str">
        <f>IFERROR(INDEX('[2]CP5 to CP6 Track mapping'!$A:$B,MATCH('CP5 Vols Hyp'!$C1603,'[2]CP5 to CP6 Track mapping'!$A:$A,0),2),"-")</f>
        <v>Re-Rail, Re-Ballast</v>
      </c>
      <c r="E1603" s="36" t="s">
        <v>455</v>
      </c>
      <c r="F1603" s="53"/>
      <c r="G1603" s="53"/>
      <c r="H1603" s="53">
        <v>0</v>
      </c>
      <c r="I1603" s="53"/>
      <c r="J1603" s="53"/>
      <c r="K1603" s="53">
        <f t="shared" si="95"/>
        <v>0</v>
      </c>
      <c r="M1603" s="54">
        <v>0</v>
      </c>
      <c r="N1603" s="54">
        <v>0</v>
      </c>
      <c r="O1603" s="54">
        <v>0</v>
      </c>
      <c r="P1603" s="54">
        <v>0</v>
      </c>
      <c r="Q1603" s="54" t="s">
        <v>73</v>
      </c>
      <c r="R1603" s="54">
        <f t="shared" si="96"/>
        <v>0</v>
      </c>
      <c r="T1603" s="55">
        <f t="shared" si="97"/>
        <v>0</v>
      </c>
      <c r="U1603" s="55">
        <f t="shared" si="97"/>
        <v>0</v>
      </c>
      <c r="V1603" s="55">
        <f t="shared" si="97"/>
        <v>0</v>
      </c>
      <c r="W1603" s="55">
        <f t="shared" ref="W1603:Y1666" si="98">P1603-I1603</f>
        <v>0</v>
      </c>
      <c r="X1603" s="55" t="e">
        <f t="shared" si="98"/>
        <v>#VALUE!</v>
      </c>
      <c r="Y1603" s="55">
        <f t="shared" si="98"/>
        <v>0</v>
      </c>
    </row>
    <row r="1604" spans="1:25" x14ac:dyDescent="0.25">
      <c r="A1604" s="37" t="s">
        <v>654</v>
      </c>
      <c r="B1604" s="37" t="s">
        <v>677</v>
      </c>
      <c r="C1604" s="36" t="s">
        <v>678</v>
      </c>
      <c r="D1604" s="52" t="str">
        <f>IFERROR(INDEX('[2]CP5 to CP6 Track mapping'!$A:$B,MATCH('CP5 Vols Hyp'!$C1604,'[2]CP5 to CP6 Track mapping'!$A:$A,0),2),"-")</f>
        <v>Heavy Refurb</v>
      </c>
      <c r="E1604" s="36" t="s">
        <v>456</v>
      </c>
      <c r="F1604" s="53"/>
      <c r="G1604" s="53"/>
      <c r="H1604" s="53">
        <v>0</v>
      </c>
      <c r="I1604" s="53"/>
      <c r="J1604" s="53"/>
      <c r="K1604" s="53">
        <f t="shared" si="95"/>
        <v>0</v>
      </c>
      <c r="M1604" s="54">
        <v>0</v>
      </c>
      <c r="N1604" s="54">
        <v>0</v>
      </c>
      <c r="O1604" s="54">
        <v>0</v>
      </c>
      <c r="P1604" s="54">
        <v>0</v>
      </c>
      <c r="Q1604" s="54" t="s">
        <v>73</v>
      </c>
      <c r="R1604" s="54">
        <f t="shared" si="96"/>
        <v>0</v>
      </c>
      <c r="T1604" s="55">
        <f t="shared" ref="T1604:Y1667" si="99">M1604-F1604</f>
        <v>0</v>
      </c>
      <c r="U1604" s="55">
        <f t="shared" si="99"/>
        <v>0</v>
      </c>
      <c r="V1604" s="55">
        <f t="shared" si="99"/>
        <v>0</v>
      </c>
      <c r="W1604" s="55">
        <f t="shared" si="98"/>
        <v>0</v>
      </c>
      <c r="X1604" s="55" t="e">
        <f t="shared" si="98"/>
        <v>#VALUE!</v>
      </c>
      <c r="Y1604" s="55">
        <f t="shared" si="98"/>
        <v>0</v>
      </c>
    </row>
    <row r="1605" spans="1:25" x14ac:dyDescent="0.25">
      <c r="A1605" s="37" t="s">
        <v>654</v>
      </c>
      <c r="B1605" s="37" t="s">
        <v>677</v>
      </c>
      <c r="C1605" s="36" t="s">
        <v>678</v>
      </c>
      <c r="D1605" s="52" t="str">
        <f>IFERROR(INDEX('[2]CP5 to CP6 Track mapping'!$A:$B,MATCH('CP5 Vols Hyp'!$C1605,'[2]CP5 to CP6 Track mapping'!$A:$A,0),2),"-")</f>
        <v>Heavy Refurb</v>
      </c>
      <c r="E1605" s="36" t="s">
        <v>451</v>
      </c>
      <c r="F1605" s="53"/>
      <c r="G1605" s="53"/>
      <c r="H1605" s="53">
        <v>0</v>
      </c>
      <c r="I1605" s="53"/>
      <c r="J1605" s="53"/>
      <c r="K1605" s="53">
        <f t="shared" si="95"/>
        <v>0</v>
      </c>
      <c r="M1605" s="54">
        <v>0</v>
      </c>
      <c r="N1605" s="54">
        <v>0</v>
      </c>
      <c r="O1605" s="54">
        <v>0</v>
      </c>
      <c r="P1605" s="54">
        <v>0</v>
      </c>
      <c r="Q1605" s="54" t="s">
        <v>73</v>
      </c>
      <c r="R1605" s="54">
        <f t="shared" si="96"/>
        <v>0</v>
      </c>
      <c r="T1605" s="55">
        <f t="shared" si="99"/>
        <v>0</v>
      </c>
      <c r="U1605" s="55">
        <f t="shared" si="99"/>
        <v>0</v>
      </c>
      <c r="V1605" s="55">
        <f t="shared" si="99"/>
        <v>0</v>
      </c>
      <c r="W1605" s="55">
        <f t="shared" si="98"/>
        <v>0</v>
      </c>
      <c r="X1605" s="55" t="e">
        <f t="shared" si="98"/>
        <v>#VALUE!</v>
      </c>
      <c r="Y1605" s="55">
        <f t="shared" si="98"/>
        <v>0</v>
      </c>
    </row>
    <row r="1606" spans="1:25" x14ac:dyDescent="0.25">
      <c r="A1606" s="37" t="s">
        <v>654</v>
      </c>
      <c r="B1606" s="37" t="s">
        <v>677</v>
      </c>
      <c r="C1606" s="36" t="s">
        <v>678</v>
      </c>
      <c r="D1606" s="52" t="str">
        <f>IFERROR(INDEX('[2]CP5 to CP6 Track mapping'!$A:$B,MATCH('CP5 Vols Hyp'!$C1606,'[2]CP5 to CP6 Track mapping'!$A:$A,0),2),"-")</f>
        <v>Heavy Refurb</v>
      </c>
      <c r="E1606" s="36" t="s">
        <v>452</v>
      </c>
      <c r="F1606" s="53"/>
      <c r="G1606" s="53"/>
      <c r="H1606" s="53">
        <v>0</v>
      </c>
      <c r="I1606" s="53"/>
      <c r="J1606" s="53"/>
      <c r="K1606" s="53">
        <f t="shared" si="95"/>
        <v>0</v>
      </c>
      <c r="M1606" s="54">
        <v>0</v>
      </c>
      <c r="N1606" s="54">
        <v>0</v>
      </c>
      <c r="O1606" s="54">
        <v>0</v>
      </c>
      <c r="P1606" s="54">
        <v>0</v>
      </c>
      <c r="Q1606" s="54" t="s">
        <v>73</v>
      </c>
      <c r="R1606" s="54">
        <f t="shared" si="96"/>
        <v>0</v>
      </c>
      <c r="T1606" s="55">
        <f t="shared" si="99"/>
        <v>0</v>
      </c>
      <c r="U1606" s="55">
        <f t="shared" si="99"/>
        <v>0</v>
      </c>
      <c r="V1606" s="55">
        <f t="shared" si="99"/>
        <v>0</v>
      </c>
      <c r="W1606" s="55">
        <f t="shared" si="98"/>
        <v>0</v>
      </c>
      <c r="X1606" s="55" t="e">
        <f t="shared" si="98"/>
        <v>#VALUE!</v>
      </c>
      <c r="Y1606" s="55">
        <f t="shared" si="98"/>
        <v>0</v>
      </c>
    </row>
    <row r="1607" spans="1:25" x14ac:dyDescent="0.25">
      <c r="A1607" s="37" t="s">
        <v>654</v>
      </c>
      <c r="B1607" s="37" t="s">
        <v>677</v>
      </c>
      <c r="C1607" s="36" t="s">
        <v>678</v>
      </c>
      <c r="D1607" s="52" t="str">
        <f>IFERROR(INDEX('[2]CP5 to CP6 Track mapping'!$A:$B,MATCH('CP5 Vols Hyp'!$C1607,'[2]CP5 to CP6 Track mapping'!$A:$A,0),2),"-")</f>
        <v>Heavy Refurb</v>
      </c>
      <c r="E1607" s="36" t="s">
        <v>453</v>
      </c>
      <c r="F1607" s="53"/>
      <c r="G1607" s="53"/>
      <c r="H1607" s="53">
        <v>0</v>
      </c>
      <c r="I1607" s="53"/>
      <c r="J1607" s="53"/>
      <c r="K1607" s="53">
        <f t="shared" si="95"/>
        <v>0</v>
      </c>
      <c r="M1607" s="54">
        <v>0</v>
      </c>
      <c r="N1607" s="54">
        <v>0</v>
      </c>
      <c r="O1607" s="54">
        <v>0</v>
      </c>
      <c r="P1607" s="54">
        <v>0</v>
      </c>
      <c r="Q1607" s="54" t="s">
        <v>73</v>
      </c>
      <c r="R1607" s="54">
        <f t="shared" si="96"/>
        <v>0</v>
      </c>
      <c r="T1607" s="55">
        <f t="shared" si="99"/>
        <v>0</v>
      </c>
      <c r="U1607" s="55">
        <f t="shared" si="99"/>
        <v>0</v>
      </c>
      <c r="V1607" s="55">
        <f t="shared" si="99"/>
        <v>0</v>
      </c>
      <c r="W1607" s="55">
        <f t="shared" si="98"/>
        <v>0</v>
      </c>
      <c r="X1607" s="55" t="e">
        <f t="shared" si="98"/>
        <v>#VALUE!</v>
      </c>
      <c r="Y1607" s="55">
        <f t="shared" si="98"/>
        <v>0</v>
      </c>
    </row>
    <row r="1608" spans="1:25" x14ac:dyDescent="0.25">
      <c r="A1608" s="37" t="s">
        <v>654</v>
      </c>
      <c r="B1608" s="37" t="s">
        <v>677</v>
      </c>
      <c r="C1608" s="36" t="s">
        <v>678</v>
      </c>
      <c r="D1608" s="52" t="str">
        <f>IFERROR(INDEX('[2]CP5 to CP6 Track mapping'!$A:$B,MATCH('CP5 Vols Hyp'!$C1608,'[2]CP5 to CP6 Track mapping'!$A:$A,0),2),"-")</f>
        <v>Heavy Refurb</v>
      </c>
      <c r="E1608" s="36" t="s">
        <v>454</v>
      </c>
      <c r="F1608" s="53"/>
      <c r="G1608" s="53"/>
      <c r="H1608" s="53">
        <v>0</v>
      </c>
      <c r="I1608" s="53"/>
      <c r="J1608" s="53"/>
      <c r="K1608" s="53">
        <f t="shared" si="95"/>
        <v>0</v>
      </c>
      <c r="M1608" s="54">
        <v>0</v>
      </c>
      <c r="N1608" s="54">
        <v>0</v>
      </c>
      <c r="O1608" s="54">
        <v>0</v>
      </c>
      <c r="P1608" s="54">
        <v>0</v>
      </c>
      <c r="Q1608" s="54" t="s">
        <v>73</v>
      </c>
      <c r="R1608" s="54">
        <f t="shared" si="96"/>
        <v>0</v>
      </c>
      <c r="T1608" s="55">
        <f t="shared" si="99"/>
        <v>0</v>
      </c>
      <c r="U1608" s="55">
        <f t="shared" si="99"/>
        <v>0</v>
      </c>
      <c r="V1608" s="55">
        <f t="shared" si="99"/>
        <v>0</v>
      </c>
      <c r="W1608" s="55">
        <f t="shared" si="98"/>
        <v>0</v>
      </c>
      <c r="X1608" s="55" t="e">
        <f t="shared" si="98"/>
        <v>#VALUE!</v>
      </c>
      <c r="Y1608" s="55">
        <f t="shared" si="98"/>
        <v>0</v>
      </c>
    </row>
    <row r="1609" spans="1:25" x14ac:dyDescent="0.25">
      <c r="A1609" s="37" t="s">
        <v>654</v>
      </c>
      <c r="B1609" s="37" t="s">
        <v>677</v>
      </c>
      <c r="C1609" s="36" t="s">
        <v>678</v>
      </c>
      <c r="D1609" s="52" t="str">
        <f>IFERROR(INDEX('[2]CP5 to CP6 Track mapping'!$A:$B,MATCH('CP5 Vols Hyp'!$C1609,'[2]CP5 to CP6 Track mapping'!$A:$A,0),2),"-")</f>
        <v>Heavy Refurb</v>
      </c>
      <c r="E1609" s="36" t="s">
        <v>455</v>
      </c>
      <c r="F1609" s="53"/>
      <c r="G1609" s="53"/>
      <c r="H1609" s="53">
        <v>0</v>
      </c>
      <c r="I1609" s="53"/>
      <c r="J1609" s="53"/>
      <c r="K1609" s="53">
        <f t="shared" si="95"/>
        <v>0</v>
      </c>
      <c r="M1609" s="54">
        <v>0</v>
      </c>
      <c r="N1609" s="54">
        <v>0</v>
      </c>
      <c r="O1609" s="54">
        <v>0</v>
      </c>
      <c r="P1609" s="54">
        <v>0</v>
      </c>
      <c r="Q1609" s="54" t="s">
        <v>73</v>
      </c>
      <c r="R1609" s="54">
        <f t="shared" si="96"/>
        <v>0</v>
      </c>
      <c r="T1609" s="55">
        <f t="shared" si="99"/>
        <v>0</v>
      </c>
      <c r="U1609" s="55">
        <f t="shared" si="99"/>
        <v>0</v>
      </c>
      <c r="V1609" s="55">
        <f t="shared" si="99"/>
        <v>0</v>
      </c>
      <c r="W1609" s="55">
        <f t="shared" si="98"/>
        <v>0</v>
      </c>
      <c r="X1609" s="55" t="e">
        <f t="shared" si="98"/>
        <v>#VALUE!</v>
      </c>
      <c r="Y1609" s="55">
        <f t="shared" si="98"/>
        <v>0</v>
      </c>
    </row>
    <row r="1610" spans="1:25" x14ac:dyDescent="0.25">
      <c r="A1610" s="37" t="s">
        <v>654</v>
      </c>
      <c r="B1610" s="37" t="s">
        <v>679</v>
      </c>
      <c r="C1610" s="36" t="s">
        <v>33</v>
      </c>
      <c r="D1610" s="52" t="str">
        <f>IFERROR(INDEX('[2]CP5 to CP6 Track mapping'!$A:$B,MATCH('CP5 Vols Hyp'!$C1610,'[2]CP5 to CP6 Track mapping'!$A:$A,0),2),"-")</f>
        <v>Re-Rail, Re-Ballast</v>
      </c>
      <c r="E1610" s="36" t="s">
        <v>456</v>
      </c>
      <c r="F1610" s="53"/>
      <c r="G1610" s="53"/>
      <c r="H1610" s="53">
        <v>0</v>
      </c>
      <c r="I1610" s="53"/>
      <c r="J1610" s="53"/>
      <c r="K1610" s="53">
        <f t="shared" ref="K1610:K1673" si="100">SUM(F1610:J1610)</f>
        <v>0</v>
      </c>
      <c r="M1610" s="54">
        <v>0</v>
      </c>
      <c r="N1610" s="54">
        <v>0</v>
      </c>
      <c r="O1610" s="54">
        <v>0</v>
      </c>
      <c r="P1610" s="54">
        <v>0</v>
      </c>
      <c r="Q1610" s="54" t="s">
        <v>73</v>
      </c>
      <c r="R1610" s="54">
        <f t="shared" ref="R1610:R1673" si="101">SUM(M1610:Q1610)</f>
        <v>0</v>
      </c>
      <c r="T1610" s="55">
        <f t="shared" si="99"/>
        <v>0</v>
      </c>
      <c r="U1610" s="55">
        <f t="shared" si="99"/>
        <v>0</v>
      </c>
      <c r="V1610" s="55">
        <f t="shared" si="99"/>
        <v>0</v>
      </c>
      <c r="W1610" s="55">
        <f t="shared" si="98"/>
        <v>0</v>
      </c>
      <c r="X1610" s="55" t="e">
        <f t="shared" si="98"/>
        <v>#VALUE!</v>
      </c>
      <c r="Y1610" s="55">
        <f t="shared" si="98"/>
        <v>0</v>
      </c>
    </row>
    <row r="1611" spans="1:25" x14ac:dyDescent="0.25">
      <c r="A1611" s="37" t="s">
        <v>654</v>
      </c>
      <c r="B1611" s="37" t="s">
        <v>679</v>
      </c>
      <c r="C1611" s="36" t="s">
        <v>33</v>
      </c>
      <c r="D1611" s="52" t="str">
        <f>IFERROR(INDEX('[2]CP5 to CP6 Track mapping'!$A:$B,MATCH('CP5 Vols Hyp'!$C1611,'[2]CP5 to CP6 Track mapping'!$A:$A,0),2),"-")</f>
        <v>Re-Rail, Re-Ballast</v>
      </c>
      <c r="E1611" s="36" t="s">
        <v>451</v>
      </c>
      <c r="F1611" s="53"/>
      <c r="G1611" s="53"/>
      <c r="H1611" s="53">
        <v>0</v>
      </c>
      <c r="I1611" s="53"/>
      <c r="J1611" s="53"/>
      <c r="K1611" s="53">
        <f t="shared" si="100"/>
        <v>0</v>
      </c>
      <c r="M1611" s="54">
        <v>0</v>
      </c>
      <c r="N1611" s="54">
        <v>0</v>
      </c>
      <c r="O1611" s="54">
        <v>0</v>
      </c>
      <c r="P1611" s="54">
        <v>3.6575999999999997E-2</v>
      </c>
      <c r="Q1611" s="54" t="s">
        <v>73</v>
      </c>
      <c r="R1611" s="54">
        <f t="shared" si="101"/>
        <v>3.6575999999999997E-2</v>
      </c>
      <c r="T1611" s="55">
        <f t="shared" si="99"/>
        <v>0</v>
      </c>
      <c r="U1611" s="55">
        <f t="shared" si="99"/>
        <v>0</v>
      </c>
      <c r="V1611" s="55">
        <f t="shared" si="99"/>
        <v>0</v>
      </c>
      <c r="W1611" s="55">
        <f t="shared" si="98"/>
        <v>3.6575999999999997E-2</v>
      </c>
      <c r="X1611" s="55" t="e">
        <f t="shared" si="98"/>
        <v>#VALUE!</v>
      </c>
      <c r="Y1611" s="55">
        <f t="shared" si="98"/>
        <v>3.6575999999999997E-2</v>
      </c>
    </row>
    <row r="1612" spans="1:25" x14ac:dyDescent="0.25">
      <c r="A1612" s="37" t="s">
        <v>654</v>
      </c>
      <c r="B1612" s="37" t="s">
        <v>679</v>
      </c>
      <c r="C1612" s="36" t="s">
        <v>33</v>
      </c>
      <c r="D1612" s="52" t="str">
        <f>IFERROR(INDEX('[2]CP5 to CP6 Track mapping'!$A:$B,MATCH('CP5 Vols Hyp'!$C1612,'[2]CP5 to CP6 Track mapping'!$A:$A,0),2),"-")</f>
        <v>Re-Rail, Re-Ballast</v>
      </c>
      <c r="E1612" s="36" t="s">
        <v>452</v>
      </c>
      <c r="F1612" s="53"/>
      <c r="G1612" s="53"/>
      <c r="H1612" s="53">
        <v>0</v>
      </c>
      <c r="I1612" s="53"/>
      <c r="J1612" s="53"/>
      <c r="K1612" s="53">
        <f t="shared" si="100"/>
        <v>0</v>
      </c>
      <c r="M1612" s="54">
        <v>0</v>
      </c>
      <c r="N1612" s="54">
        <v>0</v>
      </c>
      <c r="O1612" s="54">
        <v>0</v>
      </c>
      <c r="P1612" s="54">
        <v>0</v>
      </c>
      <c r="Q1612" s="54" t="s">
        <v>73</v>
      </c>
      <c r="R1612" s="54">
        <f t="shared" si="101"/>
        <v>0</v>
      </c>
      <c r="T1612" s="55">
        <f t="shared" si="99"/>
        <v>0</v>
      </c>
      <c r="U1612" s="55">
        <f t="shared" si="99"/>
        <v>0</v>
      </c>
      <c r="V1612" s="55">
        <f t="shared" si="99"/>
        <v>0</v>
      </c>
      <c r="W1612" s="55">
        <f t="shared" si="98"/>
        <v>0</v>
      </c>
      <c r="X1612" s="55" t="e">
        <f t="shared" si="98"/>
        <v>#VALUE!</v>
      </c>
      <c r="Y1612" s="55">
        <f t="shared" si="98"/>
        <v>0</v>
      </c>
    </row>
    <row r="1613" spans="1:25" x14ac:dyDescent="0.25">
      <c r="A1613" s="37" t="s">
        <v>654</v>
      </c>
      <c r="B1613" s="37" t="s">
        <v>679</v>
      </c>
      <c r="C1613" s="36" t="s">
        <v>33</v>
      </c>
      <c r="D1613" s="52" t="str">
        <f>IFERROR(INDEX('[2]CP5 to CP6 Track mapping'!$A:$B,MATCH('CP5 Vols Hyp'!$C1613,'[2]CP5 to CP6 Track mapping'!$A:$A,0),2),"-")</f>
        <v>Re-Rail, Re-Ballast</v>
      </c>
      <c r="E1613" s="36" t="s">
        <v>453</v>
      </c>
      <c r="F1613" s="53"/>
      <c r="G1613" s="53"/>
      <c r="H1613" s="53">
        <v>0</v>
      </c>
      <c r="I1613" s="53"/>
      <c r="J1613" s="53"/>
      <c r="K1613" s="53">
        <f t="shared" si="100"/>
        <v>0</v>
      </c>
      <c r="M1613" s="54">
        <v>0</v>
      </c>
      <c r="N1613" s="54">
        <v>0</v>
      </c>
      <c r="O1613" s="54">
        <v>0</v>
      </c>
      <c r="P1613" s="54">
        <v>0</v>
      </c>
      <c r="Q1613" s="54" t="s">
        <v>73</v>
      </c>
      <c r="R1613" s="54">
        <f t="shared" si="101"/>
        <v>0</v>
      </c>
      <c r="T1613" s="55">
        <f t="shared" si="99"/>
        <v>0</v>
      </c>
      <c r="U1613" s="55">
        <f t="shared" si="99"/>
        <v>0</v>
      </c>
      <c r="V1613" s="55">
        <f t="shared" si="99"/>
        <v>0</v>
      </c>
      <c r="W1613" s="55">
        <f t="shared" si="98"/>
        <v>0</v>
      </c>
      <c r="X1613" s="55" t="e">
        <f t="shared" si="98"/>
        <v>#VALUE!</v>
      </c>
      <c r="Y1613" s="55">
        <f t="shared" si="98"/>
        <v>0</v>
      </c>
    </row>
    <row r="1614" spans="1:25" x14ac:dyDescent="0.25">
      <c r="A1614" s="37" t="s">
        <v>654</v>
      </c>
      <c r="B1614" s="37" t="s">
        <v>679</v>
      </c>
      <c r="C1614" s="36" t="s">
        <v>33</v>
      </c>
      <c r="D1614" s="52" t="str">
        <f>IFERROR(INDEX('[2]CP5 to CP6 Track mapping'!$A:$B,MATCH('CP5 Vols Hyp'!$C1614,'[2]CP5 to CP6 Track mapping'!$A:$A,0),2),"-")</f>
        <v>Re-Rail, Re-Ballast</v>
      </c>
      <c r="E1614" s="36" t="s">
        <v>454</v>
      </c>
      <c r="F1614" s="53"/>
      <c r="G1614" s="53"/>
      <c r="H1614" s="53">
        <v>0</v>
      </c>
      <c r="I1614" s="53"/>
      <c r="J1614" s="53"/>
      <c r="K1614" s="53">
        <f t="shared" si="100"/>
        <v>0</v>
      </c>
      <c r="M1614" s="54">
        <v>0</v>
      </c>
      <c r="N1614" s="54">
        <v>0</v>
      </c>
      <c r="O1614" s="54">
        <v>0</v>
      </c>
      <c r="P1614" s="54">
        <v>0</v>
      </c>
      <c r="Q1614" s="54" t="s">
        <v>73</v>
      </c>
      <c r="R1614" s="54">
        <f t="shared" si="101"/>
        <v>0</v>
      </c>
      <c r="T1614" s="55">
        <f t="shared" si="99"/>
        <v>0</v>
      </c>
      <c r="U1614" s="55">
        <f t="shared" si="99"/>
        <v>0</v>
      </c>
      <c r="V1614" s="55">
        <f t="shared" si="99"/>
        <v>0</v>
      </c>
      <c r="W1614" s="55">
        <f t="shared" si="98"/>
        <v>0</v>
      </c>
      <c r="X1614" s="55" t="e">
        <f t="shared" si="98"/>
        <v>#VALUE!</v>
      </c>
      <c r="Y1614" s="55">
        <f t="shared" si="98"/>
        <v>0</v>
      </c>
    </row>
    <row r="1615" spans="1:25" x14ac:dyDescent="0.25">
      <c r="A1615" s="37" t="s">
        <v>654</v>
      </c>
      <c r="B1615" s="37" t="s">
        <v>679</v>
      </c>
      <c r="C1615" s="36" t="s">
        <v>33</v>
      </c>
      <c r="D1615" s="52" t="str">
        <f>IFERROR(INDEX('[2]CP5 to CP6 Track mapping'!$A:$B,MATCH('CP5 Vols Hyp'!$C1615,'[2]CP5 to CP6 Track mapping'!$A:$A,0),2),"-")</f>
        <v>Re-Rail, Re-Ballast</v>
      </c>
      <c r="E1615" s="36" t="s">
        <v>455</v>
      </c>
      <c r="F1615" s="53"/>
      <c r="G1615" s="53"/>
      <c r="H1615" s="53">
        <v>0</v>
      </c>
      <c r="I1615" s="53"/>
      <c r="J1615" s="53"/>
      <c r="K1615" s="53">
        <f t="shared" si="100"/>
        <v>0</v>
      </c>
      <c r="M1615" s="54">
        <v>0</v>
      </c>
      <c r="N1615" s="54">
        <v>0</v>
      </c>
      <c r="O1615" s="54">
        <v>0</v>
      </c>
      <c r="P1615" s="54">
        <v>0</v>
      </c>
      <c r="Q1615" s="54" t="s">
        <v>73</v>
      </c>
      <c r="R1615" s="54">
        <f t="shared" si="101"/>
        <v>0</v>
      </c>
      <c r="T1615" s="55">
        <f t="shared" si="99"/>
        <v>0</v>
      </c>
      <c r="U1615" s="55">
        <f t="shared" si="99"/>
        <v>0</v>
      </c>
      <c r="V1615" s="55">
        <f t="shared" si="99"/>
        <v>0</v>
      </c>
      <c r="W1615" s="55">
        <f t="shared" si="98"/>
        <v>0</v>
      </c>
      <c r="X1615" s="55" t="e">
        <f t="shared" si="98"/>
        <v>#VALUE!</v>
      </c>
      <c r="Y1615" s="55">
        <f t="shared" si="98"/>
        <v>0</v>
      </c>
    </row>
    <row r="1616" spans="1:25" x14ac:dyDescent="0.25">
      <c r="A1616" s="37" t="s">
        <v>654</v>
      </c>
      <c r="B1616" s="37" t="s">
        <v>680</v>
      </c>
      <c r="C1616" s="36" t="s">
        <v>15</v>
      </c>
      <c r="D1616" s="52" t="str">
        <f>IFERROR(INDEX('[2]CP5 to CP6 Track mapping'!$A:$B,MATCH('CP5 Vols Hyp'!$C1616,'[2]CP5 to CP6 Track mapping'!$A:$A,0),2),"-")</f>
        <v>Re-Ballast Conventional</v>
      </c>
      <c r="E1616" s="36" t="s">
        <v>456</v>
      </c>
      <c r="F1616" s="53"/>
      <c r="G1616" s="53"/>
      <c r="H1616" s="53">
        <v>0.33</v>
      </c>
      <c r="I1616" s="53"/>
      <c r="J1616" s="53"/>
      <c r="K1616" s="53">
        <f t="shared" si="100"/>
        <v>0.33</v>
      </c>
      <c r="M1616" s="54">
        <v>0</v>
      </c>
      <c r="N1616" s="54">
        <v>1.01</v>
      </c>
      <c r="O1616" s="54">
        <v>0.33</v>
      </c>
      <c r="P1616" s="54">
        <v>0.49</v>
      </c>
      <c r="Q1616" s="54" t="s">
        <v>73</v>
      </c>
      <c r="R1616" s="54">
        <f t="shared" si="101"/>
        <v>1.83</v>
      </c>
      <c r="T1616" s="55">
        <f t="shared" si="99"/>
        <v>0</v>
      </c>
      <c r="U1616" s="55">
        <f t="shared" si="99"/>
        <v>1.01</v>
      </c>
      <c r="V1616" s="55">
        <f t="shared" si="99"/>
        <v>0</v>
      </c>
      <c r="W1616" s="55">
        <f t="shared" si="98"/>
        <v>0.49</v>
      </c>
      <c r="X1616" s="55" t="e">
        <f t="shared" si="98"/>
        <v>#VALUE!</v>
      </c>
      <c r="Y1616" s="55">
        <f t="shared" si="98"/>
        <v>1.5</v>
      </c>
    </row>
    <row r="1617" spans="1:25" x14ac:dyDescent="0.25">
      <c r="A1617" s="37" t="s">
        <v>654</v>
      </c>
      <c r="B1617" s="37" t="s">
        <v>680</v>
      </c>
      <c r="C1617" s="36" t="s">
        <v>15</v>
      </c>
      <c r="D1617" s="52" t="str">
        <f>IFERROR(INDEX('[2]CP5 to CP6 Track mapping'!$A:$B,MATCH('CP5 Vols Hyp'!$C1617,'[2]CP5 to CP6 Track mapping'!$A:$A,0),2),"-")</f>
        <v>Re-Ballast Conventional</v>
      </c>
      <c r="E1617" s="36" t="s">
        <v>451</v>
      </c>
      <c r="F1617" s="53"/>
      <c r="G1617" s="53"/>
      <c r="H1617" s="53">
        <v>0</v>
      </c>
      <c r="I1617" s="53"/>
      <c r="J1617" s="53"/>
      <c r="K1617" s="53">
        <f t="shared" si="100"/>
        <v>0</v>
      </c>
      <c r="M1617" s="54">
        <v>0</v>
      </c>
      <c r="N1617" s="54">
        <v>0.2157984</v>
      </c>
      <c r="O1617" s="54">
        <v>0</v>
      </c>
      <c r="P1617" s="54">
        <v>0</v>
      </c>
      <c r="Q1617" s="54" t="s">
        <v>73</v>
      </c>
      <c r="R1617" s="54">
        <f t="shared" si="101"/>
        <v>0.2157984</v>
      </c>
      <c r="T1617" s="55">
        <f t="shared" si="99"/>
        <v>0</v>
      </c>
      <c r="U1617" s="55">
        <f t="shared" si="99"/>
        <v>0.2157984</v>
      </c>
      <c r="V1617" s="55">
        <f t="shared" si="99"/>
        <v>0</v>
      </c>
      <c r="W1617" s="55">
        <f t="shared" si="98"/>
        <v>0</v>
      </c>
      <c r="X1617" s="55" t="e">
        <f t="shared" si="98"/>
        <v>#VALUE!</v>
      </c>
      <c r="Y1617" s="55">
        <f t="shared" si="98"/>
        <v>0.2157984</v>
      </c>
    </row>
    <row r="1618" spans="1:25" x14ac:dyDescent="0.25">
      <c r="A1618" s="37" t="s">
        <v>654</v>
      </c>
      <c r="B1618" s="37" t="s">
        <v>680</v>
      </c>
      <c r="C1618" s="36" t="s">
        <v>15</v>
      </c>
      <c r="D1618" s="52" t="str">
        <f>IFERROR(INDEX('[2]CP5 to CP6 Track mapping'!$A:$B,MATCH('CP5 Vols Hyp'!$C1618,'[2]CP5 to CP6 Track mapping'!$A:$A,0),2),"-")</f>
        <v>Re-Ballast Conventional</v>
      </c>
      <c r="E1618" s="36" t="s">
        <v>452</v>
      </c>
      <c r="F1618" s="53"/>
      <c r="G1618" s="53"/>
      <c r="H1618" s="53">
        <v>0</v>
      </c>
      <c r="I1618" s="53"/>
      <c r="J1618" s="53"/>
      <c r="K1618" s="53">
        <f t="shared" si="100"/>
        <v>0</v>
      </c>
      <c r="M1618" s="54">
        <v>0</v>
      </c>
      <c r="N1618" s="54">
        <v>0</v>
      </c>
      <c r="O1618" s="54">
        <v>0</v>
      </c>
      <c r="P1618" s="54">
        <v>0</v>
      </c>
      <c r="Q1618" s="54" t="s">
        <v>73</v>
      </c>
      <c r="R1618" s="54">
        <f t="shared" si="101"/>
        <v>0</v>
      </c>
      <c r="T1618" s="55">
        <f t="shared" si="99"/>
        <v>0</v>
      </c>
      <c r="U1618" s="55">
        <f t="shared" si="99"/>
        <v>0</v>
      </c>
      <c r="V1618" s="55">
        <f t="shared" si="99"/>
        <v>0</v>
      </c>
      <c r="W1618" s="55">
        <f t="shared" si="98"/>
        <v>0</v>
      </c>
      <c r="X1618" s="55" t="e">
        <f t="shared" si="98"/>
        <v>#VALUE!</v>
      </c>
      <c r="Y1618" s="55">
        <f t="shared" si="98"/>
        <v>0</v>
      </c>
    </row>
    <row r="1619" spans="1:25" x14ac:dyDescent="0.25">
      <c r="A1619" s="37" t="s">
        <v>654</v>
      </c>
      <c r="B1619" s="37" t="s">
        <v>680</v>
      </c>
      <c r="C1619" s="36" t="s">
        <v>15</v>
      </c>
      <c r="D1619" s="52" t="str">
        <f>IFERROR(INDEX('[2]CP5 to CP6 Track mapping'!$A:$B,MATCH('CP5 Vols Hyp'!$C1619,'[2]CP5 to CP6 Track mapping'!$A:$A,0),2),"-")</f>
        <v>Re-Ballast Conventional</v>
      </c>
      <c r="E1619" s="36" t="s">
        <v>453</v>
      </c>
      <c r="F1619" s="53"/>
      <c r="G1619" s="53"/>
      <c r="H1619" s="53">
        <v>0</v>
      </c>
      <c r="I1619" s="53"/>
      <c r="J1619" s="53"/>
      <c r="K1619" s="53">
        <f t="shared" si="100"/>
        <v>0</v>
      </c>
      <c r="M1619" s="54">
        <v>0</v>
      </c>
      <c r="N1619" s="54">
        <v>0</v>
      </c>
      <c r="O1619" s="54">
        <v>0</v>
      </c>
      <c r="P1619" s="54">
        <v>0</v>
      </c>
      <c r="Q1619" s="54" t="s">
        <v>73</v>
      </c>
      <c r="R1619" s="54">
        <f t="shared" si="101"/>
        <v>0</v>
      </c>
      <c r="T1619" s="55">
        <f t="shared" si="99"/>
        <v>0</v>
      </c>
      <c r="U1619" s="55">
        <f t="shared" si="99"/>
        <v>0</v>
      </c>
      <c r="V1619" s="55">
        <f t="shared" si="99"/>
        <v>0</v>
      </c>
      <c r="W1619" s="55">
        <f t="shared" si="98"/>
        <v>0</v>
      </c>
      <c r="X1619" s="55" t="e">
        <f t="shared" si="98"/>
        <v>#VALUE!</v>
      </c>
      <c r="Y1619" s="55">
        <f t="shared" si="98"/>
        <v>0</v>
      </c>
    </row>
    <row r="1620" spans="1:25" x14ac:dyDescent="0.25">
      <c r="A1620" s="37" t="s">
        <v>654</v>
      </c>
      <c r="B1620" s="37" t="s">
        <v>680</v>
      </c>
      <c r="C1620" s="36" t="s">
        <v>15</v>
      </c>
      <c r="D1620" s="52" t="str">
        <f>IFERROR(INDEX('[2]CP5 to CP6 Track mapping'!$A:$B,MATCH('CP5 Vols Hyp'!$C1620,'[2]CP5 to CP6 Track mapping'!$A:$A,0),2),"-")</f>
        <v>Re-Ballast Conventional</v>
      </c>
      <c r="E1620" s="36" t="s">
        <v>454</v>
      </c>
      <c r="F1620" s="53"/>
      <c r="G1620" s="53"/>
      <c r="H1620" s="53">
        <v>0</v>
      </c>
      <c r="I1620" s="53"/>
      <c r="J1620" s="53"/>
      <c r="K1620" s="53">
        <f t="shared" si="100"/>
        <v>0</v>
      </c>
      <c r="M1620" s="54">
        <v>0</v>
      </c>
      <c r="N1620" s="54">
        <v>0</v>
      </c>
      <c r="O1620" s="54">
        <v>0</v>
      </c>
      <c r="P1620" s="54">
        <v>0</v>
      </c>
      <c r="Q1620" s="54" t="s">
        <v>73</v>
      </c>
      <c r="R1620" s="54">
        <f t="shared" si="101"/>
        <v>0</v>
      </c>
      <c r="T1620" s="55">
        <f t="shared" si="99"/>
        <v>0</v>
      </c>
      <c r="U1620" s="55">
        <f t="shared" si="99"/>
        <v>0</v>
      </c>
      <c r="V1620" s="55">
        <f t="shared" si="99"/>
        <v>0</v>
      </c>
      <c r="W1620" s="55">
        <f t="shared" si="98"/>
        <v>0</v>
      </c>
      <c r="X1620" s="55" t="e">
        <f t="shared" si="98"/>
        <v>#VALUE!</v>
      </c>
      <c r="Y1620" s="55">
        <f t="shared" si="98"/>
        <v>0</v>
      </c>
    </row>
    <row r="1621" spans="1:25" x14ac:dyDescent="0.25">
      <c r="A1621" s="37" t="s">
        <v>654</v>
      </c>
      <c r="B1621" s="37" t="s">
        <v>680</v>
      </c>
      <c r="C1621" s="36" t="s">
        <v>15</v>
      </c>
      <c r="D1621" s="52" t="str">
        <f>IFERROR(INDEX('[2]CP5 to CP6 Track mapping'!$A:$B,MATCH('CP5 Vols Hyp'!$C1621,'[2]CP5 to CP6 Track mapping'!$A:$A,0),2),"-")</f>
        <v>Re-Ballast Conventional</v>
      </c>
      <c r="E1621" s="36" t="s">
        <v>455</v>
      </c>
      <c r="F1621" s="53"/>
      <c r="G1621" s="53"/>
      <c r="H1621" s="53">
        <v>0</v>
      </c>
      <c r="I1621" s="53"/>
      <c r="J1621" s="53"/>
      <c r="K1621" s="53">
        <f t="shared" si="100"/>
        <v>0</v>
      </c>
      <c r="M1621" s="54">
        <v>0</v>
      </c>
      <c r="N1621" s="54">
        <v>0</v>
      </c>
      <c r="O1621" s="54">
        <v>0</v>
      </c>
      <c r="P1621" s="54">
        <v>0</v>
      </c>
      <c r="Q1621" s="54" t="s">
        <v>73</v>
      </c>
      <c r="R1621" s="54">
        <f t="shared" si="101"/>
        <v>0</v>
      </c>
      <c r="T1621" s="55">
        <f t="shared" si="99"/>
        <v>0</v>
      </c>
      <c r="U1621" s="55">
        <f t="shared" si="99"/>
        <v>0</v>
      </c>
      <c r="V1621" s="55">
        <f t="shared" si="99"/>
        <v>0</v>
      </c>
      <c r="W1621" s="55">
        <f t="shared" si="98"/>
        <v>0</v>
      </c>
      <c r="X1621" s="55" t="e">
        <f t="shared" si="98"/>
        <v>#VALUE!</v>
      </c>
      <c r="Y1621" s="55">
        <f t="shared" si="98"/>
        <v>0</v>
      </c>
    </row>
    <row r="1622" spans="1:25" x14ac:dyDescent="0.25">
      <c r="A1622" s="37" t="s">
        <v>654</v>
      </c>
      <c r="B1622" s="37" t="s">
        <v>681</v>
      </c>
      <c r="C1622" s="36" t="s">
        <v>36</v>
      </c>
      <c r="D1622" s="52" t="str">
        <f>IFERROR(INDEX('[2]CP5 to CP6 Track mapping'!$A:$B,MATCH('CP5 Vols Hyp'!$C1622,'[2]CP5 to CP6 Track mapping'!$A:$A,0),2),"-")</f>
        <v>Re-Sleeper, Re-Ballast</v>
      </c>
      <c r="E1622" s="36" t="s">
        <v>456</v>
      </c>
      <c r="F1622" s="53"/>
      <c r="G1622" s="53"/>
      <c r="H1622" s="53">
        <v>0</v>
      </c>
      <c r="I1622" s="53"/>
      <c r="J1622" s="53"/>
      <c r="K1622" s="53">
        <f t="shared" si="100"/>
        <v>0</v>
      </c>
      <c r="M1622" s="54">
        <v>0</v>
      </c>
      <c r="N1622" s="54">
        <v>0</v>
      </c>
      <c r="O1622" s="54">
        <v>0</v>
      </c>
      <c r="P1622" s="54">
        <v>0</v>
      </c>
      <c r="Q1622" s="54" t="s">
        <v>73</v>
      </c>
      <c r="R1622" s="54">
        <f t="shared" si="101"/>
        <v>0</v>
      </c>
      <c r="T1622" s="55">
        <f t="shared" si="99"/>
        <v>0</v>
      </c>
      <c r="U1622" s="55">
        <f t="shared" si="99"/>
        <v>0</v>
      </c>
      <c r="V1622" s="55">
        <f t="shared" si="99"/>
        <v>0</v>
      </c>
      <c r="W1622" s="55">
        <f t="shared" si="98"/>
        <v>0</v>
      </c>
      <c r="X1622" s="55" t="e">
        <f t="shared" si="98"/>
        <v>#VALUE!</v>
      </c>
      <c r="Y1622" s="55">
        <f t="shared" si="98"/>
        <v>0</v>
      </c>
    </row>
    <row r="1623" spans="1:25" x14ac:dyDescent="0.25">
      <c r="A1623" s="37" t="s">
        <v>654</v>
      </c>
      <c r="B1623" s="37" t="s">
        <v>681</v>
      </c>
      <c r="C1623" s="36" t="s">
        <v>36</v>
      </c>
      <c r="D1623" s="52" t="str">
        <f>IFERROR(INDEX('[2]CP5 to CP6 Track mapping'!$A:$B,MATCH('CP5 Vols Hyp'!$C1623,'[2]CP5 to CP6 Track mapping'!$A:$A,0),2),"-")</f>
        <v>Re-Sleeper, Re-Ballast</v>
      </c>
      <c r="E1623" s="36" t="s">
        <v>451</v>
      </c>
      <c r="F1623" s="53"/>
      <c r="G1623" s="53"/>
      <c r="H1623" s="53">
        <v>0</v>
      </c>
      <c r="I1623" s="53"/>
      <c r="J1623" s="53"/>
      <c r="K1623" s="53">
        <f t="shared" si="100"/>
        <v>0</v>
      </c>
      <c r="M1623" s="54">
        <v>0</v>
      </c>
      <c r="N1623" s="54">
        <v>0</v>
      </c>
      <c r="O1623" s="54">
        <v>0</v>
      </c>
      <c r="P1623" s="54">
        <v>0</v>
      </c>
      <c r="Q1623" s="54" t="s">
        <v>73</v>
      </c>
      <c r="R1623" s="54">
        <f t="shared" si="101"/>
        <v>0</v>
      </c>
      <c r="T1623" s="55">
        <f t="shared" si="99"/>
        <v>0</v>
      </c>
      <c r="U1623" s="55">
        <f t="shared" si="99"/>
        <v>0</v>
      </c>
      <c r="V1623" s="55">
        <f t="shared" si="99"/>
        <v>0</v>
      </c>
      <c r="W1623" s="55">
        <f t="shared" si="98"/>
        <v>0</v>
      </c>
      <c r="X1623" s="55" t="e">
        <f t="shared" si="98"/>
        <v>#VALUE!</v>
      </c>
      <c r="Y1623" s="55">
        <f t="shared" si="98"/>
        <v>0</v>
      </c>
    </row>
    <row r="1624" spans="1:25" x14ac:dyDescent="0.25">
      <c r="A1624" s="37" t="s">
        <v>654</v>
      </c>
      <c r="B1624" s="37" t="s">
        <v>681</v>
      </c>
      <c r="C1624" s="36" t="s">
        <v>36</v>
      </c>
      <c r="D1624" s="52" t="str">
        <f>IFERROR(INDEX('[2]CP5 to CP6 Track mapping'!$A:$B,MATCH('CP5 Vols Hyp'!$C1624,'[2]CP5 to CP6 Track mapping'!$A:$A,0),2),"-")</f>
        <v>Re-Sleeper, Re-Ballast</v>
      </c>
      <c r="E1624" s="36" t="s">
        <v>452</v>
      </c>
      <c r="F1624" s="53"/>
      <c r="G1624" s="53"/>
      <c r="H1624" s="53">
        <v>0</v>
      </c>
      <c r="I1624" s="53"/>
      <c r="J1624" s="53"/>
      <c r="K1624" s="53">
        <f t="shared" si="100"/>
        <v>0</v>
      </c>
      <c r="M1624" s="54">
        <v>0</v>
      </c>
      <c r="N1624" s="54">
        <v>0</v>
      </c>
      <c r="O1624" s="54">
        <v>0</v>
      </c>
      <c r="P1624" s="54">
        <v>0</v>
      </c>
      <c r="Q1624" s="54" t="s">
        <v>73</v>
      </c>
      <c r="R1624" s="54">
        <f t="shared" si="101"/>
        <v>0</v>
      </c>
      <c r="T1624" s="55">
        <f t="shared" si="99"/>
        <v>0</v>
      </c>
      <c r="U1624" s="55">
        <f t="shared" si="99"/>
        <v>0</v>
      </c>
      <c r="V1624" s="55">
        <f t="shared" si="99"/>
        <v>0</v>
      </c>
      <c r="W1624" s="55">
        <f t="shared" si="98"/>
        <v>0</v>
      </c>
      <c r="X1624" s="55" t="e">
        <f t="shared" si="98"/>
        <v>#VALUE!</v>
      </c>
      <c r="Y1624" s="55">
        <f t="shared" si="98"/>
        <v>0</v>
      </c>
    </row>
    <row r="1625" spans="1:25" x14ac:dyDescent="0.25">
      <c r="A1625" s="37" t="s">
        <v>654</v>
      </c>
      <c r="B1625" s="37" t="s">
        <v>681</v>
      </c>
      <c r="C1625" s="36" t="s">
        <v>36</v>
      </c>
      <c r="D1625" s="52" t="str">
        <f>IFERROR(INDEX('[2]CP5 to CP6 Track mapping'!$A:$B,MATCH('CP5 Vols Hyp'!$C1625,'[2]CP5 to CP6 Track mapping'!$A:$A,0),2),"-")</f>
        <v>Re-Sleeper, Re-Ballast</v>
      </c>
      <c r="E1625" s="36" t="s">
        <v>453</v>
      </c>
      <c r="F1625" s="53"/>
      <c r="G1625" s="53"/>
      <c r="H1625" s="53">
        <v>0</v>
      </c>
      <c r="I1625" s="53"/>
      <c r="J1625" s="53"/>
      <c r="K1625" s="53">
        <f t="shared" si="100"/>
        <v>0</v>
      </c>
      <c r="M1625" s="54">
        <v>0</v>
      </c>
      <c r="N1625" s="54">
        <v>0</v>
      </c>
      <c r="O1625" s="54">
        <v>0</v>
      </c>
      <c r="P1625" s="54">
        <v>0</v>
      </c>
      <c r="Q1625" s="54" t="s">
        <v>73</v>
      </c>
      <c r="R1625" s="54">
        <f t="shared" si="101"/>
        <v>0</v>
      </c>
      <c r="T1625" s="55">
        <f t="shared" si="99"/>
        <v>0</v>
      </c>
      <c r="U1625" s="55">
        <f t="shared" si="99"/>
        <v>0</v>
      </c>
      <c r="V1625" s="55">
        <f t="shared" si="99"/>
        <v>0</v>
      </c>
      <c r="W1625" s="55">
        <f t="shared" si="98"/>
        <v>0</v>
      </c>
      <c r="X1625" s="55" t="e">
        <f t="shared" si="98"/>
        <v>#VALUE!</v>
      </c>
      <c r="Y1625" s="55">
        <f t="shared" si="98"/>
        <v>0</v>
      </c>
    </row>
    <row r="1626" spans="1:25" x14ac:dyDescent="0.25">
      <c r="A1626" s="37" t="s">
        <v>654</v>
      </c>
      <c r="B1626" s="37" t="s">
        <v>681</v>
      </c>
      <c r="C1626" s="36" t="s">
        <v>36</v>
      </c>
      <c r="D1626" s="52" t="str">
        <f>IFERROR(INDEX('[2]CP5 to CP6 Track mapping'!$A:$B,MATCH('CP5 Vols Hyp'!$C1626,'[2]CP5 to CP6 Track mapping'!$A:$A,0),2),"-")</f>
        <v>Re-Sleeper, Re-Ballast</v>
      </c>
      <c r="E1626" s="36" t="s">
        <v>454</v>
      </c>
      <c r="F1626" s="53"/>
      <c r="G1626" s="53"/>
      <c r="H1626" s="53">
        <v>1.00584E-2</v>
      </c>
      <c r="I1626" s="53"/>
      <c r="J1626" s="53"/>
      <c r="K1626" s="53">
        <f t="shared" si="100"/>
        <v>1.00584E-2</v>
      </c>
      <c r="M1626" s="54">
        <v>0</v>
      </c>
      <c r="N1626" s="54">
        <v>1.1064240000000001</v>
      </c>
      <c r="O1626" s="54">
        <v>1.00584E-2</v>
      </c>
      <c r="P1626" s="54">
        <v>0.1069848</v>
      </c>
      <c r="Q1626" s="54" t="s">
        <v>73</v>
      </c>
      <c r="R1626" s="54">
        <f t="shared" si="101"/>
        <v>1.2234672</v>
      </c>
      <c r="T1626" s="55">
        <f t="shared" si="99"/>
        <v>0</v>
      </c>
      <c r="U1626" s="55">
        <f t="shared" si="99"/>
        <v>1.1064240000000001</v>
      </c>
      <c r="V1626" s="55">
        <f t="shared" si="99"/>
        <v>0</v>
      </c>
      <c r="W1626" s="55">
        <f t="shared" si="98"/>
        <v>0.1069848</v>
      </c>
      <c r="X1626" s="55" t="e">
        <f t="shared" si="98"/>
        <v>#VALUE!</v>
      </c>
      <c r="Y1626" s="55">
        <f t="shared" si="98"/>
        <v>1.2134088000000001</v>
      </c>
    </row>
    <row r="1627" spans="1:25" x14ac:dyDescent="0.25">
      <c r="A1627" s="37" t="s">
        <v>654</v>
      </c>
      <c r="B1627" s="37" t="s">
        <v>681</v>
      </c>
      <c r="C1627" s="36" t="s">
        <v>36</v>
      </c>
      <c r="D1627" s="52" t="str">
        <f>IFERROR(INDEX('[2]CP5 to CP6 Track mapping'!$A:$B,MATCH('CP5 Vols Hyp'!$C1627,'[2]CP5 to CP6 Track mapping'!$A:$A,0),2),"-")</f>
        <v>Re-Sleeper, Re-Ballast</v>
      </c>
      <c r="E1627" s="36" t="s">
        <v>455</v>
      </c>
      <c r="F1627" s="53"/>
      <c r="G1627" s="53"/>
      <c r="H1627" s="53">
        <v>0</v>
      </c>
      <c r="I1627" s="53"/>
      <c r="J1627" s="53"/>
      <c r="K1627" s="53">
        <f t="shared" si="100"/>
        <v>0</v>
      </c>
      <c r="M1627" s="54">
        <v>0</v>
      </c>
      <c r="N1627" s="54">
        <v>0</v>
      </c>
      <c r="O1627" s="54">
        <v>0</v>
      </c>
      <c r="P1627" s="54">
        <v>0.53583840000000005</v>
      </c>
      <c r="Q1627" s="54" t="s">
        <v>73</v>
      </c>
      <c r="R1627" s="54">
        <f t="shared" si="101"/>
        <v>0.53583840000000005</v>
      </c>
      <c r="T1627" s="55">
        <f t="shared" si="99"/>
        <v>0</v>
      </c>
      <c r="U1627" s="55">
        <f t="shared" si="99"/>
        <v>0</v>
      </c>
      <c r="V1627" s="55">
        <f t="shared" si="99"/>
        <v>0</v>
      </c>
      <c r="W1627" s="55">
        <f t="shared" si="98"/>
        <v>0.53583840000000005</v>
      </c>
      <c r="X1627" s="55" t="e">
        <f t="shared" si="98"/>
        <v>#VALUE!</v>
      </c>
      <c r="Y1627" s="55">
        <f t="shared" si="98"/>
        <v>0.53583840000000005</v>
      </c>
    </row>
    <row r="1628" spans="1:25" x14ac:dyDescent="0.25">
      <c r="A1628" s="37" t="s">
        <v>654</v>
      </c>
      <c r="B1628" s="37" t="s">
        <v>682</v>
      </c>
      <c r="C1628" s="36" t="s">
        <v>16</v>
      </c>
      <c r="D1628" s="52" t="str">
        <f>IFERROR(INDEX('[2]CP5 to CP6 Track mapping'!$A:$B,MATCH('CP5 Vols Hyp'!$C1628,'[2]CP5 to CP6 Track mapping'!$A:$A,0),2),"-")</f>
        <v>Re-Ballast Conventional</v>
      </c>
      <c r="E1628" s="36" t="s">
        <v>456</v>
      </c>
      <c r="F1628" s="53"/>
      <c r="G1628" s="53"/>
      <c r="H1628" s="53">
        <v>0</v>
      </c>
      <c r="I1628" s="53"/>
      <c r="J1628" s="53"/>
      <c r="K1628" s="53">
        <f t="shared" si="100"/>
        <v>0</v>
      </c>
      <c r="M1628" s="54">
        <v>0</v>
      </c>
      <c r="N1628" s="54">
        <v>0</v>
      </c>
      <c r="O1628" s="54">
        <v>0</v>
      </c>
      <c r="P1628" s="54">
        <v>0</v>
      </c>
      <c r="Q1628" s="54" t="s">
        <v>73</v>
      </c>
      <c r="R1628" s="54">
        <f t="shared" si="101"/>
        <v>0</v>
      </c>
      <c r="T1628" s="55">
        <f t="shared" si="99"/>
        <v>0</v>
      </c>
      <c r="U1628" s="55">
        <f t="shared" si="99"/>
        <v>0</v>
      </c>
      <c r="V1628" s="55">
        <f t="shared" si="99"/>
        <v>0</v>
      </c>
      <c r="W1628" s="55">
        <f t="shared" si="98"/>
        <v>0</v>
      </c>
      <c r="X1628" s="55" t="e">
        <f t="shared" si="98"/>
        <v>#VALUE!</v>
      </c>
      <c r="Y1628" s="55">
        <f t="shared" si="98"/>
        <v>0</v>
      </c>
    </row>
    <row r="1629" spans="1:25" x14ac:dyDescent="0.25">
      <c r="A1629" s="37" t="s">
        <v>654</v>
      </c>
      <c r="B1629" s="37" t="s">
        <v>682</v>
      </c>
      <c r="C1629" s="36" t="s">
        <v>16</v>
      </c>
      <c r="D1629" s="52" t="str">
        <f>IFERROR(INDEX('[2]CP5 to CP6 Track mapping'!$A:$B,MATCH('CP5 Vols Hyp'!$C1629,'[2]CP5 to CP6 Track mapping'!$A:$A,0),2),"-")</f>
        <v>Re-Ballast Conventional</v>
      </c>
      <c r="E1629" s="36" t="s">
        <v>451</v>
      </c>
      <c r="F1629" s="53"/>
      <c r="G1629" s="53"/>
      <c r="H1629" s="53">
        <v>3.0604968000000001</v>
      </c>
      <c r="I1629" s="53"/>
      <c r="J1629" s="53"/>
      <c r="K1629" s="53">
        <f t="shared" si="100"/>
        <v>3.0604968000000001</v>
      </c>
      <c r="M1629" s="54">
        <v>3.3576768000000001</v>
      </c>
      <c r="N1629" s="54">
        <v>4.3498007999999997</v>
      </c>
      <c r="O1629" s="54">
        <v>3.0604968000000001</v>
      </c>
      <c r="P1629" s="54">
        <v>0.47457360000000004</v>
      </c>
      <c r="Q1629" s="54">
        <v>0.92628719999999998</v>
      </c>
      <c r="R1629" s="54">
        <f t="shared" si="101"/>
        <v>12.1688352</v>
      </c>
      <c r="T1629" s="55">
        <f t="shared" si="99"/>
        <v>3.3576768000000001</v>
      </c>
      <c r="U1629" s="55">
        <f t="shared" si="99"/>
        <v>4.3498007999999997</v>
      </c>
      <c r="V1629" s="55">
        <f t="shared" si="99"/>
        <v>0</v>
      </c>
      <c r="W1629" s="55">
        <f t="shared" si="98"/>
        <v>0.47457360000000004</v>
      </c>
      <c r="X1629" s="55">
        <f t="shared" si="98"/>
        <v>0.92628719999999998</v>
      </c>
      <c r="Y1629" s="55">
        <f t="shared" si="98"/>
        <v>9.1083384000000009</v>
      </c>
    </row>
    <row r="1630" spans="1:25" x14ac:dyDescent="0.25">
      <c r="A1630" s="37" t="s">
        <v>654</v>
      </c>
      <c r="B1630" s="37" t="s">
        <v>682</v>
      </c>
      <c r="C1630" s="36" t="s">
        <v>16</v>
      </c>
      <c r="D1630" s="52" t="str">
        <f>IFERROR(INDEX('[2]CP5 to CP6 Track mapping'!$A:$B,MATCH('CP5 Vols Hyp'!$C1630,'[2]CP5 to CP6 Track mapping'!$A:$A,0),2),"-")</f>
        <v>Re-Ballast Conventional</v>
      </c>
      <c r="E1630" s="36" t="s">
        <v>452</v>
      </c>
      <c r="F1630" s="53"/>
      <c r="G1630" s="53"/>
      <c r="H1630" s="53">
        <v>9.1440000000000011E-4</v>
      </c>
      <c r="I1630" s="53"/>
      <c r="J1630" s="53"/>
      <c r="K1630" s="53">
        <f t="shared" si="100"/>
        <v>9.1440000000000011E-4</v>
      </c>
      <c r="M1630" s="54">
        <v>0</v>
      </c>
      <c r="N1630" s="54">
        <v>0</v>
      </c>
      <c r="O1630" s="54">
        <v>9.1440000000000011E-4</v>
      </c>
      <c r="P1630" s="54">
        <v>0</v>
      </c>
      <c r="Q1630" s="54" t="s">
        <v>73</v>
      </c>
      <c r="R1630" s="54">
        <f t="shared" si="101"/>
        <v>9.1440000000000011E-4</v>
      </c>
      <c r="T1630" s="55">
        <f t="shared" si="99"/>
        <v>0</v>
      </c>
      <c r="U1630" s="55">
        <f t="shared" si="99"/>
        <v>0</v>
      </c>
      <c r="V1630" s="55">
        <f t="shared" si="99"/>
        <v>0</v>
      </c>
      <c r="W1630" s="55">
        <f t="shared" si="98"/>
        <v>0</v>
      </c>
      <c r="X1630" s="55" t="e">
        <f t="shared" si="98"/>
        <v>#VALUE!</v>
      </c>
      <c r="Y1630" s="55">
        <f t="shared" si="98"/>
        <v>0</v>
      </c>
    </row>
    <row r="1631" spans="1:25" x14ac:dyDescent="0.25">
      <c r="A1631" s="37" t="s">
        <v>654</v>
      </c>
      <c r="B1631" s="37" t="s">
        <v>682</v>
      </c>
      <c r="C1631" s="36" t="s">
        <v>16</v>
      </c>
      <c r="D1631" s="52" t="str">
        <f>IFERROR(INDEX('[2]CP5 to CP6 Track mapping'!$A:$B,MATCH('CP5 Vols Hyp'!$C1631,'[2]CP5 to CP6 Track mapping'!$A:$A,0),2),"-")</f>
        <v>Re-Ballast Conventional</v>
      </c>
      <c r="E1631" s="36" t="s">
        <v>453</v>
      </c>
      <c r="F1631" s="53"/>
      <c r="G1631" s="53"/>
      <c r="H1631" s="53">
        <v>0</v>
      </c>
      <c r="I1631" s="53"/>
      <c r="J1631" s="53"/>
      <c r="K1631" s="53">
        <f t="shared" si="100"/>
        <v>0</v>
      </c>
      <c r="M1631" s="54">
        <v>0.41148000000000001</v>
      </c>
      <c r="N1631" s="54">
        <v>0.48554639999999999</v>
      </c>
      <c r="O1631" s="54">
        <v>0</v>
      </c>
      <c r="P1631" s="54">
        <v>0</v>
      </c>
      <c r="Q1631" s="54">
        <v>0.72786240000000002</v>
      </c>
      <c r="R1631" s="54">
        <f t="shared" si="101"/>
        <v>1.6248887999999999</v>
      </c>
      <c r="T1631" s="55">
        <f t="shared" si="99"/>
        <v>0.41148000000000001</v>
      </c>
      <c r="U1631" s="55">
        <f t="shared" si="99"/>
        <v>0.48554639999999999</v>
      </c>
      <c r="V1631" s="55">
        <f t="shared" si="99"/>
        <v>0</v>
      </c>
      <c r="W1631" s="55">
        <f t="shared" si="98"/>
        <v>0</v>
      </c>
      <c r="X1631" s="55">
        <f t="shared" si="98"/>
        <v>0.72786240000000002</v>
      </c>
      <c r="Y1631" s="55">
        <f t="shared" si="98"/>
        <v>1.6248887999999999</v>
      </c>
    </row>
    <row r="1632" spans="1:25" x14ac:dyDescent="0.25">
      <c r="A1632" s="37" t="s">
        <v>654</v>
      </c>
      <c r="B1632" s="37" t="s">
        <v>682</v>
      </c>
      <c r="C1632" s="36" t="s">
        <v>16</v>
      </c>
      <c r="D1632" s="52" t="str">
        <f>IFERROR(INDEX('[2]CP5 to CP6 Track mapping'!$A:$B,MATCH('CP5 Vols Hyp'!$C1632,'[2]CP5 to CP6 Track mapping'!$A:$A,0),2),"-")</f>
        <v>Re-Ballast Conventional</v>
      </c>
      <c r="E1632" s="36" t="s">
        <v>454</v>
      </c>
      <c r="F1632" s="53"/>
      <c r="G1632" s="53"/>
      <c r="H1632" s="53">
        <v>0</v>
      </c>
      <c r="I1632" s="53"/>
      <c r="J1632" s="53"/>
      <c r="K1632" s="53">
        <f t="shared" si="100"/>
        <v>0</v>
      </c>
      <c r="M1632" s="54">
        <v>1.4740127999999999</v>
      </c>
      <c r="N1632" s="54">
        <v>1.1887200000000001E-2</v>
      </c>
      <c r="O1632" s="54">
        <v>0</v>
      </c>
      <c r="P1632" s="54">
        <v>0</v>
      </c>
      <c r="Q1632" s="54" t="s">
        <v>73</v>
      </c>
      <c r="R1632" s="54">
        <f t="shared" si="101"/>
        <v>1.4859</v>
      </c>
      <c r="T1632" s="55">
        <f t="shared" si="99"/>
        <v>1.4740127999999999</v>
      </c>
      <c r="U1632" s="55">
        <f t="shared" si="99"/>
        <v>1.1887200000000001E-2</v>
      </c>
      <c r="V1632" s="55">
        <f t="shared" si="99"/>
        <v>0</v>
      </c>
      <c r="W1632" s="55">
        <f t="shared" si="98"/>
        <v>0</v>
      </c>
      <c r="X1632" s="55" t="e">
        <f t="shared" si="98"/>
        <v>#VALUE!</v>
      </c>
      <c r="Y1632" s="55">
        <f t="shared" si="98"/>
        <v>1.4859</v>
      </c>
    </row>
    <row r="1633" spans="1:25" x14ac:dyDescent="0.25">
      <c r="A1633" s="37" t="s">
        <v>654</v>
      </c>
      <c r="B1633" s="37" t="s">
        <v>682</v>
      </c>
      <c r="C1633" s="36" t="s">
        <v>16</v>
      </c>
      <c r="D1633" s="52" t="str">
        <f>IFERROR(INDEX('[2]CP5 to CP6 Track mapping'!$A:$B,MATCH('CP5 Vols Hyp'!$C1633,'[2]CP5 to CP6 Track mapping'!$A:$A,0),2),"-")</f>
        <v>Re-Ballast Conventional</v>
      </c>
      <c r="E1633" s="36" t="s">
        <v>455</v>
      </c>
      <c r="F1633" s="53"/>
      <c r="G1633" s="53"/>
      <c r="H1633" s="53">
        <v>0</v>
      </c>
      <c r="I1633" s="53"/>
      <c r="J1633" s="53"/>
      <c r="K1633" s="53">
        <f t="shared" si="100"/>
        <v>0</v>
      </c>
      <c r="M1633" s="54">
        <v>0</v>
      </c>
      <c r="N1633" s="54">
        <v>0.18836639999999999</v>
      </c>
      <c r="O1633" s="54">
        <v>0</v>
      </c>
      <c r="P1633" s="54">
        <v>0</v>
      </c>
      <c r="Q1633" s="54" t="s">
        <v>73</v>
      </c>
      <c r="R1633" s="54">
        <f t="shared" si="101"/>
        <v>0.18836639999999999</v>
      </c>
      <c r="T1633" s="55">
        <f t="shared" si="99"/>
        <v>0</v>
      </c>
      <c r="U1633" s="55">
        <f t="shared" si="99"/>
        <v>0.18836639999999999</v>
      </c>
      <c r="V1633" s="55">
        <f t="shared" si="99"/>
        <v>0</v>
      </c>
      <c r="W1633" s="55">
        <f t="shared" si="98"/>
        <v>0</v>
      </c>
      <c r="X1633" s="55" t="e">
        <f t="shared" si="98"/>
        <v>#VALUE!</v>
      </c>
      <c r="Y1633" s="55">
        <f t="shared" si="98"/>
        <v>0.18836639999999999</v>
      </c>
    </row>
    <row r="1634" spans="1:25" x14ac:dyDescent="0.25">
      <c r="A1634" s="37" t="s">
        <v>654</v>
      </c>
      <c r="B1634" s="37" t="s">
        <v>683</v>
      </c>
      <c r="C1634" s="36" t="s">
        <v>37</v>
      </c>
      <c r="D1634" s="52" t="str">
        <f>IFERROR(INDEX('[2]CP5 to CP6 Track mapping'!$A:$B,MATCH('CP5 Vols Hyp'!$C1634,'[2]CP5 to CP6 Track mapping'!$A:$A,0),2),"-")</f>
        <v>Re-Sleeper, Re-Ballast</v>
      </c>
      <c r="E1634" s="36" t="s">
        <v>456</v>
      </c>
      <c r="F1634" s="53"/>
      <c r="G1634" s="53"/>
      <c r="H1634" s="53">
        <v>0</v>
      </c>
      <c r="I1634" s="53"/>
      <c r="J1634" s="53"/>
      <c r="K1634" s="53">
        <f t="shared" si="100"/>
        <v>0</v>
      </c>
      <c r="M1634" s="54">
        <v>0</v>
      </c>
      <c r="N1634" s="54">
        <v>0</v>
      </c>
      <c r="O1634" s="54">
        <v>0</v>
      </c>
      <c r="P1634" s="54">
        <v>0</v>
      </c>
      <c r="Q1634" s="54" t="s">
        <v>73</v>
      </c>
      <c r="R1634" s="54">
        <f t="shared" si="101"/>
        <v>0</v>
      </c>
      <c r="T1634" s="55">
        <f t="shared" si="99"/>
        <v>0</v>
      </c>
      <c r="U1634" s="55">
        <f t="shared" si="99"/>
        <v>0</v>
      </c>
      <c r="V1634" s="55">
        <f t="shared" si="99"/>
        <v>0</v>
      </c>
      <c r="W1634" s="55">
        <f t="shared" si="98"/>
        <v>0</v>
      </c>
      <c r="X1634" s="55" t="e">
        <f t="shared" si="98"/>
        <v>#VALUE!</v>
      </c>
      <c r="Y1634" s="55">
        <f t="shared" si="98"/>
        <v>0</v>
      </c>
    </row>
    <row r="1635" spans="1:25" x14ac:dyDescent="0.25">
      <c r="A1635" s="37" t="s">
        <v>654</v>
      </c>
      <c r="B1635" s="37" t="s">
        <v>683</v>
      </c>
      <c r="C1635" s="36" t="s">
        <v>37</v>
      </c>
      <c r="D1635" s="52" t="str">
        <f>IFERROR(INDEX('[2]CP5 to CP6 Track mapping'!$A:$B,MATCH('CP5 Vols Hyp'!$C1635,'[2]CP5 to CP6 Track mapping'!$A:$A,0),2),"-")</f>
        <v>Re-Sleeper, Re-Ballast</v>
      </c>
      <c r="E1635" s="36" t="s">
        <v>451</v>
      </c>
      <c r="F1635" s="53"/>
      <c r="G1635" s="53"/>
      <c r="H1635" s="53">
        <v>0</v>
      </c>
      <c r="I1635" s="53"/>
      <c r="J1635" s="53"/>
      <c r="K1635" s="53">
        <f t="shared" si="100"/>
        <v>0</v>
      </c>
      <c r="M1635" s="54">
        <v>0.11338559999999999</v>
      </c>
      <c r="N1635" s="54">
        <v>0.76992479999999996</v>
      </c>
      <c r="O1635" s="54">
        <v>0</v>
      </c>
      <c r="P1635" s="54">
        <v>0.1892808</v>
      </c>
      <c r="Q1635" s="54" t="s">
        <v>73</v>
      </c>
      <c r="R1635" s="54">
        <f t="shared" si="101"/>
        <v>1.0725912</v>
      </c>
      <c r="T1635" s="55">
        <f t="shared" si="99"/>
        <v>0.11338559999999999</v>
      </c>
      <c r="U1635" s="55">
        <f t="shared" si="99"/>
        <v>0.76992479999999996</v>
      </c>
      <c r="V1635" s="55">
        <f t="shared" si="99"/>
        <v>0</v>
      </c>
      <c r="W1635" s="55">
        <f t="shared" si="98"/>
        <v>0.1892808</v>
      </c>
      <c r="X1635" s="55" t="e">
        <f t="shared" si="98"/>
        <v>#VALUE!</v>
      </c>
      <c r="Y1635" s="55">
        <f t="shared" si="98"/>
        <v>1.0725912</v>
      </c>
    </row>
    <row r="1636" spans="1:25" x14ac:dyDescent="0.25">
      <c r="A1636" s="37" t="s">
        <v>654</v>
      </c>
      <c r="B1636" s="37" t="s">
        <v>683</v>
      </c>
      <c r="C1636" s="36" t="s">
        <v>37</v>
      </c>
      <c r="D1636" s="52" t="str">
        <f>IFERROR(INDEX('[2]CP5 to CP6 Track mapping'!$A:$B,MATCH('CP5 Vols Hyp'!$C1636,'[2]CP5 to CP6 Track mapping'!$A:$A,0),2),"-")</f>
        <v>Re-Sleeper, Re-Ballast</v>
      </c>
      <c r="E1636" s="36" t="s">
        <v>452</v>
      </c>
      <c r="F1636" s="53"/>
      <c r="G1636" s="53"/>
      <c r="H1636" s="53">
        <v>0</v>
      </c>
      <c r="I1636" s="53"/>
      <c r="J1636" s="53"/>
      <c r="K1636" s="53">
        <f t="shared" si="100"/>
        <v>0</v>
      </c>
      <c r="M1636" s="54">
        <v>0</v>
      </c>
      <c r="N1636" s="54">
        <v>0</v>
      </c>
      <c r="O1636" s="54">
        <v>0</v>
      </c>
      <c r="P1636" s="54">
        <v>0</v>
      </c>
      <c r="Q1636" s="54" t="s">
        <v>73</v>
      </c>
      <c r="R1636" s="54">
        <f t="shared" si="101"/>
        <v>0</v>
      </c>
      <c r="T1636" s="55">
        <f t="shared" si="99"/>
        <v>0</v>
      </c>
      <c r="U1636" s="55">
        <f t="shared" si="99"/>
        <v>0</v>
      </c>
      <c r="V1636" s="55">
        <f t="shared" si="99"/>
        <v>0</v>
      </c>
      <c r="W1636" s="55">
        <f t="shared" si="98"/>
        <v>0</v>
      </c>
      <c r="X1636" s="55" t="e">
        <f t="shared" si="98"/>
        <v>#VALUE!</v>
      </c>
      <c r="Y1636" s="55">
        <f t="shared" si="98"/>
        <v>0</v>
      </c>
    </row>
    <row r="1637" spans="1:25" x14ac:dyDescent="0.25">
      <c r="A1637" s="37" t="s">
        <v>654</v>
      </c>
      <c r="B1637" s="37" t="s">
        <v>683</v>
      </c>
      <c r="C1637" s="36" t="s">
        <v>37</v>
      </c>
      <c r="D1637" s="52" t="str">
        <f>IFERROR(INDEX('[2]CP5 to CP6 Track mapping'!$A:$B,MATCH('CP5 Vols Hyp'!$C1637,'[2]CP5 to CP6 Track mapping'!$A:$A,0),2),"-")</f>
        <v>Re-Sleeper, Re-Ballast</v>
      </c>
      <c r="E1637" s="36" t="s">
        <v>453</v>
      </c>
      <c r="F1637" s="53"/>
      <c r="G1637" s="53"/>
      <c r="H1637" s="53">
        <v>0</v>
      </c>
      <c r="I1637" s="53"/>
      <c r="J1637" s="53"/>
      <c r="K1637" s="53">
        <f t="shared" si="100"/>
        <v>0</v>
      </c>
      <c r="M1637" s="54">
        <v>0</v>
      </c>
      <c r="N1637" s="54">
        <v>0</v>
      </c>
      <c r="O1637" s="54">
        <v>0</v>
      </c>
      <c r="P1637" s="54">
        <v>0</v>
      </c>
      <c r="Q1637" s="54" t="s">
        <v>73</v>
      </c>
      <c r="R1637" s="54">
        <f t="shared" si="101"/>
        <v>0</v>
      </c>
      <c r="T1637" s="55">
        <f t="shared" si="99"/>
        <v>0</v>
      </c>
      <c r="U1637" s="55">
        <f t="shared" si="99"/>
        <v>0</v>
      </c>
      <c r="V1637" s="55">
        <f t="shared" si="99"/>
        <v>0</v>
      </c>
      <c r="W1637" s="55">
        <f t="shared" si="98"/>
        <v>0</v>
      </c>
      <c r="X1637" s="55" t="e">
        <f t="shared" si="98"/>
        <v>#VALUE!</v>
      </c>
      <c r="Y1637" s="55">
        <f t="shared" si="98"/>
        <v>0</v>
      </c>
    </row>
    <row r="1638" spans="1:25" x14ac:dyDescent="0.25">
      <c r="A1638" s="37" t="s">
        <v>654</v>
      </c>
      <c r="B1638" s="37" t="s">
        <v>683</v>
      </c>
      <c r="C1638" s="36" t="s">
        <v>37</v>
      </c>
      <c r="D1638" s="52" t="str">
        <f>IFERROR(INDEX('[2]CP5 to CP6 Track mapping'!$A:$B,MATCH('CP5 Vols Hyp'!$C1638,'[2]CP5 to CP6 Track mapping'!$A:$A,0),2),"-")</f>
        <v>Re-Sleeper, Re-Ballast</v>
      </c>
      <c r="E1638" s="36" t="s">
        <v>454</v>
      </c>
      <c r="F1638" s="53"/>
      <c r="G1638" s="53"/>
      <c r="H1638" s="53">
        <v>-9.1440000000000011E-4</v>
      </c>
      <c r="I1638" s="53"/>
      <c r="J1638" s="53"/>
      <c r="K1638" s="53">
        <f t="shared" si="100"/>
        <v>-9.1440000000000011E-4</v>
      </c>
      <c r="M1638" s="54">
        <v>1.5041880000000001</v>
      </c>
      <c r="N1638" s="54">
        <v>2.5996391999999999</v>
      </c>
      <c r="O1638" s="54">
        <v>-9.1440000000000011E-4</v>
      </c>
      <c r="P1638" s="54">
        <v>0</v>
      </c>
      <c r="Q1638" s="54" t="s">
        <v>73</v>
      </c>
      <c r="R1638" s="54">
        <f t="shared" si="101"/>
        <v>4.1029127999999995</v>
      </c>
      <c r="T1638" s="55">
        <f t="shared" si="99"/>
        <v>1.5041880000000001</v>
      </c>
      <c r="U1638" s="55">
        <f t="shared" si="99"/>
        <v>2.5996391999999999</v>
      </c>
      <c r="V1638" s="55">
        <f t="shared" si="99"/>
        <v>0</v>
      </c>
      <c r="W1638" s="55">
        <f t="shared" si="98"/>
        <v>0</v>
      </c>
      <c r="X1638" s="55" t="e">
        <f t="shared" si="98"/>
        <v>#VALUE!</v>
      </c>
      <c r="Y1638" s="55">
        <f t="shared" si="98"/>
        <v>4.1038271999999996</v>
      </c>
    </row>
    <row r="1639" spans="1:25" x14ac:dyDescent="0.25">
      <c r="A1639" s="37" t="s">
        <v>654</v>
      </c>
      <c r="B1639" s="37" t="s">
        <v>683</v>
      </c>
      <c r="C1639" s="36" t="s">
        <v>37</v>
      </c>
      <c r="D1639" s="52" t="str">
        <f>IFERROR(INDEX('[2]CP5 to CP6 Track mapping'!$A:$B,MATCH('CP5 Vols Hyp'!$C1639,'[2]CP5 to CP6 Track mapping'!$A:$A,0),2),"-")</f>
        <v>Re-Sleeper, Re-Ballast</v>
      </c>
      <c r="E1639" s="36" t="s">
        <v>455</v>
      </c>
      <c r="F1639" s="53"/>
      <c r="G1639" s="53"/>
      <c r="H1639" s="53">
        <v>0</v>
      </c>
      <c r="I1639" s="53"/>
      <c r="J1639" s="53"/>
      <c r="K1639" s="53">
        <f t="shared" si="100"/>
        <v>0</v>
      </c>
      <c r="M1639" s="54">
        <v>0</v>
      </c>
      <c r="N1639" s="54">
        <v>0</v>
      </c>
      <c r="O1639" s="54">
        <v>0</v>
      </c>
      <c r="P1639" s="54">
        <v>0</v>
      </c>
      <c r="Q1639" s="54" t="s">
        <v>73</v>
      </c>
      <c r="R1639" s="54">
        <f t="shared" si="101"/>
        <v>0</v>
      </c>
      <c r="T1639" s="55">
        <f t="shared" si="99"/>
        <v>0</v>
      </c>
      <c r="U1639" s="55">
        <f t="shared" si="99"/>
        <v>0</v>
      </c>
      <c r="V1639" s="55">
        <f t="shared" si="99"/>
        <v>0</v>
      </c>
      <c r="W1639" s="55">
        <f t="shared" si="98"/>
        <v>0</v>
      </c>
      <c r="X1639" s="55" t="e">
        <f t="shared" si="98"/>
        <v>#VALUE!</v>
      </c>
      <c r="Y1639" s="55">
        <f t="shared" si="98"/>
        <v>0</v>
      </c>
    </row>
    <row r="1640" spans="1:25" x14ac:dyDescent="0.25">
      <c r="A1640" s="37" t="s">
        <v>654</v>
      </c>
      <c r="B1640" s="37" t="s">
        <v>684</v>
      </c>
      <c r="C1640" s="36" t="s">
        <v>40</v>
      </c>
      <c r="D1640" s="52" t="str">
        <f>IFERROR(INDEX('[2]CP5 to CP6 Track mapping'!$A:$B,MATCH('CP5 Vols Hyp'!$C1640,'[2]CP5 to CP6 Track mapping'!$A:$A,0),2),"-")</f>
        <v>Heavy Refurb</v>
      </c>
      <c r="E1640" s="36" t="s">
        <v>456</v>
      </c>
      <c r="F1640" s="53"/>
      <c r="G1640" s="53"/>
      <c r="H1640" s="53">
        <v>0</v>
      </c>
      <c r="I1640" s="53"/>
      <c r="J1640" s="53"/>
      <c r="K1640" s="53">
        <f t="shared" si="100"/>
        <v>0</v>
      </c>
      <c r="M1640" s="54">
        <v>0</v>
      </c>
      <c r="N1640" s="54">
        <v>0</v>
      </c>
      <c r="O1640" s="54">
        <v>0</v>
      </c>
      <c r="P1640" s="54">
        <v>0</v>
      </c>
      <c r="Q1640" s="54" t="s">
        <v>73</v>
      </c>
      <c r="R1640" s="54">
        <f t="shared" si="101"/>
        <v>0</v>
      </c>
      <c r="T1640" s="55">
        <f t="shared" si="99"/>
        <v>0</v>
      </c>
      <c r="U1640" s="55">
        <f t="shared" si="99"/>
        <v>0</v>
      </c>
      <c r="V1640" s="55">
        <f t="shared" si="99"/>
        <v>0</v>
      </c>
      <c r="W1640" s="55">
        <f t="shared" si="98"/>
        <v>0</v>
      </c>
      <c r="X1640" s="55" t="e">
        <f t="shared" si="98"/>
        <v>#VALUE!</v>
      </c>
      <c r="Y1640" s="55">
        <f t="shared" si="98"/>
        <v>0</v>
      </c>
    </row>
    <row r="1641" spans="1:25" x14ac:dyDescent="0.25">
      <c r="A1641" s="37" t="s">
        <v>654</v>
      </c>
      <c r="B1641" s="37" t="s">
        <v>684</v>
      </c>
      <c r="C1641" s="36" t="s">
        <v>40</v>
      </c>
      <c r="D1641" s="52" t="str">
        <f>IFERROR(INDEX('[2]CP5 to CP6 Track mapping'!$A:$B,MATCH('CP5 Vols Hyp'!$C1641,'[2]CP5 to CP6 Track mapping'!$A:$A,0),2),"-")</f>
        <v>Heavy Refurb</v>
      </c>
      <c r="E1641" s="36" t="s">
        <v>451</v>
      </c>
      <c r="F1641" s="53"/>
      <c r="G1641" s="53"/>
      <c r="H1641" s="53">
        <v>0</v>
      </c>
      <c r="I1641" s="53"/>
      <c r="J1641" s="53"/>
      <c r="K1641" s="53">
        <f t="shared" si="100"/>
        <v>0</v>
      </c>
      <c r="M1641" s="54">
        <v>0</v>
      </c>
      <c r="N1641" s="54">
        <v>0</v>
      </c>
      <c r="O1641" s="54">
        <v>0</v>
      </c>
      <c r="P1641" s="54">
        <v>0</v>
      </c>
      <c r="Q1641" s="54" t="s">
        <v>73</v>
      </c>
      <c r="R1641" s="54">
        <f t="shared" si="101"/>
        <v>0</v>
      </c>
      <c r="T1641" s="55">
        <f t="shared" si="99"/>
        <v>0</v>
      </c>
      <c r="U1641" s="55">
        <f t="shared" si="99"/>
        <v>0</v>
      </c>
      <c r="V1641" s="55">
        <f t="shared" si="99"/>
        <v>0</v>
      </c>
      <c r="W1641" s="55">
        <f t="shared" si="98"/>
        <v>0</v>
      </c>
      <c r="X1641" s="55" t="e">
        <f t="shared" si="98"/>
        <v>#VALUE!</v>
      </c>
      <c r="Y1641" s="55">
        <f t="shared" si="98"/>
        <v>0</v>
      </c>
    </row>
    <row r="1642" spans="1:25" x14ac:dyDescent="0.25">
      <c r="A1642" s="37" t="s">
        <v>654</v>
      </c>
      <c r="B1642" s="37" t="s">
        <v>684</v>
      </c>
      <c r="C1642" s="36" t="s">
        <v>40</v>
      </c>
      <c r="D1642" s="52" t="str">
        <f>IFERROR(INDEX('[2]CP5 to CP6 Track mapping'!$A:$B,MATCH('CP5 Vols Hyp'!$C1642,'[2]CP5 to CP6 Track mapping'!$A:$A,0),2),"-")</f>
        <v>Heavy Refurb</v>
      </c>
      <c r="E1642" s="36" t="s">
        <v>452</v>
      </c>
      <c r="F1642" s="53"/>
      <c r="G1642" s="53"/>
      <c r="H1642" s="53">
        <v>0</v>
      </c>
      <c r="I1642" s="53"/>
      <c r="J1642" s="53"/>
      <c r="K1642" s="53">
        <f t="shared" si="100"/>
        <v>0</v>
      </c>
      <c r="M1642" s="54">
        <v>0</v>
      </c>
      <c r="N1642" s="54">
        <v>0</v>
      </c>
      <c r="O1642" s="54">
        <v>0</v>
      </c>
      <c r="P1642" s="54">
        <v>0</v>
      </c>
      <c r="Q1642" s="54" t="s">
        <v>73</v>
      </c>
      <c r="R1642" s="54">
        <f t="shared" si="101"/>
        <v>0</v>
      </c>
      <c r="T1642" s="55">
        <f t="shared" si="99"/>
        <v>0</v>
      </c>
      <c r="U1642" s="55">
        <f t="shared" si="99"/>
        <v>0</v>
      </c>
      <c r="V1642" s="55">
        <f t="shared" si="99"/>
        <v>0</v>
      </c>
      <c r="W1642" s="55">
        <f t="shared" si="98"/>
        <v>0</v>
      </c>
      <c r="X1642" s="55" t="e">
        <f t="shared" si="98"/>
        <v>#VALUE!</v>
      </c>
      <c r="Y1642" s="55">
        <f t="shared" si="98"/>
        <v>0</v>
      </c>
    </row>
    <row r="1643" spans="1:25" x14ac:dyDescent="0.25">
      <c r="A1643" s="37" t="s">
        <v>654</v>
      </c>
      <c r="B1643" s="37" t="s">
        <v>684</v>
      </c>
      <c r="C1643" s="36" t="s">
        <v>40</v>
      </c>
      <c r="D1643" s="52" t="str">
        <f>IFERROR(INDEX('[2]CP5 to CP6 Track mapping'!$A:$B,MATCH('CP5 Vols Hyp'!$C1643,'[2]CP5 to CP6 Track mapping'!$A:$A,0),2),"-")</f>
        <v>Heavy Refurb</v>
      </c>
      <c r="E1643" s="36" t="s">
        <v>453</v>
      </c>
      <c r="F1643" s="53"/>
      <c r="G1643" s="53"/>
      <c r="H1643" s="53">
        <v>0</v>
      </c>
      <c r="I1643" s="53"/>
      <c r="J1643" s="53"/>
      <c r="K1643" s="53">
        <f t="shared" si="100"/>
        <v>0</v>
      </c>
      <c r="M1643" s="54">
        <v>0</v>
      </c>
      <c r="N1643" s="54">
        <v>0</v>
      </c>
      <c r="O1643" s="54">
        <v>0</v>
      </c>
      <c r="P1643" s="54">
        <v>0</v>
      </c>
      <c r="Q1643" s="54" t="s">
        <v>73</v>
      </c>
      <c r="R1643" s="54">
        <f t="shared" si="101"/>
        <v>0</v>
      </c>
      <c r="T1643" s="55">
        <f t="shared" si="99"/>
        <v>0</v>
      </c>
      <c r="U1643" s="55">
        <f t="shared" si="99"/>
        <v>0</v>
      </c>
      <c r="V1643" s="55">
        <f t="shared" si="99"/>
        <v>0</v>
      </c>
      <c r="W1643" s="55">
        <f t="shared" si="98"/>
        <v>0</v>
      </c>
      <c r="X1643" s="55" t="e">
        <f t="shared" si="98"/>
        <v>#VALUE!</v>
      </c>
      <c r="Y1643" s="55">
        <f t="shared" si="98"/>
        <v>0</v>
      </c>
    </row>
    <row r="1644" spans="1:25" x14ac:dyDescent="0.25">
      <c r="A1644" s="37" t="s">
        <v>654</v>
      </c>
      <c r="B1644" s="37" t="s">
        <v>684</v>
      </c>
      <c r="C1644" s="36" t="s">
        <v>40</v>
      </c>
      <c r="D1644" s="52" t="str">
        <f>IFERROR(INDEX('[2]CP5 to CP6 Track mapping'!$A:$B,MATCH('CP5 Vols Hyp'!$C1644,'[2]CP5 to CP6 Track mapping'!$A:$A,0),2),"-")</f>
        <v>Heavy Refurb</v>
      </c>
      <c r="E1644" s="36" t="s">
        <v>454</v>
      </c>
      <c r="F1644" s="53"/>
      <c r="G1644" s="53"/>
      <c r="H1644" s="53">
        <v>0</v>
      </c>
      <c r="I1644" s="53"/>
      <c r="J1644" s="53"/>
      <c r="K1644" s="53">
        <f t="shared" si="100"/>
        <v>0</v>
      </c>
      <c r="M1644" s="54">
        <v>0</v>
      </c>
      <c r="N1644" s="54">
        <v>0</v>
      </c>
      <c r="O1644" s="54">
        <v>0</v>
      </c>
      <c r="P1644" s="54">
        <v>0</v>
      </c>
      <c r="Q1644" s="54" t="s">
        <v>73</v>
      </c>
      <c r="R1644" s="54">
        <f t="shared" si="101"/>
        <v>0</v>
      </c>
      <c r="T1644" s="55">
        <f t="shared" si="99"/>
        <v>0</v>
      </c>
      <c r="U1644" s="55">
        <f t="shared" si="99"/>
        <v>0</v>
      </c>
      <c r="V1644" s="55">
        <f t="shared" si="99"/>
        <v>0</v>
      </c>
      <c r="W1644" s="55">
        <f t="shared" si="98"/>
        <v>0</v>
      </c>
      <c r="X1644" s="55" t="e">
        <f t="shared" si="98"/>
        <v>#VALUE!</v>
      </c>
      <c r="Y1644" s="55">
        <f t="shared" si="98"/>
        <v>0</v>
      </c>
    </row>
    <row r="1645" spans="1:25" x14ac:dyDescent="0.25">
      <c r="A1645" s="37" t="s">
        <v>654</v>
      </c>
      <c r="B1645" s="37" t="s">
        <v>684</v>
      </c>
      <c r="C1645" s="36" t="s">
        <v>40</v>
      </c>
      <c r="D1645" s="52" t="str">
        <f>IFERROR(INDEX('[2]CP5 to CP6 Track mapping'!$A:$B,MATCH('CP5 Vols Hyp'!$C1645,'[2]CP5 to CP6 Track mapping'!$A:$A,0),2),"-")</f>
        <v>Heavy Refurb</v>
      </c>
      <c r="E1645" s="36" t="s">
        <v>455</v>
      </c>
      <c r="F1645" s="53"/>
      <c r="G1645" s="53"/>
      <c r="H1645" s="53">
        <v>0</v>
      </c>
      <c r="I1645" s="53"/>
      <c r="J1645" s="53"/>
      <c r="K1645" s="53">
        <f t="shared" si="100"/>
        <v>0</v>
      </c>
      <c r="M1645" s="54">
        <v>0</v>
      </c>
      <c r="N1645" s="54">
        <v>0</v>
      </c>
      <c r="O1645" s="54">
        <v>0</v>
      </c>
      <c r="P1645" s="54">
        <v>0</v>
      </c>
      <c r="Q1645" s="54" t="s">
        <v>73</v>
      </c>
      <c r="R1645" s="54">
        <f t="shared" si="101"/>
        <v>0</v>
      </c>
      <c r="T1645" s="55">
        <f t="shared" si="99"/>
        <v>0</v>
      </c>
      <c r="U1645" s="55">
        <f t="shared" si="99"/>
        <v>0</v>
      </c>
      <c r="V1645" s="55">
        <f t="shared" si="99"/>
        <v>0</v>
      </c>
      <c r="W1645" s="55">
        <f t="shared" si="98"/>
        <v>0</v>
      </c>
      <c r="X1645" s="55" t="e">
        <f t="shared" si="98"/>
        <v>#VALUE!</v>
      </c>
      <c r="Y1645" s="55">
        <f t="shared" si="98"/>
        <v>0</v>
      </c>
    </row>
    <row r="1646" spans="1:25" x14ac:dyDescent="0.25">
      <c r="A1646" s="37" t="s">
        <v>654</v>
      </c>
      <c r="B1646" s="37" t="s">
        <v>685</v>
      </c>
      <c r="C1646" s="36" t="s">
        <v>23</v>
      </c>
      <c r="D1646" s="52" t="str">
        <f>IFERROR(INDEX('[2]CP5 to CP6 Track mapping'!$A:$B,MATCH('CP5 Vols Hyp'!$C1646,'[2]CP5 to CP6 Track mapping'!$A:$A,0),2),"-")</f>
        <v>Re-sleeper Conventional</v>
      </c>
      <c r="E1646" s="36" t="s">
        <v>456</v>
      </c>
      <c r="F1646" s="53"/>
      <c r="G1646" s="53"/>
      <c r="H1646" s="53">
        <v>0.97000000000000008</v>
      </c>
      <c r="I1646" s="53"/>
      <c r="J1646" s="53"/>
      <c r="K1646" s="53">
        <f t="shared" si="100"/>
        <v>0.97000000000000008</v>
      </c>
      <c r="M1646" s="54">
        <v>0</v>
      </c>
      <c r="N1646" s="54">
        <v>11.19</v>
      </c>
      <c r="O1646" s="54">
        <v>0.97000000000000008</v>
      </c>
      <c r="P1646" s="54">
        <v>1.77</v>
      </c>
      <c r="Q1646" s="54" t="s">
        <v>73</v>
      </c>
      <c r="R1646" s="54">
        <f t="shared" si="101"/>
        <v>13.93</v>
      </c>
      <c r="T1646" s="55">
        <f t="shared" si="99"/>
        <v>0</v>
      </c>
      <c r="U1646" s="55">
        <f t="shared" si="99"/>
        <v>11.19</v>
      </c>
      <c r="V1646" s="55">
        <f t="shared" si="99"/>
        <v>0</v>
      </c>
      <c r="W1646" s="55">
        <f t="shared" si="98"/>
        <v>1.77</v>
      </c>
      <c r="X1646" s="55" t="e">
        <f t="shared" si="98"/>
        <v>#VALUE!</v>
      </c>
      <c r="Y1646" s="55">
        <f t="shared" si="98"/>
        <v>12.959999999999999</v>
      </c>
    </row>
    <row r="1647" spans="1:25" x14ac:dyDescent="0.25">
      <c r="A1647" s="37" t="s">
        <v>654</v>
      </c>
      <c r="B1647" s="37" t="s">
        <v>685</v>
      </c>
      <c r="C1647" s="36" t="s">
        <v>23</v>
      </c>
      <c r="D1647" s="52" t="str">
        <f>IFERROR(INDEX('[2]CP5 to CP6 Track mapping'!$A:$B,MATCH('CP5 Vols Hyp'!$C1647,'[2]CP5 to CP6 Track mapping'!$A:$A,0),2),"-")</f>
        <v>Re-sleeper Conventional</v>
      </c>
      <c r="E1647" s="36" t="s">
        <v>451</v>
      </c>
      <c r="F1647" s="53"/>
      <c r="G1647" s="53"/>
      <c r="H1647" s="53">
        <v>0</v>
      </c>
      <c r="I1647" s="53"/>
      <c r="J1647" s="53"/>
      <c r="K1647" s="53">
        <f t="shared" si="100"/>
        <v>0</v>
      </c>
      <c r="M1647" s="54">
        <v>0.48399999999999999</v>
      </c>
      <c r="N1647" s="54">
        <v>0</v>
      </c>
      <c r="O1647" s="54">
        <v>0</v>
      </c>
      <c r="P1647" s="54">
        <v>0</v>
      </c>
      <c r="Q1647" s="54" t="s">
        <v>73</v>
      </c>
      <c r="R1647" s="54">
        <f t="shared" si="101"/>
        <v>0.48399999999999999</v>
      </c>
      <c r="T1647" s="55">
        <f t="shared" si="99"/>
        <v>0.48399999999999999</v>
      </c>
      <c r="U1647" s="55">
        <f t="shared" si="99"/>
        <v>0</v>
      </c>
      <c r="V1647" s="55">
        <f t="shared" si="99"/>
        <v>0</v>
      </c>
      <c r="W1647" s="55">
        <f t="shared" si="98"/>
        <v>0</v>
      </c>
      <c r="X1647" s="55" t="e">
        <f t="shared" si="98"/>
        <v>#VALUE!</v>
      </c>
      <c r="Y1647" s="55">
        <f t="shared" si="98"/>
        <v>0.48399999999999999</v>
      </c>
    </row>
    <row r="1648" spans="1:25" x14ac:dyDescent="0.25">
      <c r="A1648" s="37" t="s">
        <v>654</v>
      </c>
      <c r="B1648" s="37" t="s">
        <v>685</v>
      </c>
      <c r="C1648" s="36" t="s">
        <v>23</v>
      </c>
      <c r="D1648" s="52" t="str">
        <f>IFERROR(INDEX('[2]CP5 to CP6 Track mapping'!$A:$B,MATCH('CP5 Vols Hyp'!$C1648,'[2]CP5 to CP6 Track mapping'!$A:$A,0),2),"-")</f>
        <v>Re-sleeper Conventional</v>
      </c>
      <c r="E1648" s="36" t="s">
        <v>452</v>
      </c>
      <c r="F1648" s="53"/>
      <c r="G1648" s="53"/>
      <c r="H1648" s="53">
        <v>0</v>
      </c>
      <c r="I1648" s="53"/>
      <c r="J1648" s="53"/>
      <c r="K1648" s="53">
        <f t="shared" si="100"/>
        <v>0</v>
      </c>
      <c r="M1648" s="54">
        <v>0</v>
      </c>
      <c r="N1648" s="54">
        <v>0</v>
      </c>
      <c r="O1648" s="54">
        <v>0</v>
      </c>
      <c r="P1648" s="54">
        <v>0</v>
      </c>
      <c r="Q1648" s="54" t="s">
        <v>73</v>
      </c>
      <c r="R1648" s="54">
        <f t="shared" si="101"/>
        <v>0</v>
      </c>
      <c r="T1648" s="55">
        <f t="shared" si="99"/>
        <v>0</v>
      </c>
      <c r="U1648" s="55">
        <f t="shared" si="99"/>
        <v>0</v>
      </c>
      <c r="V1648" s="55">
        <f t="shared" si="99"/>
        <v>0</v>
      </c>
      <c r="W1648" s="55">
        <f t="shared" si="98"/>
        <v>0</v>
      </c>
      <c r="X1648" s="55" t="e">
        <f t="shared" si="98"/>
        <v>#VALUE!</v>
      </c>
      <c r="Y1648" s="55">
        <f t="shared" si="98"/>
        <v>0</v>
      </c>
    </row>
    <row r="1649" spans="1:25" x14ac:dyDescent="0.25">
      <c r="A1649" s="37" t="s">
        <v>654</v>
      </c>
      <c r="B1649" s="37" t="s">
        <v>685</v>
      </c>
      <c r="C1649" s="36" t="s">
        <v>23</v>
      </c>
      <c r="D1649" s="52" t="str">
        <f>IFERROR(INDEX('[2]CP5 to CP6 Track mapping'!$A:$B,MATCH('CP5 Vols Hyp'!$C1649,'[2]CP5 to CP6 Track mapping'!$A:$A,0),2),"-")</f>
        <v>Re-sleeper Conventional</v>
      </c>
      <c r="E1649" s="36" t="s">
        <v>453</v>
      </c>
      <c r="F1649" s="53"/>
      <c r="G1649" s="53"/>
      <c r="H1649" s="53">
        <v>0</v>
      </c>
      <c r="I1649" s="53"/>
      <c r="J1649" s="53"/>
      <c r="K1649" s="53">
        <f t="shared" si="100"/>
        <v>0</v>
      </c>
      <c r="M1649" s="54">
        <v>1.1990000000000001</v>
      </c>
      <c r="N1649" s="54">
        <v>0</v>
      </c>
      <c r="O1649" s="54">
        <v>0</v>
      </c>
      <c r="P1649" s="54">
        <v>0</v>
      </c>
      <c r="Q1649" s="54" t="s">
        <v>73</v>
      </c>
      <c r="R1649" s="54">
        <f t="shared" si="101"/>
        <v>1.1990000000000001</v>
      </c>
      <c r="T1649" s="55">
        <f t="shared" si="99"/>
        <v>1.1990000000000001</v>
      </c>
      <c r="U1649" s="55">
        <f t="shared" si="99"/>
        <v>0</v>
      </c>
      <c r="V1649" s="55">
        <f t="shared" si="99"/>
        <v>0</v>
      </c>
      <c r="W1649" s="55">
        <f t="shared" si="98"/>
        <v>0</v>
      </c>
      <c r="X1649" s="55" t="e">
        <f t="shared" si="98"/>
        <v>#VALUE!</v>
      </c>
      <c r="Y1649" s="55">
        <f t="shared" si="98"/>
        <v>1.1990000000000001</v>
      </c>
    </row>
    <row r="1650" spans="1:25" x14ac:dyDescent="0.25">
      <c r="A1650" s="37" t="s">
        <v>654</v>
      </c>
      <c r="B1650" s="37" t="s">
        <v>685</v>
      </c>
      <c r="C1650" s="36" t="s">
        <v>23</v>
      </c>
      <c r="D1650" s="52" t="str">
        <f>IFERROR(INDEX('[2]CP5 to CP6 Track mapping'!$A:$B,MATCH('CP5 Vols Hyp'!$C1650,'[2]CP5 to CP6 Track mapping'!$A:$A,0),2),"-")</f>
        <v>Re-sleeper Conventional</v>
      </c>
      <c r="E1650" s="36" t="s">
        <v>454</v>
      </c>
      <c r="F1650" s="53"/>
      <c r="G1650" s="53"/>
      <c r="H1650" s="53">
        <v>0</v>
      </c>
      <c r="I1650" s="53"/>
      <c r="J1650" s="53"/>
      <c r="K1650" s="53">
        <f t="shared" si="100"/>
        <v>0</v>
      </c>
      <c r="M1650" s="54">
        <v>1.677</v>
      </c>
      <c r="N1650" s="54">
        <v>0</v>
      </c>
      <c r="O1650" s="54">
        <v>0</v>
      </c>
      <c r="P1650" s="54">
        <v>0</v>
      </c>
      <c r="Q1650" s="54" t="s">
        <v>73</v>
      </c>
      <c r="R1650" s="54">
        <f t="shared" si="101"/>
        <v>1.677</v>
      </c>
      <c r="T1650" s="55">
        <f t="shared" si="99"/>
        <v>1.677</v>
      </c>
      <c r="U1650" s="55">
        <f t="shared" si="99"/>
        <v>0</v>
      </c>
      <c r="V1650" s="55">
        <f t="shared" si="99"/>
        <v>0</v>
      </c>
      <c r="W1650" s="55">
        <f t="shared" si="98"/>
        <v>0</v>
      </c>
      <c r="X1650" s="55" t="e">
        <f t="shared" si="98"/>
        <v>#VALUE!</v>
      </c>
      <c r="Y1650" s="55">
        <f t="shared" si="98"/>
        <v>1.677</v>
      </c>
    </row>
    <row r="1651" spans="1:25" x14ac:dyDescent="0.25">
      <c r="A1651" s="37" t="s">
        <v>654</v>
      </c>
      <c r="B1651" s="37" t="s">
        <v>685</v>
      </c>
      <c r="C1651" s="36" t="s">
        <v>23</v>
      </c>
      <c r="D1651" s="52" t="str">
        <f>IFERROR(INDEX('[2]CP5 to CP6 Track mapping'!$A:$B,MATCH('CP5 Vols Hyp'!$C1651,'[2]CP5 to CP6 Track mapping'!$A:$A,0),2),"-")</f>
        <v>Re-sleeper Conventional</v>
      </c>
      <c r="E1651" s="36" t="s">
        <v>455</v>
      </c>
      <c r="F1651" s="53"/>
      <c r="G1651" s="53"/>
      <c r="H1651" s="53">
        <v>0</v>
      </c>
      <c r="I1651" s="53"/>
      <c r="J1651" s="53"/>
      <c r="K1651" s="53">
        <f t="shared" si="100"/>
        <v>0</v>
      </c>
      <c r="M1651" s="54">
        <v>6.0739999999999998</v>
      </c>
      <c r="N1651" s="54">
        <v>0</v>
      </c>
      <c r="O1651" s="54">
        <v>0</v>
      </c>
      <c r="P1651" s="54">
        <v>0</v>
      </c>
      <c r="Q1651" s="54" t="s">
        <v>73</v>
      </c>
      <c r="R1651" s="54">
        <f t="shared" si="101"/>
        <v>6.0739999999999998</v>
      </c>
      <c r="T1651" s="55">
        <f t="shared" si="99"/>
        <v>6.0739999999999998</v>
      </c>
      <c r="U1651" s="55">
        <f t="shared" si="99"/>
        <v>0</v>
      </c>
      <c r="V1651" s="55">
        <f t="shared" si="99"/>
        <v>0</v>
      </c>
      <c r="W1651" s="55">
        <f t="shared" si="98"/>
        <v>0</v>
      </c>
      <c r="X1651" s="55" t="e">
        <f t="shared" si="98"/>
        <v>#VALUE!</v>
      </c>
      <c r="Y1651" s="55">
        <f t="shared" si="98"/>
        <v>6.0739999999999998</v>
      </c>
    </row>
    <row r="1652" spans="1:25" x14ac:dyDescent="0.25">
      <c r="A1652" s="37" t="s">
        <v>654</v>
      </c>
      <c r="B1652" s="37" t="s">
        <v>686</v>
      </c>
      <c r="C1652" s="36" t="s">
        <v>687</v>
      </c>
      <c r="D1652" s="52" t="str">
        <f>IFERROR(INDEX('[2]CP5 to CP6 Track mapping'!$A:$B,MATCH('CP5 Vols Hyp'!$C1652,'[2]CP5 to CP6 Track mapping'!$A:$A,0),2),"-")</f>
        <v>Re-sleeper High Output</v>
      </c>
      <c r="E1652" s="36" t="s">
        <v>456</v>
      </c>
      <c r="F1652" s="53"/>
      <c r="G1652" s="53"/>
      <c r="H1652" s="53">
        <v>0</v>
      </c>
      <c r="I1652" s="53"/>
      <c r="J1652" s="53"/>
      <c r="K1652" s="53">
        <f t="shared" si="100"/>
        <v>0</v>
      </c>
      <c r="M1652" s="54">
        <v>0</v>
      </c>
      <c r="N1652" s="54">
        <v>0</v>
      </c>
      <c r="O1652" s="54">
        <v>0</v>
      </c>
      <c r="P1652" s="54">
        <v>0</v>
      </c>
      <c r="Q1652" s="54" t="s">
        <v>73</v>
      </c>
      <c r="R1652" s="54">
        <f t="shared" si="101"/>
        <v>0</v>
      </c>
      <c r="T1652" s="55">
        <f t="shared" si="99"/>
        <v>0</v>
      </c>
      <c r="U1652" s="55">
        <f t="shared" si="99"/>
        <v>0</v>
      </c>
      <c r="V1652" s="55">
        <f t="shared" si="99"/>
        <v>0</v>
      </c>
      <c r="W1652" s="55">
        <f t="shared" si="98"/>
        <v>0</v>
      </c>
      <c r="X1652" s="55" t="e">
        <f t="shared" si="98"/>
        <v>#VALUE!</v>
      </c>
      <c r="Y1652" s="55">
        <f t="shared" si="98"/>
        <v>0</v>
      </c>
    </row>
    <row r="1653" spans="1:25" x14ac:dyDescent="0.25">
      <c r="A1653" s="37" t="s">
        <v>654</v>
      </c>
      <c r="B1653" s="37" t="s">
        <v>686</v>
      </c>
      <c r="C1653" s="36" t="s">
        <v>687</v>
      </c>
      <c r="D1653" s="52" t="str">
        <f>IFERROR(INDEX('[2]CP5 to CP6 Track mapping'!$A:$B,MATCH('CP5 Vols Hyp'!$C1653,'[2]CP5 to CP6 Track mapping'!$A:$A,0),2),"-")</f>
        <v>Re-sleeper High Output</v>
      </c>
      <c r="E1653" s="36" t="s">
        <v>451</v>
      </c>
      <c r="F1653" s="53"/>
      <c r="G1653" s="53"/>
      <c r="H1653" s="53">
        <v>0</v>
      </c>
      <c r="I1653" s="53"/>
      <c r="J1653" s="53"/>
      <c r="K1653" s="53">
        <f t="shared" si="100"/>
        <v>0</v>
      </c>
      <c r="M1653" s="54">
        <v>-9.1439999999999994E-3</v>
      </c>
      <c r="N1653" s="54">
        <v>0</v>
      </c>
      <c r="O1653" s="54">
        <v>0</v>
      </c>
      <c r="P1653" s="54">
        <v>0</v>
      </c>
      <c r="Q1653" s="54" t="s">
        <v>73</v>
      </c>
      <c r="R1653" s="54">
        <f t="shared" si="101"/>
        <v>-9.1439999999999994E-3</v>
      </c>
      <c r="T1653" s="55">
        <f t="shared" si="99"/>
        <v>-9.1439999999999994E-3</v>
      </c>
      <c r="U1653" s="55">
        <f t="shared" si="99"/>
        <v>0</v>
      </c>
      <c r="V1653" s="55">
        <f t="shared" si="99"/>
        <v>0</v>
      </c>
      <c r="W1653" s="55">
        <f t="shared" si="98"/>
        <v>0</v>
      </c>
      <c r="X1653" s="55" t="e">
        <f t="shared" si="98"/>
        <v>#VALUE!</v>
      </c>
      <c r="Y1653" s="55">
        <f t="shared" si="98"/>
        <v>-9.1439999999999994E-3</v>
      </c>
    </row>
    <row r="1654" spans="1:25" x14ac:dyDescent="0.25">
      <c r="A1654" s="37" t="s">
        <v>654</v>
      </c>
      <c r="B1654" s="37" t="s">
        <v>686</v>
      </c>
      <c r="C1654" s="36" t="s">
        <v>687</v>
      </c>
      <c r="D1654" s="52" t="str">
        <f>IFERROR(INDEX('[2]CP5 to CP6 Track mapping'!$A:$B,MATCH('CP5 Vols Hyp'!$C1654,'[2]CP5 to CP6 Track mapping'!$A:$A,0),2),"-")</f>
        <v>Re-sleeper High Output</v>
      </c>
      <c r="E1654" s="36" t="s">
        <v>452</v>
      </c>
      <c r="F1654" s="53"/>
      <c r="G1654" s="53"/>
      <c r="H1654" s="53">
        <v>0</v>
      </c>
      <c r="I1654" s="53"/>
      <c r="J1654" s="53"/>
      <c r="K1654" s="53">
        <f t="shared" si="100"/>
        <v>0</v>
      </c>
      <c r="M1654" s="54">
        <v>0</v>
      </c>
      <c r="N1654" s="54">
        <v>0</v>
      </c>
      <c r="O1654" s="54">
        <v>0</v>
      </c>
      <c r="P1654" s="54">
        <v>0</v>
      </c>
      <c r="Q1654" s="54" t="s">
        <v>73</v>
      </c>
      <c r="R1654" s="54">
        <f t="shared" si="101"/>
        <v>0</v>
      </c>
      <c r="T1654" s="55">
        <f t="shared" si="99"/>
        <v>0</v>
      </c>
      <c r="U1654" s="55">
        <f t="shared" si="99"/>
        <v>0</v>
      </c>
      <c r="V1654" s="55">
        <f t="shared" si="99"/>
        <v>0</v>
      </c>
      <c r="W1654" s="55">
        <f t="shared" si="98"/>
        <v>0</v>
      </c>
      <c r="X1654" s="55" t="e">
        <f t="shared" si="98"/>
        <v>#VALUE!</v>
      </c>
      <c r="Y1654" s="55">
        <f t="shared" si="98"/>
        <v>0</v>
      </c>
    </row>
    <row r="1655" spans="1:25" x14ac:dyDescent="0.25">
      <c r="A1655" s="37" t="s">
        <v>654</v>
      </c>
      <c r="B1655" s="37" t="s">
        <v>686</v>
      </c>
      <c r="C1655" s="36" t="s">
        <v>687</v>
      </c>
      <c r="D1655" s="52" t="str">
        <f>IFERROR(INDEX('[2]CP5 to CP6 Track mapping'!$A:$B,MATCH('CP5 Vols Hyp'!$C1655,'[2]CP5 to CP6 Track mapping'!$A:$A,0),2),"-")</f>
        <v>Re-sleeper High Output</v>
      </c>
      <c r="E1655" s="36" t="s">
        <v>453</v>
      </c>
      <c r="F1655" s="53"/>
      <c r="G1655" s="53"/>
      <c r="H1655" s="53">
        <v>0</v>
      </c>
      <c r="I1655" s="53"/>
      <c r="J1655" s="53"/>
      <c r="K1655" s="53">
        <f t="shared" si="100"/>
        <v>0</v>
      </c>
      <c r="M1655" s="54">
        <v>0</v>
      </c>
      <c r="N1655" s="54">
        <v>0</v>
      </c>
      <c r="O1655" s="54">
        <v>0</v>
      </c>
      <c r="P1655" s="54">
        <v>0</v>
      </c>
      <c r="Q1655" s="54" t="s">
        <v>73</v>
      </c>
      <c r="R1655" s="54">
        <f t="shared" si="101"/>
        <v>0</v>
      </c>
      <c r="T1655" s="55">
        <f t="shared" si="99"/>
        <v>0</v>
      </c>
      <c r="U1655" s="55">
        <f t="shared" si="99"/>
        <v>0</v>
      </c>
      <c r="V1655" s="55">
        <f t="shared" si="99"/>
        <v>0</v>
      </c>
      <c r="W1655" s="55">
        <f t="shared" si="98"/>
        <v>0</v>
      </c>
      <c r="X1655" s="55" t="e">
        <f t="shared" si="98"/>
        <v>#VALUE!</v>
      </c>
      <c r="Y1655" s="55">
        <f t="shared" si="98"/>
        <v>0</v>
      </c>
    </row>
    <row r="1656" spans="1:25" x14ac:dyDescent="0.25">
      <c r="A1656" s="37" t="s">
        <v>654</v>
      </c>
      <c r="B1656" s="37" t="s">
        <v>686</v>
      </c>
      <c r="C1656" s="36" t="s">
        <v>687</v>
      </c>
      <c r="D1656" s="52" t="str">
        <f>IFERROR(INDEX('[2]CP5 to CP6 Track mapping'!$A:$B,MATCH('CP5 Vols Hyp'!$C1656,'[2]CP5 to CP6 Track mapping'!$A:$A,0),2),"-")</f>
        <v>Re-sleeper High Output</v>
      </c>
      <c r="E1656" s="36" t="s">
        <v>454</v>
      </c>
      <c r="F1656" s="53"/>
      <c r="G1656" s="53"/>
      <c r="H1656" s="53">
        <v>0</v>
      </c>
      <c r="I1656" s="53"/>
      <c r="J1656" s="53"/>
      <c r="K1656" s="53">
        <f t="shared" si="100"/>
        <v>0</v>
      </c>
      <c r="M1656" s="54">
        <v>0</v>
      </c>
      <c r="N1656" s="54">
        <v>0</v>
      </c>
      <c r="O1656" s="54">
        <v>0</v>
      </c>
      <c r="P1656" s="54">
        <v>0</v>
      </c>
      <c r="Q1656" s="54" t="s">
        <v>73</v>
      </c>
      <c r="R1656" s="54">
        <f t="shared" si="101"/>
        <v>0</v>
      </c>
      <c r="T1656" s="55">
        <f t="shared" si="99"/>
        <v>0</v>
      </c>
      <c r="U1656" s="55">
        <f t="shared" si="99"/>
        <v>0</v>
      </c>
      <c r="V1656" s="55">
        <f t="shared" si="99"/>
        <v>0</v>
      </c>
      <c r="W1656" s="55">
        <f t="shared" si="98"/>
        <v>0</v>
      </c>
      <c r="X1656" s="55" t="e">
        <f t="shared" si="98"/>
        <v>#VALUE!</v>
      </c>
      <c r="Y1656" s="55">
        <f t="shared" si="98"/>
        <v>0</v>
      </c>
    </row>
    <row r="1657" spans="1:25" x14ac:dyDescent="0.25">
      <c r="A1657" s="37" t="s">
        <v>654</v>
      </c>
      <c r="B1657" s="37" t="s">
        <v>686</v>
      </c>
      <c r="C1657" s="36" t="s">
        <v>687</v>
      </c>
      <c r="D1657" s="52" t="str">
        <f>IFERROR(INDEX('[2]CP5 to CP6 Track mapping'!$A:$B,MATCH('CP5 Vols Hyp'!$C1657,'[2]CP5 to CP6 Track mapping'!$A:$A,0),2),"-")</f>
        <v>Re-sleeper High Output</v>
      </c>
      <c r="E1657" s="36" t="s">
        <v>455</v>
      </c>
      <c r="F1657" s="53"/>
      <c r="G1657" s="53"/>
      <c r="H1657" s="53">
        <v>0</v>
      </c>
      <c r="I1657" s="53"/>
      <c r="J1657" s="53"/>
      <c r="K1657" s="53">
        <f t="shared" si="100"/>
        <v>0</v>
      </c>
      <c r="M1657" s="54">
        <v>0</v>
      </c>
      <c r="N1657" s="54">
        <v>0</v>
      </c>
      <c r="O1657" s="54">
        <v>0</v>
      </c>
      <c r="P1657" s="54">
        <v>0</v>
      </c>
      <c r="Q1657" s="54" t="s">
        <v>73</v>
      </c>
      <c r="R1657" s="54">
        <f t="shared" si="101"/>
        <v>0</v>
      </c>
      <c r="T1657" s="55">
        <f t="shared" si="99"/>
        <v>0</v>
      </c>
      <c r="U1657" s="55">
        <f t="shared" si="99"/>
        <v>0</v>
      </c>
      <c r="V1657" s="55">
        <f t="shared" si="99"/>
        <v>0</v>
      </c>
      <c r="W1657" s="55">
        <f t="shared" si="98"/>
        <v>0</v>
      </c>
      <c r="X1657" s="55" t="e">
        <f t="shared" si="98"/>
        <v>#VALUE!</v>
      </c>
      <c r="Y1657" s="55">
        <f t="shared" si="98"/>
        <v>0</v>
      </c>
    </row>
    <row r="1658" spans="1:25" x14ac:dyDescent="0.25">
      <c r="A1658" s="37" t="s">
        <v>654</v>
      </c>
      <c r="B1658" s="37" t="s">
        <v>688</v>
      </c>
      <c r="C1658" s="36" t="s">
        <v>689</v>
      </c>
      <c r="D1658" s="52" t="str">
        <f>IFERROR(INDEX('[2]CP5 to CP6 Track mapping'!$A:$B,MATCH('CP5 Vols Hyp'!$C1658,'[2]CP5 to CP6 Track mapping'!$A:$A,0),2),"-")</f>
        <v>Medium Refurb</v>
      </c>
      <c r="E1658" s="36" t="s">
        <v>456</v>
      </c>
      <c r="F1658" s="53"/>
      <c r="G1658" s="53"/>
      <c r="H1658" s="53">
        <v>16.669999999999998</v>
      </c>
      <c r="I1658" s="53"/>
      <c r="J1658" s="53"/>
      <c r="K1658" s="53">
        <f t="shared" si="100"/>
        <v>16.669999999999998</v>
      </c>
      <c r="M1658" s="54">
        <v>0</v>
      </c>
      <c r="N1658" s="54">
        <v>8.9600000000000009</v>
      </c>
      <c r="O1658" s="54">
        <v>16.669999999999998</v>
      </c>
      <c r="P1658" s="54">
        <v>1.3900000000000001</v>
      </c>
      <c r="Q1658" s="54" t="s">
        <v>73</v>
      </c>
      <c r="R1658" s="54">
        <f t="shared" si="101"/>
        <v>27.02</v>
      </c>
      <c r="T1658" s="55">
        <f t="shared" si="99"/>
        <v>0</v>
      </c>
      <c r="U1658" s="55">
        <f t="shared" si="99"/>
        <v>8.9600000000000009</v>
      </c>
      <c r="V1658" s="55">
        <f t="shared" si="99"/>
        <v>0</v>
      </c>
      <c r="W1658" s="55">
        <f t="shared" si="98"/>
        <v>1.3900000000000001</v>
      </c>
      <c r="X1658" s="55" t="e">
        <f t="shared" si="98"/>
        <v>#VALUE!</v>
      </c>
      <c r="Y1658" s="55">
        <f t="shared" si="98"/>
        <v>10.350000000000001</v>
      </c>
    </row>
    <row r="1659" spans="1:25" x14ac:dyDescent="0.25">
      <c r="A1659" s="37" t="s">
        <v>654</v>
      </c>
      <c r="B1659" s="37" t="s">
        <v>688</v>
      </c>
      <c r="C1659" s="36" t="s">
        <v>689</v>
      </c>
      <c r="D1659" s="52" t="str">
        <f>IFERROR(INDEX('[2]CP5 to CP6 Track mapping'!$A:$B,MATCH('CP5 Vols Hyp'!$C1659,'[2]CP5 to CP6 Track mapping'!$A:$A,0),2),"-")</f>
        <v>Medium Refurb</v>
      </c>
      <c r="E1659" s="36" t="s">
        <v>451</v>
      </c>
      <c r="F1659" s="53"/>
      <c r="G1659" s="53"/>
      <c r="H1659" s="53">
        <v>0</v>
      </c>
      <c r="I1659" s="53"/>
      <c r="J1659" s="53"/>
      <c r="K1659" s="53">
        <f t="shared" si="100"/>
        <v>0</v>
      </c>
      <c r="M1659" s="54">
        <v>0.75</v>
      </c>
      <c r="N1659" s="54">
        <v>0</v>
      </c>
      <c r="O1659" s="54">
        <v>0</v>
      </c>
      <c r="P1659" s="54">
        <v>0</v>
      </c>
      <c r="Q1659" s="54" t="s">
        <v>73</v>
      </c>
      <c r="R1659" s="54">
        <f t="shared" si="101"/>
        <v>0.75</v>
      </c>
      <c r="T1659" s="55">
        <f t="shared" si="99"/>
        <v>0.75</v>
      </c>
      <c r="U1659" s="55">
        <f t="shared" si="99"/>
        <v>0</v>
      </c>
      <c r="V1659" s="55">
        <f t="shared" si="99"/>
        <v>0</v>
      </c>
      <c r="W1659" s="55">
        <f t="shared" si="98"/>
        <v>0</v>
      </c>
      <c r="X1659" s="55" t="e">
        <f t="shared" si="98"/>
        <v>#VALUE!</v>
      </c>
      <c r="Y1659" s="55">
        <f t="shared" si="98"/>
        <v>0.75</v>
      </c>
    </row>
    <row r="1660" spans="1:25" x14ac:dyDescent="0.25">
      <c r="A1660" s="37" t="s">
        <v>654</v>
      </c>
      <c r="B1660" s="37" t="s">
        <v>688</v>
      </c>
      <c r="C1660" s="36" t="s">
        <v>689</v>
      </c>
      <c r="D1660" s="52" t="str">
        <f>IFERROR(INDEX('[2]CP5 to CP6 Track mapping'!$A:$B,MATCH('CP5 Vols Hyp'!$C1660,'[2]CP5 to CP6 Track mapping'!$A:$A,0),2),"-")</f>
        <v>Medium Refurb</v>
      </c>
      <c r="E1660" s="36" t="s">
        <v>452</v>
      </c>
      <c r="F1660" s="53"/>
      <c r="G1660" s="53"/>
      <c r="H1660" s="53">
        <v>0</v>
      </c>
      <c r="I1660" s="53"/>
      <c r="J1660" s="53"/>
      <c r="K1660" s="53">
        <f t="shared" si="100"/>
        <v>0</v>
      </c>
      <c r="M1660" s="54">
        <v>0</v>
      </c>
      <c r="N1660" s="54">
        <v>0</v>
      </c>
      <c r="O1660" s="54">
        <v>0</v>
      </c>
      <c r="P1660" s="54">
        <v>0</v>
      </c>
      <c r="Q1660" s="54" t="s">
        <v>73</v>
      </c>
      <c r="R1660" s="54">
        <f t="shared" si="101"/>
        <v>0</v>
      </c>
      <c r="T1660" s="55">
        <f t="shared" si="99"/>
        <v>0</v>
      </c>
      <c r="U1660" s="55">
        <f t="shared" si="99"/>
        <v>0</v>
      </c>
      <c r="V1660" s="55">
        <f t="shared" si="99"/>
        <v>0</v>
      </c>
      <c r="W1660" s="55">
        <f t="shared" si="98"/>
        <v>0</v>
      </c>
      <c r="X1660" s="55" t="e">
        <f t="shared" si="98"/>
        <v>#VALUE!</v>
      </c>
      <c r="Y1660" s="55">
        <f t="shared" si="98"/>
        <v>0</v>
      </c>
    </row>
    <row r="1661" spans="1:25" x14ac:dyDescent="0.25">
      <c r="A1661" s="37" t="s">
        <v>654</v>
      </c>
      <c r="B1661" s="37" t="s">
        <v>688</v>
      </c>
      <c r="C1661" s="36" t="s">
        <v>689</v>
      </c>
      <c r="D1661" s="52" t="str">
        <f>IFERROR(INDEX('[2]CP5 to CP6 Track mapping'!$A:$B,MATCH('CP5 Vols Hyp'!$C1661,'[2]CP5 to CP6 Track mapping'!$A:$A,0),2),"-")</f>
        <v>Medium Refurb</v>
      </c>
      <c r="E1661" s="36" t="s">
        <v>453</v>
      </c>
      <c r="F1661" s="53"/>
      <c r="G1661" s="53"/>
      <c r="H1661" s="53">
        <v>0</v>
      </c>
      <c r="I1661" s="53"/>
      <c r="J1661" s="53"/>
      <c r="K1661" s="53">
        <f t="shared" si="100"/>
        <v>0</v>
      </c>
      <c r="M1661" s="54">
        <v>5.8900000000000006</v>
      </c>
      <c r="N1661" s="54">
        <v>0</v>
      </c>
      <c r="O1661" s="54">
        <v>0</v>
      </c>
      <c r="P1661" s="54">
        <v>0</v>
      </c>
      <c r="Q1661" s="54" t="s">
        <v>73</v>
      </c>
      <c r="R1661" s="54">
        <f t="shared" si="101"/>
        <v>5.8900000000000006</v>
      </c>
      <c r="T1661" s="55">
        <f t="shared" si="99"/>
        <v>5.8900000000000006</v>
      </c>
      <c r="U1661" s="55">
        <f t="shared" si="99"/>
        <v>0</v>
      </c>
      <c r="V1661" s="55">
        <f t="shared" si="99"/>
        <v>0</v>
      </c>
      <c r="W1661" s="55">
        <f t="shared" si="98"/>
        <v>0</v>
      </c>
      <c r="X1661" s="55" t="e">
        <f t="shared" si="98"/>
        <v>#VALUE!</v>
      </c>
      <c r="Y1661" s="55">
        <f t="shared" si="98"/>
        <v>5.8900000000000006</v>
      </c>
    </row>
    <row r="1662" spans="1:25" x14ac:dyDescent="0.25">
      <c r="A1662" s="37" t="s">
        <v>654</v>
      </c>
      <c r="B1662" s="37" t="s">
        <v>688</v>
      </c>
      <c r="C1662" s="36" t="s">
        <v>689</v>
      </c>
      <c r="D1662" s="52" t="str">
        <f>IFERROR(INDEX('[2]CP5 to CP6 Track mapping'!$A:$B,MATCH('CP5 Vols Hyp'!$C1662,'[2]CP5 to CP6 Track mapping'!$A:$A,0),2),"-")</f>
        <v>Medium Refurb</v>
      </c>
      <c r="E1662" s="36" t="s">
        <v>454</v>
      </c>
      <c r="F1662" s="53"/>
      <c r="G1662" s="53"/>
      <c r="H1662" s="53">
        <v>0</v>
      </c>
      <c r="I1662" s="53"/>
      <c r="J1662" s="53"/>
      <c r="K1662" s="53">
        <f t="shared" si="100"/>
        <v>0</v>
      </c>
      <c r="M1662" s="54">
        <v>10.76</v>
      </c>
      <c r="N1662" s="54">
        <v>0</v>
      </c>
      <c r="O1662" s="54">
        <v>0</v>
      </c>
      <c r="P1662" s="54">
        <v>0</v>
      </c>
      <c r="Q1662" s="54" t="s">
        <v>73</v>
      </c>
      <c r="R1662" s="54">
        <f t="shared" si="101"/>
        <v>10.76</v>
      </c>
      <c r="T1662" s="55">
        <f t="shared" si="99"/>
        <v>10.76</v>
      </c>
      <c r="U1662" s="55">
        <f t="shared" si="99"/>
        <v>0</v>
      </c>
      <c r="V1662" s="55">
        <f t="shared" si="99"/>
        <v>0</v>
      </c>
      <c r="W1662" s="55">
        <f t="shared" si="98"/>
        <v>0</v>
      </c>
      <c r="X1662" s="55" t="e">
        <f t="shared" si="98"/>
        <v>#VALUE!</v>
      </c>
      <c r="Y1662" s="55">
        <f t="shared" si="98"/>
        <v>10.76</v>
      </c>
    </row>
    <row r="1663" spans="1:25" x14ac:dyDescent="0.25">
      <c r="A1663" s="37" t="s">
        <v>654</v>
      </c>
      <c r="B1663" s="37" t="s">
        <v>688</v>
      </c>
      <c r="C1663" s="36" t="s">
        <v>689</v>
      </c>
      <c r="D1663" s="52" t="str">
        <f>IFERROR(INDEX('[2]CP5 to CP6 Track mapping'!$A:$B,MATCH('CP5 Vols Hyp'!$C1663,'[2]CP5 to CP6 Track mapping'!$A:$A,0),2),"-")</f>
        <v>Medium Refurb</v>
      </c>
      <c r="E1663" s="36" t="s">
        <v>455</v>
      </c>
      <c r="F1663" s="53"/>
      <c r="G1663" s="53"/>
      <c r="H1663" s="53">
        <v>0</v>
      </c>
      <c r="I1663" s="53"/>
      <c r="J1663" s="53"/>
      <c r="K1663" s="53">
        <f t="shared" si="100"/>
        <v>0</v>
      </c>
      <c r="M1663" s="54">
        <v>0.44</v>
      </c>
      <c r="N1663" s="54">
        <v>0</v>
      </c>
      <c r="O1663" s="54">
        <v>0</v>
      </c>
      <c r="P1663" s="54">
        <v>0</v>
      </c>
      <c r="Q1663" s="54" t="s">
        <v>73</v>
      </c>
      <c r="R1663" s="54">
        <f t="shared" si="101"/>
        <v>0.44</v>
      </c>
      <c r="T1663" s="55">
        <f t="shared" si="99"/>
        <v>0.44</v>
      </c>
      <c r="U1663" s="55">
        <f t="shared" si="99"/>
        <v>0</v>
      </c>
      <c r="V1663" s="55">
        <f t="shared" si="99"/>
        <v>0</v>
      </c>
      <c r="W1663" s="55">
        <f t="shared" si="98"/>
        <v>0</v>
      </c>
      <c r="X1663" s="55" t="e">
        <f t="shared" si="98"/>
        <v>#VALUE!</v>
      </c>
      <c r="Y1663" s="55">
        <f t="shared" si="98"/>
        <v>0.44</v>
      </c>
    </row>
    <row r="1664" spans="1:25" x14ac:dyDescent="0.25">
      <c r="A1664" s="37" t="s">
        <v>654</v>
      </c>
      <c r="B1664" s="37" t="s">
        <v>690</v>
      </c>
      <c r="C1664" s="36" t="s">
        <v>691</v>
      </c>
      <c r="D1664" s="52" t="str">
        <f>IFERROR(INDEX('[2]CP5 to CP6 Track mapping'!$A:$B,MATCH('CP5 Vols Hyp'!$C1664,'[2]CP5 to CP6 Track mapping'!$A:$A,0),2),"-")</f>
        <v>Medium Refurb</v>
      </c>
      <c r="E1664" s="36" t="s">
        <v>456</v>
      </c>
      <c r="F1664" s="53"/>
      <c r="G1664" s="53"/>
      <c r="H1664" s="53">
        <v>5.27</v>
      </c>
      <c r="I1664" s="53"/>
      <c r="J1664" s="53"/>
      <c r="K1664" s="53">
        <f t="shared" si="100"/>
        <v>5.27</v>
      </c>
      <c r="M1664" s="54">
        <v>0</v>
      </c>
      <c r="N1664" s="54">
        <v>1.2</v>
      </c>
      <c r="O1664" s="54">
        <v>5.27</v>
      </c>
      <c r="P1664" s="54">
        <v>-0.88</v>
      </c>
      <c r="Q1664" s="54" t="s">
        <v>73</v>
      </c>
      <c r="R1664" s="54">
        <f t="shared" si="101"/>
        <v>5.59</v>
      </c>
      <c r="T1664" s="55">
        <f t="shared" si="99"/>
        <v>0</v>
      </c>
      <c r="U1664" s="55">
        <f t="shared" si="99"/>
        <v>1.2</v>
      </c>
      <c r="V1664" s="55">
        <f t="shared" si="99"/>
        <v>0</v>
      </c>
      <c r="W1664" s="55">
        <f t="shared" si="98"/>
        <v>-0.88</v>
      </c>
      <c r="X1664" s="55" t="e">
        <f t="shared" si="98"/>
        <v>#VALUE!</v>
      </c>
      <c r="Y1664" s="55">
        <f t="shared" si="98"/>
        <v>0.32000000000000028</v>
      </c>
    </row>
    <row r="1665" spans="1:25" x14ac:dyDescent="0.25">
      <c r="A1665" s="37" t="s">
        <v>654</v>
      </c>
      <c r="B1665" s="37" t="s">
        <v>690</v>
      </c>
      <c r="C1665" s="36" t="s">
        <v>691</v>
      </c>
      <c r="D1665" s="52" t="str">
        <f>IFERROR(INDEX('[2]CP5 to CP6 Track mapping'!$A:$B,MATCH('CP5 Vols Hyp'!$C1665,'[2]CP5 to CP6 Track mapping'!$A:$A,0),2),"-")</f>
        <v>Medium Refurb</v>
      </c>
      <c r="E1665" s="36" t="s">
        <v>451</v>
      </c>
      <c r="F1665" s="53"/>
      <c r="G1665" s="53"/>
      <c r="H1665" s="53">
        <v>0</v>
      </c>
      <c r="I1665" s="53"/>
      <c r="J1665" s="53"/>
      <c r="K1665" s="53">
        <f t="shared" si="100"/>
        <v>0</v>
      </c>
      <c r="M1665" s="54">
        <v>0</v>
      </c>
      <c r="N1665" s="54">
        <v>0</v>
      </c>
      <c r="O1665" s="54">
        <v>0</v>
      </c>
      <c r="P1665" s="54">
        <v>0</v>
      </c>
      <c r="Q1665" s="54" t="s">
        <v>73</v>
      </c>
      <c r="R1665" s="54">
        <f t="shared" si="101"/>
        <v>0</v>
      </c>
      <c r="T1665" s="55">
        <f t="shared" si="99"/>
        <v>0</v>
      </c>
      <c r="U1665" s="55">
        <f t="shared" si="99"/>
        <v>0</v>
      </c>
      <c r="V1665" s="55">
        <f t="shared" si="99"/>
        <v>0</v>
      </c>
      <c r="W1665" s="55">
        <f t="shared" si="98"/>
        <v>0</v>
      </c>
      <c r="X1665" s="55" t="e">
        <f t="shared" si="98"/>
        <v>#VALUE!</v>
      </c>
      <c r="Y1665" s="55">
        <f t="shared" si="98"/>
        <v>0</v>
      </c>
    </row>
    <row r="1666" spans="1:25" x14ac:dyDescent="0.25">
      <c r="A1666" s="37" t="s">
        <v>654</v>
      </c>
      <c r="B1666" s="37" t="s">
        <v>690</v>
      </c>
      <c r="C1666" s="36" t="s">
        <v>691</v>
      </c>
      <c r="D1666" s="52" t="str">
        <f>IFERROR(INDEX('[2]CP5 to CP6 Track mapping'!$A:$B,MATCH('CP5 Vols Hyp'!$C1666,'[2]CP5 to CP6 Track mapping'!$A:$A,0),2),"-")</f>
        <v>Medium Refurb</v>
      </c>
      <c r="E1666" s="36" t="s">
        <v>452</v>
      </c>
      <c r="F1666" s="53"/>
      <c r="G1666" s="53"/>
      <c r="H1666" s="53">
        <v>0</v>
      </c>
      <c r="I1666" s="53"/>
      <c r="J1666" s="53"/>
      <c r="K1666" s="53">
        <f t="shared" si="100"/>
        <v>0</v>
      </c>
      <c r="M1666" s="54">
        <v>0</v>
      </c>
      <c r="N1666" s="54">
        <v>0</v>
      </c>
      <c r="O1666" s="54">
        <v>0</v>
      </c>
      <c r="P1666" s="54">
        <v>0</v>
      </c>
      <c r="Q1666" s="54" t="s">
        <v>73</v>
      </c>
      <c r="R1666" s="54">
        <f t="shared" si="101"/>
        <v>0</v>
      </c>
      <c r="T1666" s="55">
        <f t="shared" si="99"/>
        <v>0</v>
      </c>
      <c r="U1666" s="55">
        <f t="shared" si="99"/>
        <v>0</v>
      </c>
      <c r="V1666" s="55">
        <f t="shared" si="99"/>
        <v>0</v>
      </c>
      <c r="W1666" s="55">
        <f t="shared" si="98"/>
        <v>0</v>
      </c>
      <c r="X1666" s="55" t="e">
        <f t="shared" si="98"/>
        <v>#VALUE!</v>
      </c>
      <c r="Y1666" s="55">
        <f t="shared" si="98"/>
        <v>0</v>
      </c>
    </row>
    <row r="1667" spans="1:25" x14ac:dyDescent="0.25">
      <c r="A1667" s="37" t="s">
        <v>654</v>
      </c>
      <c r="B1667" s="37" t="s">
        <v>690</v>
      </c>
      <c r="C1667" s="36" t="s">
        <v>691</v>
      </c>
      <c r="D1667" s="52" t="str">
        <f>IFERROR(INDEX('[2]CP5 to CP6 Track mapping'!$A:$B,MATCH('CP5 Vols Hyp'!$C1667,'[2]CP5 to CP6 Track mapping'!$A:$A,0),2),"-")</f>
        <v>Medium Refurb</v>
      </c>
      <c r="E1667" s="36" t="s">
        <v>453</v>
      </c>
      <c r="F1667" s="53"/>
      <c r="G1667" s="53"/>
      <c r="H1667" s="53">
        <v>0</v>
      </c>
      <c r="I1667" s="53"/>
      <c r="J1667" s="53"/>
      <c r="K1667" s="53">
        <f t="shared" si="100"/>
        <v>0</v>
      </c>
      <c r="M1667" s="54">
        <v>0.78</v>
      </c>
      <c r="N1667" s="54">
        <v>0</v>
      </c>
      <c r="O1667" s="54">
        <v>0</v>
      </c>
      <c r="P1667" s="54">
        <v>0</v>
      </c>
      <c r="Q1667" s="54" t="s">
        <v>73</v>
      </c>
      <c r="R1667" s="54">
        <f t="shared" si="101"/>
        <v>0.78</v>
      </c>
      <c r="T1667" s="55">
        <f t="shared" si="99"/>
        <v>0.78</v>
      </c>
      <c r="U1667" s="55">
        <f t="shared" si="99"/>
        <v>0</v>
      </c>
      <c r="V1667" s="55">
        <f t="shared" si="99"/>
        <v>0</v>
      </c>
      <c r="W1667" s="55">
        <f t="shared" si="99"/>
        <v>0</v>
      </c>
      <c r="X1667" s="55" t="e">
        <f t="shared" si="99"/>
        <v>#VALUE!</v>
      </c>
      <c r="Y1667" s="55">
        <f t="shared" si="99"/>
        <v>0.78</v>
      </c>
    </row>
    <row r="1668" spans="1:25" x14ac:dyDescent="0.25">
      <c r="A1668" s="37" t="s">
        <v>654</v>
      </c>
      <c r="B1668" s="37" t="s">
        <v>690</v>
      </c>
      <c r="C1668" s="36" t="s">
        <v>691</v>
      </c>
      <c r="D1668" s="52" t="str">
        <f>IFERROR(INDEX('[2]CP5 to CP6 Track mapping'!$A:$B,MATCH('CP5 Vols Hyp'!$C1668,'[2]CP5 to CP6 Track mapping'!$A:$A,0),2),"-")</f>
        <v>Medium Refurb</v>
      </c>
      <c r="E1668" s="36" t="s">
        <v>454</v>
      </c>
      <c r="F1668" s="53"/>
      <c r="G1668" s="53"/>
      <c r="H1668" s="53">
        <v>0</v>
      </c>
      <c r="I1668" s="53"/>
      <c r="J1668" s="53"/>
      <c r="K1668" s="53">
        <f t="shared" si="100"/>
        <v>0</v>
      </c>
      <c r="M1668" s="54">
        <v>0</v>
      </c>
      <c r="N1668" s="54">
        <v>0</v>
      </c>
      <c r="O1668" s="54">
        <v>0</v>
      </c>
      <c r="P1668" s="54">
        <v>0</v>
      </c>
      <c r="Q1668" s="54" t="s">
        <v>73</v>
      </c>
      <c r="R1668" s="54">
        <f t="shared" si="101"/>
        <v>0</v>
      </c>
      <c r="T1668" s="55">
        <f t="shared" ref="T1668:Y1710" si="102">M1668-F1668</f>
        <v>0</v>
      </c>
      <c r="U1668" s="55">
        <f t="shared" si="102"/>
        <v>0</v>
      </c>
      <c r="V1668" s="55">
        <f t="shared" si="102"/>
        <v>0</v>
      </c>
      <c r="W1668" s="55">
        <f t="shared" si="102"/>
        <v>0</v>
      </c>
      <c r="X1668" s="55" t="e">
        <f t="shared" si="102"/>
        <v>#VALUE!</v>
      </c>
      <c r="Y1668" s="55">
        <f t="shared" si="102"/>
        <v>0</v>
      </c>
    </row>
    <row r="1669" spans="1:25" x14ac:dyDescent="0.25">
      <c r="A1669" s="37" t="s">
        <v>654</v>
      </c>
      <c r="B1669" s="37" t="s">
        <v>690</v>
      </c>
      <c r="C1669" s="36" t="s">
        <v>691</v>
      </c>
      <c r="D1669" s="52" t="str">
        <f>IFERROR(INDEX('[2]CP5 to CP6 Track mapping'!$A:$B,MATCH('CP5 Vols Hyp'!$C1669,'[2]CP5 to CP6 Track mapping'!$A:$A,0),2),"-")</f>
        <v>Medium Refurb</v>
      </c>
      <c r="E1669" s="36" t="s">
        <v>455</v>
      </c>
      <c r="F1669" s="53"/>
      <c r="G1669" s="53"/>
      <c r="H1669" s="53">
        <v>0</v>
      </c>
      <c r="I1669" s="53"/>
      <c r="J1669" s="53"/>
      <c r="K1669" s="53">
        <f t="shared" si="100"/>
        <v>0</v>
      </c>
      <c r="M1669" s="54">
        <v>0</v>
      </c>
      <c r="N1669" s="54">
        <v>0</v>
      </c>
      <c r="O1669" s="54">
        <v>0</v>
      </c>
      <c r="P1669" s="54">
        <v>0</v>
      </c>
      <c r="Q1669" s="54" t="s">
        <v>73</v>
      </c>
      <c r="R1669" s="54">
        <f t="shared" si="101"/>
        <v>0</v>
      </c>
      <c r="T1669" s="55">
        <f t="shared" si="102"/>
        <v>0</v>
      </c>
      <c r="U1669" s="55">
        <f t="shared" si="102"/>
        <v>0</v>
      </c>
      <c r="V1669" s="55">
        <f t="shared" si="102"/>
        <v>0</v>
      </c>
      <c r="W1669" s="55">
        <f t="shared" si="102"/>
        <v>0</v>
      </c>
      <c r="X1669" s="55" t="e">
        <f t="shared" si="102"/>
        <v>#VALUE!</v>
      </c>
      <c r="Y1669" s="55">
        <f t="shared" si="102"/>
        <v>0</v>
      </c>
    </row>
    <row r="1670" spans="1:25" x14ac:dyDescent="0.25">
      <c r="A1670" s="37" t="s">
        <v>654</v>
      </c>
      <c r="B1670" s="37" t="s">
        <v>692</v>
      </c>
      <c r="C1670" s="36" t="s">
        <v>693</v>
      </c>
      <c r="D1670" s="52" t="str">
        <f>IFERROR(INDEX('[2]CP5 to CP6 Track mapping'!$A:$B,MATCH('CP5 Vols Hyp'!$C1670,'[2]CP5 to CP6 Track mapping'!$A:$A,0),2),"-")</f>
        <v>Replace - Full SC</v>
      </c>
      <c r="E1670" s="36" t="s">
        <v>456</v>
      </c>
      <c r="F1670" s="53"/>
      <c r="G1670" s="53"/>
      <c r="H1670" s="53">
        <v>2</v>
      </c>
      <c r="I1670" s="53"/>
      <c r="J1670" s="53"/>
      <c r="K1670" s="53">
        <f t="shared" si="100"/>
        <v>2</v>
      </c>
      <c r="M1670" s="54">
        <v>0</v>
      </c>
      <c r="N1670" s="54">
        <v>5</v>
      </c>
      <c r="O1670" s="54">
        <v>2</v>
      </c>
      <c r="P1670" s="54">
        <v>0.48</v>
      </c>
      <c r="Q1670" s="54">
        <v>31</v>
      </c>
      <c r="R1670" s="54">
        <f t="shared" si="101"/>
        <v>38.480000000000004</v>
      </c>
      <c r="T1670" s="55">
        <f t="shared" si="102"/>
        <v>0</v>
      </c>
      <c r="U1670" s="55">
        <f t="shared" si="102"/>
        <v>5</v>
      </c>
      <c r="V1670" s="55">
        <f t="shared" si="102"/>
        <v>0</v>
      </c>
      <c r="W1670" s="55">
        <f t="shared" si="102"/>
        <v>0.48</v>
      </c>
      <c r="X1670" s="55">
        <f t="shared" si="102"/>
        <v>31</v>
      </c>
      <c r="Y1670" s="55">
        <f t="shared" si="102"/>
        <v>36.480000000000004</v>
      </c>
    </row>
    <row r="1671" spans="1:25" x14ac:dyDescent="0.25">
      <c r="A1671" s="37" t="s">
        <v>654</v>
      </c>
      <c r="B1671" s="37" t="s">
        <v>692</v>
      </c>
      <c r="C1671" s="36" t="s">
        <v>693</v>
      </c>
      <c r="D1671" s="52" t="str">
        <f>IFERROR(INDEX('[2]CP5 to CP6 Track mapping'!$A:$B,MATCH('CP5 Vols Hyp'!$C1671,'[2]CP5 to CP6 Track mapping'!$A:$A,0),2),"-")</f>
        <v>Replace - Full SC</v>
      </c>
      <c r="E1671" s="36" t="s">
        <v>451</v>
      </c>
      <c r="F1671" s="53"/>
      <c r="G1671" s="53"/>
      <c r="H1671" s="53">
        <v>0</v>
      </c>
      <c r="I1671" s="53"/>
      <c r="J1671" s="53"/>
      <c r="K1671" s="53">
        <f t="shared" si="100"/>
        <v>0</v>
      </c>
      <c r="M1671" s="54">
        <v>7</v>
      </c>
      <c r="N1671" s="54">
        <v>1</v>
      </c>
      <c r="O1671" s="54">
        <v>0</v>
      </c>
      <c r="P1671" s="54">
        <v>0</v>
      </c>
      <c r="Q1671" s="54" t="s">
        <v>73</v>
      </c>
      <c r="R1671" s="54">
        <f t="shared" si="101"/>
        <v>8</v>
      </c>
      <c r="T1671" s="55">
        <f t="shared" si="102"/>
        <v>7</v>
      </c>
      <c r="U1671" s="55">
        <f t="shared" si="102"/>
        <v>1</v>
      </c>
      <c r="V1671" s="55">
        <f t="shared" si="102"/>
        <v>0</v>
      </c>
      <c r="W1671" s="55">
        <f t="shared" si="102"/>
        <v>0</v>
      </c>
      <c r="X1671" s="55" t="e">
        <f t="shared" si="102"/>
        <v>#VALUE!</v>
      </c>
      <c r="Y1671" s="55">
        <f t="shared" si="102"/>
        <v>8</v>
      </c>
    </row>
    <row r="1672" spans="1:25" x14ac:dyDescent="0.25">
      <c r="A1672" s="37" t="s">
        <v>654</v>
      </c>
      <c r="B1672" s="37" t="s">
        <v>692</v>
      </c>
      <c r="C1672" s="36" t="s">
        <v>693</v>
      </c>
      <c r="D1672" s="52" t="str">
        <f>IFERROR(INDEX('[2]CP5 to CP6 Track mapping'!$A:$B,MATCH('CP5 Vols Hyp'!$C1672,'[2]CP5 to CP6 Track mapping'!$A:$A,0),2),"-")</f>
        <v>Replace - Full SC</v>
      </c>
      <c r="E1672" s="36" t="s">
        <v>452</v>
      </c>
      <c r="F1672" s="53"/>
      <c r="G1672" s="53"/>
      <c r="H1672" s="53">
        <v>0</v>
      </c>
      <c r="I1672" s="53"/>
      <c r="J1672" s="53"/>
      <c r="K1672" s="53">
        <f t="shared" si="100"/>
        <v>0</v>
      </c>
      <c r="M1672" s="54">
        <v>0.55321200000000004</v>
      </c>
      <c r="N1672" s="54">
        <v>0</v>
      </c>
      <c r="O1672" s="54">
        <v>0</v>
      </c>
      <c r="P1672" s="54">
        <v>0</v>
      </c>
      <c r="Q1672" s="54" t="s">
        <v>73</v>
      </c>
      <c r="R1672" s="54">
        <f t="shared" si="101"/>
        <v>0.55321200000000004</v>
      </c>
      <c r="T1672" s="55">
        <f t="shared" si="102"/>
        <v>0.55321200000000004</v>
      </c>
      <c r="U1672" s="55">
        <f t="shared" si="102"/>
        <v>0</v>
      </c>
      <c r="V1672" s="55">
        <f t="shared" si="102"/>
        <v>0</v>
      </c>
      <c r="W1672" s="55">
        <f t="shared" si="102"/>
        <v>0</v>
      </c>
      <c r="X1672" s="55" t="e">
        <f t="shared" si="102"/>
        <v>#VALUE!</v>
      </c>
      <c r="Y1672" s="55">
        <f t="shared" si="102"/>
        <v>0.55321200000000004</v>
      </c>
    </row>
    <row r="1673" spans="1:25" x14ac:dyDescent="0.25">
      <c r="A1673" s="37" t="s">
        <v>654</v>
      </c>
      <c r="B1673" s="37" t="s">
        <v>692</v>
      </c>
      <c r="C1673" s="36" t="s">
        <v>693</v>
      </c>
      <c r="D1673" s="52" t="str">
        <f>IFERROR(INDEX('[2]CP5 to CP6 Track mapping'!$A:$B,MATCH('CP5 Vols Hyp'!$C1673,'[2]CP5 to CP6 Track mapping'!$A:$A,0),2),"-")</f>
        <v>Replace - Full SC</v>
      </c>
      <c r="E1673" s="36" t="s">
        <v>453</v>
      </c>
      <c r="F1673" s="53"/>
      <c r="G1673" s="53"/>
      <c r="H1673" s="53">
        <v>0</v>
      </c>
      <c r="I1673" s="53"/>
      <c r="J1673" s="53"/>
      <c r="K1673" s="53">
        <f t="shared" si="100"/>
        <v>0</v>
      </c>
      <c r="M1673" s="54">
        <v>3</v>
      </c>
      <c r="N1673" s="54">
        <v>0</v>
      </c>
      <c r="O1673" s="54">
        <v>0</v>
      </c>
      <c r="P1673" s="54">
        <v>0</v>
      </c>
      <c r="Q1673" s="54" t="s">
        <v>73</v>
      </c>
      <c r="R1673" s="54">
        <f t="shared" si="101"/>
        <v>3</v>
      </c>
      <c r="T1673" s="55">
        <f t="shared" si="102"/>
        <v>3</v>
      </c>
      <c r="U1673" s="55">
        <f t="shared" si="102"/>
        <v>0</v>
      </c>
      <c r="V1673" s="55">
        <f t="shared" si="102"/>
        <v>0</v>
      </c>
      <c r="W1673" s="55">
        <f t="shared" si="102"/>
        <v>0</v>
      </c>
      <c r="X1673" s="55" t="e">
        <f t="shared" si="102"/>
        <v>#VALUE!</v>
      </c>
      <c r="Y1673" s="55">
        <f t="shared" si="102"/>
        <v>3</v>
      </c>
    </row>
    <row r="1674" spans="1:25" x14ac:dyDescent="0.25">
      <c r="A1674" s="37" t="s">
        <v>654</v>
      </c>
      <c r="B1674" s="37" t="s">
        <v>692</v>
      </c>
      <c r="C1674" s="36" t="s">
        <v>693</v>
      </c>
      <c r="D1674" s="52" t="str">
        <f>IFERROR(INDEX('[2]CP5 to CP6 Track mapping'!$A:$B,MATCH('CP5 Vols Hyp'!$C1674,'[2]CP5 to CP6 Track mapping'!$A:$A,0),2),"-")</f>
        <v>Replace - Full SC</v>
      </c>
      <c r="E1674" s="36" t="s">
        <v>454</v>
      </c>
      <c r="F1674" s="53"/>
      <c r="G1674" s="53"/>
      <c r="H1674" s="53">
        <v>0</v>
      </c>
      <c r="I1674" s="53"/>
      <c r="J1674" s="53"/>
      <c r="K1674" s="53">
        <f t="shared" ref="K1674:K1737" si="103">SUM(F1674:J1674)</f>
        <v>0</v>
      </c>
      <c r="M1674" s="54">
        <v>2</v>
      </c>
      <c r="N1674" s="54">
        <v>0</v>
      </c>
      <c r="O1674" s="54">
        <v>0</v>
      </c>
      <c r="P1674" s="54">
        <v>0</v>
      </c>
      <c r="Q1674" s="54" t="s">
        <v>73</v>
      </c>
      <c r="R1674" s="54">
        <f t="shared" ref="R1674:R1737" si="104">SUM(M1674:Q1674)</f>
        <v>2</v>
      </c>
      <c r="T1674" s="55">
        <f t="shared" si="102"/>
        <v>2</v>
      </c>
      <c r="U1674" s="55">
        <f t="shared" si="102"/>
        <v>0</v>
      </c>
      <c r="V1674" s="55">
        <f t="shared" si="102"/>
        <v>0</v>
      </c>
      <c r="W1674" s="55">
        <f t="shared" si="102"/>
        <v>0</v>
      </c>
      <c r="X1674" s="55" t="e">
        <f t="shared" si="102"/>
        <v>#VALUE!</v>
      </c>
      <c r="Y1674" s="55">
        <f t="shared" si="102"/>
        <v>2</v>
      </c>
    </row>
    <row r="1675" spans="1:25" x14ac:dyDescent="0.25">
      <c r="A1675" s="37" t="s">
        <v>654</v>
      </c>
      <c r="B1675" s="37" t="s">
        <v>692</v>
      </c>
      <c r="C1675" s="36" t="s">
        <v>693</v>
      </c>
      <c r="D1675" s="52" t="str">
        <f>IFERROR(INDEX('[2]CP5 to CP6 Track mapping'!$A:$B,MATCH('CP5 Vols Hyp'!$C1675,'[2]CP5 to CP6 Track mapping'!$A:$A,0),2),"-")</f>
        <v>Replace - Full SC</v>
      </c>
      <c r="E1675" s="36" t="s">
        <v>455</v>
      </c>
      <c r="F1675" s="53"/>
      <c r="G1675" s="53"/>
      <c r="H1675" s="53">
        <v>1</v>
      </c>
      <c r="I1675" s="53"/>
      <c r="J1675" s="53"/>
      <c r="K1675" s="53">
        <f t="shared" si="103"/>
        <v>1</v>
      </c>
      <c r="M1675" s="54">
        <v>0</v>
      </c>
      <c r="N1675" s="54">
        <v>0</v>
      </c>
      <c r="O1675" s="54">
        <v>1</v>
      </c>
      <c r="P1675" s="54">
        <v>0</v>
      </c>
      <c r="Q1675" s="54" t="s">
        <v>73</v>
      </c>
      <c r="R1675" s="54">
        <f t="shared" si="104"/>
        <v>1</v>
      </c>
      <c r="T1675" s="55">
        <f t="shared" si="102"/>
        <v>0</v>
      </c>
      <c r="U1675" s="55">
        <f t="shared" si="102"/>
        <v>0</v>
      </c>
      <c r="V1675" s="55">
        <f t="shared" si="102"/>
        <v>0</v>
      </c>
      <c r="W1675" s="55">
        <f t="shared" si="102"/>
        <v>0</v>
      </c>
      <c r="X1675" s="55" t="e">
        <f t="shared" si="102"/>
        <v>#VALUE!</v>
      </c>
      <c r="Y1675" s="55">
        <f t="shared" si="102"/>
        <v>0</v>
      </c>
    </row>
    <row r="1676" spans="1:25" x14ac:dyDescent="0.25">
      <c r="A1676" s="37" t="s">
        <v>654</v>
      </c>
      <c r="B1676" s="37" t="s">
        <v>694</v>
      </c>
      <c r="C1676" s="36" t="s">
        <v>695</v>
      </c>
      <c r="D1676" s="52" t="str">
        <f>IFERROR(INDEX('[2]CP5 to CP6 Track mapping'!$A:$B,MATCH('CP5 Vols Hyp'!$C1676,'[2]CP5 to CP6 Track mapping'!$A:$A,0),2),"-")</f>
        <v>Replace - Full SC</v>
      </c>
      <c r="E1676" s="36" t="s">
        <v>456</v>
      </c>
      <c r="F1676" s="53"/>
      <c r="G1676" s="53"/>
      <c r="H1676" s="53">
        <v>0</v>
      </c>
      <c r="I1676" s="53"/>
      <c r="J1676" s="53"/>
      <c r="K1676" s="53">
        <f t="shared" si="103"/>
        <v>0</v>
      </c>
      <c r="M1676" s="54">
        <v>0</v>
      </c>
      <c r="N1676" s="54">
        <v>0</v>
      </c>
      <c r="O1676" s="54">
        <v>0</v>
      </c>
      <c r="P1676" s="54">
        <v>0</v>
      </c>
      <c r="Q1676" s="54" t="s">
        <v>73</v>
      </c>
      <c r="R1676" s="54">
        <f t="shared" si="104"/>
        <v>0</v>
      </c>
      <c r="T1676" s="55">
        <f t="shared" si="102"/>
        <v>0</v>
      </c>
      <c r="U1676" s="55">
        <f t="shared" si="102"/>
        <v>0</v>
      </c>
      <c r="V1676" s="55">
        <f t="shared" si="102"/>
        <v>0</v>
      </c>
      <c r="W1676" s="55">
        <f t="shared" si="102"/>
        <v>0</v>
      </c>
      <c r="X1676" s="55" t="e">
        <f t="shared" si="102"/>
        <v>#VALUE!</v>
      </c>
      <c r="Y1676" s="55">
        <f t="shared" si="102"/>
        <v>0</v>
      </c>
    </row>
    <row r="1677" spans="1:25" x14ac:dyDescent="0.25">
      <c r="A1677" s="37" t="s">
        <v>654</v>
      </c>
      <c r="B1677" s="37" t="s">
        <v>694</v>
      </c>
      <c r="C1677" s="36" t="s">
        <v>695</v>
      </c>
      <c r="D1677" s="52" t="str">
        <f>IFERROR(INDEX('[2]CP5 to CP6 Track mapping'!$A:$B,MATCH('CP5 Vols Hyp'!$C1677,'[2]CP5 to CP6 Track mapping'!$A:$A,0),2),"-")</f>
        <v>Replace - Full SC</v>
      </c>
      <c r="E1677" s="36" t="s">
        <v>451</v>
      </c>
      <c r="F1677" s="53"/>
      <c r="G1677" s="53"/>
      <c r="H1677" s="53">
        <v>7</v>
      </c>
      <c r="I1677" s="53"/>
      <c r="J1677" s="53"/>
      <c r="K1677" s="53">
        <f t="shared" si="103"/>
        <v>7</v>
      </c>
      <c r="M1677" s="54">
        <v>0</v>
      </c>
      <c r="N1677" s="54">
        <v>0</v>
      </c>
      <c r="O1677" s="54">
        <v>7</v>
      </c>
      <c r="P1677" s="54">
        <v>1</v>
      </c>
      <c r="Q1677" s="54">
        <v>8</v>
      </c>
      <c r="R1677" s="54">
        <f t="shared" si="104"/>
        <v>16</v>
      </c>
      <c r="T1677" s="55">
        <f t="shared" si="102"/>
        <v>0</v>
      </c>
      <c r="U1677" s="55">
        <f t="shared" si="102"/>
        <v>0</v>
      </c>
      <c r="V1677" s="55">
        <f t="shared" si="102"/>
        <v>0</v>
      </c>
      <c r="W1677" s="55">
        <f t="shared" si="102"/>
        <v>1</v>
      </c>
      <c r="X1677" s="55">
        <f t="shared" si="102"/>
        <v>8</v>
      </c>
      <c r="Y1677" s="55">
        <f t="shared" si="102"/>
        <v>9</v>
      </c>
    </row>
    <row r="1678" spans="1:25" x14ac:dyDescent="0.25">
      <c r="A1678" s="37" t="s">
        <v>654</v>
      </c>
      <c r="B1678" s="37" t="s">
        <v>694</v>
      </c>
      <c r="C1678" s="36" t="s">
        <v>695</v>
      </c>
      <c r="D1678" s="52" t="str">
        <f>IFERROR(INDEX('[2]CP5 to CP6 Track mapping'!$A:$B,MATCH('CP5 Vols Hyp'!$C1678,'[2]CP5 to CP6 Track mapping'!$A:$A,0),2),"-")</f>
        <v>Replace - Full SC</v>
      </c>
      <c r="E1678" s="36" t="s">
        <v>452</v>
      </c>
      <c r="F1678" s="53"/>
      <c r="G1678" s="53"/>
      <c r="H1678" s="53">
        <v>0</v>
      </c>
      <c r="I1678" s="53"/>
      <c r="J1678" s="53"/>
      <c r="K1678" s="53">
        <f t="shared" si="103"/>
        <v>0</v>
      </c>
      <c r="M1678" s="54">
        <v>0.29992320000000028</v>
      </c>
      <c r="N1678" s="54">
        <v>0</v>
      </c>
      <c r="O1678" s="54">
        <v>0</v>
      </c>
      <c r="P1678" s="54">
        <v>0</v>
      </c>
      <c r="Q1678" s="54" t="s">
        <v>73</v>
      </c>
      <c r="R1678" s="54">
        <f t="shared" si="104"/>
        <v>0.29992320000000028</v>
      </c>
      <c r="T1678" s="55">
        <f t="shared" si="102"/>
        <v>0.29992320000000028</v>
      </c>
      <c r="U1678" s="55">
        <f t="shared" si="102"/>
        <v>0</v>
      </c>
      <c r="V1678" s="55">
        <f t="shared" si="102"/>
        <v>0</v>
      </c>
      <c r="W1678" s="55">
        <f t="shared" si="102"/>
        <v>0</v>
      </c>
      <c r="X1678" s="55" t="e">
        <f t="shared" si="102"/>
        <v>#VALUE!</v>
      </c>
      <c r="Y1678" s="55">
        <f t="shared" si="102"/>
        <v>0.29992320000000028</v>
      </c>
    </row>
    <row r="1679" spans="1:25" x14ac:dyDescent="0.25">
      <c r="A1679" s="37" t="s">
        <v>654</v>
      </c>
      <c r="B1679" s="37" t="s">
        <v>694</v>
      </c>
      <c r="C1679" s="36" t="s">
        <v>695</v>
      </c>
      <c r="D1679" s="52" t="str">
        <f>IFERROR(INDEX('[2]CP5 to CP6 Track mapping'!$A:$B,MATCH('CP5 Vols Hyp'!$C1679,'[2]CP5 to CP6 Track mapping'!$A:$A,0),2),"-")</f>
        <v>Replace - Full SC</v>
      </c>
      <c r="E1679" s="36" t="s">
        <v>453</v>
      </c>
      <c r="F1679" s="53"/>
      <c r="G1679" s="53"/>
      <c r="H1679" s="53">
        <v>0</v>
      </c>
      <c r="I1679" s="53"/>
      <c r="J1679" s="53"/>
      <c r="K1679" s="53">
        <f t="shared" si="103"/>
        <v>0</v>
      </c>
      <c r="M1679" s="54">
        <v>0</v>
      </c>
      <c r="N1679" s="54">
        <v>0</v>
      </c>
      <c r="O1679" s="54">
        <v>0</v>
      </c>
      <c r="P1679" s="54">
        <v>0</v>
      </c>
      <c r="Q1679" s="54" t="s">
        <v>73</v>
      </c>
      <c r="R1679" s="54">
        <f t="shared" si="104"/>
        <v>0</v>
      </c>
      <c r="T1679" s="55">
        <f t="shared" si="102"/>
        <v>0</v>
      </c>
      <c r="U1679" s="55">
        <f t="shared" si="102"/>
        <v>0</v>
      </c>
      <c r="V1679" s="55">
        <f t="shared" si="102"/>
        <v>0</v>
      </c>
      <c r="W1679" s="55">
        <f t="shared" si="102"/>
        <v>0</v>
      </c>
      <c r="X1679" s="55" t="e">
        <f t="shared" si="102"/>
        <v>#VALUE!</v>
      </c>
      <c r="Y1679" s="55">
        <f t="shared" si="102"/>
        <v>0</v>
      </c>
    </row>
    <row r="1680" spans="1:25" x14ac:dyDescent="0.25">
      <c r="A1680" s="37" t="s">
        <v>654</v>
      </c>
      <c r="B1680" s="37" t="s">
        <v>694</v>
      </c>
      <c r="C1680" s="36" t="s">
        <v>695</v>
      </c>
      <c r="D1680" s="52" t="str">
        <f>IFERROR(INDEX('[2]CP5 to CP6 Track mapping'!$A:$B,MATCH('CP5 Vols Hyp'!$C1680,'[2]CP5 to CP6 Track mapping'!$A:$A,0),2),"-")</f>
        <v>Replace - Full SC</v>
      </c>
      <c r="E1680" s="36" t="s">
        <v>454</v>
      </c>
      <c r="F1680" s="53"/>
      <c r="G1680" s="53"/>
      <c r="H1680" s="53">
        <v>0</v>
      </c>
      <c r="I1680" s="53"/>
      <c r="J1680" s="53"/>
      <c r="K1680" s="53">
        <f t="shared" si="103"/>
        <v>0</v>
      </c>
      <c r="M1680" s="54">
        <v>0</v>
      </c>
      <c r="N1680" s="54">
        <v>0</v>
      </c>
      <c r="O1680" s="54">
        <v>0</v>
      </c>
      <c r="P1680" s="54">
        <v>0</v>
      </c>
      <c r="Q1680" s="54" t="s">
        <v>73</v>
      </c>
      <c r="R1680" s="54">
        <f t="shared" si="104"/>
        <v>0</v>
      </c>
      <c r="T1680" s="55">
        <f t="shared" si="102"/>
        <v>0</v>
      </c>
      <c r="U1680" s="55">
        <f t="shared" si="102"/>
        <v>0</v>
      </c>
      <c r="V1680" s="55">
        <f t="shared" si="102"/>
        <v>0</v>
      </c>
      <c r="W1680" s="55">
        <f t="shared" si="102"/>
        <v>0</v>
      </c>
      <c r="X1680" s="55" t="e">
        <f t="shared" si="102"/>
        <v>#VALUE!</v>
      </c>
      <c r="Y1680" s="55">
        <f t="shared" si="102"/>
        <v>0</v>
      </c>
    </row>
    <row r="1681" spans="1:25" x14ac:dyDescent="0.25">
      <c r="A1681" s="37" t="s">
        <v>654</v>
      </c>
      <c r="B1681" s="37" t="s">
        <v>694</v>
      </c>
      <c r="C1681" s="36" t="s">
        <v>695</v>
      </c>
      <c r="D1681" s="52" t="str">
        <f>IFERROR(INDEX('[2]CP5 to CP6 Track mapping'!$A:$B,MATCH('CP5 Vols Hyp'!$C1681,'[2]CP5 to CP6 Track mapping'!$A:$A,0),2),"-")</f>
        <v>Replace - Full SC</v>
      </c>
      <c r="E1681" s="36" t="s">
        <v>455</v>
      </c>
      <c r="F1681" s="53"/>
      <c r="G1681" s="53"/>
      <c r="H1681" s="53">
        <v>0</v>
      </c>
      <c r="I1681" s="53"/>
      <c r="J1681" s="53"/>
      <c r="K1681" s="53">
        <f t="shared" si="103"/>
        <v>0</v>
      </c>
      <c r="M1681" s="54">
        <v>0</v>
      </c>
      <c r="N1681" s="54">
        <v>0</v>
      </c>
      <c r="O1681" s="54">
        <v>0</v>
      </c>
      <c r="P1681" s="54">
        <v>0</v>
      </c>
      <c r="Q1681" s="54" t="s">
        <v>73</v>
      </c>
      <c r="R1681" s="54">
        <f t="shared" si="104"/>
        <v>0</v>
      </c>
      <c r="T1681" s="55">
        <f t="shared" si="102"/>
        <v>0</v>
      </c>
      <c r="U1681" s="55">
        <f t="shared" si="102"/>
        <v>0</v>
      </c>
      <c r="V1681" s="55">
        <f t="shared" si="102"/>
        <v>0</v>
      </c>
      <c r="W1681" s="55">
        <f t="shared" si="102"/>
        <v>0</v>
      </c>
      <c r="X1681" s="55" t="e">
        <f t="shared" si="102"/>
        <v>#VALUE!</v>
      </c>
      <c r="Y1681" s="55">
        <f t="shared" si="102"/>
        <v>0</v>
      </c>
    </row>
    <row r="1682" spans="1:25" x14ac:dyDescent="0.25">
      <c r="A1682" s="37" t="s">
        <v>654</v>
      </c>
      <c r="B1682" s="37" t="s">
        <v>696</v>
      </c>
      <c r="C1682" s="36" t="s">
        <v>697</v>
      </c>
      <c r="D1682" s="52" t="str">
        <f>IFERROR(INDEX('[2]CP5 to CP6 Track mapping'!$A:$B,MATCH('CP5 Vols Hyp'!$C1682,'[2]CP5 to CP6 Track mapping'!$A:$A,0),2),"-")</f>
        <v>Remodel SC</v>
      </c>
      <c r="E1682" s="36" t="s">
        <v>456</v>
      </c>
      <c r="F1682" s="53"/>
      <c r="G1682" s="53"/>
      <c r="H1682" s="53">
        <v>0</v>
      </c>
      <c r="I1682" s="53"/>
      <c r="J1682" s="53"/>
      <c r="K1682" s="53">
        <f t="shared" si="103"/>
        <v>0</v>
      </c>
      <c r="M1682" s="54">
        <v>0</v>
      </c>
      <c r="N1682" s="54">
        <v>16</v>
      </c>
      <c r="O1682" s="54">
        <v>0</v>
      </c>
      <c r="P1682" s="54">
        <v>2.61</v>
      </c>
      <c r="Q1682" s="54">
        <v>32</v>
      </c>
      <c r="R1682" s="54">
        <f t="shared" si="104"/>
        <v>50.61</v>
      </c>
      <c r="T1682" s="55">
        <f t="shared" si="102"/>
        <v>0</v>
      </c>
      <c r="U1682" s="55">
        <f t="shared" si="102"/>
        <v>16</v>
      </c>
      <c r="V1682" s="55">
        <f t="shared" si="102"/>
        <v>0</v>
      </c>
      <c r="W1682" s="55">
        <f t="shared" si="102"/>
        <v>2.61</v>
      </c>
      <c r="X1682" s="55">
        <f t="shared" si="102"/>
        <v>32</v>
      </c>
      <c r="Y1682" s="55">
        <f t="shared" si="102"/>
        <v>50.61</v>
      </c>
    </row>
    <row r="1683" spans="1:25" x14ac:dyDescent="0.25">
      <c r="A1683" s="37" t="s">
        <v>654</v>
      </c>
      <c r="B1683" s="37" t="s">
        <v>696</v>
      </c>
      <c r="C1683" s="36" t="s">
        <v>697</v>
      </c>
      <c r="D1683" s="52" t="str">
        <f>IFERROR(INDEX('[2]CP5 to CP6 Track mapping'!$A:$B,MATCH('CP5 Vols Hyp'!$C1683,'[2]CP5 to CP6 Track mapping'!$A:$A,0),2),"-")</f>
        <v>Remodel SC</v>
      </c>
      <c r="E1683" s="36" t="s">
        <v>451</v>
      </c>
      <c r="F1683" s="53"/>
      <c r="G1683" s="53"/>
      <c r="H1683" s="53">
        <v>14</v>
      </c>
      <c r="I1683" s="53"/>
      <c r="J1683" s="53"/>
      <c r="K1683" s="53">
        <f t="shared" si="103"/>
        <v>14</v>
      </c>
      <c r="M1683" s="54">
        <v>5</v>
      </c>
      <c r="N1683" s="54">
        <v>-1</v>
      </c>
      <c r="O1683" s="54">
        <v>14</v>
      </c>
      <c r="P1683" s="54">
        <v>0</v>
      </c>
      <c r="Q1683" s="54" t="s">
        <v>73</v>
      </c>
      <c r="R1683" s="54">
        <f t="shared" si="104"/>
        <v>18</v>
      </c>
      <c r="T1683" s="55">
        <f t="shared" si="102"/>
        <v>5</v>
      </c>
      <c r="U1683" s="55">
        <f t="shared" si="102"/>
        <v>-1</v>
      </c>
      <c r="V1683" s="55">
        <f t="shared" si="102"/>
        <v>0</v>
      </c>
      <c r="W1683" s="55">
        <f t="shared" si="102"/>
        <v>0</v>
      </c>
      <c r="X1683" s="55" t="e">
        <f t="shared" si="102"/>
        <v>#VALUE!</v>
      </c>
      <c r="Y1683" s="55">
        <f t="shared" si="102"/>
        <v>4</v>
      </c>
    </row>
    <row r="1684" spans="1:25" x14ac:dyDescent="0.25">
      <c r="A1684" s="37" t="s">
        <v>654</v>
      </c>
      <c r="B1684" s="37" t="s">
        <v>696</v>
      </c>
      <c r="C1684" s="36" t="s">
        <v>697</v>
      </c>
      <c r="D1684" s="52" t="str">
        <f>IFERROR(INDEX('[2]CP5 to CP6 Track mapping'!$A:$B,MATCH('CP5 Vols Hyp'!$C1684,'[2]CP5 to CP6 Track mapping'!$A:$A,0),2),"-")</f>
        <v>Remodel SC</v>
      </c>
      <c r="E1684" s="36" t="s">
        <v>452</v>
      </c>
      <c r="F1684" s="53"/>
      <c r="G1684" s="53"/>
      <c r="H1684" s="53">
        <v>0</v>
      </c>
      <c r="I1684" s="53"/>
      <c r="J1684" s="53"/>
      <c r="K1684" s="53">
        <f t="shared" si="103"/>
        <v>0</v>
      </c>
      <c r="M1684" s="54">
        <v>1.8385047999999999</v>
      </c>
      <c r="N1684" s="54">
        <v>0</v>
      </c>
      <c r="O1684" s="54">
        <v>0</v>
      </c>
      <c r="P1684" s="54">
        <v>0</v>
      </c>
      <c r="Q1684" s="54" t="s">
        <v>73</v>
      </c>
      <c r="R1684" s="54">
        <f t="shared" si="104"/>
        <v>1.8385047999999999</v>
      </c>
      <c r="T1684" s="55">
        <f t="shared" si="102"/>
        <v>1.8385047999999999</v>
      </c>
      <c r="U1684" s="55">
        <f t="shared" si="102"/>
        <v>0</v>
      </c>
      <c r="V1684" s="55">
        <f t="shared" si="102"/>
        <v>0</v>
      </c>
      <c r="W1684" s="55">
        <f t="shared" si="102"/>
        <v>0</v>
      </c>
      <c r="X1684" s="55" t="e">
        <f t="shared" si="102"/>
        <v>#VALUE!</v>
      </c>
      <c r="Y1684" s="55">
        <f t="shared" si="102"/>
        <v>1.8385047999999999</v>
      </c>
    </row>
    <row r="1685" spans="1:25" x14ac:dyDescent="0.25">
      <c r="A1685" s="37" t="s">
        <v>654</v>
      </c>
      <c r="B1685" s="37" t="s">
        <v>696</v>
      </c>
      <c r="C1685" s="36" t="s">
        <v>697</v>
      </c>
      <c r="D1685" s="52" t="str">
        <f>IFERROR(INDEX('[2]CP5 to CP6 Track mapping'!$A:$B,MATCH('CP5 Vols Hyp'!$C1685,'[2]CP5 to CP6 Track mapping'!$A:$A,0),2),"-")</f>
        <v>Remodel SC</v>
      </c>
      <c r="E1685" s="36" t="s">
        <v>453</v>
      </c>
      <c r="F1685" s="53"/>
      <c r="G1685" s="53"/>
      <c r="H1685" s="53">
        <v>7</v>
      </c>
      <c r="I1685" s="53"/>
      <c r="J1685" s="53"/>
      <c r="K1685" s="53">
        <f t="shared" si="103"/>
        <v>7</v>
      </c>
      <c r="M1685" s="54">
        <v>0</v>
      </c>
      <c r="N1685" s="54">
        <v>0</v>
      </c>
      <c r="O1685" s="54">
        <v>7</v>
      </c>
      <c r="P1685" s="54">
        <v>0</v>
      </c>
      <c r="Q1685" s="54" t="s">
        <v>73</v>
      </c>
      <c r="R1685" s="54">
        <f t="shared" si="104"/>
        <v>7</v>
      </c>
      <c r="T1685" s="55">
        <f t="shared" si="102"/>
        <v>0</v>
      </c>
      <c r="U1685" s="55">
        <f t="shared" si="102"/>
        <v>0</v>
      </c>
      <c r="V1685" s="55">
        <f t="shared" si="102"/>
        <v>0</v>
      </c>
      <c r="W1685" s="55">
        <f t="shared" si="102"/>
        <v>0</v>
      </c>
      <c r="X1685" s="55" t="e">
        <f t="shared" si="102"/>
        <v>#VALUE!</v>
      </c>
      <c r="Y1685" s="55">
        <f t="shared" si="102"/>
        <v>0</v>
      </c>
    </row>
    <row r="1686" spans="1:25" x14ac:dyDescent="0.25">
      <c r="A1686" s="37" t="s">
        <v>654</v>
      </c>
      <c r="B1686" s="37" t="s">
        <v>696</v>
      </c>
      <c r="C1686" s="36" t="s">
        <v>697</v>
      </c>
      <c r="D1686" s="52" t="str">
        <f>IFERROR(INDEX('[2]CP5 to CP6 Track mapping'!$A:$B,MATCH('CP5 Vols Hyp'!$C1686,'[2]CP5 to CP6 Track mapping'!$A:$A,0),2),"-")</f>
        <v>Remodel SC</v>
      </c>
      <c r="E1686" s="36" t="s">
        <v>454</v>
      </c>
      <c r="F1686" s="53"/>
      <c r="G1686" s="53"/>
      <c r="H1686" s="53">
        <v>0</v>
      </c>
      <c r="I1686" s="53"/>
      <c r="J1686" s="53"/>
      <c r="K1686" s="53">
        <f t="shared" si="103"/>
        <v>0</v>
      </c>
      <c r="M1686" s="54">
        <v>1</v>
      </c>
      <c r="N1686" s="54">
        <v>0</v>
      </c>
      <c r="O1686" s="54">
        <v>0</v>
      </c>
      <c r="P1686" s="54">
        <v>0</v>
      </c>
      <c r="Q1686" s="54" t="s">
        <v>73</v>
      </c>
      <c r="R1686" s="54">
        <f t="shared" si="104"/>
        <v>1</v>
      </c>
      <c r="T1686" s="55">
        <f t="shared" si="102"/>
        <v>1</v>
      </c>
      <c r="U1686" s="55">
        <f t="shared" si="102"/>
        <v>0</v>
      </c>
      <c r="V1686" s="55">
        <f t="shared" si="102"/>
        <v>0</v>
      </c>
      <c r="W1686" s="55">
        <f t="shared" si="102"/>
        <v>0</v>
      </c>
      <c r="X1686" s="55" t="e">
        <f t="shared" si="102"/>
        <v>#VALUE!</v>
      </c>
      <c r="Y1686" s="55">
        <f t="shared" si="102"/>
        <v>1</v>
      </c>
    </row>
    <row r="1687" spans="1:25" x14ac:dyDescent="0.25">
      <c r="A1687" s="37" t="s">
        <v>654</v>
      </c>
      <c r="B1687" s="37" t="s">
        <v>696</v>
      </c>
      <c r="C1687" s="36" t="s">
        <v>697</v>
      </c>
      <c r="D1687" s="52" t="str">
        <f>IFERROR(INDEX('[2]CP5 to CP6 Track mapping'!$A:$B,MATCH('CP5 Vols Hyp'!$C1687,'[2]CP5 to CP6 Track mapping'!$A:$A,0),2),"-")</f>
        <v>Remodel SC</v>
      </c>
      <c r="E1687" s="36" t="s">
        <v>455</v>
      </c>
      <c r="F1687" s="53"/>
      <c r="G1687" s="53"/>
      <c r="H1687" s="53">
        <v>0</v>
      </c>
      <c r="I1687" s="53"/>
      <c r="J1687" s="53"/>
      <c r="K1687" s="53">
        <f t="shared" si="103"/>
        <v>0</v>
      </c>
      <c r="M1687" s="54">
        <v>1</v>
      </c>
      <c r="N1687" s="54">
        <v>0</v>
      </c>
      <c r="O1687" s="54">
        <v>0</v>
      </c>
      <c r="P1687" s="54">
        <v>0</v>
      </c>
      <c r="Q1687" s="54" t="s">
        <v>73</v>
      </c>
      <c r="R1687" s="54">
        <f t="shared" si="104"/>
        <v>1</v>
      </c>
      <c r="T1687" s="55">
        <f t="shared" si="102"/>
        <v>1</v>
      </c>
      <c r="U1687" s="55">
        <f t="shared" si="102"/>
        <v>0</v>
      </c>
      <c r="V1687" s="55">
        <f t="shared" si="102"/>
        <v>0</v>
      </c>
      <c r="W1687" s="55">
        <f t="shared" si="102"/>
        <v>0</v>
      </c>
      <c r="X1687" s="55" t="e">
        <f t="shared" si="102"/>
        <v>#VALUE!</v>
      </c>
      <c r="Y1687" s="55">
        <f t="shared" si="102"/>
        <v>1</v>
      </c>
    </row>
    <row r="1688" spans="1:25" x14ac:dyDescent="0.25">
      <c r="A1688" s="37" t="s">
        <v>654</v>
      </c>
      <c r="B1688" s="37" t="s">
        <v>698</v>
      </c>
      <c r="C1688" s="36" t="s">
        <v>699</v>
      </c>
      <c r="D1688" s="52" t="str">
        <f>IFERROR(INDEX('[2]CP5 to CP6 Track mapping'!$A:$B,MATCH('CP5 Vols Hyp'!$C1688,'[2]CP5 to CP6 Track mapping'!$A:$A,0),2),"-")</f>
        <v>Abandon SC</v>
      </c>
      <c r="E1688" s="36" t="s">
        <v>456</v>
      </c>
      <c r="F1688" s="53"/>
      <c r="G1688" s="53"/>
      <c r="H1688" s="53">
        <v>5</v>
      </c>
      <c r="I1688" s="53"/>
      <c r="J1688" s="53"/>
      <c r="K1688" s="53">
        <f t="shared" si="103"/>
        <v>5</v>
      </c>
      <c r="M1688" s="54">
        <v>0</v>
      </c>
      <c r="N1688" s="54">
        <v>3</v>
      </c>
      <c r="O1688" s="54">
        <v>5</v>
      </c>
      <c r="P1688" s="54">
        <v>8.2200000000000006</v>
      </c>
      <c r="Q1688" s="54">
        <v>16</v>
      </c>
      <c r="R1688" s="54">
        <f t="shared" si="104"/>
        <v>32.22</v>
      </c>
      <c r="T1688" s="55">
        <f t="shared" si="102"/>
        <v>0</v>
      </c>
      <c r="U1688" s="55">
        <f t="shared" si="102"/>
        <v>3</v>
      </c>
      <c r="V1688" s="55">
        <f t="shared" si="102"/>
        <v>0</v>
      </c>
      <c r="W1688" s="55">
        <f t="shared" si="102"/>
        <v>8.2200000000000006</v>
      </c>
      <c r="X1688" s="55">
        <f t="shared" si="102"/>
        <v>16</v>
      </c>
      <c r="Y1688" s="55">
        <f t="shared" si="102"/>
        <v>27.22</v>
      </c>
    </row>
    <row r="1689" spans="1:25" x14ac:dyDescent="0.25">
      <c r="A1689" s="37" t="s">
        <v>654</v>
      </c>
      <c r="B1689" s="37" t="s">
        <v>698</v>
      </c>
      <c r="C1689" s="36" t="s">
        <v>699</v>
      </c>
      <c r="D1689" s="52" t="str">
        <f>IFERROR(INDEX('[2]CP5 to CP6 Track mapping'!$A:$B,MATCH('CP5 Vols Hyp'!$C1689,'[2]CP5 to CP6 Track mapping'!$A:$A,0),2),"-")</f>
        <v>Abandon SC</v>
      </c>
      <c r="E1689" s="36" t="s">
        <v>451</v>
      </c>
      <c r="F1689" s="53"/>
      <c r="G1689" s="53"/>
      <c r="H1689" s="53">
        <v>2</v>
      </c>
      <c r="I1689" s="53"/>
      <c r="J1689" s="53"/>
      <c r="K1689" s="53">
        <f t="shared" si="103"/>
        <v>2</v>
      </c>
      <c r="M1689" s="54">
        <v>4</v>
      </c>
      <c r="N1689" s="54">
        <v>2</v>
      </c>
      <c r="O1689" s="54">
        <v>2</v>
      </c>
      <c r="P1689" s="54">
        <v>0</v>
      </c>
      <c r="Q1689" s="54" t="s">
        <v>73</v>
      </c>
      <c r="R1689" s="54">
        <f t="shared" si="104"/>
        <v>8</v>
      </c>
      <c r="T1689" s="55">
        <f t="shared" si="102"/>
        <v>4</v>
      </c>
      <c r="U1689" s="55">
        <f t="shared" si="102"/>
        <v>2</v>
      </c>
      <c r="V1689" s="55">
        <f t="shared" si="102"/>
        <v>0</v>
      </c>
      <c r="W1689" s="55">
        <f t="shared" si="102"/>
        <v>0</v>
      </c>
      <c r="X1689" s="55" t="e">
        <f t="shared" si="102"/>
        <v>#VALUE!</v>
      </c>
      <c r="Y1689" s="55">
        <f t="shared" si="102"/>
        <v>6</v>
      </c>
    </row>
    <row r="1690" spans="1:25" x14ac:dyDescent="0.25">
      <c r="A1690" s="37" t="s">
        <v>654</v>
      </c>
      <c r="B1690" s="37" t="s">
        <v>698</v>
      </c>
      <c r="C1690" s="36" t="s">
        <v>699</v>
      </c>
      <c r="D1690" s="52" t="str">
        <f>IFERROR(INDEX('[2]CP5 to CP6 Track mapping'!$A:$B,MATCH('CP5 Vols Hyp'!$C1690,'[2]CP5 to CP6 Track mapping'!$A:$A,0),2),"-")</f>
        <v>Abandon SC</v>
      </c>
      <c r="E1690" s="36" t="s">
        <v>452</v>
      </c>
      <c r="F1690" s="53"/>
      <c r="G1690" s="53"/>
      <c r="H1690" s="53">
        <v>0</v>
      </c>
      <c r="I1690" s="53"/>
      <c r="J1690" s="53"/>
      <c r="K1690" s="53">
        <f t="shared" si="103"/>
        <v>0</v>
      </c>
      <c r="M1690" s="54">
        <v>0.59527439999999998</v>
      </c>
      <c r="N1690" s="54">
        <v>0</v>
      </c>
      <c r="O1690" s="54">
        <v>0</v>
      </c>
      <c r="P1690" s="54">
        <v>0</v>
      </c>
      <c r="Q1690" s="54" t="s">
        <v>73</v>
      </c>
      <c r="R1690" s="54">
        <f t="shared" si="104"/>
        <v>0.59527439999999998</v>
      </c>
      <c r="T1690" s="55">
        <f t="shared" si="102"/>
        <v>0.59527439999999998</v>
      </c>
      <c r="U1690" s="55">
        <f t="shared" si="102"/>
        <v>0</v>
      </c>
      <c r="V1690" s="55">
        <f t="shared" si="102"/>
        <v>0</v>
      </c>
      <c r="W1690" s="55">
        <f t="shared" si="102"/>
        <v>0</v>
      </c>
      <c r="X1690" s="55" t="e">
        <f t="shared" si="102"/>
        <v>#VALUE!</v>
      </c>
      <c r="Y1690" s="55">
        <f t="shared" si="102"/>
        <v>0.59527439999999998</v>
      </c>
    </row>
    <row r="1691" spans="1:25" x14ac:dyDescent="0.25">
      <c r="A1691" s="37" t="s">
        <v>654</v>
      </c>
      <c r="B1691" s="37" t="s">
        <v>698</v>
      </c>
      <c r="C1691" s="36" t="s">
        <v>699</v>
      </c>
      <c r="D1691" s="52" t="str">
        <f>IFERROR(INDEX('[2]CP5 to CP6 Track mapping'!$A:$B,MATCH('CP5 Vols Hyp'!$C1691,'[2]CP5 to CP6 Track mapping'!$A:$A,0),2),"-")</f>
        <v>Abandon SC</v>
      </c>
      <c r="E1691" s="36" t="s">
        <v>453</v>
      </c>
      <c r="F1691" s="53"/>
      <c r="G1691" s="53"/>
      <c r="H1691" s="53">
        <v>24</v>
      </c>
      <c r="I1691" s="53"/>
      <c r="J1691" s="53"/>
      <c r="K1691" s="53">
        <f t="shared" si="103"/>
        <v>24</v>
      </c>
      <c r="M1691" s="54">
        <v>0</v>
      </c>
      <c r="N1691" s="54">
        <v>0</v>
      </c>
      <c r="O1691" s="54">
        <v>24</v>
      </c>
      <c r="P1691" s="54">
        <v>0</v>
      </c>
      <c r="Q1691" s="54" t="s">
        <v>73</v>
      </c>
      <c r="R1691" s="54">
        <f t="shared" si="104"/>
        <v>24</v>
      </c>
      <c r="T1691" s="55">
        <f t="shared" si="102"/>
        <v>0</v>
      </c>
      <c r="U1691" s="55">
        <f t="shared" si="102"/>
        <v>0</v>
      </c>
      <c r="V1691" s="55">
        <f t="shared" si="102"/>
        <v>0</v>
      </c>
      <c r="W1691" s="55">
        <f t="shared" si="102"/>
        <v>0</v>
      </c>
      <c r="X1691" s="55" t="e">
        <f t="shared" si="102"/>
        <v>#VALUE!</v>
      </c>
      <c r="Y1691" s="55">
        <f t="shared" si="102"/>
        <v>0</v>
      </c>
    </row>
    <row r="1692" spans="1:25" x14ac:dyDescent="0.25">
      <c r="A1692" s="37" t="s">
        <v>654</v>
      </c>
      <c r="B1692" s="37" t="s">
        <v>698</v>
      </c>
      <c r="C1692" s="36" t="s">
        <v>699</v>
      </c>
      <c r="D1692" s="52" t="str">
        <f>IFERROR(INDEX('[2]CP5 to CP6 Track mapping'!$A:$B,MATCH('CP5 Vols Hyp'!$C1692,'[2]CP5 to CP6 Track mapping'!$A:$A,0),2),"-")</f>
        <v>Abandon SC</v>
      </c>
      <c r="E1692" s="36" t="s">
        <v>454</v>
      </c>
      <c r="F1692" s="53"/>
      <c r="G1692" s="53"/>
      <c r="H1692" s="53">
        <v>0</v>
      </c>
      <c r="I1692" s="53"/>
      <c r="J1692" s="53"/>
      <c r="K1692" s="53">
        <f t="shared" si="103"/>
        <v>0</v>
      </c>
      <c r="M1692" s="54">
        <v>0</v>
      </c>
      <c r="N1692" s="54">
        <v>0</v>
      </c>
      <c r="O1692" s="54">
        <v>0</v>
      </c>
      <c r="P1692" s="54">
        <v>0</v>
      </c>
      <c r="Q1692" s="54" t="s">
        <v>73</v>
      </c>
      <c r="R1692" s="54">
        <f t="shared" si="104"/>
        <v>0</v>
      </c>
      <c r="T1692" s="55">
        <f t="shared" si="102"/>
        <v>0</v>
      </c>
      <c r="U1692" s="55">
        <f t="shared" si="102"/>
        <v>0</v>
      </c>
      <c r="V1692" s="55">
        <f t="shared" si="102"/>
        <v>0</v>
      </c>
      <c r="W1692" s="55">
        <f t="shared" si="102"/>
        <v>0</v>
      </c>
      <c r="X1692" s="55" t="e">
        <f t="shared" si="102"/>
        <v>#VALUE!</v>
      </c>
      <c r="Y1692" s="55">
        <f t="shared" si="102"/>
        <v>0</v>
      </c>
    </row>
    <row r="1693" spans="1:25" x14ac:dyDescent="0.25">
      <c r="A1693" s="37" t="s">
        <v>654</v>
      </c>
      <c r="B1693" s="37" t="s">
        <v>698</v>
      </c>
      <c r="C1693" s="36" t="s">
        <v>699</v>
      </c>
      <c r="D1693" s="52" t="str">
        <f>IFERROR(INDEX('[2]CP5 to CP6 Track mapping'!$A:$B,MATCH('CP5 Vols Hyp'!$C1693,'[2]CP5 to CP6 Track mapping'!$A:$A,0),2),"-")</f>
        <v>Abandon SC</v>
      </c>
      <c r="E1693" s="36" t="s">
        <v>455</v>
      </c>
      <c r="F1693" s="53"/>
      <c r="G1693" s="53"/>
      <c r="H1693" s="53">
        <v>1</v>
      </c>
      <c r="I1693" s="53"/>
      <c r="J1693" s="53"/>
      <c r="K1693" s="53">
        <f t="shared" si="103"/>
        <v>1</v>
      </c>
      <c r="M1693" s="54">
        <v>3</v>
      </c>
      <c r="N1693" s="54">
        <v>0</v>
      </c>
      <c r="O1693" s="54">
        <v>1</v>
      </c>
      <c r="P1693" s="54">
        <v>0</v>
      </c>
      <c r="Q1693" s="54" t="s">
        <v>73</v>
      </c>
      <c r="R1693" s="54">
        <f t="shared" si="104"/>
        <v>4</v>
      </c>
      <c r="T1693" s="55">
        <f t="shared" si="102"/>
        <v>3</v>
      </c>
      <c r="U1693" s="55">
        <f t="shared" si="102"/>
        <v>0</v>
      </c>
      <c r="V1693" s="55">
        <f t="shared" si="102"/>
        <v>0</v>
      </c>
      <c r="W1693" s="55">
        <f t="shared" si="102"/>
        <v>0</v>
      </c>
      <c r="X1693" s="55" t="e">
        <f t="shared" si="102"/>
        <v>#VALUE!</v>
      </c>
      <c r="Y1693" s="55">
        <f t="shared" si="102"/>
        <v>3</v>
      </c>
    </row>
    <row r="1694" spans="1:25" x14ac:dyDescent="0.25">
      <c r="A1694" s="37" t="s">
        <v>654</v>
      </c>
      <c r="B1694" s="37" t="s">
        <v>700</v>
      </c>
      <c r="C1694" s="36" t="s">
        <v>701</v>
      </c>
      <c r="D1694" s="52" t="str">
        <f>IFERROR(INDEX('[2]CP5 to CP6 Track mapping'!$A:$B,MATCH('CP5 Vols Hyp'!$C1694,'[2]CP5 to CP6 Track mapping'!$A:$A,0),2),"-")</f>
        <v>Refurbishment SC</v>
      </c>
      <c r="E1694" s="36" t="s">
        <v>456</v>
      </c>
      <c r="F1694" s="53"/>
      <c r="G1694" s="53"/>
      <c r="H1694" s="53">
        <v>0</v>
      </c>
      <c r="I1694" s="53"/>
      <c r="J1694" s="53"/>
      <c r="K1694" s="53">
        <f t="shared" si="103"/>
        <v>0</v>
      </c>
      <c r="M1694" s="54">
        <v>0</v>
      </c>
      <c r="N1694" s="54">
        <v>0</v>
      </c>
      <c r="O1694" s="54">
        <v>0</v>
      </c>
      <c r="P1694" s="54">
        <v>0</v>
      </c>
      <c r="Q1694" s="54" t="s">
        <v>73</v>
      </c>
      <c r="R1694" s="54">
        <f t="shared" si="104"/>
        <v>0</v>
      </c>
      <c r="T1694" s="55">
        <f t="shared" si="102"/>
        <v>0</v>
      </c>
      <c r="U1694" s="55">
        <f t="shared" si="102"/>
        <v>0</v>
      </c>
      <c r="V1694" s="55">
        <f t="shared" si="102"/>
        <v>0</v>
      </c>
      <c r="W1694" s="55">
        <f t="shared" si="102"/>
        <v>0</v>
      </c>
      <c r="X1694" s="55" t="e">
        <f t="shared" si="102"/>
        <v>#VALUE!</v>
      </c>
      <c r="Y1694" s="55">
        <f t="shared" si="102"/>
        <v>0</v>
      </c>
    </row>
    <row r="1695" spans="1:25" x14ac:dyDescent="0.25">
      <c r="A1695" s="37" t="s">
        <v>654</v>
      </c>
      <c r="B1695" s="37" t="s">
        <v>700</v>
      </c>
      <c r="C1695" s="36" t="s">
        <v>701</v>
      </c>
      <c r="D1695" s="52" t="str">
        <f>IFERROR(INDEX('[2]CP5 to CP6 Track mapping'!$A:$B,MATCH('CP5 Vols Hyp'!$C1695,'[2]CP5 to CP6 Track mapping'!$A:$A,0),2),"-")</f>
        <v>Refurbishment SC</v>
      </c>
      <c r="E1695" s="36" t="s">
        <v>451</v>
      </c>
      <c r="F1695" s="53"/>
      <c r="G1695" s="53"/>
      <c r="H1695" s="53">
        <v>0</v>
      </c>
      <c r="I1695" s="53"/>
      <c r="J1695" s="53"/>
      <c r="K1695" s="53">
        <f t="shared" si="103"/>
        <v>0</v>
      </c>
      <c r="M1695" s="54">
        <v>1</v>
      </c>
      <c r="N1695" s="54">
        <v>0</v>
      </c>
      <c r="O1695" s="54">
        <v>0</v>
      </c>
      <c r="P1695" s="54">
        <v>0</v>
      </c>
      <c r="Q1695" s="54" t="s">
        <v>73</v>
      </c>
      <c r="R1695" s="54">
        <f t="shared" si="104"/>
        <v>1</v>
      </c>
      <c r="T1695" s="55">
        <f t="shared" si="102"/>
        <v>1</v>
      </c>
      <c r="U1695" s="55">
        <f t="shared" si="102"/>
        <v>0</v>
      </c>
      <c r="V1695" s="55">
        <f t="shared" si="102"/>
        <v>0</v>
      </c>
      <c r="W1695" s="55">
        <f t="shared" si="102"/>
        <v>0</v>
      </c>
      <c r="X1695" s="55" t="e">
        <f t="shared" si="102"/>
        <v>#VALUE!</v>
      </c>
      <c r="Y1695" s="55">
        <f t="shared" si="102"/>
        <v>1</v>
      </c>
    </row>
    <row r="1696" spans="1:25" x14ac:dyDescent="0.25">
      <c r="A1696" s="37" t="s">
        <v>654</v>
      </c>
      <c r="B1696" s="37" t="s">
        <v>700</v>
      </c>
      <c r="C1696" s="36" t="s">
        <v>701</v>
      </c>
      <c r="D1696" s="52" t="str">
        <f>IFERROR(INDEX('[2]CP5 to CP6 Track mapping'!$A:$B,MATCH('CP5 Vols Hyp'!$C1696,'[2]CP5 to CP6 Track mapping'!$A:$A,0),2),"-")</f>
        <v>Refurbishment SC</v>
      </c>
      <c r="E1696" s="36" t="s">
        <v>452</v>
      </c>
      <c r="F1696" s="53"/>
      <c r="G1696" s="53"/>
      <c r="H1696" s="53">
        <v>0</v>
      </c>
      <c r="I1696" s="53"/>
      <c r="J1696" s="53"/>
      <c r="K1696" s="53">
        <f t="shared" si="103"/>
        <v>0</v>
      </c>
      <c r="M1696" s="54">
        <v>0</v>
      </c>
      <c r="N1696" s="54">
        <v>0</v>
      </c>
      <c r="O1696" s="54">
        <v>0</v>
      </c>
      <c r="P1696" s="54">
        <v>0</v>
      </c>
      <c r="Q1696" s="54" t="s">
        <v>73</v>
      </c>
      <c r="R1696" s="54">
        <f t="shared" si="104"/>
        <v>0</v>
      </c>
      <c r="T1696" s="55">
        <f t="shared" si="102"/>
        <v>0</v>
      </c>
      <c r="U1696" s="55">
        <f t="shared" si="102"/>
        <v>0</v>
      </c>
      <c r="V1696" s="55">
        <f t="shared" si="102"/>
        <v>0</v>
      </c>
      <c r="W1696" s="55">
        <f t="shared" si="102"/>
        <v>0</v>
      </c>
      <c r="X1696" s="55" t="e">
        <f t="shared" si="102"/>
        <v>#VALUE!</v>
      </c>
      <c r="Y1696" s="55">
        <f t="shared" si="102"/>
        <v>0</v>
      </c>
    </row>
    <row r="1697" spans="1:25" x14ac:dyDescent="0.25">
      <c r="A1697" s="37" t="s">
        <v>654</v>
      </c>
      <c r="B1697" s="37" t="s">
        <v>700</v>
      </c>
      <c r="C1697" s="36" t="s">
        <v>701</v>
      </c>
      <c r="D1697" s="52" t="str">
        <f>IFERROR(INDEX('[2]CP5 to CP6 Track mapping'!$A:$B,MATCH('CP5 Vols Hyp'!$C1697,'[2]CP5 to CP6 Track mapping'!$A:$A,0),2),"-")</f>
        <v>Refurbishment SC</v>
      </c>
      <c r="E1697" s="36" t="s">
        <v>453</v>
      </c>
      <c r="F1697" s="53"/>
      <c r="G1697" s="53"/>
      <c r="H1697" s="53">
        <v>0</v>
      </c>
      <c r="I1697" s="53"/>
      <c r="J1697" s="53"/>
      <c r="K1697" s="53">
        <f t="shared" si="103"/>
        <v>0</v>
      </c>
      <c r="M1697" s="54">
        <v>0</v>
      </c>
      <c r="N1697" s="54">
        <v>0</v>
      </c>
      <c r="O1697" s="54">
        <v>0</v>
      </c>
      <c r="P1697" s="54">
        <v>0</v>
      </c>
      <c r="Q1697" s="54" t="s">
        <v>73</v>
      </c>
      <c r="R1697" s="54">
        <f t="shared" si="104"/>
        <v>0</v>
      </c>
      <c r="T1697" s="55">
        <f t="shared" si="102"/>
        <v>0</v>
      </c>
      <c r="U1697" s="55">
        <f t="shared" si="102"/>
        <v>0</v>
      </c>
      <c r="V1697" s="55">
        <f t="shared" si="102"/>
        <v>0</v>
      </c>
      <c r="W1697" s="55">
        <f t="shared" si="102"/>
        <v>0</v>
      </c>
      <c r="X1697" s="55" t="e">
        <f t="shared" si="102"/>
        <v>#VALUE!</v>
      </c>
      <c r="Y1697" s="55">
        <f t="shared" si="102"/>
        <v>0</v>
      </c>
    </row>
    <row r="1698" spans="1:25" x14ac:dyDescent="0.25">
      <c r="A1698" s="37" t="s">
        <v>654</v>
      </c>
      <c r="B1698" s="37" t="s">
        <v>700</v>
      </c>
      <c r="C1698" s="36" t="s">
        <v>701</v>
      </c>
      <c r="D1698" s="52" t="str">
        <f>IFERROR(INDEX('[2]CP5 to CP6 Track mapping'!$A:$B,MATCH('CP5 Vols Hyp'!$C1698,'[2]CP5 to CP6 Track mapping'!$A:$A,0),2),"-")</f>
        <v>Refurbishment SC</v>
      </c>
      <c r="E1698" s="36" t="s">
        <v>454</v>
      </c>
      <c r="F1698" s="53"/>
      <c r="G1698" s="53"/>
      <c r="H1698" s="53">
        <v>0</v>
      </c>
      <c r="I1698" s="53"/>
      <c r="J1698" s="53"/>
      <c r="K1698" s="53">
        <f t="shared" si="103"/>
        <v>0</v>
      </c>
      <c r="M1698" s="54">
        <v>0</v>
      </c>
      <c r="N1698" s="54">
        <v>0</v>
      </c>
      <c r="O1698" s="54">
        <v>0</v>
      </c>
      <c r="P1698" s="54">
        <v>0</v>
      </c>
      <c r="Q1698" s="54" t="s">
        <v>73</v>
      </c>
      <c r="R1698" s="54">
        <f t="shared" si="104"/>
        <v>0</v>
      </c>
      <c r="T1698" s="55">
        <f t="shared" si="102"/>
        <v>0</v>
      </c>
      <c r="U1698" s="55">
        <f t="shared" si="102"/>
        <v>0</v>
      </c>
      <c r="V1698" s="55">
        <f t="shared" si="102"/>
        <v>0</v>
      </c>
      <c r="W1698" s="55">
        <f t="shared" si="102"/>
        <v>0</v>
      </c>
      <c r="X1698" s="55" t="e">
        <f t="shared" si="102"/>
        <v>#VALUE!</v>
      </c>
      <c r="Y1698" s="55">
        <f t="shared" si="102"/>
        <v>0</v>
      </c>
    </row>
    <row r="1699" spans="1:25" x14ac:dyDescent="0.25">
      <c r="A1699" s="37" t="s">
        <v>654</v>
      </c>
      <c r="B1699" s="37" t="s">
        <v>700</v>
      </c>
      <c r="C1699" s="36" t="s">
        <v>701</v>
      </c>
      <c r="D1699" s="52" t="str">
        <f>IFERROR(INDEX('[2]CP5 to CP6 Track mapping'!$A:$B,MATCH('CP5 Vols Hyp'!$C1699,'[2]CP5 to CP6 Track mapping'!$A:$A,0),2),"-")</f>
        <v>Refurbishment SC</v>
      </c>
      <c r="E1699" s="36" t="s">
        <v>455</v>
      </c>
      <c r="F1699" s="53"/>
      <c r="G1699" s="53"/>
      <c r="H1699" s="53">
        <v>0</v>
      </c>
      <c r="I1699" s="53"/>
      <c r="J1699" s="53"/>
      <c r="K1699" s="53">
        <f t="shared" si="103"/>
        <v>0</v>
      </c>
      <c r="M1699" s="54">
        <v>0</v>
      </c>
      <c r="N1699" s="54">
        <v>0</v>
      </c>
      <c r="O1699" s="54">
        <v>0</v>
      </c>
      <c r="P1699" s="54">
        <v>0</v>
      </c>
      <c r="Q1699" s="54" t="s">
        <v>73</v>
      </c>
      <c r="R1699" s="54">
        <f t="shared" si="104"/>
        <v>0</v>
      </c>
      <c r="T1699" s="55">
        <f t="shared" si="102"/>
        <v>0</v>
      </c>
      <c r="U1699" s="55">
        <f t="shared" si="102"/>
        <v>0</v>
      </c>
      <c r="V1699" s="55">
        <f t="shared" si="102"/>
        <v>0</v>
      </c>
      <c r="W1699" s="55">
        <f t="shared" si="102"/>
        <v>0</v>
      </c>
      <c r="X1699" s="55" t="e">
        <f t="shared" si="102"/>
        <v>#VALUE!</v>
      </c>
      <c r="Y1699" s="55">
        <f t="shared" si="102"/>
        <v>0</v>
      </c>
    </row>
    <row r="1700" spans="1:25" x14ac:dyDescent="0.25">
      <c r="A1700" s="37" t="s">
        <v>654</v>
      </c>
      <c r="B1700" s="37" t="s">
        <v>702</v>
      </c>
      <c r="C1700" s="36" t="s">
        <v>703</v>
      </c>
      <c r="D1700" s="52" t="str">
        <f>IFERROR(INDEX('[2]CP5 to CP6 Track mapping'!$A:$B,MATCH('CP5 Vols Hyp'!$C1700,'[2]CP5 to CP6 Track mapping'!$A:$A,0),2),"-")</f>
        <v>Refurbishment SC</v>
      </c>
      <c r="E1700" s="36" t="s">
        <v>456</v>
      </c>
      <c r="F1700" s="53"/>
      <c r="G1700" s="53"/>
      <c r="H1700" s="53">
        <v>35</v>
      </c>
      <c r="I1700" s="53"/>
      <c r="J1700" s="53"/>
      <c r="K1700" s="53">
        <f t="shared" si="103"/>
        <v>35</v>
      </c>
      <c r="M1700" s="54">
        <v>0</v>
      </c>
      <c r="N1700" s="54">
        <v>65</v>
      </c>
      <c r="O1700" s="54">
        <v>35</v>
      </c>
      <c r="P1700" s="54">
        <v>38</v>
      </c>
      <c r="Q1700" s="54">
        <v>12</v>
      </c>
      <c r="R1700" s="54">
        <f t="shared" si="104"/>
        <v>150</v>
      </c>
      <c r="T1700" s="55">
        <f t="shared" si="102"/>
        <v>0</v>
      </c>
      <c r="U1700" s="55">
        <f t="shared" si="102"/>
        <v>65</v>
      </c>
      <c r="V1700" s="55">
        <f t="shared" si="102"/>
        <v>0</v>
      </c>
      <c r="W1700" s="55">
        <f t="shared" si="102"/>
        <v>38</v>
      </c>
      <c r="X1700" s="55">
        <f t="shared" si="102"/>
        <v>12</v>
      </c>
      <c r="Y1700" s="55">
        <f t="shared" si="102"/>
        <v>115</v>
      </c>
    </row>
    <row r="1701" spans="1:25" x14ac:dyDescent="0.25">
      <c r="A1701" s="37" t="s">
        <v>654</v>
      </c>
      <c r="B1701" s="37" t="s">
        <v>702</v>
      </c>
      <c r="C1701" s="36" t="s">
        <v>703</v>
      </c>
      <c r="D1701" s="52" t="str">
        <f>IFERROR(INDEX('[2]CP5 to CP6 Track mapping'!$A:$B,MATCH('CP5 Vols Hyp'!$C1701,'[2]CP5 to CP6 Track mapping'!$A:$A,0),2),"-")</f>
        <v>Refurbishment SC</v>
      </c>
      <c r="E1701" s="36" t="s">
        <v>451</v>
      </c>
      <c r="F1701" s="53"/>
      <c r="G1701" s="53"/>
      <c r="H1701" s="53">
        <v>2</v>
      </c>
      <c r="I1701" s="53"/>
      <c r="J1701" s="53"/>
      <c r="K1701" s="53">
        <f t="shared" si="103"/>
        <v>2</v>
      </c>
      <c r="M1701" s="54">
        <v>11</v>
      </c>
      <c r="N1701" s="54">
        <v>0</v>
      </c>
      <c r="O1701" s="54">
        <v>2</v>
      </c>
      <c r="P1701" s="54">
        <v>0</v>
      </c>
      <c r="Q1701" s="54" t="s">
        <v>73</v>
      </c>
      <c r="R1701" s="54">
        <f t="shared" si="104"/>
        <v>13</v>
      </c>
      <c r="T1701" s="55">
        <f t="shared" si="102"/>
        <v>11</v>
      </c>
      <c r="U1701" s="55">
        <f t="shared" si="102"/>
        <v>0</v>
      </c>
      <c r="V1701" s="55">
        <f t="shared" si="102"/>
        <v>0</v>
      </c>
      <c r="W1701" s="55">
        <f t="shared" si="102"/>
        <v>0</v>
      </c>
      <c r="X1701" s="55" t="e">
        <f t="shared" si="102"/>
        <v>#VALUE!</v>
      </c>
      <c r="Y1701" s="55">
        <f t="shared" si="102"/>
        <v>11</v>
      </c>
    </row>
    <row r="1702" spans="1:25" x14ac:dyDescent="0.25">
      <c r="A1702" s="37" t="s">
        <v>654</v>
      </c>
      <c r="B1702" s="37" t="s">
        <v>702</v>
      </c>
      <c r="C1702" s="36" t="s">
        <v>703</v>
      </c>
      <c r="D1702" s="52" t="str">
        <f>IFERROR(INDEX('[2]CP5 to CP6 Track mapping'!$A:$B,MATCH('CP5 Vols Hyp'!$C1702,'[2]CP5 to CP6 Track mapping'!$A:$A,0),2),"-")</f>
        <v>Refurbishment SC</v>
      </c>
      <c r="E1702" s="36" t="s">
        <v>452</v>
      </c>
      <c r="F1702" s="53"/>
      <c r="G1702" s="53"/>
      <c r="H1702" s="53">
        <v>0</v>
      </c>
      <c r="I1702" s="53"/>
      <c r="J1702" s="53"/>
      <c r="K1702" s="53">
        <f t="shared" si="103"/>
        <v>0</v>
      </c>
      <c r="M1702" s="54">
        <v>0</v>
      </c>
      <c r="N1702" s="54">
        <v>0</v>
      </c>
      <c r="O1702" s="54">
        <v>0</v>
      </c>
      <c r="P1702" s="54">
        <v>0</v>
      </c>
      <c r="Q1702" s="54" t="s">
        <v>73</v>
      </c>
      <c r="R1702" s="54">
        <f t="shared" si="104"/>
        <v>0</v>
      </c>
      <c r="T1702" s="55">
        <f t="shared" si="102"/>
        <v>0</v>
      </c>
      <c r="U1702" s="55">
        <f t="shared" si="102"/>
        <v>0</v>
      </c>
      <c r="V1702" s="55">
        <f t="shared" si="102"/>
        <v>0</v>
      </c>
      <c r="W1702" s="55">
        <f t="shared" si="102"/>
        <v>0</v>
      </c>
      <c r="X1702" s="55" t="e">
        <f t="shared" si="102"/>
        <v>#VALUE!</v>
      </c>
      <c r="Y1702" s="55">
        <f t="shared" si="102"/>
        <v>0</v>
      </c>
    </row>
    <row r="1703" spans="1:25" x14ac:dyDescent="0.25">
      <c r="A1703" s="37" t="s">
        <v>654</v>
      </c>
      <c r="B1703" s="37" t="s">
        <v>702</v>
      </c>
      <c r="C1703" s="36" t="s">
        <v>703</v>
      </c>
      <c r="D1703" s="52" t="str">
        <f>IFERROR(INDEX('[2]CP5 to CP6 Track mapping'!$A:$B,MATCH('CP5 Vols Hyp'!$C1703,'[2]CP5 to CP6 Track mapping'!$A:$A,0),2),"-")</f>
        <v>Refurbishment SC</v>
      </c>
      <c r="E1703" s="36" t="s">
        <v>453</v>
      </c>
      <c r="F1703" s="53"/>
      <c r="G1703" s="53"/>
      <c r="H1703" s="53">
        <v>0</v>
      </c>
      <c r="I1703" s="53"/>
      <c r="J1703" s="53"/>
      <c r="K1703" s="53">
        <f t="shared" si="103"/>
        <v>0</v>
      </c>
      <c r="M1703" s="54">
        <v>0</v>
      </c>
      <c r="N1703" s="54">
        <v>0</v>
      </c>
      <c r="O1703" s="54">
        <v>0</v>
      </c>
      <c r="P1703" s="54">
        <v>0</v>
      </c>
      <c r="Q1703" s="54" t="s">
        <v>73</v>
      </c>
      <c r="R1703" s="54">
        <f t="shared" si="104"/>
        <v>0</v>
      </c>
      <c r="T1703" s="55">
        <f t="shared" si="102"/>
        <v>0</v>
      </c>
      <c r="U1703" s="55">
        <f t="shared" si="102"/>
        <v>0</v>
      </c>
      <c r="V1703" s="55">
        <f t="shared" si="102"/>
        <v>0</v>
      </c>
      <c r="W1703" s="55">
        <f t="shared" si="102"/>
        <v>0</v>
      </c>
      <c r="X1703" s="55" t="e">
        <f t="shared" si="102"/>
        <v>#VALUE!</v>
      </c>
      <c r="Y1703" s="55">
        <f t="shared" si="102"/>
        <v>0</v>
      </c>
    </row>
    <row r="1704" spans="1:25" x14ac:dyDescent="0.25">
      <c r="A1704" s="37" t="s">
        <v>654</v>
      </c>
      <c r="B1704" s="37" t="s">
        <v>702</v>
      </c>
      <c r="C1704" s="36" t="s">
        <v>703</v>
      </c>
      <c r="D1704" s="52" t="str">
        <f>IFERROR(INDEX('[2]CP5 to CP6 Track mapping'!$A:$B,MATCH('CP5 Vols Hyp'!$C1704,'[2]CP5 to CP6 Track mapping'!$A:$A,0),2),"-")</f>
        <v>Refurbishment SC</v>
      </c>
      <c r="E1704" s="36" t="s">
        <v>454</v>
      </c>
      <c r="F1704" s="53"/>
      <c r="G1704" s="53"/>
      <c r="H1704" s="53">
        <v>0</v>
      </c>
      <c r="I1704" s="53"/>
      <c r="J1704" s="53"/>
      <c r="K1704" s="53">
        <f t="shared" si="103"/>
        <v>0</v>
      </c>
      <c r="M1704" s="54">
        <v>0</v>
      </c>
      <c r="N1704" s="54">
        <v>0</v>
      </c>
      <c r="O1704" s="54">
        <v>0</v>
      </c>
      <c r="P1704" s="54">
        <v>0</v>
      </c>
      <c r="Q1704" s="54" t="s">
        <v>73</v>
      </c>
      <c r="R1704" s="54">
        <f t="shared" si="104"/>
        <v>0</v>
      </c>
      <c r="T1704" s="55">
        <f t="shared" si="102"/>
        <v>0</v>
      </c>
      <c r="U1704" s="55">
        <f t="shared" si="102"/>
        <v>0</v>
      </c>
      <c r="V1704" s="55">
        <f t="shared" si="102"/>
        <v>0</v>
      </c>
      <c r="W1704" s="55">
        <f t="shared" si="102"/>
        <v>0</v>
      </c>
      <c r="X1704" s="55" t="e">
        <f t="shared" si="102"/>
        <v>#VALUE!</v>
      </c>
      <c r="Y1704" s="55">
        <f t="shared" si="102"/>
        <v>0</v>
      </c>
    </row>
    <row r="1705" spans="1:25" x14ac:dyDescent="0.25">
      <c r="A1705" s="37" t="s">
        <v>654</v>
      </c>
      <c r="B1705" s="37" t="s">
        <v>702</v>
      </c>
      <c r="C1705" s="36" t="s">
        <v>703</v>
      </c>
      <c r="D1705" s="52" t="str">
        <f>IFERROR(INDEX('[2]CP5 to CP6 Track mapping'!$A:$B,MATCH('CP5 Vols Hyp'!$C1705,'[2]CP5 to CP6 Track mapping'!$A:$A,0),2),"-")</f>
        <v>Refurbishment SC</v>
      </c>
      <c r="E1705" s="36" t="s">
        <v>455</v>
      </c>
      <c r="F1705" s="53"/>
      <c r="G1705" s="53"/>
      <c r="H1705" s="53">
        <v>0</v>
      </c>
      <c r="I1705" s="53"/>
      <c r="J1705" s="53"/>
      <c r="K1705" s="53">
        <f t="shared" si="103"/>
        <v>0</v>
      </c>
      <c r="M1705" s="54">
        <v>0</v>
      </c>
      <c r="N1705" s="54">
        <v>0</v>
      </c>
      <c r="O1705" s="54">
        <v>0</v>
      </c>
      <c r="P1705" s="54">
        <v>0</v>
      </c>
      <c r="Q1705" s="54" t="s">
        <v>73</v>
      </c>
      <c r="R1705" s="54">
        <f t="shared" si="104"/>
        <v>0</v>
      </c>
      <c r="T1705" s="55">
        <f t="shared" si="102"/>
        <v>0</v>
      </c>
      <c r="U1705" s="55">
        <f t="shared" si="102"/>
        <v>0</v>
      </c>
      <c r="V1705" s="55">
        <f t="shared" si="102"/>
        <v>0</v>
      </c>
      <c r="W1705" s="55">
        <f t="shared" si="102"/>
        <v>0</v>
      </c>
      <c r="X1705" s="55" t="e">
        <f t="shared" si="102"/>
        <v>#VALUE!</v>
      </c>
      <c r="Y1705" s="55">
        <f t="shared" si="102"/>
        <v>0</v>
      </c>
    </row>
    <row r="1706" spans="1:25" x14ac:dyDescent="0.25">
      <c r="A1706" s="37" t="s">
        <v>654</v>
      </c>
      <c r="B1706" s="37" t="s">
        <v>704</v>
      </c>
      <c r="C1706" s="36" t="s">
        <v>705</v>
      </c>
      <c r="D1706" s="52" t="str">
        <f>IFERROR(INDEX('[2]CP5 to CP6 Track mapping'!$A:$B,MATCH('CP5 Vols Hyp'!$C1706,'[2]CP5 to CP6 Track mapping'!$A:$A,0),2),"-")</f>
        <v>Replace - Partial SC</v>
      </c>
      <c r="E1706" s="36" t="s">
        <v>456</v>
      </c>
      <c r="F1706" s="53"/>
      <c r="G1706" s="53"/>
      <c r="H1706" s="53">
        <v>0</v>
      </c>
      <c r="I1706" s="53"/>
      <c r="J1706" s="53"/>
      <c r="K1706" s="53">
        <f t="shared" si="103"/>
        <v>0</v>
      </c>
      <c r="M1706" s="54">
        <v>0</v>
      </c>
      <c r="N1706" s="54">
        <v>0</v>
      </c>
      <c r="O1706" s="54">
        <v>0</v>
      </c>
      <c r="P1706" s="54">
        <v>6.2200000000000006</v>
      </c>
      <c r="Q1706" s="54" t="s">
        <v>73</v>
      </c>
      <c r="R1706" s="54">
        <f t="shared" si="104"/>
        <v>6.2200000000000006</v>
      </c>
      <c r="T1706" s="55">
        <f t="shared" si="102"/>
        <v>0</v>
      </c>
      <c r="U1706" s="55">
        <f t="shared" si="102"/>
        <v>0</v>
      </c>
      <c r="V1706" s="55">
        <f t="shared" si="102"/>
        <v>0</v>
      </c>
      <c r="W1706" s="55">
        <f t="shared" si="102"/>
        <v>6.2200000000000006</v>
      </c>
      <c r="X1706" s="55" t="e">
        <f t="shared" si="102"/>
        <v>#VALUE!</v>
      </c>
      <c r="Y1706" s="55">
        <f t="shared" si="102"/>
        <v>6.2200000000000006</v>
      </c>
    </row>
    <row r="1707" spans="1:25" x14ac:dyDescent="0.25">
      <c r="A1707" s="37" t="s">
        <v>654</v>
      </c>
      <c r="B1707" s="37" t="s">
        <v>704</v>
      </c>
      <c r="C1707" s="36" t="s">
        <v>705</v>
      </c>
      <c r="D1707" s="52" t="str">
        <f>IFERROR(INDEX('[2]CP5 to CP6 Track mapping'!$A:$B,MATCH('CP5 Vols Hyp'!$C1707,'[2]CP5 to CP6 Track mapping'!$A:$A,0),2),"-")</f>
        <v>Replace - Partial SC</v>
      </c>
      <c r="E1707" s="36" t="s">
        <v>451</v>
      </c>
      <c r="F1707" s="53"/>
      <c r="G1707" s="53"/>
      <c r="H1707" s="53">
        <v>0</v>
      </c>
      <c r="I1707" s="53"/>
      <c r="J1707" s="53"/>
      <c r="K1707" s="53">
        <f t="shared" si="103"/>
        <v>0</v>
      </c>
      <c r="M1707" s="54">
        <v>1</v>
      </c>
      <c r="N1707" s="54">
        <v>0</v>
      </c>
      <c r="O1707" s="54">
        <v>0</v>
      </c>
      <c r="P1707" s="54">
        <v>0</v>
      </c>
      <c r="Q1707" s="54" t="s">
        <v>73</v>
      </c>
      <c r="R1707" s="54">
        <f t="shared" si="104"/>
        <v>1</v>
      </c>
      <c r="T1707" s="55">
        <f t="shared" si="102"/>
        <v>1</v>
      </c>
      <c r="U1707" s="55">
        <f t="shared" si="102"/>
        <v>0</v>
      </c>
      <c r="V1707" s="55">
        <f t="shared" si="102"/>
        <v>0</v>
      </c>
      <c r="W1707" s="55">
        <f t="shared" si="102"/>
        <v>0</v>
      </c>
      <c r="X1707" s="55" t="e">
        <f t="shared" si="102"/>
        <v>#VALUE!</v>
      </c>
      <c r="Y1707" s="55">
        <f t="shared" si="102"/>
        <v>1</v>
      </c>
    </row>
    <row r="1708" spans="1:25" x14ac:dyDescent="0.25">
      <c r="A1708" s="37" t="s">
        <v>654</v>
      </c>
      <c r="B1708" s="37" t="s">
        <v>704</v>
      </c>
      <c r="C1708" s="36" t="s">
        <v>705</v>
      </c>
      <c r="D1708" s="52" t="str">
        <f>IFERROR(INDEX('[2]CP5 to CP6 Track mapping'!$A:$B,MATCH('CP5 Vols Hyp'!$C1708,'[2]CP5 to CP6 Track mapping'!$A:$A,0),2),"-")</f>
        <v>Replace - Partial SC</v>
      </c>
      <c r="E1708" s="36" t="s">
        <v>452</v>
      </c>
      <c r="F1708" s="53"/>
      <c r="G1708" s="53"/>
      <c r="H1708" s="53">
        <v>0</v>
      </c>
      <c r="I1708" s="53"/>
      <c r="J1708" s="53"/>
      <c r="K1708" s="53">
        <f t="shared" si="103"/>
        <v>0</v>
      </c>
      <c r="M1708" s="54">
        <v>5</v>
      </c>
      <c r="N1708" s="54">
        <v>0</v>
      </c>
      <c r="O1708" s="54">
        <v>0</v>
      </c>
      <c r="P1708" s="54">
        <v>0</v>
      </c>
      <c r="Q1708" s="54" t="s">
        <v>73</v>
      </c>
      <c r="R1708" s="54">
        <f t="shared" si="104"/>
        <v>5</v>
      </c>
      <c r="T1708" s="55">
        <f t="shared" si="102"/>
        <v>5</v>
      </c>
      <c r="U1708" s="55">
        <f t="shared" si="102"/>
        <v>0</v>
      </c>
      <c r="V1708" s="55">
        <f t="shared" si="102"/>
        <v>0</v>
      </c>
      <c r="W1708" s="55">
        <f t="shared" si="102"/>
        <v>0</v>
      </c>
      <c r="X1708" s="55" t="e">
        <f t="shared" si="102"/>
        <v>#VALUE!</v>
      </c>
      <c r="Y1708" s="55">
        <f t="shared" si="102"/>
        <v>5</v>
      </c>
    </row>
    <row r="1709" spans="1:25" x14ac:dyDescent="0.25">
      <c r="A1709" s="37" t="s">
        <v>654</v>
      </c>
      <c r="B1709" s="37" t="s">
        <v>704</v>
      </c>
      <c r="C1709" s="36" t="s">
        <v>705</v>
      </c>
      <c r="D1709" s="52" t="str">
        <f>IFERROR(INDEX('[2]CP5 to CP6 Track mapping'!$A:$B,MATCH('CP5 Vols Hyp'!$C1709,'[2]CP5 to CP6 Track mapping'!$A:$A,0),2),"-")</f>
        <v>Replace - Partial SC</v>
      </c>
      <c r="E1709" s="36" t="s">
        <v>453</v>
      </c>
      <c r="F1709" s="53"/>
      <c r="G1709" s="53"/>
      <c r="H1709" s="53">
        <v>0</v>
      </c>
      <c r="I1709" s="53"/>
      <c r="J1709" s="53"/>
      <c r="K1709" s="53">
        <f t="shared" si="103"/>
        <v>0</v>
      </c>
      <c r="M1709" s="54">
        <v>4</v>
      </c>
      <c r="N1709" s="54">
        <v>0</v>
      </c>
      <c r="O1709" s="54">
        <v>0</v>
      </c>
      <c r="P1709" s="54">
        <v>0</v>
      </c>
      <c r="Q1709" s="54" t="s">
        <v>73</v>
      </c>
      <c r="R1709" s="54">
        <f t="shared" si="104"/>
        <v>4</v>
      </c>
      <c r="T1709" s="55">
        <f t="shared" si="102"/>
        <v>4</v>
      </c>
      <c r="U1709" s="55">
        <f t="shared" si="102"/>
        <v>0</v>
      </c>
      <c r="V1709" s="55">
        <f t="shared" si="102"/>
        <v>0</v>
      </c>
      <c r="W1709" s="55">
        <f t="shared" si="102"/>
        <v>0</v>
      </c>
      <c r="X1709" s="55" t="e">
        <f t="shared" si="102"/>
        <v>#VALUE!</v>
      </c>
      <c r="Y1709" s="55">
        <f t="shared" si="102"/>
        <v>4</v>
      </c>
    </row>
    <row r="1710" spans="1:25" x14ac:dyDescent="0.25">
      <c r="A1710" s="37" t="s">
        <v>654</v>
      </c>
      <c r="B1710" s="37" t="s">
        <v>704</v>
      </c>
      <c r="C1710" s="36" t="s">
        <v>705</v>
      </c>
      <c r="D1710" s="52" t="str">
        <f>IFERROR(INDEX('[2]CP5 to CP6 Track mapping'!$A:$B,MATCH('CP5 Vols Hyp'!$C1710,'[2]CP5 to CP6 Track mapping'!$A:$A,0),2),"-")</f>
        <v>Replace - Partial SC</v>
      </c>
      <c r="E1710" s="36" t="s">
        <v>454</v>
      </c>
      <c r="F1710" s="53"/>
      <c r="G1710" s="53"/>
      <c r="H1710" s="53">
        <v>0</v>
      </c>
      <c r="I1710" s="53"/>
      <c r="J1710" s="53"/>
      <c r="K1710" s="53">
        <f t="shared" si="103"/>
        <v>0</v>
      </c>
      <c r="M1710" s="54">
        <v>2</v>
      </c>
      <c r="N1710" s="54">
        <v>0</v>
      </c>
      <c r="O1710" s="54">
        <v>0</v>
      </c>
      <c r="P1710" s="54">
        <v>0</v>
      </c>
      <c r="Q1710" s="54" t="s">
        <v>73</v>
      </c>
      <c r="R1710" s="54">
        <f t="shared" si="104"/>
        <v>2</v>
      </c>
      <c r="T1710" s="55">
        <f t="shared" si="102"/>
        <v>2</v>
      </c>
      <c r="U1710" s="55">
        <f t="shared" si="102"/>
        <v>0</v>
      </c>
      <c r="V1710" s="55">
        <f t="shared" si="102"/>
        <v>0</v>
      </c>
      <c r="W1710" s="55">
        <f t="shared" ref="W1710:Y1773" si="105">P1710-I1710</f>
        <v>0</v>
      </c>
      <c r="X1710" s="55" t="e">
        <f t="shared" si="105"/>
        <v>#VALUE!</v>
      </c>
      <c r="Y1710" s="55">
        <f t="shared" si="105"/>
        <v>2</v>
      </c>
    </row>
    <row r="1711" spans="1:25" x14ac:dyDescent="0.25">
      <c r="A1711" s="37" t="s">
        <v>654</v>
      </c>
      <c r="B1711" s="37" t="s">
        <v>704</v>
      </c>
      <c r="C1711" s="36" t="s">
        <v>705</v>
      </c>
      <c r="D1711" s="52" t="str">
        <f>IFERROR(INDEX('[2]CP5 to CP6 Track mapping'!$A:$B,MATCH('CP5 Vols Hyp'!$C1711,'[2]CP5 to CP6 Track mapping'!$A:$A,0),2),"-")</f>
        <v>Replace - Partial SC</v>
      </c>
      <c r="E1711" s="36" t="s">
        <v>455</v>
      </c>
      <c r="F1711" s="53"/>
      <c r="G1711" s="53"/>
      <c r="H1711" s="53">
        <v>0</v>
      </c>
      <c r="I1711" s="53"/>
      <c r="J1711" s="53"/>
      <c r="K1711" s="53">
        <f t="shared" si="103"/>
        <v>0</v>
      </c>
      <c r="M1711" s="54">
        <v>0</v>
      </c>
      <c r="N1711" s="54">
        <v>0</v>
      </c>
      <c r="O1711" s="54">
        <v>0</v>
      </c>
      <c r="P1711" s="54">
        <v>3</v>
      </c>
      <c r="Q1711" s="54" t="s">
        <v>73</v>
      </c>
      <c r="R1711" s="54">
        <f t="shared" si="104"/>
        <v>3</v>
      </c>
      <c r="T1711" s="55">
        <f t="shared" ref="T1711:Y1774" si="106">M1711-F1711</f>
        <v>0</v>
      </c>
      <c r="U1711" s="55">
        <f t="shared" si="106"/>
        <v>0</v>
      </c>
      <c r="V1711" s="55">
        <f t="shared" si="106"/>
        <v>0</v>
      </c>
      <c r="W1711" s="55">
        <f t="shared" si="105"/>
        <v>3</v>
      </c>
      <c r="X1711" s="55" t="e">
        <f t="shared" si="105"/>
        <v>#VALUE!</v>
      </c>
      <c r="Y1711" s="55">
        <f t="shared" si="105"/>
        <v>3</v>
      </c>
    </row>
    <row r="1712" spans="1:25" x14ac:dyDescent="0.25">
      <c r="A1712" s="37" t="s">
        <v>654</v>
      </c>
      <c r="B1712" s="37" t="s">
        <v>706</v>
      </c>
      <c r="C1712" s="36" t="s">
        <v>707</v>
      </c>
      <c r="D1712" s="52" t="str">
        <f>IFERROR(INDEX('[2]CP5 to CP6 Track mapping'!$A:$B,MATCH('CP5 Vols Hyp'!$C1712,'[2]CP5 to CP6 Track mapping'!$A:$A,0),2),"-")</f>
        <v>Replace - Partial SC</v>
      </c>
      <c r="E1712" s="36" t="s">
        <v>456</v>
      </c>
      <c r="F1712" s="53"/>
      <c r="G1712" s="53"/>
      <c r="H1712" s="53">
        <v>12</v>
      </c>
      <c r="I1712" s="53"/>
      <c r="J1712" s="53"/>
      <c r="K1712" s="53">
        <f t="shared" si="103"/>
        <v>12</v>
      </c>
      <c r="M1712" s="54">
        <v>0</v>
      </c>
      <c r="N1712" s="54">
        <v>4</v>
      </c>
      <c r="O1712" s="54">
        <v>12</v>
      </c>
      <c r="P1712" s="54">
        <v>6.09</v>
      </c>
      <c r="Q1712" s="54">
        <v>2</v>
      </c>
      <c r="R1712" s="54">
        <f t="shared" si="104"/>
        <v>24.09</v>
      </c>
      <c r="T1712" s="55">
        <f t="shared" si="106"/>
        <v>0</v>
      </c>
      <c r="U1712" s="55">
        <f t="shared" si="106"/>
        <v>4</v>
      </c>
      <c r="V1712" s="55">
        <f t="shared" si="106"/>
        <v>0</v>
      </c>
      <c r="W1712" s="55">
        <f t="shared" si="105"/>
        <v>6.09</v>
      </c>
      <c r="X1712" s="55">
        <f t="shared" si="105"/>
        <v>2</v>
      </c>
      <c r="Y1712" s="55">
        <f t="shared" si="105"/>
        <v>12.09</v>
      </c>
    </row>
    <row r="1713" spans="1:25" x14ac:dyDescent="0.25">
      <c r="A1713" s="37" t="s">
        <v>654</v>
      </c>
      <c r="B1713" s="37" t="s">
        <v>706</v>
      </c>
      <c r="C1713" s="36" t="s">
        <v>707</v>
      </c>
      <c r="D1713" s="52" t="str">
        <f>IFERROR(INDEX('[2]CP5 to CP6 Track mapping'!$A:$B,MATCH('CP5 Vols Hyp'!$C1713,'[2]CP5 to CP6 Track mapping'!$A:$A,0),2),"-")</f>
        <v>Replace - Partial SC</v>
      </c>
      <c r="E1713" s="36" t="s">
        <v>451</v>
      </c>
      <c r="F1713" s="53"/>
      <c r="G1713" s="53"/>
      <c r="H1713" s="53">
        <v>0</v>
      </c>
      <c r="I1713" s="53"/>
      <c r="J1713" s="53"/>
      <c r="K1713" s="53">
        <f t="shared" si="103"/>
        <v>0</v>
      </c>
      <c r="M1713" s="54">
        <v>0</v>
      </c>
      <c r="N1713" s="54">
        <v>1</v>
      </c>
      <c r="O1713" s="54">
        <v>0</v>
      </c>
      <c r="P1713" s="54">
        <v>0</v>
      </c>
      <c r="Q1713" s="54" t="s">
        <v>73</v>
      </c>
      <c r="R1713" s="54">
        <f t="shared" si="104"/>
        <v>1</v>
      </c>
      <c r="T1713" s="55">
        <f t="shared" si="106"/>
        <v>0</v>
      </c>
      <c r="U1713" s="55">
        <f t="shared" si="106"/>
        <v>1</v>
      </c>
      <c r="V1713" s="55">
        <f t="shared" si="106"/>
        <v>0</v>
      </c>
      <c r="W1713" s="55">
        <f t="shared" si="105"/>
        <v>0</v>
      </c>
      <c r="X1713" s="55" t="e">
        <f t="shared" si="105"/>
        <v>#VALUE!</v>
      </c>
      <c r="Y1713" s="55">
        <f t="shared" si="105"/>
        <v>1</v>
      </c>
    </row>
    <row r="1714" spans="1:25" x14ac:dyDescent="0.25">
      <c r="A1714" s="37" t="s">
        <v>654</v>
      </c>
      <c r="B1714" s="37" t="s">
        <v>706</v>
      </c>
      <c r="C1714" s="36" t="s">
        <v>707</v>
      </c>
      <c r="D1714" s="52" t="str">
        <f>IFERROR(INDEX('[2]CP5 to CP6 Track mapping'!$A:$B,MATCH('CP5 Vols Hyp'!$C1714,'[2]CP5 to CP6 Track mapping'!$A:$A,0),2),"-")</f>
        <v>Replace - Partial SC</v>
      </c>
      <c r="E1714" s="36" t="s">
        <v>452</v>
      </c>
      <c r="F1714" s="53"/>
      <c r="G1714" s="53"/>
      <c r="H1714" s="53">
        <v>0</v>
      </c>
      <c r="I1714" s="53"/>
      <c r="J1714" s="53"/>
      <c r="K1714" s="53">
        <f t="shared" si="103"/>
        <v>0</v>
      </c>
      <c r="M1714" s="54">
        <v>0</v>
      </c>
      <c r="N1714" s="54">
        <v>0</v>
      </c>
      <c r="O1714" s="54">
        <v>0</v>
      </c>
      <c r="P1714" s="54">
        <v>0</v>
      </c>
      <c r="Q1714" s="54" t="s">
        <v>73</v>
      </c>
      <c r="R1714" s="54">
        <f t="shared" si="104"/>
        <v>0</v>
      </c>
      <c r="T1714" s="55">
        <f t="shared" si="106"/>
        <v>0</v>
      </c>
      <c r="U1714" s="55">
        <f t="shared" si="106"/>
        <v>0</v>
      </c>
      <c r="V1714" s="55">
        <f t="shared" si="106"/>
        <v>0</v>
      </c>
      <c r="W1714" s="55">
        <f t="shared" si="105"/>
        <v>0</v>
      </c>
      <c r="X1714" s="55" t="e">
        <f t="shared" si="105"/>
        <v>#VALUE!</v>
      </c>
      <c r="Y1714" s="55">
        <f t="shared" si="105"/>
        <v>0</v>
      </c>
    </row>
    <row r="1715" spans="1:25" x14ac:dyDescent="0.25">
      <c r="A1715" s="37" t="s">
        <v>654</v>
      </c>
      <c r="B1715" s="37" t="s">
        <v>706</v>
      </c>
      <c r="C1715" s="36" t="s">
        <v>707</v>
      </c>
      <c r="D1715" s="52" t="str">
        <f>IFERROR(INDEX('[2]CP5 to CP6 Track mapping'!$A:$B,MATCH('CP5 Vols Hyp'!$C1715,'[2]CP5 to CP6 Track mapping'!$A:$A,0),2),"-")</f>
        <v>Replace - Partial SC</v>
      </c>
      <c r="E1715" s="36" t="s">
        <v>453</v>
      </c>
      <c r="F1715" s="53"/>
      <c r="G1715" s="53"/>
      <c r="H1715" s="53">
        <v>0</v>
      </c>
      <c r="I1715" s="53"/>
      <c r="J1715" s="53"/>
      <c r="K1715" s="53">
        <f t="shared" si="103"/>
        <v>0</v>
      </c>
      <c r="M1715" s="54">
        <v>0</v>
      </c>
      <c r="N1715" s="54">
        <v>13</v>
      </c>
      <c r="O1715" s="54">
        <v>0</v>
      </c>
      <c r="P1715" s="54">
        <v>0</v>
      </c>
      <c r="Q1715" s="54" t="s">
        <v>73</v>
      </c>
      <c r="R1715" s="54">
        <f t="shared" si="104"/>
        <v>13</v>
      </c>
      <c r="T1715" s="55">
        <f t="shared" si="106"/>
        <v>0</v>
      </c>
      <c r="U1715" s="55">
        <f t="shared" si="106"/>
        <v>13</v>
      </c>
      <c r="V1715" s="55">
        <f t="shared" si="106"/>
        <v>0</v>
      </c>
      <c r="W1715" s="55">
        <f t="shared" si="105"/>
        <v>0</v>
      </c>
      <c r="X1715" s="55" t="e">
        <f t="shared" si="105"/>
        <v>#VALUE!</v>
      </c>
      <c r="Y1715" s="55">
        <f t="shared" si="105"/>
        <v>13</v>
      </c>
    </row>
    <row r="1716" spans="1:25" x14ac:dyDescent="0.25">
      <c r="A1716" s="37" t="s">
        <v>654</v>
      </c>
      <c r="B1716" s="37" t="s">
        <v>706</v>
      </c>
      <c r="C1716" s="36" t="s">
        <v>707</v>
      </c>
      <c r="D1716" s="52" t="str">
        <f>IFERROR(INDEX('[2]CP5 to CP6 Track mapping'!$A:$B,MATCH('CP5 Vols Hyp'!$C1716,'[2]CP5 to CP6 Track mapping'!$A:$A,0),2),"-")</f>
        <v>Replace - Partial SC</v>
      </c>
      <c r="E1716" s="36" t="s">
        <v>454</v>
      </c>
      <c r="F1716" s="53"/>
      <c r="G1716" s="53"/>
      <c r="H1716" s="53">
        <v>3</v>
      </c>
      <c r="I1716" s="53"/>
      <c r="J1716" s="53"/>
      <c r="K1716" s="53">
        <f t="shared" si="103"/>
        <v>3</v>
      </c>
      <c r="M1716" s="54">
        <v>1</v>
      </c>
      <c r="N1716" s="54">
        <v>0</v>
      </c>
      <c r="O1716" s="54">
        <v>3</v>
      </c>
      <c r="P1716" s="54">
        <v>0</v>
      </c>
      <c r="Q1716" s="54" t="s">
        <v>73</v>
      </c>
      <c r="R1716" s="54">
        <f t="shared" si="104"/>
        <v>4</v>
      </c>
      <c r="T1716" s="55">
        <f t="shared" si="106"/>
        <v>1</v>
      </c>
      <c r="U1716" s="55">
        <f t="shared" si="106"/>
        <v>0</v>
      </c>
      <c r="V1716" s="55">
        <f t="shared" si="106"/>
        <v>0</v>
      </c>
      <c r="W1716" s="55">
        <f t="shared" si="105"/>
        <v>0</v>
      </c>
      <c r="X1716" s="55" t="e">
        <f t="shared" si="105"/>
        <v>#VALUE!</v>
      </c>
      <c r="Y1716" s="55">
        <f t="shared" si="105"/>
        <v>1</v>
      </c>
    </row>
    <row r="1717" spans="1:25" x14ac:dyDescent="0.25">
      <c r="A1717" s="37" t="s">
        <v>654</v>
      </c>
      <c r="B1717" s="37" t="s">
        <v>706</v>
      </c>
      <c r="C1717" s="36" t="s">
        <v>707</v>
      </c>
      <c r="D1717" s="52" t="str">
        <f>IFERROR(INDEX('[2]CP5 to CP6 Track mapping'!$A:$B,MATCH('CP5 Vols Hyp'!$C1717,'[2]CP5 to CP6 Track mapping'!$A:$A,0),2),"-")</f>
        <v>Replace - Partial SC</v>
      </c>
      <c r="E1717" s="36" t="s">
        <v>455</v>
      </c>
      <c r="F1717" s="53"/>
      <c r="G1717" s="53"/>
      <c r="H1717" s="53">
        <v>0</v>
      </c>
      <c r="I1717" s="53"/>
      <c r="J1717" s="53"/>
      <c r="K1717" s="53">
        <f t="shared" si="103"/>
        <v>0</v>
      </c>
      <c r="M1717" s="54">
        <v>0</v>
      </c>
      <c r="N1717" s="54">
        <v>0</v>
      </c>
      <c r="O1717" s="54">
        <v>0</v>
      </c>
      <c r="P1717" s="54">
        <v>0</v>
      </c>
      <c r="Q1717" s="54" t="s">
        <v>73</v>
      </c>
      <c r="R1717" s="54">
        <f t="shared" si="104"/>
        <v>0</v>
      </c>
      <c r="T1717" s="55">
        <f t="shared" si="106"/>
        <v>0</v>
      </c>
      <c r="U1717" s="55">
        <f t="shared" si="106"/>
        <v>0</v>
      </c>
      <c r="V1717" s="55">
        <f t="shared" si="106"/>
        <v>0</v>
      </c>
      <c r="W1717" s="55">
        <f t="shared" si="105"/>
        <v>0</v>
      </c>
      <c r="X1717" s="55" t="e">
        <f t="shared" si="105"/>
        <v>#VALUE!</v>
      </c>
      <c r="Y1717" s="55">
        <f t="shared" si="105"/>
        <v>0</v>
      </c>
    </row>
    <row r="1718" spans="1:25" x14ac:dyDescent="0.25">
      <c r="A1718" s="37" t="s">
        <v>654</v>
      </c>
      <c r="B1718" s="37" t="s">
        <v>708</v>
      </c>
      <c r="C1718" s="36" t="s">
        <v>709</v>
      </c>
      <c r="D1718" s="52" t="str">
        <f>IFERROR(INDEX('[2]CP5 to CP6 Track mapping'!$A:$B,MATCH('CP5 Vols Hyp'!$C1718,'[2]CP5 to CP6 Track mapping'!$A:$A,0),2),"-")</f>
        <v>Refurbishment SC</v>
      </c>
      <c r="E1718" s="36" t="s">
        <v>456</v>
      </c>
      <c r="F1718" s="53"/>
      <c r="G1718" s="53"/>
      <c r="H1718" s="53">
        <v>0</v>
      </c>
      <c r="I1718" s="53"/>
      <c r="J1718" s="53"/>
      <c r="K1718" s="53">
        <f t="shared" si="103"/>
        <v>0</v>
      </c>
      <c r="M1718" s="54">
        <v>0</v>
      </c>
      <c r="N1718" s="54">
        <v>0</v>
      </c>
      <c r="O1718" s="54">
        <v>0</v>
      </c>
      <c r="P1718" s="54">
        <v>0</v>
      </c>
      <c r="Q1718" s="54" t="s">
        <v>73</v>
      </c>
      <c r="R1718" s="54">
        <f t="shared" si="104"/>
        <v>0</v>
      </c>
      <c r="T1718" s="55">
        <f t="shared" si="106"/>
        <v>0</v>
      </c>
      <c r="U1718" s="55">
        <f t="shared" si="106"/>
        <v>0</v>
      </c>
      <c r="V1718" s="55">
        <f t="shared" si="106"/>
        <v>0</v>
      </c>
      <c r="W1718" s="55">
        <f t="shared" si="105"/>
        <v>0</v>
      </c>
      <c r="X1718" s="55" t="e">
        <f t="shared" si="105"/>
        <v>#VALUE!</v>
      </c>
      <c r="Y1718" s="55">
        <f t="shared" si="105"/>
        <v>0</v>
      </c>
    </row>
    <row r="1719" spans="1:25" x14ac:dyDescent="0.25">
      <c r="A1719" s="37" t="s">
        <v>654</v>
      </c>
      <c r="B1719" s="37" t="s">
        <v>708</v>
      </c>
      <c r="C1719" s="36" t="s">
        <v>709</v>
      </c>
      <c r="D1719" s="52" t="str">
        <f>IFERROR(INDEX('[2]CP5 to CP6 Track mapping'!$A:$B,MATCH('CP5 Vols Hyp'!$C1719,'[2]CP5 to CP6 Track mapping'!$A:$A,0),2),"-")</f>
        <v>Refurbishment SC</v>
      </c>
      <c r="E1719" s="36" t="s">
        <v>451</v>
      </c>
      <c r="F1719" s="53"/>
      <c r="G1719" s="53"/>
      <c r="H1719" s="53">
        <v>0</v>
      </c>
      <c r="I1719" s="53"/>
      <c r="J1719" s="53"/>
      <c r="K1719" s="53">
        <f t="shared" si="103"/>
        <v>0</v>
      </c>
      <c r="M1719" s="54">
        <v>0</v>
      </c>
      <c r="N1719" s="54">
        <v>0</v>
      </c>
      <c r="O1719" s="54">
        <v>0</v>
      </c>
      <c r="P1719" s="54">
        <v>0</v>
      </c>
      <c r="Q1719" s="54" t="s">
        <v>73</v>
      </c>
      <c r="R1719" s="54">
        <f t="shared" si="104"/>
        <v>0</v>
      </c>
      <c r="T1719" s="55">
        <f t="shared" si="106"/>
        <v>0</v>
      </c>
      <c r="U1719" s="55">
        <f t="shared" si="106"/>
        <v>0</v>
      </c>
      <c r="V1719" s="55">
        <f t="shared" si="106"/>
        <v>0</v>
      </c>
      <c r="W1719" s="55">
        <f t="shared" si="105"/>
        <v>0</v>
      </c>
      <c r="X1719" s="55" t="e">
        <f t="shared" si="105"/>
        <v>#VALUE!</v>
      </c>
      <c r="Y1719" s="55">
        <f t="shared" si="105"/>
        <v>0</v>
      </c>
    </row>
    <row r="1720" spans="1:25" x14ac:dyDescent="0.25">
      <c r="A1720" s="37" t="s">
        <v>654</v>
      </c>
      <c r="B1720" s="37" t="s">
        <v>708</v>
      </c>
      <c r="C1720" s="36" t="s">
        <v>709</v>
      </c>
      <c r="D1720" s="52" t="str">
        <f>IFERROR(INDEX('[2]CP5 to CP6 Track mapping'!$A:$B,MATCH('CP5 Vols Hyp'!$C1720,'[2]CP5 to CP6 Track mapping'!$A:$A,0),2),"-")</f>
        <v>Refurbishment SC</v>
      </c>
      <c r="E1720" s="36" t="s">
        <v>452</v>
      </c>
      <c r="F1720" s="53"/>
      <c r="G1720" s="53"/>
      <c r="H1720" s="53">
        <v>0</v>
      </c>
      <c r="I1720" s="53"/>
      <c r="J1720" s="53"/>
      <c r="K1720" s="53">
        <f t="shared" si="103"/>
        <v>0</v>
      </c>
      <c r="M1720" s="54">
        <v>0</v>
      </c>
      <c r="N1720" s="54">
        <v>0</v>
      </c>
      <c r="O1720" s="54">
        <v>0</v>
      </c>
      <c r="P1720" s="54">
        <v>0</v>
      </c>
      <c r="Q1720" s="54" t="s">
        <v>73</v>
      </c>
      <c r="R1720" s="54">
        <f t="shared" si="104"/>
        <v>0</v>
      </c>
      <c r="T1720" s="55">
        <f t="shared" si="106"/>
        <v>0</v>
      </c>
      <c r="U1720" s="55">
        <f t="shared" si="106"/>
        <v>0</v>
      </c>
      <c r="V1720" s="55">
        <f t="shared" si="106"/>
        <v>0</v>
      </c>
      <c r="W1720" s="55">
        <f t="shared" si="105"/>
        <v>0</v>
      </c>
      <c r="X1720" s="55" t="e">
        <f t="shared" si="105"/>
        <v>#VALUE!</v>
      </c>
      <c r="Y1720" s="55">
        <f t="shared" si="105"/>
        <v>0</v>
      </c>
    </row>
    <row r="1721" spans="1:25" x14ac:dyDescent="0.25">
      <c r="A1721" s="37" t="s">
        <v>654</v>
      </c>
      <c r="B1721" s="37" t="s">
        <v>708</v>
      </c>
      <c r="C1721" s="36" t="s">
        <v>709</v>
      </c>
      <c r="D1721" s="52" t="str">
        <f>IFERROR(INDEX('[2]CP5 to CP6 Track mapping'!$A:$B,MATCH('CP5 Vols Hyp'!$C1721,'[2]CP5 to CP6 Track mapping'!$A:$A,0),2),"-")</f>
        <v>Refurbishment SC</v>
      </c>
      <c r="E1721" s="36" t="s">
        <v>453</v>
      </c>
      <c r="F1721" s="53"/>
      <c r="G1721" s="53"/>
      <c r="H1721" s="53">
        <v>0</v>
      </c>
      <c r="I1721" s="53"/>
      <c r="J1721" s="53"/>
      <c r="K1721" s="53">
        <f t="shared" si="103"/>
        <v>0</v>
      </c>
      <c r="M1721" s="54">
        <v>0</v>
      </c>
      <c r="N1721" s="54">
        <v>0</v>
      </c>
      <c r="O1721" s="54">
        <v>0</v>
      </c>
      <c r="P1721" s="54">
        <v>0</v>
      </c>
      <c r="Q1721" s="54" t="s">
        <v>73</v>
      </c>
      <c r="R1721" s="54">
        <f t="shared" si="104"/>
        <v>0</v>
      </c>
      <c r="T1721" s="55">
        <f t="shared" si="106"/>
        <v>0</v>
      </c>
      <c r="U1721" s="55">
        <f t="shared" si="106"/>
        <v>0</v>
      </c>
      <c r="V1721" s="55">
        <f t="shared" si="106"/>
        <v>0</v>
      </c>
      <c r="W1721" s="55">
        <f t="shared" si="105"/>
        <v>0</v>
      </c>
      <c r="X1721" s="55" t="e">
        <f t="shared" si="105"/>
        <v>#VALUE!</v>
      </c>
      <c r="Y1721" s="55">
        <f t="shared" si="105"/>
        <v>0</v>
      </c>
    </row>
    <row r="1722" spans="1:25" x14ac:dyDescent="0.25">
      <c r="A1722" s="37" t="s">
        <v>654</v>
      </c>
      <c r="B1722" s="37" t="s">
        <v>708</v>
      </c>
      <c r="C1722" s="36" t="s">
        <v>709</v>
      </c>
      <c r="D1722" s="52" t="str">
        <f>IFERROR(INDEX('[2]CP5 to CP6 Track mapping'!$A:$B,MATCH('CP5 Vols Hyp'!$C1722,'[2]CP5 to CP6 Track mapping'!$A:$A,0),2),"-")</f>
        <v>Refurbishment SC</v>
      </c>
      <c r="E1722" s="36" t="s">
        <v>454</v>
      </c>
      <c r="F1722" s="53"/>
      <c r="G1722" s="53"/>
      <c r="H1722" s="53">
        <v>0</v>
      </c>
      <c r="I1722" s="53"/>
      <c r="J1722" s="53"/>
      <c r="K1722" s="53">
        <f t="shared" si="103"/>
        <v>0</v>
      </c>
      <c r="M1722" s="54">
        <v>0</v>
      </c>
      <c r="N1722" s="54">
        <v>0</v>
      </c>
      <c r="O1722" s="54">
        <v>0</v>
      </c>
      <c r="P1722" s="54">
        <v>0</v>
      </c>
      <c r="Q1722" s="54" t="s">
        <v>73</v>
      </c>
      <c r="R1722" s="54">
        <f t="shared" si="104"/>
        <v>0</v>
      </c>
      <c r="T1722" s="55">
        <f t="shared" si="106"/>
        <v>0</v>
      </c>
      <c r="U1722" s="55">
        <f t="shared" si="106"/>
        <v>0</v>
      </c>
      <c r="V1722" s="55">
        <f t="shared" si="106"/>
        <v>0</v>
      </c>
      <c r="W1722" s="55">
        <f t="shared" si="105"/>
        <v>0</v>
      </c>
      <c r="X1722" s="55" t="e">
        <f t="shared" si="105"/>
        <v>#VALUE!</v>
      </c>
      <c r="Y1722" s="55">
        <f t="shared" si="105"/>
        <v>0</v>
      </c>
    </row>
    <row r="1723" spans="1:25" x14ac:dyDescent="0.25">
      <c r="A1723" s="37" t="s">
        <v>654</v>
      </c>
      <c r="B1723" s="37" t="s">
        <v>708</v>
      </c>
      <c r="C1723" s="36" t="s">
        <v>709</v>
      </c>
      <c r="D1723" s="52" t="str">
        <f>IFERROR(INDEX('[2]CP5 to CP6 Track mapping'!$A:$B,MATCH('CP5 Vols Hyp'!$C1723,'[2]CP5 to CP6 Track mapping'!$A:$A,0),2),"-")</f>
        <v>Refurbishment SC</v>
      </c>
      <c r="E1723" s="36" t="s">
        <v>455</v>
      </c>
      <c r="F1723" s="53"/>
      <c r="G1723" s="53"/>
      <c r="H1723" s="53">
        <v>0</v>
      </c>
      <c r="I1723" s="53"/>
      <c r="J1723" s="53"/>
      <c r="K1723" s="53">
        <f t="shared" si="103"/>
        <v>0</v>
      </c>
      <c r="M1723" s="54">
        <v>0</v>
      </c>
      <c r="N1723" s="54">
        <v>0</v>
      </c>
      <c r="O1723" s="54">
        <v>0</v>
      </c>
      <c r="P1723" s="54">
        <v>0</v>
      </c>
      <c r="Q1723" s="54" t="s">
        <v>73</v>
      </c>
      <c r="R1723" s="54">
        <f t="shared" si="104"/>
        <v>0</v>
      </c>
      <c r="T1723" s="55">
        <f t="shared" si="106"/>
        <v>0</v>
      </c>
      <c r="U1723" s="55">
        <f t="shared" si="106"/>
        <v>0</v>
      </c>
      <c r="V1723" s="55">
        <f t="shared" si="106"/>
        <v>0</v>
      </c>
      <c r="W1723" s="55">
        <f t="shared" si="105"/>
        <v>0</v>
      </c>
      <c r="X1723" s="55" t="e">
        <f t="shared" si="105"/>
        <v>#VALUE!</v>
      </c>
      <c r="Y1723" s="55">
        <f t="shared" si="105"/>
        <v>0</v>
      </c>
    </row>
    <row r="1724" spans="1:25" x14ac:dyDescent="0.25">
      <c r="A1724" s="37" t="s">
        <v>654</v>
      </c>
      <c r="B1724" s="37" t="s">
        <v>710</v>
      </c>
      <c r="C1724" s="36" t="s">
        <v>711</v>
      </c>
      <c r="D1724" s="52" t="str">
        <f>IFERROR(INDEX('[2]CP5 to CP6 Track mapping'!$A:$B,MATCH('CP5 Vols Hyp'!$C1724,'[2]CP5 to CP6 Track mapping'!$A:$A,0),2),"-")</f>
        <v>Refurbishment SC</v>
      </c>
      <c r="E1724" s="36" t="s">
        <v>456</v>
      </c>
      <c r="F1724" s="53"/>
      <c r="G1724" s="53"/>
      <c r="H1724" s="53">
        <v>14</v>
      </c>
      <c r="I1724" s="53"/>
      <c r="J1724" s="53"/>
      <c r="K1724" s="53">
        <f t="shared" si="103"/>
        <v>14</v>
      </c>
      <c r="M1724" s="54">
        <v>0</v>
      </c>
      <c r="N1724" s="54">
        <v>2</v>
      </c>
      <c r="O1724" s="54">
        <v>14</v>
      </c>
      <c r="P1724" s="54">
        <v>0</v>
      </c>
      <c r="Q1724" s="54" t="s">
        <v>73</v>
      </c>
      <c r="R1724" s="54">
        <f t="shared" si="104"/>
        <v>16</v>
      </c>
      <c r="T1724" s="55">
        <f t="shared" si="106"/>
        <v>0</v>
      </c>
      <c r="U1724" s="55">
        <f t="shared" si="106"/>
        <v>2</v>
      </c>
      <c r="V1724" s="55">
        <f t="shared" si="106"/>
        <v>0</v>
      </c>
      <c r="W1724" s="55">
        <f t="shared" si="105"/>
        <v>0</v>
      </c>
      <c r="X1724" s="55" t="e">
        <f t="shared" si="105"/>
        <v>#VALUE!</v>
      </c>
      <c r="Y1724" s="55">
        <f t="shared" si="105"/>
        <v>2</v>
      </c>
    </row>
    <row r="1725" spans="1:25" x14ac:dyDescent="0.25">
      <c r="A1725" s="37" t="s">
        <v>654</v>
      </c>
      <c r="B1725" s="37" t="s">
        <v>710</v>
      </c>
      <c r="C1725" s="36" t="s">
        <v>711</v>
      </c>
      <c r="D1725" s="52" t="str">
        <f>IFERROR(INDEX('[2]CP5 to CP6 Track mapping'!$A:$B,MATCH('CP5 Vols Hyp'!$C1725,'[2]CP5 to CP6 Track mapping'!$A:$A,0),2),"-")</f>
        <v>Refurbishment SC</v>
      </c>
      <c r="E1725" s="36" t="s">
        <v>451</v>
      </c>
      <c r="F1725" s="53"/>
      <c r="G1725" s="53"/>
      <c r="H1725" s="53">
        <v>0</v>
      </c>
      <c r="I1725" s="53"/>
      <c r="J1725" s="53"/>
      <c r="K1725" s="53">
        <f t="shared" si="103"/>
        <v>0</v>
      </c>
      <c r="M1725" s="54">
        <v>2</v>
      </c>
      <c r="N1725" s="54">
        <v>0</v>
      </c>
      <c r="O1725" s="54">
        <v>0</v>
      </c>
      <c r="P1725" s="54">
        <v>0</v>
      </c>
      <c r="Q1725" s="54" t="s">
        <v>73</v>
      </c>
      <c r="R1725" s="54">
        <f t="shared" si="104"/>
        <v>2</v>
      </c>
      <c r="T1725" s="55">
        <f t="shared" si="106"/>
        <v>2</v>
      </c>
      <c r="U1725" s="55">
        <f t="shared" si="106"/>
        <v>0</v>
      </c>
      <c r="V1725" s="55">
        <f t="shared" si="106"/>
        <v>0</v>
      </c>
      <c r="W1725" s="55">
        <f t="shared" si="105"/>
        <v>0</v>
      </c>
      <c r="X1725" s="55" t="e">
        <f t="shared" si="105"/>
        <v>#VALUE!</v>
      </c>
      <c r="Y1725" s="55">
        <f t="shared" si="105"/>
        <v>2</v>
      </c>
    </row>
    <row r="1726" spans="1:25" x14ac:dyDescent="0.25">
      <c r="A1726" s="37" t="s">
        <v>654</v>
      </c>
      <c r="B1726" s="37" t="s">
        <v>710</v>
      </c>
      <c r="C1726" s="36" t="s">
        <v>711</v>
      </c>
      <c r="D1726" s="52" t="str">
        <f>IFERROR(INDEX('[2]CP5 to CP6 Track mapping'!$A:$B,MATCH('CP5 Vols Hyp'!$C1726,'[2]CP5 to CP6 Track mapping'!$A:$A,0),2),"-")</f>
        <v>Refurbishment SC</v>
      </c>
      <c r="E1726" s="36" t="s">
        <v>452</v>
      </c>
      <c r="F1726" s="53"/>
      <c r="G1726" s="53"/>
      <c r="H1726" s="53">
        <v>0</v>
      </c>
      <c r="I1726" s="53"/>
      <c r="J1726" s="53"/>
      <c r="K1726" s="53">
        <f t="shared" si="103"/>
        <v>0</v>
      </c>
      <c r="M1726" s="54">
        <v>0</v>
      </c>
      <c r="N1726" s="54">
        <v>0</v>
      </c>
      <c r="O1726" s="54">
        <v>0</v>
      </c>
      <c r="P1726" s="54">
        <v>0</v>
      </c>
      <c r="Q1726" s="54" t="s">
        <v>73</v>
      </c>
      <c r="R1726" s="54">
        <f t="shared" si="104"/>
        <v>0</v>
      </c>
      <c r="T1726" s="55">
        <f t="shared" si="106"/>
        <v>0</v>
      </c>
      <c r="U1726" s="55">
        <f t="shared" si="106"/>
        <v>0</v>
      </c>
      <c r="V1726" s="55">
        <f t="shared" si="106"/>
        <v>0</v>
      </c>
      <c r="W1726" s="55">
        <f t="shared" si="105"/>
        <v>0</v>
      </c>
      <c r="X1726" s="55" t="e">
        <f t="shared" si="105"/>
        <v>#VALUE!</v>
      </c>
      <c r="Y1726" s="55">
        <f t="shared" si="105"/>
        <v>0</v>
      </c>
    </row>
    <row r="1727" spans="1:25" x14ac:dyDescent="0.25">
      <c r="A1727" s="37" t="s">
        <v>654</v>
      </c>
      <c r="B1727" s="37" t="s">
        <v>710</v>
      </c>
      <c r="C1727" s="36" t="s">
        <v>711</v>
      </c>
      <c r="D1727" s="52" t="str">
        <f>IFERROR(INDEX('[2]CP5 to CP6 Track mapping'!$A:$B,MATCH('CP5 Vols Hyp'!$C1727,'[2]CP5 to CP6 Track mapping'!$A:$A,0),2),"-")</f>
        <v>Refurbishment SC</v>
      </c>
      <c r="E1727" s="36" t="s">
        <v>453</v>
      </c>
      <c r="F1727" s="53"/>
      <c r="G1727" s="53"/>
      <c r="H1727" s="53">
        <v>4</v>
      </c>
      <c r="I1727" s="53"/>
      <c r="J1727" s="53"/>
      <c r="K1727" s="53">
        <f t="shared" si="103"/>
        <v>4</v>
      </c>
      <c r="M1727" s="54">
        <v>0</v>
      </c>
      <c r="N1727" s="54">
        <v>0</v>
      </c>
      <c r="O1727" s="54">
        <v>4</v>
      </c>
      <c r="P1727" s="54">
        <v>0</v>
      </c>
      <c r="Q1727" s="54" t="s">
        <v>73</v>
      </c>
      <c r="R1727" s="54">
        <f t="shared" si="104"/>
        <v>4</v>
      </c>
      <c r="T1727" s="55">
        <f t="shared" si="106"/>
        <v>0</v>
      </c>
      <c r="U1727" s="55">
        <f t="shared" si="106"/>
        <v>0</v>
      </c>
      <c r="V1727" s="55">
        <f t="shared" si="106"/>
        <v>0</v>
      </c>
      <c r="W1727" s="55">
        <f t="shared" si="105"/>
        <v>0</v>
      </c>
      <c r="X1727" s="55" t="e">
        <f t="shared" si="105"/>
        <v>#VALUE!</v>
      </c>
      <c r="Y1727" s="55">
        <f t="shared" si="105"/>
        <v>0</v>
      </c>
    </row>
    <row r="1728" spans="1:25" x14ac:dyDescent="0.25">
      <c r="A1728" s="37" t="s">
        <v>654</v>
      </c>
      <c r="B1728" s="37" t="s">
        <v>710</v>
      </c>
      <c r="C1728" s="36" t="s">
        <v>711</v>
      </c>
      <c r="D1728" s="52" t="str">
        <f>IFERROR(INDEX('[2]CP5 to CP6 Track mapping'!$A:$B,MATCH('CP5 Vols Hyp'!$C1728,'[2]CP5 to CP6 Track mapping'!$A:$A,0),2),"-")</f>
        <v>Refurbishment SC</v>
      </c>
      <c r="E1728" s="36" t="s">
        <v>454</v>
      </c>
      <c r="F1728" s="53"/>
      <c r="G1728" s="53"/>
      <c r="H1728" s="53">
        <v>0</v>
      </c>
      <c r="I1728" s="53"/>
      <c r="J1728" s="53"/>
      <c r="K1728" s="53">
        <f t="shared" si="103"/>
        <v>0</v>
      </c>
      <c r="M1728" s="54">
        <v>0</v>
      </c>
      <c r="N1728" s="54">
        <v>0</v>
      </c>
      <c r="O1728" s="54">
        <v>0</v>
      </c>
      <c r="P1728" s="54">
        <v>0</v>
      </c>
      <c r="Q1728" s="54" t="s">
        <v>73</v>
      </c>
      <c r="R1728" s="54">
        <f t="shared" si="104"/>
        <v>0</v>
      </c>
      <c r="T1728" s="55">
        <f t="shared" si="106"/>
        <v>0</v>
      </c>
      <c r="U1728" s="55">
        <f t="shared" si="106"/>
        <v>0</v>
      </c>
      <c r="V1728" s="55">
        <f t="shared" si="106"/>
        <v>0</v>
      </c>
      <c r="W1728" s="55">
        <f t="shared" si="105"/>
        <v>0</v>
      </c>
      <c r="X1728" s="55" t="e">
        <f t="shared" si="105"/>
        <v>#VALUE!</v>
      </c>
      <c r="Y1728" s="55">
        <f t="shared" si="105"/>
        <v>0</v>
      </c>
    </row>
    <row r="1729" spans="1:25" x14ac:dyDescent="0.25">
      <c r="A1729" s="37" t="s">
        <v>654</v>
      </c>
      <c r="B1729" s="37" t="s">
        <v>710</v>
      </c>
      <c r="C1729" s="36" t="s">
        <v>711</v>
      </c>
      <c r="D1729" s="52" t="str">
        <f>IFERROR(INDEX('[2]CP5 to CP6 Track mapping'!$A:$B,MATCH('CP5 Vols Hyp'!$C1729,'[2]CP5 to CP6 Track mapping'!$A:$A,0),2),"-")</f>
        <v>Refurbishment SC</v>
      </c>
      <c r="E1729" s="36" t="s">
        <v>455</v>
      </c>
      <c r="F1729" s="53"/>
      <c r="G1729" s="53"/>
      <c r="H1729" s="53">
        <v>0</v>
      </c>
      <c r="I1729" s="53"/>
      <c r="J1729" s="53"/>
      <c r="K1729" s="53">
        <f t="shared" si="103"/>
        <v>0</v>
      </c>
      <c r="M1729" s="54">
        <v>0</v>
      </c>
      <c r="N1729" s="54">
        <v>0</v>
      </c>
      <c r="O1729" s="54">
        <v>0</v>
      </c>
      <c r="P1729" s="54">
        <v>0</v>
      </c>
      <c r="Q1729" s="54" t="s">
        <v>73</v>
      </c>
      <c r="R1729" s="54">
        <f t="shared" si="104"/>
        <v>0</v>
      </c>
      <c r="T1729" s="55">
        <f t="shared" si="106"/>
        <v>0</v>
      </c>
      <c r="U1729" s="55">
        <f t="shared" si="106"/>
        <v>0</v>
      </c>
      <c r="V1729" s="55">
        <f t="shared" si="106"/>
        <v>0</v>
      </c>
      <c r="W1729" s="55">
        <f t="shared" si="105"/>
        <v>0</v>
      </c>
      <c r="X1729" s="55" t="e">
        <f t="shared" si="105"/>
        <v>#VALUE!</v>
      </c>
      <c r="Y1729" s="55">
        <f t="shared" si="105"/>
        <v>0</v>
      </c>
    </row>
    <row r="1730" spans="1:25" x14ac:dyDescent="0.25">
      <c r="A1730" s="37" t="s">
        <v>654</v>
      </c>
      <c r="B1730" s="37" t="s">
        <v>712</v>
      </c>
      <c r="C1730" s="36" t="s">
        <v>713</v>
      </c>
      <c r="D1730" s="52" t="str">
        <f>IFERROR(INDEX('[2]CP5 to CP6 Track mapping'!$A:$B,MATCH('CP5 Vols Hyp'!$C1730,'[2]CP5 to CP6 Track mapping'!$A:$A,0),2),"-")</f>
        <v>Fencing</v>
      </c>
      <c r="E1730" s="36" t="s">
        <v>456</v>
      </c>
      <c r="F1730" s="53"/>
      <c r="G1730" s="53"/>
      <c r="H1730" s="53">
        <v>30.610000000000003</v>
      </c>
      <c r="I1730" s="53"/>
      <c r="J1730" s="53"/>
      <c r="K1730" s="53">
        <f t="shared" si="103"/>
        <v>30.610000000000003</v>
      </c>
      <c r="M1730" s="54">
        <v>88.38</v>
      </c>
      <c r="N1730" s="54">
        <v>154.63</v>
      </c>
      <c r="O1730" s="54">
        <v>30.610000000000003</v>
      </c>
      <c r="P1730" s="54">
        <v>31.669999999999998</v>
      </c>
      <c r="Q1730" s="54">
        <v>12.07</v>
      </c>
      <c r="R1730" s="54">
        <f t="shared" si="104"/>
        <v>317.36</v>
      </c>
      <c r="T1730" s="55">
        <f t="shared" si="106"/>
        <v>88.38</v>
      </c>
      <c r="U1730" s="55">
        <f t="shared" si="106"/>
        <v>154.63</v>
      </c>
      <c r="V1730" s="55">
        <f t="shared" si="106"/>
        <v>0</v>
      </c>
      <c r="W1730" s="55">
        <f t="shared" si="105"/>
        <v>31.669999999999998</v>
      </c>
      <c r="X1730" s="55">
        <f t="shared" si="105"/>
        <v>12.07</v>
      </c>
      <c r="Y1730" s="55">
        <f t="shared" si="105"/>
        <v>286.75</v>
      </c>
    </row>
    <row r="1731" spans="1:25" x14ac:dyDescent="0.25">
      <c r="A1731" s="37" t="s">
        <v>654</v>
      </c>
      <c r="B1731" s="37" t="s">
        <v>712</v>
      </c>
      <c r="C1731" s="36" t="s">
        <v>713</v>
      </c>
      <c r="D1731" s="52" t="str">
        <f>IFERROR(INDEX('[2]CP5 to CP6 Track mapping'!$A:$B,MATCH('CP5 Vols Hyp'!$C1731,'[2]CP5 to CP6 Track mapping'!$A:$A,0),2),"-")</f>
        <v>Fencing</v>
      </c>
      <c r="E1731" s="36" t="s">
        <v>451</v>
      </c>
      <c r="F1731" s="53"/>
      <c r="G1731" s="53"/>
      <c r="H1731" s="53">
        <v>0</v>
      </c>
      <c r="I1731" s="53"/>
      <c r="J1731" s="53"/>
      <c r="K1731" s="53">
        <f t="shared" si="103"/>
        <v>0</v>
      </c>
      <c r="M1731" s="54">
        <v>0</v>
      </c>
      <c r="N1731" s="54">
        <v>0</v>
      </c>
      <c r="O1731" s="54">
        <v>0</v>
      </c>
      <c r="P1731" s="54">
        <v>0</v>
      </c>
      <c r="Q1731" s="54" t="s">
        <v>73</v>
      </c>
      <c r="R1731" s="54">
        <f t="shared" si="104"/>
        <v>0</v>
      </c>
      <c r="T1731" s="55">
        <f t="shared" si="106"/>
        <v>0</v>
      </c>
      <c r="U1731" s="55">
        <f t="shared" si="106"/>
        <v>0</v>
      </c>
      <c r="V1731" s="55">
        <f t="shared" si="106"/>
        <v>0</v>
      </c>
      <c r="W1731" s="55">
        <f t="shared" si="105"/>
        <v>0</v>
      </c>
      <c r="X1731" s="55" t="e">
        <f t="shared" si="105"/>
        <v>#VALUE!</v>
      </c>
      <c r="Y1731" s="55">
        <f t="shared" si="105"/>
        <v>0</v>
      </c>
    </row>
    <row r="1732" spans="1:25" x14ac:dyDescent="0.25">
      <c r="A1732" s="37" t="s">
        <v>654</v>
      </c>
      <c r="B1732" s="37" t="s">
        <v>712</v>
      </c>
      <c r="C1732" s="36" t="s">
        <v>713</v>
      </c>
      <c r="D1732" s="52" t="str">
        <f>IFERROR(INDEX('[2]CP5 to CP6 Track mapping'!$A:$B,MATCH('CP5 Vols Hyp'!$C1732,'[2]CP5 to CP6 Track mapping'!$A:$A,0),2),"-")</f>
        <v>Fencing</v>
      </c>
      <c r="E1732" s="36" t="s">
        <v>452</v>
      </c>
      <c r="F1732" s="53"/>
      <c r="G1732" s="53"/>
      <c r="H1732" s="53">
        <v>0</v>
      </c>
      <c r="I1732" s="53"/>
      <c r="J1732" s="53"/>
      <c r="K1732" s="53">
        <f t="shared" si="103"/>
        <v>0</v>
      </c>
      <c r="M1732" s="54">
        <v>0</v>
      </c>
      <c r="N1732" s="54">
        <v>0</v>
      </c>
      <c r="O1732" s="54">
        <v>0</v>
      </c>
      <c r="P1732" s="54">
        <v>0</v>
      </c>
      <c r="Q1732" s="54" t="s">
        <v>73</v>
      </c>
      <c r="R1732" s="54">
        <f t="shared" si="104"/>
        <v>0</v>
      </c>
      <c r="T1732" s="55">
        <f t="shared" si="106"/>
        <v>0</v>
      </c>
      <c r="U1732" s="55">
        <f t="shared" si="106"/>
        <v>0</v>
      </c>
      <c r="V1732" s="55">
        <f t="shared" si="106"/>
        <v>0</v>
      </c>
      <c r="W1732" s="55">
        <f t="shared" si="105"/>
        <v>0</v>
      </c>
      <c r="X1732" s="55" t="e">
        <f t="shared" si="105"/>
        <v>#VALUE!</v>
      </c>
      <c r="Y1732" s="55">
        <f t="shared" si="105"/>
        <v>0</v>
      </c>
    </row>
    <row r="1733" spans="1:25" x14ac:dyDescent="0.25">
      <c r="A1733" s="37" t="s">
        <v>654</v>
      </c>
      <c r="B1733" s="37" t="s">
        <v>712</v>
      </c>
      <c r="C1733" s="36" t="s">
        <v>713</v>
      </c>
      <c r="D1733" s="52" t="str">
        <f>IFERROR(INDEX('[2]CP5 to CP6 Track mapping'!$A:$B,MATCH('CP5 Vols Hyp'!$C1733,'[2]CP5 to CP6 Track mapping'!$A:$A,0),2),"-")</f>
        <v>Fencing</v>
      </c>
      <c r="E1733" s="36" t="s">
        <v>453</v>
      </c>
      <c r="F1733" s="53"/>
      <c r="G1733" s="53"/>
      <c r="H1733" s="53">
        <v>0</v>
      </c>
      <c r="I1733" s="53"/>
      <c r="J1733" s="53"/>
      <c r="K1733" s="53">
        <f t="shared" si="103"/>
        <v>0</v>
      </c>
      <c r="M1733" s="54">
        <v>0</v>
      </c>
      <c r="N1733" s="54">
        <v>0</v>
      </c>
      <c r="O1733" s="54">
        <v>0</v>
      </c>
      <c r="P1733" s="54">
        <v>0</v>
      </c>
      <c r="Q1733" s="54" t="s">
        <v>73</v>
      </c>
      <c r="R1733" s="54">
        <f t="shared" si="104"/>
        <v>0</v>
      </c>
      <c r="T1733" s="55">
        <f t="shared" si="106"/>
        <v>0</v>
      </c>
      <c r="U1733" s="55">
        <f t="shared" si="106"/>
        <v>0</v>
      </c>
      <c r="V1733" s="55">
        <f t="shared" si="106"/>
        <v>0</v>
      </c>
      <c r="W1733" s="55">
        <f t="shared" si="105"/>
        <v>0</v>
      </c>
      <c r="X1733" s="55" t="e">
        <f t="shared" si="105"/>
        <v>#VALUE!</v>
      </c>
      <c r="Y1733" s="55">
        <f t="shared" si="105"/>
        <v>0</v>
      </c>
    </row>
    <row r="1734" spans="1:25" x14ac:dyDescent="0.25">
      <c r="A1734" s="37" t="s">
        <v>654</v>
      </c>
      <c r="B1734" s="37" t="s">
        <v>712</v>
      </c>
      <c r="C1734" s="36" t="s">
        <v>713</v>
      </c>
      <c r="D1734" s="52" t="str">
        <f>IFERROR(INDEX('[2]CP5 to CP6 Track mapping'!$A:$B,MATCH('CP5 Vols Hyp'!$C1734,'[2]CP5 to CP6 Track mapping'!$A:$A,0),2),"-")</f>
        <v>Fencing</v>
      </c>
      <c r="E1734" s="36" t="s">
        <v>454</v>
      </c>
      <c r="F1734" s="53"/>
      <c r="G1734" s="53"/>
      <c r="H1734" s="53">
        <v>0</v>
      </c>
      <c r="I1734" s="53"/>
      <c r="J1734" s="53"/>
      <c r="K1734" s="53">
        <f t="shared" si="103"/>
        <v>0</v>
      </c>
      <c r="M1734" s="54">
        <v>0</v>
      </c>
      <c r="N1734" s="54">
        <v>0</v>
      </c>
      <c r="O1734" s="54">
        <v>0</v>
      </c>
      <c r="P1734" s="54">
        <v>0</v>
      </c>
      <c r="Q1734" s="54" t="s">
        <v>73</v>
      </c>
      <c r="R1734" s="54">
        <f t="shared" si="104"/>
        <v>0</v>
      </c>
      <c r="T1734" s="55">
        <f t="shared" si="106"/>
        <v>0</v>
      </c>
      <c r="U1734" s="55">
        <f t="shared" si="106"/>
        <v>0</v>
      </c>
      <c r="V1734" s="55">
        <f t="shared" si="106"/>
        <v>0</v>
      </c>
      <c r="W1734" s="55">
        <f t="shared" si="105"/>
        <v>0</v>
      </c>
      <c r="X1734" s="55" t="e">
        <f t="shared" si="105"/>
        <v>#VALUE!</v>
      </c>
      <c r="Y1734" s="55">
        <f t="shared" si="105"/>
        <v>0</v>
      </c>
    </row>
    <row r="1735" spans="1:25" x14ac:dyDescent="0.25">
      <c r="A1735" s="37" t="s">
        <v>654</v>
      </c>
      <c r="B1735" s="37" t="s">
        <v>712</v>
      </c>
      <c r="C1735" s="36" t="s">
        <v>713</v>
      </c>
      <c r="D1735" s="52" t="str">
        <f>IFERROR(INDEX('[2]CP5 to CP6 Track mapping'!$A:$B,MATCH('CP5 Vols Hyp'!$C1735,'[2]CP5 to CP6 Track mapping'!$A:$A,0),2),"-")</f>
        <v>Fencing</v>
      </c>
      <c r="E1735" s="36" t="s">
        <v>455</v>
      </c>
      <c r="F1735" s="53"/>
      <c r="G1735" s="53"/>
      <c r="H1735" s="53">
        <v>0</v>
      </c>
      <c r="I1735" s="53"/>
      <c r="J1735" s="53"/>
      <c r="K1735" s="53">
        <f t="shared" si="103"/>
        <v>0</v>
      </c>
      <c r="M1735" s="54">
        <v>0</v>
      </c>
      <c r="N1735" s="54">
        <v>0</v>
      </c>
      <c r="O1735" s="54">
        <v>0</v>
      </c>
      <c r="P1735" s="54">
        <v>0</v>
      </c>
      <c r="Q1735" s="54" t="s">
        <v>73</v>
      </c>
      <c r="R1735" s="54">
        <f t="shared" si="104"/>
        <v>0</v>
      </c>
      <c r="T1735" s="55">
        <f t="shared" si="106"/>
        <v>0</v>
      </c>
      <c r="U1735" s="55">
        <f t="shared" si="106"/>
        <v>0</v>
      </c>
      <c r="V1735" s="55">
        <f t="shared" si="106"/>
        <v>0</v>
      </c>
      <c r="W1735" s="55">
        <f t="shared" si="105"/>
        <v>0</v>
      </c>
      <c r="X1735" s="55" t="e">
        <f t="shared" si="105"/>
        <v>#VALUE!</v>
      </c>
      <c r="Y1735" s="55">
        <f t="shared" si="105"/>
        <v>0</v>
      </c>
    </row>
    <row r="1736" spans="1:25" x14ac:dyDescent="0.25">
      <c r="A1736" s="37" t="s">
        <v>654</v>
      </c>
      <c r="B1736" s="37" t="s">
        <v>714</v>
      </c>
      <c r="C1736" s="36" t="s">
        <v>715</v>
      </c>
      <c r="D1736" s="52" t="str">
        <f>IFERROR(INDEX('[2]CP5 to CP6 Track mapping'!$A:$B,MATCH('CP5 Vols Hyp'!$C1736,'[2]CP5 to CP6 Track mapping'!$A:$A,0),2),"-")</f>
        <v>Fencing</v>
      </c>
      <c r="E1736" s="36" t="s">
        <v>456</v>
      </c>
      <c r="F1736" s="53"/>
      <c r="G1736" s="53"/>
      <c r="H1736" s="53">
        <v>-0.91000000000000014</v>
      </c>
      <c r="I1736" s="53"/>
      <c r="J1736" s="53"/>
      <c r="K1736" s="53">
        <f t="shared" si="103"/>
        <v>-0.91000000000000014</v>
      </c>
      <c r="M1736" s="54">
        <v>3.7400000000000007</v>
      </c>
      <c r="N1736" s="54">
        <v>5.5499999999999989</v>
      </c>
      <c r="O1736" s="54">
        <v>-0.91000000000000014</v>
      </c>
      <c r="P1736" s="54">
        <v>-2.1499999999999995</v>
      </c>
      <c r="Q1736" s="54" t="s">
        <v>73</v>
      </c>
      <c r="R1736" s="54">
        <f t="shared" si="104"/>
        <v>6.2299999999999995</v>
      </c>
      <c r="T1736" s="55">
        <f t="shared" si="106"/>
        <v>3.7400000000000007</v>
      </c>
      <c r="U1736" s="55">
        <f t="shared" si="106"/>
        <v>5.5499999999999989</v>
      </c>
      <c r="V1736" s="55">
        <f t="shared" si="106"/>
        <v>0</v>
      </c>
      <c r="W1736" s="55">
        <f t="shared" si="105"/>
        <v>-2.1499999999999995</v>
      </c>
      <c r="X1736" s="55" t="e">
        <f t="shared" si="105"/>
        <v>#VALUE!</v>
      </c>
      <c r="Y1736" s="55">
        <f t="shared" si="105"/>
        <v>7.14</v>
      </c>
    </row>
    <row r="1737" spans="1:25" x14ac:dyDescent="0.25">
      <c r="A1737" s="37" t="s">
        <v>654</v>
      </c>
      <c r="B1737" s="37" t="s">
        <v>714</v>
      </c>
      <c r="C1737" s="36" t="s">
        <v>715</v>
      </c>
      <c r="D1737" s="52" t="str">
        <f>IFERROR(INDEX('[2]CP5 to CP6 Track mapping'!$A:$B,MATCH('CP5 Vols Hyp'!$C1737,'[2]CP5 to CP6 Track mapping'!$A:$A,0),2),"-")</f>
        <v>Fencing</v>
      </c>
      <c r="E1737" s="36" t="s">
        <v>451</v>
      </c>
      <c r="F1737" s="53"/>
      <c r="G1737" s="53"/>
      <c r="H1737" s="53">
        <v>0</v>
      </c>
      <c r="I1737" s="53"/>
      <c r="J1737" s="53"/>
      <c r="K1737" s="53">
        <f t="shared" si="103"/>
        <v>0</v>
      </c>
      <c r="M1737" s="54">
        <v>0</v>
      </c>
      <c r="N1737" s="54">
        <v>0</v>
      </c>
      <c r="O1737" s="54">
        <v>0</v>
      </c>
      <c r="P1737" s="54">
        <v>0</v>
      </c>
      <c r="Q1737" s="54" t="s">
        <v>73</v>
      </c>
      <c r="R1737" s="54">
        <f t="shared" si="104"/>
        <v>0</v>
      </c>
      <c r="T1737" s="55">
        <f t="shared" si="106"/>
        <v>0</v>
      </c>
      <c r="U1737" s="55">
        <f t="shared" si="106"/>
        <v>0</v>
      </c>
      <c r="V1737" s="55">
        <f t="shared" si="106"/>
        <v>0</v>
      </c>
      <c r="W1737" s="55">
        <f t="shared" si="105"/>
        <v>0</v>
      </c>
      <c r="X1737" s="55" t="e">
        <f t="shared" si="105"/>
        <v>#VALUE!</v>
      </c>
      <c r="Y1737" s="55">
        <f t="shared" si="105"/>
        <v>0</v>
      </c>
    </row>
    <row r="1738" spans="1:25" x14ac:dyDescent="0.25">
      <c r="A1738" s="37" t="s">
        <v>654</v>
      </c>
      <c r="B1738" s="37" t="s">
        <v>714</v>
      </c>
      <c r="C1738" s="36" t="s">
        <v>715</v>
      </c>
      <c r="D1738" s="52" t="str">
        <f>IFERROR(INDEX('[2]CP5 to CP6 Track mapping'!$A:$B,MATCH('CP5 Vols Hyp'!$C1738,'[2]CP5 to CP6 Track mapping'!$A:$A,0),2),"-")</f>
        <v>Fencing</v>
      </c>
      <c r="E1738" s="36" t="s">
        <v>452</v>
      </c>
      <c r="F1738" s="53"/>
      <c r="G1738" s="53"/>
      <c r="H1738" s="53">
        <v>0</v>
      </c>
      <c r="I1738" s="53"/>
      <c r="J1738" s="53"/>
      <c r="K1738" s="53">
        <f t="shared" ref="K1738:K1801" si="107">SUM(F1738:J1738)</f>
        <v>0</v>
      </c>
      <c r="M1738" s="54">
        <v>0</v>
      </c>
      <c r="N1738" s="54">
        <v>0</v>
      </c>
      <c r="O1738" s="54">
        <v>0</v>
      </c>
      <c r="P1738" s="54">
        <v>0</v>
      </c>
      <c r="Q1738" s="54" t="s">
        <v>73</v>
      </c>
      <c r="R1738" s="54">
        <f t="shared" ref="R1738:R1801" si="108">SUM(M1738:Q1738)</f>
        <v>0</v>
      </c>
      <c r="T1738" s="55">
        <f t="shared" si="106"/>
        <v>0</v>
      </c>
      <c r="U1738" s="55">
        <f t="shared" si="106"/>
        <v>0</v>
      </c>
      <c r="V1738" s="55">
        <f t="shared" si="106"/>
        <v>0</v>
      </c>
      <c r="W1738" s="55">
        <f t="shared" si="105"/>
        <v>0</v>
      </c>
      <c r="X1738" s="55" t="e">
        <f t="shared" si="105"/>
        <v>#VALUE!</v>
      </c>
      <c r="Y1738" s="55">
        <f t="shared" si="105"/>
        <v>0</v>
      </c>
    </row>
    <row r="1739" spans="1:25" x14ac:dyDescent="0.25">
      <c r="A1739" s="37" t="s">
        <v>654</v>
      </c>
      <c r="B1739" s="37" t="s">
        <v>714</v>
      </c>
      <c r="C1739" s="36" t="s">
        <v>715</v>
      </c>
      <c r="D1739" s="52" t="str">
        <f>IFERROR(INDEX('[2]CP5 to CP6 Track mapping'!$A:$B,MATCH('CP5 Vols Hyp'!$C1739,'[2]CP5 to CP6 Track mapping'!$A:$A,0),2),"-")</f>
        <v>Fencing</v>
      </c>
      <c r="E1739" s="36" t="s">
        <v>453</v>
      </c>
      <c r="F1739" s="53"/>
      <c r="G1739" s="53"/>
      <c r="H1739" s="53">
        <v>0</v>
      </c>
      <c r="I1739" s="53"/>
      <c r="J1739" s="53"/>
      <c r="K1739" s="53">
        <f t="shared" si="107"/>
        <v>0</v>
      </c>
      <c r="M1739" s="54">
        <v>0</v>
      </c>
      <c r="N1739" s="54">
        <v>0</v>
      </c>
      <c r="O1739" s="54">
        <v>0</v>
      </c>
      <c r="P1739" s="54">
        <v>0</v>
      </c>
      <c r="Q1739" s="54" t="s">
        <v>73</v>
      </c>
      <c r="R1739" s="54">
        <f t="shared" si="108"/>
        <v>0</v>
      </c>
      <c r="T1739" s="55">
        <f t="shared" si="106"/>
        <v>0</v>
      </c>
      <c r="U1739" s="55">
        <f t="shared" si="106"/>
        <v>0</v>
      </c>
      <c r="V1739" s="55">
        <f t="shared" si="106"/>
        <v>0</v>
      </c>
      <c r="W1739" s="55">
        <f t="shared" si="105"/>
        <v>0</v>
      </c>
      <c r="X1739" s="55" t="e">
        <f t="shared" si="105"/>
        <v>#VALUE!</v>
      </c>
      <c r="Y1739" s="55">
        <f t="shared" si="105"/>
        <v>0</v>
      </c>
    </row>
    <row r="1740" spans="1:25" x14ac:dyDescent="0.25">
      <c r="A1740" s="37" t="s">
        <v>654</v>
      </c>
      <c r="B1740" s="37" t="s">
        <v>714</v>
      </c>
      <c r="C1740" s="36" t="s">
        <v>715</v>
      </c>
      <c r="D1740" s="52" t="str">
        <f>IFERROR(INDEX('[2]CP5 to CP6 Track mapping'!$A:$B,MATCH('CP5 Vols Hyp'!$C1740,'[2]CP5 to CP6 Track mapping'!$A:$A,0),2),"-")</f>
        <v>Fencing</v>
      </c>
      <c r="E1740" s="36" t="s">
        <v>454</v>
      </c>
      <c r="F1740" s="53"/>
      <c r="G1740" s="53"/>
      <c r="H1740" s="53">
        <v>0</v>
      </c>
      <c r="I1740" s="53"/>
      <c r="J1740" s="53"/>
      <c r="K1740" s="53">
        <f t="shared" si="107"/>
        <v>0</v>
      </c>
      <c r="M1740" s="54">
        <v>0</v>
      </c>
      <c r="N1740" s="54">
        <v>0</v>
      </c>
      <c r="O1740" s="54">
        <v>0</v>
      </c>
      <c r="P1740" s="54">
        <v>0</v>
      </c>
      <c r="Q1740" s="54" t="s">
        <v>73</v>
      </c>
      <c r="R1740" s="54">
        <f t="shared" si="108"/>
        <v>0</v>
      </c>
      <c r="T1740" s="55">
        <f t="shared" si="106"/>
        <v>0</v>
      </c>
      <c r="U1740" s="55">
        <f t="shared" si="106"/>
        <v>0</v>
      </c>
      <c r="V1740" s="55">
        <f t="shared" si="106"/>
        <v>0</v>
      </c>
      <c r="W1740" s="55">
        <f t="shared" si="105"/>
        <v>0</v>
      </c>
      <c r="X1740" s="55" t="e">
        <f t="shared" si="105"/>
        <v>#VALUE!</v>
      </c>
      <c r="Y1740" s="55">
        <f t="shared" si="105"/>
        <v>0</v>
      </c>
    </row>
    <row r="1741" spans="1:25" x14ac:dyDescent="0.25">
      <c r="A1741" s="37" t="s">
        <v>654</v>
      </c>
      <c r="B1741" s="37" t="s">
        <v>714</v>
      </c>
      <c r="C1741" s="36" t="s">
        <v>715</v>
      </c>
      <c r="D1741" s="52" t="str">
        <f>IFERROR(INDEX('[2]CP5 to CP6 Track mapping'!$A:$B,MATCH('CP5 Vols Hyp'!$C1741,'[2]CP5 to CP6 Track mapping'!$A:$A,0),2),"-")</f>
        <v>Fencing</v>
      </c>
      <c r="E1741" s="36" t="s">
        <v>455</v>
      </c>
      <c r="F1741" s="53"/>
      <c r="G1741" s="53"/>
      <c r="H1741" s="53">
        <v>0</v>
      </c>
      <c r="I1741" s="53"/>
      <c r="J1741" s="53"/>
      <c r="K1741" s="53">
        <f t="shared" si="107"/>
        <v>0</v>
      </c>
      <c r="M1741" s="54">
        <v>0</v>
      </c>
      <c r="N1741" s="54">
        <v>0</v>
      </c>
      <c r="O1741" s="54">
        <v>0</v>
      </c>
      <c r="P1741" s="54">
        <v>0</v>
      </c>
      <c r="Q1741" s="54" t="s">
        <v>73</v>
      </c>
      <c r="R1741" s="54">
        <f t="shared" si="108"/>
        <v>0</v>
      </c>
      <c r="T1741" s="55">
        <f t="shared" si="106"/>
        <v>0</v>
      </c>
      <c r="U1741" s="55">
        <f t="shared" si="106"/>
        <v>0</v>
      </c>
      <c r="V1741" s="55">
        <f t="shared" si="106"/>
        <v>0</v>
      </c>
      <c r="W1741" s="55">
        <f t="shared" si="105"/>
        <v>0</v>
      </c>
      <c r="X1741" s="55" t="e">
        <f t="shared" si="105"/>
        <v>#VALUE!</v>
      </c>
      <c r="Y1741" s="55">
        <f t="shared" si="105"/>
        <v>0</v>
      </c>
    </row>
    <row r="1742" spans="1:25" x14ac:dyDescent="0.25">
      <c r="A1742" s="37" t="s">
        <v>654</v>
      </c>
      <c r="B1742" s="37" t="s">
        <v>716</v>
      </c>
      <c r="C1742" s="36" t="s">
        <v>717</v>
      </c>
      <c r="D1742" s="52" t="str">
        <f>IFERROR(INDEX('[2]CP5 to CP6 Track mapping'!$A:$B,MATCH('CP5 Vols Hyp'!$C1742,'[2]CP5 to CP6 Track mapping'!$A:$A,0),2),"-")</f>
        <v>Fencing</v>
      </c>
      <c r="E1742" s="36" t="s">
        <v>456</v>
      </c>
      <c r="F1742" s="53"/>
      <c r="G1742" s="53"/>
      <c r="H1742" s="53">
        <v>93.7</v>
      </c>
      <c r="I1742" s="53"/>
      <c r="J1742" s="53"/>
      <c r="K1742" s="53">
        <f t="shared" si="107"/>
        <v>93.7</v>
      </c>
      <c r="M1742" s="54">
        <v>78.84</v>
      </c>
      <c r="N1742" s="54">
        <v>139.26</v>
      </c>
      <c r="O1742" s="54">
        <v>93.7</v>
      </c>
      <c r="P1742" s="54">
        <v>38.880000000000003</v>
      </c>
      <c r="Q1742" s="54">
        <v>13.07</v>
      </c>
      <c r="R1742" s="54">
        <f t="shared" si="108"/>
        <v>363.75</v>
      </c>
      <c r="T1742" s="55">
        <f t="shared" si="106"/>
        <v>78.84</v>
      </c>
      <c r="U1742" s="55">
        <f t="shared" si="106"/>
        <v>139.26</v>
      </c>
      <c r="V1742" s="55">
        <f t="shared" si="106"/>
        <v>0</v>
      </c>
      <c r="W1742" s="55">
        <f t="shared" si="105"/>
        <v>38.880000000000003</v>
      </c>
      <c r="X1742" s="55">
        <f t="shared" si="105"/>
        <v>13.07</v>
      </c>
      <c r="Y1742" s="55">
        <f t="shared" si="105"/>
        <v>270.05</v>
      </c>
    </row>
    <row r="1743" spans="1:25" x14ac:dyDescent="0.25">
      <c r="A1743" s="37" t="s">
        <v>654</v>
      </c>
      <c r="B1743" s="37" t="s">
        <v>716</v>
      </c>
      <c r="C1743" s="36" t="s">
        <v>717</v>
      </c>
      <c r="D1743" s="52" t="str">
        <f>IFERROR(INDEX('[2]CP5 to CP6 Track mapping'!$A:$B,MATCH('CP5 Vols Hyp'!$C1743,'[2]CP5 to CP6 Track mapping'!$A:$A,0),2),"-")</f>
        <v>Fencing</v>
      </c>
      <c r="E1743" s="36" t="s">
        <v>451</v>
      </c>
      <c r="F1743" s="53"/>
      <c r="G1743" s="53"/>
      <c r="H1743" s="53">
        <v>0</v>
      </c>
      <c r="I1743" s="53"/>
      <c r="J1743" s="53"/>
      <c r="K1743" s="53">
        <f t="shared" si="107"/>
        <v>0</v>
      </c>
      <c r="M1743" s="54">
        <v>0</v>
      </c>
      <c r="N1743" s="54">
        <v>0</v>
      </c>
      <c r="O1743" s="54">
        <v>0</v>
      </c>
      <c r="P1743" s="54">
        <v>0</v>
      </c>
      <c r="Q1743" s="54" t="s">
        <v>73</v>
      </c>
      <c r="R1743" s="54">
        <f t="shared" si="108"/>
        <v>0</v>
      </c>
      <c r="T1743" s="55">
        <f t="shared" si="106"/>
        <v>0</v>
      </c>
      <c r="U1743" s="55">
        <f t="shared" si="106"/>
        <v>0</v>
      </c>
      <c r="V1743" s="55">
        <f t="shared" si="106"/>
        <v>0</v>
      </c>
      <c r="W1743" s="55">
        <f t="shared" si="105"/>
        <v>0</v>
      </c>
      <c r="X1743" s="55" t="e">
        <f t="shared" si="105"/>
        <v>#VALUE!</v>
      </c>
      <c r="Y1743" s="55">
        <f t="shared" si="105"/>
        <v>0</v>
      </c>
    </row>
    <row r="1744" spans="1:25" x14ac:dyDescent="0.25">
      <c r="A1744" s="37" t="s">
        <v>654</v>
      </c>
      <c r="B1744" s="37" t="s">
        <v>716</v>
      </c>
      <c r="C1744" s="36" t="s">
        <v>717</v>
      </c>
      <c r="D1744" s="52" t="str">
        <f>IFERROR(INDEX('[2]CP5 to CP6 Track mapping'!$A:$B,MATCH('CP5 Vols Hyp'!$C1744,'[2]CP5 to CP6 Track mapping'!$A:$A,0),2),"-")</f>
        <v>Fencing</v>
      </c>
      <c r="E1744" s="36" t="s">
        <v>452</v>
      </c>
      <c r="F1744" s="53"/>
      <c r="G1744" s="53"/>
      <c r="H1744" s="53">
        <v>0</v>
      </c>
      <c r="I1744" s="53"/>
      <c r="J1744" s="53"/>
      <c r="K1744" s="53">
        <f t="shared" si="107"/>
        <v>0</v>
      </c>
      <c r="M1744" s="54">
        <v>0</v>
      </c>
      <c r="N1744" s="54">
        <v>0</v>
      </c>
      <c r="O1744" s="54">
        <v>0</v>
      </c>
      <c r="P1744" s="54">
        <v>0</v>
      </c>
      <c r="Q1744" s="54" t="s">
        <v>73</v>
      </c>
      <c r="R1744" s="54">
        <f t="shared" si="108"/>
        <v>0</v>
      </c>
      <c r="T1744" s="55">
        <f t="shared" si="106"/>
        <v>0</v>
      </c>
      <c r="U1744" s="55">
        <f t="shared" si="106"/>
        <v>0</v>
      </c>
      <c r="V1744" s="55">
        <f t="shared" si="106"/>
        <v>0</v>
      </c>
      <c r="W1744" s="55">
        <f t="shared" si="105"/>
        <v>0</v>
      </c>
      <c r="X1744" s="55" t="e">
        <f t="shared" si="105"/>
        <v>#VALUE!</v>
      </c>
      <c r="Y1744" s="55">
        <f t="shared" si="105"/>
        <v>0</v>
      </c>
    </row>
    <row r="1745" spans="1:25" x14ac:dyDescent="0.25">
      <c r="A1745" s="37" t="s">
        <v>654</v>
      </c>
      <c r="B1745" s="37" t="s">
        <v>716</v>
      </c>
      <c r="C1745" s="36" t="s">
        <v>717</v>
      </c>
      <c r="D1745" s="52" t="str">
        <f>IFERROR(INDEX('[2]CP5 to CP6 Track mapping'!$A:$B,MATCH('CP5 Vols Hyp'!$C1745,'[2]CP5 to CP6 Track mapping'!$A:$A,0),2),"-")</f>
        <v>Fencing</v>
      </c>
      <c r="E1745" s="36" t="s">
        <v>453</v>
      </c>
      <c r="F1745" s="53"/>
      <c r="G1745" s="53"/>
      <c r="H1745" s="53">
        <v>0</v>
      </c>
      <c r="I1745" s="53"/>
      <c r="J1745" s="53"/>
      <c r="K1745" s="53">
        <f t="shared" si="107"/>
        <v>0</v>
      </c>
      <c r="M1745" s="54">
        <v>0</v>
      </c>
      <c r="N1745" s="54">
        <v>0</v>
      </c>
      <c r="O1745" s="54">
        <v>0</v>
      </c>
      <c r="P1745" s="54">
        <v>0</v>
      </c>
      <c r="Q1745" s="54" t="s">
        <v>73</v>
      </c>
      <c r="R1745" s="54">
        <f t="shared" si="108"/>
        <v>0</v>
      </c>
      <c r="T1745" s="55">
        <f t="shared" si="106"/>
        <v>0</v>
      </c>
      <c r="U1745" s="55">
        <f t="shared" si="106"/>
        <v>0</v>
      </c>
      <c r="V1745" s="55">
        <f t="shared" si="106"/>
        <v>0</v>
      </c>
      <c r="W1745" s="55">
        <f t="shared" si="105"/>
        <v>0</v>
      </c>
      <c r="X1745" s="55" t="e">
        <f t="shared" si="105"/>
        <v>#VALUE!</v>
      </c>
      <c r="Y1745" s="55">
        <f t="shared" si="105"/>
        <v>0</v>
      </c>
    </row>
    <row r="1746" spans="1:25" x14ac:dyDescent="0.25">
      <c r="A1746" s="37" t="s">
        <v>654</v>
      </c>
      <c r="B1746" s="37" t="s">
        <v>716</v>
      </c>
      <c r="C1746" s="36" t="s">
        <v>717</v>
      </c>
      <c r="D1746" s="52" t="str">
        <f>IFERROR(INDEX('[2]CP5 to CP6 Track mapping'!$A:$B,MATCH('CP5 Vols Hyp'!$C1746,'[2]CP5 to CP6 Track mapping'!$A:$A,0),2),"-")</f>
        <v>Fencing</v>
      </c>
      <c r="E1746" s="36" t="s">
        <v>454</v>
      </c>
      <c r="F1746" s="53"/>
      <c r="G1746" s="53"/>
      <c r="H1746" s="53">
        <v>0</v>
      </c>
      <c r="I1746" s="53"/>
      <c r="J1746" s="53"/>
      <c r="K1746" s="53">
        <f t="shared" si="107"/>
        <v>0</v>
      </c>
      <c r="M1746" s="54">
        <v>0</v>
      </c>
      <c r="N1746" s="54">
        <v>0</v>
      </c>
      <c r="O1746" s="54">
        <v>0</v>
      </c>
      <c r="P1746" s="54">
        <v>0</v>
      </c>
      <c r="Q1746" s="54" t="s">
        <v>73</v>
      </c>
      <c r="R1746" s="54">
        <f t="shared" si="108"/>
        <v>0</v>
      </c>
      <c r="T1746" s="55">
        <f t="shared" si="106"/>
        <v>0</v>
      </c>
      <c r="U1746" s="55">
        <f t="shared" si="106"/>
        <v>0</v>
      </c>
      <c r="V1746" s="55">
        <f t="shared" si="106"/>
        <v>0</v>
      </c>
      <c r="W1746" s="55">
        <f t="shared" si="105"/>
        <v>0</v>
      </c>
      <c r="X1746" s="55" t="e">
        <f t="shared" si="105"/>
        <v>#VALUE!</v>
      </c>
      <c r="Y1746" s="55">
        <f t="shared" si="105"/>
        <v>0</v>
      </c>
    </row>
    <row r="1747" spans="1:25" x14ac:dyDescent="0.25">
      <c r="A1747" s="37" t="s">
        <v>654</v>
      </c>
      <c r="B1747" s="37" t="s">
        <v>716</v>
      </c>
      <c r="C1747" s="36" t="s">
        <v>717</v>
      </c>
      <c r="D1747" s="52" t="str">
        <f>IFERROR(INDEX('[2]CP5 to CP6 Track mapping'!$A:$B,MATCH('CP5 Vols Hyp'!$C1747,'[2]CP5 to CP6 Track mapping'!$A:$A,0),2),"-")</f>
        <v>Fencing</v>
      </c>
      <c r="E1747" s="36" t="s">
        <v>455</v>
      </c>
      <c r="F1747" s="53"/>
      <c r="G1747" s="53"/>
      <c r="H1747" s="53">
        <v>0</v>
      </c>
      <c r="I1747" s="53"/>
      <c r="J1747" s="53"/>
      <c r="K1747" s="53">
        <f t="shared" si="107"/>
        <v>0</v>
      </c>
      <c r="M1747" s="54">
        <v>0</v>
      </c>
      <c r="N1747" s="54">
        <v>0</v>
      </c>
      <c r="O1747" s="54">
        <v>0</v>
      </c>
      <c r="P1747" s="54">
        <v>0</v>
      </c>
      <c r="Q1747" s="54" t="s">
        <v>73</v>
      </c>
      <c r="R1747" s="54">
        <f t="shared" si="108"/>
        <v>0</v>
      </c>
      <c r="T1747" s="55">
        <f t="shared" si="106"/>
        <v>0</v>
      </c>
      <c r="U1747" s="55">
        <f t="shared" si="106"/>
        <v>0</v>
      </c>
      <c r="V1747" s="55">
        <f t="shared" si="106"/>
        <v>0</v>
      </c>
      <c r="W1747" s="55">
        <f t="shared" si="105"/>
        <v>0</v>
      </c>
      <c r="X1747" s="55" t="e">
        <f t="shared" si="105"/>
        <v>#VALUE!</v>
      </c>
      <c r="Y1747" s="55">
        <f t="shared" si="105"/>
        <v>0</v>
      </c>
    </row>
    <row r="1748" spans="1:25" x14ac:dyDescent="0.25">
      <c r="A1748" s="37" t="s">
        <v>654</v>
      </c>
      <c r="B1748" s="37" t="s">
        <v>718</v>
      </c>
      <c r="C1748" s="36" t="s">
        <v>719</v>
      </c>
      <c r="D1748" s="52" t="str">
        <f>IFERROR(INDEX('[2]CP5 to CP6 Track mapping'!$A:$B,MATCH('CP5 Vols Hyp'!$C1748,'[2]CP5 to CP6 Track mapping'!$A:$A,0),2),"-")</f>
        <v>Slab Track</v>
      </c>
      <c r="E1748" s="36" t="s">
        <v>456</v>
      </c>
      <c r="F1748" s="53"/>
      <c r="G1748" s="53"/>
      <c r="H1748" s="53">
        <v>0</v>
      </c>
      <c r="I1748" s="53"/>
      <c r="J1748" s="53"/>
      <c r="K1748" s="53">
        <f t="shared" si="107"/>
        <v>0</v>
      </c>
      <c r="M1748" s="54">
        <v>0</v>
      </c>
      <c r="N1748" s="54">
        <v>0</v>
      </c>
      <c r="O1748" s="54">
        <v>0</v>
      </c>
      <c r="P1748" s="54">
        <v>0</v>
      </c>
      <c r="Q1748" s="54" t="s">
        <v>73</v>
      </c>
      <c r="R1748" s="54">
        <f t="shared" si="108"/>
        <v>0</v>
      </c>
      <c r="T1748" s="55">
        <f t="shared" si="106"/>
        <v>0</v>
      </c>
      <c r="U1748" s="55">
        <f t="shared" si="106"/>
        <v>0</v>
      </c>
      <c r="V1748" s="55">
        <f t="shared" si="106"/>
        <v>0</v>
      </c>
      <c r="W1748" s="55">
        <f t="shared" si="105"/>
        <v>0</v>
      </c>
      <c r="X1748" s="55" t="e">
        <f t="shared" si="105"/>
        <v>#VALUE!</v>
      </c>
      <c r="Y1748" s="55">
        <f t="shared" si="105"/>
        <v>0</v>
      </c>
    </row>
    <row r="1749" spans="1:25" x14ac:dyDescent="0.25">
      <c r="A1749" s="37" t="s">
        <v>654</v>
      </c>
      <c r="B1749" s="37" t="s">
        <v>718</v>
      </c>
      <c r="C1749" s="36" t="s">
        <v>719</v>
      </c>
      <c r="D1749" s="52" t="str">
        <f>IFERROR(INDEX('[2]CP5 to CP6 Track mapping'!$A:$B,MATCH('CP5 Vols Hyp'!$C1749,'[2]CP5 to CP6 Track mapping'!$A:$A,0),2),"-")</f>
        <v>Slab Track</v>
      </c>
      <c r="E1749" s="36" t="s">
        <v>451</v>
      </c>
      <c r="F1749" s="53"/>
      <c r="G1749" s="53"/>
      <c r="H1749" s="53">
        <v>0</v>
      </c>
      <c r="I1749" s="53"/>
      <c r="J1749" s="53"/>
      <c r="K1749" s="53">
        <f t="shared" si="107"/>
        <v>0</v>
      </c>
      <c r="M1749" s="54">
        <v>0</v>
      </c>
      <c r="N1749" s="54">
        <v>0</v>
      </c>
      <c r="O1749" s="54">
        <v>0</v>
      </c>
      <c r="P1749" s="54">
        <v>0</v>
      </c>
      <c r="Q1749" s="54" t="s">
        <v>73</v>
      </c>
      <c r="R1749" s="54">
        <f t="shared" si="108"/>
        <v>0</v>
      </c>
      <c r="T1749" s="55">
        <f t="shared" si="106"/>
        <v>0</v>
      </c>
      <c r="U1749" s="55">
        <f t="shared" si="106"/>
        <v>0</v>
      </c>
      <c r="V1749" s="55">
        <f t="shared" si="106"/>
        <v>0</v>
      </c>
      <c r="W1749" s="55">
        <f t="shared" si="105"/>
        <v>0</v>
      </c>
      <c r="X1749" s="55" t="e">
        <f t="shared" si="105"/>
        <v>#VALUE!</v>
      </c>
      <c r="Y1749" s="55">
        <f t="shared" si="105"/>
        <v>0</v>
      </c>
    </row>
    <row r="1750" spans="1:25" x14ac:dyDescent="0.25">
      <c r="A1750" s="37" t="s">
        <v>654</v>
      </c>
      <c r="B1750" s="37" t="s">
        <v>718</v>
      </c>
      <c r="C1750" s="36" t="s">
        <v>719</v>
      </c>
      <c r="D1750" s="52" t="str">
        <f>IFERROR(INDEX('[2]CP5 to CP6 Track mapping'!$A:$B,MATCH('CP5 Vols Hyp'!$C1750,'[2]CP5 to CP6 Track mapping'!$A:$A,0),2),"-")</f>
        <v>Slab Track</v>
      </c>
      <c r="E1750" s="36" t="s">
        <v>452</v>
      </c>
      <c r="F1750" s="53"/>
      <c r="G1750" s="53"/>
      <c r="H1750" s="53">
        <v>0</v>
      </c>
      <c r="I1750" s="53"/>
      <c r="J1750" s="53"/>
      <c r="K1750" s="53">
        <f t="shared" si="107"/>
        <v>0</v>
      </c>
      <c r="M1750" s="54">
        <v>0</v>
      </c>
      <c r="N1750" s="54">
        <v>0</v>
      </c>
      <c r="O1750" s="54">
        <v>0</v>
      </c>
      <c r="P1750" s="54">
        <v>0</v>
      </c>
      <c r="Q1750" s="54" t="s">
        <v>73</v>
      </c>
      <c r="R1750" s="54">
        <f t="shared" si="108"/>
        <v>0</v>
      </c>
      <c r="T1750" s="55">
        <f t="shared" si="106"/>
        <v>0</v>
      </c>
      <c r="U1750" s="55">
        <f t="shared" si="106"/>
        <v>0</v>
      </c>
      <c r="V1750" s="55">
        <f t="shared" si="106"/>
        <v>0</v>
      </c>
      <c r="W1750" s="55">
        <f t="shared" si="105"/>
        <v>0</v>
      </c>
      <c r="X1750" s="55" t="e">
        <f t="shared" si="105"/>
        <v>#VALUE!</v>
      </c>
      <c r="Y1750" s="55">
        <f t="shared" si="105"/>
        <v>0</v>
      </c>
    </row>
    <row r="1751" spans="1:25" x14ac:dyDescent="0.25">
      <c r="A1751" s="37" t="s">
        <v>654</v>
      </c>
      <c r="B1751" s="37" t="s">
        <v>718</v>
      </c>
      <c r="C1751" s="36" t="s">
        <v>719</v>
      </c>
      <c r="D1751" s="52" t="str">
        <f>IFERROR(INDEX('[2]CP5 to CP6 Track mapping'!$A:$B,MATCH('CP5 Vols Hyp'!$C1751,'[2]CP5 to CP6 Track mapping'!$A:$A,0),2),"-")</f>
        <v>Slab Track</v>
      </c>
      <c r="E1751" s="36" t="s">
        <v>453</v>
      </c>
      <c r="F1751" s="53"/>
      <c r="G1751" s="53"/>
      <c r="H1751" s="53">
        <v>0</v>
      </c>
      <c r="I1751" s="53"/>
      <c r="J1751" s="53"/>
      <c r="K1751" s="53">
        <f t="shared" si="107"/>
        <v>0</v>
      </c>
      <c r="M1751" s="54">
        <v>0</v>
      </c>
      <c r="N1751" s="54">
        <v>0</v>
      </c>
      <c r="O1751" s="54">
        <v>0</v>
      </c>
      <c r="P1751" s="54">
        <v>0</v>
      </c>
      <c r="Q1751" s="54" t="s">
        <v>73</v>
      </c>
      <c r="R1751" s="54">
        <f t="shared" si="108"/>
        <v>0</v>
      </c>
      <c r="T1751" s="55">
        <f t="shared" si="106"/>
        <v>0</v>
      </c>
      <c r="U1751" s="55">
        <f t="shared" si="106"/>
        <v>0</v>
      </c>
      <c r="V1751" s="55">
        <f t="shared" si="106"/>
        <v>0</v>
      </c>
      <c r="W1751" s="55">
        <f t="shared" si="105"/>
        <v>0</v>
      </c>
      <c r="X1751" s="55" t="e">
        <f t="shared" si="105"/>
        <v>#VALUE!</v>
      </c>
      <c r="Y1751" s="55">
        <f t="shared" si="105"/>
        <v>0</v>
      </c>
    </row>
    <row r="1752" spans="1:25" x14ac:dyDescent="0.25">
      <c r="A1752" s="37" t="s">
        <v>654</v>
      </c>
      <c r="B1752" s="37" t="s">
        <v>718</v>
      </c>
      <c r="C1752" s="36" t="s">
        <v>719</v>
      </c>
      <c r="D1752" s="52" t="str">
        <f>IFERROR(INDEX('[2]CP5 to CP6 Track mapping'!$A:$B,MATCH('CP5 Vols Hyp'!$C1752,'[2]CP5 to CP6 Track mapping'!$A:$A,0),2),"-")</f>
        <v>Slab Track</v>
      </c>
      <c r="E1752" s="36" t="s">
        <v>454</v>
      </c>
      <c r="F1752" s="53"/>
      <c r="G1752" s="53"/>
      <c r="H1752" s="53">
        <v>0</v>
      </c>
      <c r="I1752" s="53"/>
      <c r="J1752" s="53"/>
      <c r="K1752" s="53">
        <f t="shared" si="107"/>
        <v>0</v>
      </c>
      <c r="M1752" s="54">
        <v>0</v>
      </c>
      <c r="N1752" s="54">
        <v>0</v>
      </c>
      <c r="O1752" s="54">
        <v>0</v>
      </c>
      <c r="P1752" s="54">
        <v>0</v>
      </c>
      <c r="Q1752" s="54" t="s">
        <v>73</v>
      </c>
      <c r="R1752" s="54">
        <f t="shared" si="108"/>
        <v>0</v>
      </c>
      <c r="T1752" s="55">
        <f t="shared" si="106"/>
        <v>0</v>
      </c>
      <c r="U1752" s="55">
        <f t="shared" si="106"/>
        <v>0</v>
      </c>
      <c r="V1752" s="55">
        <f t="shared" si="106"/>
        <v>0</v>
      </c>
      <c r="W1752" s="55">
        <f t="shared" si="105"/>
        <v>0</v>
      </c>
      <c r="X1752" s="55" t="e">
        <f t="shared" si="105"/>
        <v>#VALUE!</v>
      </c>
      <c r="Y1752" s="55">
        <f t="shared" si="105"/>
        <v>0</v>
      </c>
    </row>
    <row r="1753" spans="1:25" x14ac:dyDescent="0.25">
      <c r="A1753" s="37" t="s">
        <v>654</v>
      </c>
      <c r="B1753" s="37" t="s">
        <v>718</v>
      </c>
      <c r="C1753" s="36" t="s">
        <v>719</v>
      </c>
      <c r="D1753" s="52" t="str">
        <f>IFERROR(INDEX('[2]CP5 to CP6 Track mapping'!$A:$B,MATCH('CP5 Vols Hyp'!$C1753,'[2]CP5 to CP6 Track mapping'!$A:$A,0),2),"-")</f>
        <v>Slab Track</v>
      </c>
      <c r="E1753" s="36" t="s">
        <v>455</v>
      </c>
      <c r="F1753" s="53"/>
      <c r="G1753" s="53"/>
      <c r="H1753" s="53">
        <v>0</v>
      </c>
      <c r="I1753" s="53"/>
      <c r="J1753" s="53"/>
      <c r="K1753" s="53">
        <f t="shared" si="107"/>
        <v>0</v>
      </c>
      <c r="M1753" s="54">
        <v>0</v>
      </c>
      <c r="N1753" s="54">
        <v>0</v>
      </c>
      <c r="O1753" s="54">
        <v>0</v>
      </c>
      <c r="P1753" s="54">
        <v>0</v>
      </c>
      <c r="Q1753" s="54" t="s">
        <v>73</v>
      </c>
      <c r="R1753" s="54">
        <f t="shared" si="108"/>
        <v>0</v>
      </c>
      <c r="T1753" s="55">
        <f t="shared" si="106"/>
        <v>0</v>
      </c>
      <c r="U1753" s="55">
        <f t="shared" si="106"/>
        <v>0</v>
      </c>
      <c r="V1753" s="55">
        <f t="shared" si="106"/>
        <v>0</v>
      </c>
      <c r="W1753" s="55">
        <f t="shared" si="105"/>
        <v>0</v>
      </c>
      <c r="X1753" s="55" t="e">
        <f t="shared" si="105"/>
        <v>#VALUE!</v>
      </c>
      <c r="Y1753" s="55">
        <f t="shared" si="105"/>
        <v>0</v>
      </c>
    </row>
    <row r="1754" spans="1:25" x14ac:dyDescent="0.25">
      <c r="A1754" s="37" t="s">
        <v>654</v>
      </c>
      <c r="B1754" s="37" t="s">
        <v>720</v>
      </c>
      <c r="C1754" s="36" t="s">
        <v>721</v>
      </c>
      <c r="D1754" s="52" t="str">
        <f>IFERROR(INDEX('[2]CP5 to CP6 Track mapping'!$A:$B,MATCH('CP5 Vols Hyp'!$C1754,'[2]CP5 to CP6 Track mapping'!$A:$A,0),2),"-")</f>
        <v>Off Track</v>
      </c>
      <c r="E1754" s="36" t="s">
        <v>456</v>
      </c>
      <c r="F1754" s="53"/>
      <c r="G1754" s="53"/>
      <c r="H1754" s="53">
        <v>0</v>
      </c>
      <c r="I1754" s="53"/>
      <c r="J1754" s="53"/>
      <c r="K1754" s="53">
        <f t="shared" si="107"/>
        <v>0</v>
      </c>
      <c r="M1754" s="54">
        <v>0</v>
      </c>
      <c r="N1754" s="54">
        <v>0</v>
      </c>
      <c r="O1754" s="54">
        <v>0</v>
      </c>
      <c r="P1754" s="54">
        <v>0</v>
      </c>
      <c r="Q1754" s="54" t="s">
        <v>73</v>
      </c>
      <c r="R1754" s="54">
        <f t="shared" si="108"/>
        <v>0</v>
      </c>
      <c r="T1754" s="55">
        <f t="shared" si="106"/>
        <v>0</v>
      </c>
      <c r="U1754" s="55">
        <f t="shared" si="106"/>
        <v>0</v>
      </c>
      <c r="V1754" s="55">
        <f t="shared" si="106"/>
        <v>0</v>
      </c>
      <c r="W1754" s="55">
        <f t="shared" si="105"/>
        <v>0</v>
      </c>
      <c r="X1754" s="55" t="e">
        <f t="shared" si="105"/>
        <v>#VALUE!</v>
      </c>
      <c r="Y1754" s="55">
        <f t="shared" si="105"/>
        <v>0</v>
      </c>
    </row>
    <row r="1755" spans="1:25" x14ac:dyDescent="0.25">
      <c r="A1755" s="37" t="s">
        <v>654</v>
      </c>
      <c r="B1755" s="37" t="s">
        <v>720</v>
      </c>
      <c r="C1755" s="36" t="s">
        <v>721</v>
      </c>
      <c r="D1755" s="52" t="str">
        <f>IFERROR(INDEX('[2]CP5 to CP6 Track mapping'!$A:$B,MATCH('CP5 Vols Hyp'!$C1755,'[2]CP5 to CP6 Track mapping'!$A:$A,0),2),"-")</f>
        <v>Off Track</v>
      </c>
      <c r="E1755" s="36" t="s">
        <v>451</v>
      </c>
      <c r="F1755" s="53"/>
      <c r="G1755" s="53"/>
      <c r="H1755" s="53">
        <v>0</v>
      </c>
      <c r="I1755" s="53"/>
      <c r="J1755" s="53"/>
      <c r="K1755" s="53">
        <f t="shared" si="107"/>
        <v>0</v>
      </c>
      <c r="M1755" s="54">
        <v>0</v>
      </c>
      <c r="N1755" s="54">
        <v>0</v>
      </c>
      <c r="O1755" s="54">
        <v>0</v>
      </c>
      <c r="P1755" s="54">
        <v>0</v>
      </c>
      <c r="Q1755" s="54" t="s">
        <v>73</v>
      </c>
      <c r="R1755" s="54">
        <f t="shared" si="108"/>
        <v>0</v>
      </c>
      <c r="T1755" s="55">
        <f t="shared" si="106"/>
        <v>0</v>
      </c>
      <c r="U1755" s="55">
        <f t="shared" si="106"/>
        <v>0</v>
      </c>
      <c r="V1755" s="55">
        <f t="shared" si="106"/>
        <v>0</v>
      </c>
      <c r="W1755" s="55">
        <f t="shared" si="105"/>
        <v>0</v>
      </c>
      <c r="X1755" s="55" t="e">
        <f t="shared" si="105"/>
        <v>#VALUE!</v>
      </c>
      <c r="Y1755" s="55">
        <f t="shared" si="105"/>
        <v>0</v>
      </c>
    </row>
    <row r="1756" spans="1:25" x14ac:dyDescent="0.25">
      <c r="A1756" s="37" t="s">
        <v>654</v>
      </c>
      <c r="B1756" s="37" t="s">
        <v>720</v>
      </c>
      <c r="C1756" s="36" t="s">
        <v>721</v>
      </c>
      <c r="D1756" s="52" t="str">
        <f>IFERROR(INDEX('[2]CP5 to CP6 Track mapping'!$A:$B,MATCH('CP5 Vols Hyp'!$C1756,'[2]CP5 to CP6 Track mapping'!$A:$A,0),2),"-")</f>
        <v>Off Track</v>
      </c>
      <c r="E1756" s="36" t="s">
        <v>452</v>
      </c>
      <c r="F1756" s="53"/>
      <c r="G1756" s="53"/>
      <c r="H1756" s="53">
        <v>0</v>
      </c>
      <c r="I1756" s="53"/>
      <c r="J1756" s="53"/>
      <c r="K1756" s="53">
        <f t="shared" si="107"/>
        <v>0</v>
      </c>
      <c r="M1756" s="54">
        <v>0</v>
      </c>
      <c r="N1756" s="54">
        <v>0</v>
      </c>
      <c r="O1756" s="54">
        <v>0</v>
      </c>
      <c r="P1756" s="54">
        <v>0</v>
      </c>
      <c r="Q1756" s="54" t="s">
        <v>73</v>
      </c>
      <c r="R1756" s="54">
        <f t="shared" si="108"/>
        <v>0</v>
      </c>
      <c r="T1756" s="55">
        <f t="shared" si="106"/>
        <v>0</v>
      </c>
      <c r="U1756" s="55">
        <f t="shared" si="106"/>
        <v>0</v>
      </c>
      <c r="V1756" s="55">
        <f t="shared" si="106"/>
        <v>0</v>
      </c>
      <c r="W1756" s="55">
        <f t="shared" si="105"/>
        <v>0</v>
      </c>
      <c r="X1756" s="55" t="e">
        <f t="shared" si="105"/>
        <v>#VALUE!</v>
      </c>
      <c r="Y1756" s="55">
        <f t="shared" si="105"/>
        <v>0</v>
      </c>
    </row>
    <row r="1757" spans="1:25" x14ac:dyDescent="0.25">
      <c r="A1757" s="37" t="s">
        <v>654</v>
      </c>
      <c r="B1757" s="37" t="s">
        <v>720</v>
      </c>
      <c r="C1757" s="36" t="s">
        <v>721</v>
      </c>
      <c r="D1757" s="52" t="str">
        <f>IFERROR(INDEX('[2]CP5 to CP6 Track mapping'!$A:$B,MATCH('CP5 Vols Hyp'!$C1757,'[2]CP5 to CP6 Track mapping'!$A:$A,0),2),"-")</f>
        <v>Off Track</v>
      </c>
      <c r="E1757" s="36" t="s">
        <v>453</v>
      </c>
      <c r="F1757" s="53"/>
      <c r="G1757" s="53"/>
      <c r="H1757" s="53">
        <v>0</v>
      </c>
      <c r="I1757" s="53"/>
      <c r="J1757" s="53"/>
      <c r="K1757" s="53">
        <f t="shared" si="107"/>
        <v>0</v>
      </c>
      <c r="M1757" s="54">
        <v>0</v>
      </c>
      <c r="N1757" s="54">
        <v>0</v>
      </c>
      <c r="O1757" s="54">
        <v>0</v>
      </c>
      <c r="P1757" s="54">
        <v>0</v>
      </c>
      <c r="Q1757" s="54" t="s">
        <v>73</v>
      </c>
      <c r="R1757" s="54">
        <f t="shared" si="108"/>
        <v>0</v>
      </c>
      <c r="T1757" s="55">
        <f t="shared" si="106"/>
        <v>0</v>
      </c>
      <c r="U1757" s="55">
        <f t="shared" si="106"/>
        <v>0</v>
      </c>
      <c r="V1757" s="55">
        <f t="shared" si="106"/>
        <v>0</v>
      </c>
      <c r="W1757" s="55">
        <f t="shared" si="105"/>
        <v>0</v>
      </c>
      <c r="X1757" s="55" t="e">
        <f t="shared" si="105"/>
        <v>#VALUE!</v>
      </c>
      <c r="Y1757" s="55">
        <f t="shared" si="105"/>
        <v>0</v>
      </c>
    </row>
    <row r="1758" spans="1:25" x14ac:dyDescent="0.25">
      <c r="A1758" s="37" t="s">
        <v>654</v>
      </c>
      <c r="B1758" s="37" t="s">
        <v>720</v>
      </c>
      <c r="C1758" s="36" t="s">
        <v>721</v>
      </c>
      <c r="D1758" s="52" t="str">
        <f>IFERROR(INDEX('[2]CP5 to CP6 Track mapping'!$A:$B,MATCH('CP5 Vols Hyp'!$C1758,'[2]CP5 to CP6 Track mapping'!$A:$A,0),2),"-")</f>
        <v>Off Track</v>
      </c>
      <c r="E1758" s="36" t="s">
        <v>454</v>
      </c>
      <c r="F1758" s="53"/>
      <c r="G1758" s="53"/>
      <c r="H1758" s="53">
        <v>0</v>
      </c>
      <c r="I1758" s="53"/>
      <c r="J1758" s="53"/>
      <c r="K1758" s="53">
        <f t="shared" si="107"/>
        <v>0</v>
      </c>
      <c r="M1758" s="54">
        <v>0</v>
      </c>
      <c r="N1758" s="54">
        <v>0</v>
      </c>
      <c r="O1758" s="54">
        <v>0</v>
      </c>
      <c r="P1758" s="54">
        <v>0</v>
      </c>
      <c r="Q1758" s="54" t="s">
        <v>73</v>
      </c>
      <c r="R1758" s="54">
        <f t="shared" si="108"/>
        <v>0</v>
      </c>
      <c r="T1758" s="55">
        <f t="shared" si="106"/>
        <v>0</v>
      </c>
      <c r="U1758" s="55">
        <f t="shared" si="106"/>
        <v>0</v>
      </c>
      <c r="V1758" s="55">
        <f t="shared" si="106"/>
        <v>0</v>
      </c>
      <c r="W1758" s="55">
        <f t="shared" si="105"/>
        <v>0</v>
      </c>
      <c r="X1758" s="55" t="e">
        <f t="shared" si="105"/>
        <v>#VALUE!</v>
      </c>
      <c r="Y1758" s="55">
        <f t="shared" si="105"/>
        <v>0</v>
      </c>
    </row>
    <row r="1759" spans="1:25" x14ac:dyDescent="0.25">
      <c r="A1759" s="37" t="s">
        <v>654</v>
      </c>
      <c r="B1759" s="37" t="s">
        <v>720</v>
      </c>
      <c r="C1759" s="36" t="s">
        <v>721</v>
      </c>
      <c r="D1759" s="52" t="str">
        <f>IFERROR(INDEX('[2]CP5 to CP6 Track mapping'!$A:$B,MATCH('CP5 Vols Hyp'!$C1759,'[2]CP5 to CP6 Track mapping'!$A:$A,0),2),"-")</f>
        <v>Off Track</v>
      </c>
      <c r="E1759" s="36" t="s">
        <v>455</v>
      </c>
      <c r="F1759" s="53"/>
      <c r="G1759" s="53"/>
      <c r="H1759" s="53">
        <v>0</v>
      </c>
      <c r="I1759" s="53"/>
      <c r="J1759" s="53"/>
      <c r="K1759" s="53">
        <f t="shared" si="107"/>
        <v>0</v>
      </c>
      <c r="M1759" s="54">
        <v>0</v>
      </c>
      <c r="N1759" s="54">
        <v>0</v>
      </c>
      <c r="O1759" s="54">
        <v>0</v>
      </c>
      <c r="P1759" s="54">
        <v>0</v>
      </c>
      <c r="Q1759" s="54" t="s">
        <v>73</v>
      </c>
      <c r="R1759" s="54">
        <f t="shared" si="108"/>
        <v>0</v>
      </c>
      <c r="T1759" s="55">
        <f t="shared" si="106"/>
        <v>0</v>
      </c>
      <c r="U1759" s="55">
        <f t="shared" si="106"/>
        <v>0</v>
      </c>
      <c r="V1759" s="55">
        <f t="shared" si="106"/>
        <v>0</v>
      </c>
      <c r="W1759" s="55">
        <f t="shared" si="105"/>
        <v>0</v>
      </c>
      <c r="X1759" s="55" t="e">
        <f t="shared" si="105"/>
        <v>#VALUE!</v>
      </c>
      <c r="Y1759" s="55">
        <f t="shared" si="105"/>
        <v>0</v>
      </c>
    </row>
    <row r="1760" spans="1:25" x14ac:dyDescent="0.25">
      <c r="A1760" s="37" t="s">
        <v>654</v>
      </c>
      <c r="B1760" s="37" t="s">
        <v>722</v>
      </c>
      <c r="C1760" s="36" t="s">
        <v>723</v>
      </c>
      <c r="D1760" s="52" t="str">
        <f>IFERROR(INDEX('[2]CP5 to CP6 Track mapping'!$A:$B,MATCH('CP5 Vols Hyp'!$C1760,'[2]CP5 to CP6 Track mapping'!$A:$A,0),2),"-")</f>
        <v>Off Track</v>
      </c>
      <c r="E1760" s="36" t="s">
        <v>456</v>
      </c>
      <c r="F1760" s="53"/>
      <c r="G1760" s="53"/>
      <c r="H1760" s="53">
        <v>3</v>
      </c>
      <c r="I1760" s="53"/>
      <c r="J1760" s="53"/>
      <c r="K1760" s="53">
        <f t="shared" si="107"/>
        <v>3</v>
      </c>
      <c r="M1760" s="54">
        <v>0</v>
      </c>
      <c r="N1760" s="54">
        <v>4</v>
      </c>
      <c r="O1760" s="54">
        <v>3</v>
      </c>
      <c r="P1760" s="54">
        <v>28</v>
      </c>
      <c r="Q1760" s="54" t="s">
        <v>73</v>
      </c>
      <c r="R1760" s="54">
        <f t="shared" si="108"/>
        <v>35</v>
      </c>
      <c r="T1760" s="55">
        <f t="shared" si="106"/>
        <v>0</v>
      </c>
      <c r="U1760" s="55">
        <f t="shared" si="106"/>
        <v>4</v>
      </c>
      <c r="V1760" s="55">
        <f t="shared" si="106"/>
        <v>0</v>
      </c>
      <c r="W1760" s="55">
        <f t="shared" si="105"/>
        <v>28</v>
      </c>
      <c r="X1760" s="55" t="e">
        <f t="shared" si="105"/>
        <v>#VALUE!</v>
      </c>
      <c r="Y1760" s="55">
        <f t="shared" si="105"/>
        <v>32</v>
      </c>
    </row>
    <row r="1761" spans="1:25" x14ac:dyDescent="0.25">
      <c r="A1761" s="37" t="s">
        <v>654</v>
      </c>
      <c r="B1761" s="37" t="s">
        <v>722</v>
      </c>
      <c r="C1761" s="36" t="s">
        <v>723</v>
      </c>
      <c r="D1761" s="52" t="str">
        <f>IFERROR(INDEX('[2]CP5 to CP6 Track mapping'!$A:$B,MATCH('CP5 Vols Hyp'!$C1761,'[2]CP5 to CP6 Track mapping'!$A:$A,0),2),"-")</f>
        <v>Off Track</v>
      </c>
      <c r="E1761" s="36" t="s">
        <v>451</v>
      </c>
      <c r="F1761" s="53"/>
      <c r="G1761" s="53"/>
      <c r="H1761" s="53">
        <v>0</v>
      </c>
      <c r="I1761" s="53"/>
      <c r="J1761" s="53"/>
      <c r="K1761" s="53">
        <f t="shared" si="107"/>
        <v>0</v>
      </c>
      <c r="M1761" s="54">
        <v>0</v>
      </c>
      <c r="N1761" s="54">
        <v>0</v>
      </c>
      <c r="O1761" s="54">
        <v>0</v>
      </c>
      <c r="P1761" s="54">
        <v>0</v>
      </c>
      <c r="Q1761" s="54" t="s">
        <v>73</v>
      </c>
      <c r="R1761" s="54">
        <f t="shared" si="108"/>
        <v>0</v>
      </c>
      <c r="T1761" s="55">
        <f t="shared" si="106"/>
        <v>0</v>
      </c>
      <c r="U1761" s="55">
        <f t="shared" si="106"/>
        <v>0</v>
      </c>
      <c r="V1761" s="55">
        <f t="shared" si="106"/>
        <v>0</v>
      </c>
      <c r="W1761" s="55">
        <f t="shared" si="105"/>
        <v>0</v>
      </c>
      <c r="X1761" s="55" t="e">
        <f t="shared" si="105"/>
        <v>#VALUE!</v>
      </c>
      <c r="Y1761" s="55">
        <f t="shared" si="105"/>
        <v>0</v>
      </c>
    </row>
    <row r="1762" spans="1:25" x14ac:dyDescent="0.25">
      <c r="A1762" s="37" t="s">
        <v>654</v>
      </c>
      <c r="B1762" s="37" t="s">
        <v>722</v>
      </c>
      <c r="C1762" s="36" t="s">
        <v>723</v>
      </c>
      <c r="D1762" s="52" t="str">
        <f>IFERROR(INDEX('[2]CP5 to CP6 Track mapping'!$A:$B,MATCH('CP5 Vols Hyp'!$C1762,'[2]CP5 to CP6 Track mapping'!$A:$A,0),2),"-")</f>
        <v>Off Track</v>
      </c>
      <c r="E1762" s="36" t="s">
        <v>452</v>
      </c>
      <c r="F1762" s="53"/>
      <c r="G1762" s="53"/>
      <c r="H1762" s="53">
        <v>0</v>
      </c>
      <c r="I1762" s="53"/>
      <c r="J1762" s="53"/>
      <c r="K1762" s="53">
        <f t="shared" si="107"/>
        <v>0</v>
      </c>
      <c r="M1762" s="54">
        <v>0</v>
      </c>
      <c r="N1762" s="54">
        <v>0</v>
      </c>
      <c r="O1762" s="54">
        <v>0</v>
      </c>
      <c r="P1762" s="54">
        <v>0</v>
      </c>
      <c r="Q1762" s="54" t="s">
        <v>73</v>
      </c>
      <c r="R1762" s="54">
        <f t="shared" si="108"/>
        <v>0</v>
      </c>
      <c r="T1762" s="55">
        <f t="shared" si="106"/>
        <v>0</v>
      </c>
      <c r="U1762" s="55">
        <f t="shared" si="106"/>
        <v>0</v>
      </c>
      <c r="V1762" s="55">
        <f t="shared" si="106"/>
        <v>0</v>
      </c>
      <c r="W1762" s="55">
        <f t="shared" si="105"/>
        <v>0</v>
      </c>
      <c r="X1762" s="55" t="e">
        <f t="shared" si="105"/>
        <v>#VALUE!</v>
      </c>
      <c r="Y1762" s="55">
        <f t="shared" si="105"/>
        <v>0</v>
      </c>
    </row>
    <row r="1763" spans="1:25" x14ac:dyDescent="0.25">
      <c r="A1763" s="37" t="s">
        <v>654</v>
      </c>
      <c r="B1763" s="37" t="s">
        <v>722</v>
      </c>
      <c r="C1763" s="36" t="s">
        <v>723</v>
      </c>
      <c r="D1763" s="52" t="str">
        <f>IFERROR(INDEX('[2]CP5 to CP6 Track mapping'!$A:$B,MATCH('CP5 Vols Hyp'!$C1763,'[2]CP5 to CP6 Track mapping'!$A:$A,0),2),"-")</f>
        <v>Off Track</v>
      </c>
      <c r="E1763" s="36" t="s">
        <v>453</v>
      </c>
      <c r="F1763" s="53"/>
      <c r="G1763" s="53"/>
      <c r="H1763" s="53">
        <v>0</v>
      </c>
      <c r="I1763" s="53"/>
      <c r="J1763" s="53"/>
      <c r="K1763" s="53">
        <f t="shared" si="107"/>
        <v>0</v>
      </c>
      <c r="M1763" s="54">
        <v>0</v>
      </c>
      <c r="N1763" s="54">
        <v>0</v>
      </c>
      <c r="O1763" s="54">
        <v>0</v>
      </c>
      <c r="P1763" s="54">
        <v>0</v>
      </c>
      <c r="Q1763" s="54" t="s">
        <v>73</v>
      </c>
      <c r="R1763" s="54">
        <f t="shared" si="108"/>
        <v>0</v>
      </c>
      <c r="T1763" s="55">
        <f t="shared" si="106"/>
        <v>0</v>
      </c>
      <c r="U1763" s="55">
        <f t="shared" si="106"/>
        <v>0</v>
      </c>
      <c r="V1763" s="55">
        <f t="shared" si="106"/>
        <v>0</v>
      </c>
      <c r="W1763" s="55">
        <f t="shared" si="105"/>
        <v>0</v>
      </c>
      <c r="X1763" s="55" t="e">
        <f t="shared" si="105"/>
        <v>#VALUE!</v>
      </c>
      <c r="Y1763" s="55">
        <f t="shared" si="105"/>
        <v>0</v>
      </c>
    </row>
    <row r="1764" spans="1:25" x14ac:dyDescent="0.25">
      <c r="A1764" s="37" t="s">
        <v>654</v>
      </c>
      <c r="B1764" s="37" t="s">
        <v>722</v>
      </c>
      <c r="C1764" s="36" t="s">
        <v>723</v>
      </c>
      <c r="D1764" s="52" t="str">
        <f>IFERROR(INDEX('[2]CP5 to CP6 Track mapping'!$A:$B,MATCH('CP5 Vols Hyp'!$C1764,'[2]CP5 to CP6 Track mapping'!$A:$A,0),2),"-")</f>
        <v>Off Track</v>
      </c>
      <c r="E1764" s="36" t="s">
        <v>454</v>
      </c>
      <c r="F1764" s="53"/>
      <c r="G1764" s="53"/>
      <c r="H1764" s="53">
        <v>0</v>
      </c>
      <c r="I1764" s="53"/>
      <c r="J1764" s="53"/>
      <c r="K1764" s="53">
        <f t="shared" si="107"/>
        <v>0</v>
      </c>
      <c r="M1764" s="54">
        <v>0</v>
      </c>
      <c r="N1764" s="54">
        <v>0</v>
      </c>
      <c r="O1764" s="54">
        <v>0</v>
      </c>
      <c r="P1764" s="54">
        <v>0</v>
      </c>
      <c r="Q1764" s="54" t="s">
        <v>73</v>
      </c>
      <c r="R1764" s="54">
        <f t="shared" si="108"/>
        <v>0</v>
      </c>
      <c r="T1764" s="55">
        <f t="shared" si="106"/>
        <v>0</v>
      </c>
      <c r="U1764" s="55">
        <f t="shared" si="106"/>
        <v>0</v>
      </c>
      <c r="V1764" s="55">
        <f t="shared" si="106"/>
        <v>0</v>
      </c>
      <c r="W1764" s="55">
        <f t="shared" si="105"/>
        <v>0</v>
      </c>
      <c r="X1764" s="55" t="e">
        <f t="shared" si="105"/>
        <v>#VALUE!</v>
      </c>
      <c r="Y1764" s="55">
        <f t="shared" si="105"/>
        <v>0</v>
      </c>
    </row>
    <row r="1765" spans="1:25" x14ac:dyDescent="0.25">
      <c r="A1765" s="37" t="s">
        <v>654</v>
      </c>
      <c r="B1765" s="37" t="s">
        <v>722</v>
      </c>
      <c r="C1765" s="36" t="s">
        <v>723</v>
      </c>
      <c r="D1765" s="52" t="str">
        <f>IFERROR(INDEX('[2]CP5 to CP6 Track mapping'!$A:$B,MATCH('CP5 Vols Hyp'!$C1765,'[2]CP5 to CP6 Track mapping'!$A:$A,0),2),"-")</f>
        <v>Off Track</v>
      </c>
      <c r="E1765" s="36" t="s">
        <v>455</v>
      </c>
      <c r="F1765" s="53"/>
      <c r="G1765" s="53"/>
      <c r="H1765" s="53">
        <v>0</v>
      </c>
      <c r="I1765" s="53"/>
      <c r="J1765" s="53"/>
      <c r="K1765" s="53">
        <f t="shared" si="107"/>
        <v>0</v>
      </c>
      <c r="M1765" s="54">
        <v>0</v>
      </c>
      <c r="N1765" s="54">
        <v>0</v>
      </c>
      <c r="O1765" s="54">
        <v>0</v>
      </c>
      <c r="P1765" s="54">
        <v>0</v>
      </c>
      <c r="Q1765" s="54" t="s">
        <v>73</v>
      </c>
      <c r="R1765" s="54">
        <f t="shared" si="108"/>
        <v>0</v>
      </c>
      <c r="T1765" s="55">
        <f t="shared" si="106"/>
        <v>0</v>
      </c>
      <c r="U1765" s="55">
        <f t="shared" si="106"/>
        <v>0</v>
      </c>
      <c r="V1765" s="55">
        <f t="shared" si="106"/>
        <v>0</v>
      </c>
      <c r="W1765" s="55">
        <f t="shared" si="105"/>
        <v>0</v>
      </c>
      <c r="X1765" s="55" t="e">
        <f t="shared" si="105"/>
        <v>#VALUE!</v>
      </c>
      <c r="Y1765" s="55">
        <f t="shared" si="105"/>
        <v>0</v>
      </c>
    </row>
    <row r="1766" spans="1:25" x14ac:dyDescent="0.25">
      <c r="A1766" s="37" t="s">
        <v>423</v>
      </c>
      <c r="B1766" s="37" t="s">
        <v>656</v>
      </c>
      <c r="C1766" s="36" t="s">
        <v>28</v>
      </c>
      <c r="D1766" s="52" t="str">
        <f>IFERROR(INDEX('[2]CP5 to CP6 Track mapping'!$A:$B,MATCH('CP5 Vols Hyp'!$C1766,'[2]CP5 to CP6 Track mapping'!$A:$A,0),2),"-")</f>
        <v>Re-Rail, Re-Sleeper Conventional</v>
      </c>
      <c r="E1766" s="36" t="s">
        <v>456</v>
      </c>
      <c r="F1766" s="53"/>
      <c r="G1766" s="53"/>
      <c r="H1766" s="53">
        <v>0.11</v>
      </c>
      <c r="I1766" s="53"/>
      <c r="J1766" s="53"/>
      <c r="K1766" s="53">
        <f t="shared" si="107"/>
        <v>0.11</v>
      </c>
      <c r="M1766" s="54">
        <v>0</v>
      </c>
      <c r="N1766" s="54">
        <v>0</v>
      </c>
      <c r="O1766" s="54">
        <v>0.11</v>
      </c>
      <c r="P1766" s="54">
        <v>6.7299999999999995</v>
      </c>
      <c r="Q1766" s="54" t="s">
        <v>73</v>
      </c>
      <c r="R1766" s="54">
        <f t="shared" si="108"/>
        <v>6.84</v>
      </c>
      <c r="T1766" s="55">
        <f t="shared" si="106"/>
        <v>0</v>
      </c>
      <c r="U1766" s="55">
        <f t="shared" si="106"/>
        <v>0</v>
      </c>
      <c r="V1766" s="55">
        <f t="shared" si="106"/>
        <v>0</v>
      </c>
      <c r="W1766" s="55">
        <f t="shared" si="105"/>
        <v>6.7299999999999995</v>
      </c>
      <c r="X1766" s="55" t="e">
        <f t="shared" si="105"/>
        <v>#VALUE!</v>
      </c>
      <c r="Y1766" s="55">
        <f t="shared" si="105"/>
        <v>6.7299999999999995</v>
      </c>
    </row>
    <row r="1767" spans="1:25" x14ac:dyDescent="0.25">
      <c r="A1767" s="37" t="s">
        <v>423</v>
      </c>
      <c r="B1767" s="37" t="s">
        <v>656</v>
      </c>
      <c r="C1767" s="36" t="s">
        <v>28</v>
      </c>
      <c r="D1767" s="52" t="str">
        <f>IFERROR(INDEX('[2]CP5 to CP6 Track mapping'!$A:$B,MATCH('CP5 Vols Hyp'!$C1767,'[2]CP5 to CP6 Track mapping'!$A:$A,0),2),"-")</f>
        <v>Re-Rail, Re-Sleeper Conventional</v>
      </c>
      <c r="E1767" s="36" t="s">
        <v>451</v>
      </c>
      <c r="F1767" s="53"/>
      <c r="G1767" s="53"/>
      <c r="H1767" s="53">
        <v>0</v>
      </c>
      <c r="I1767" s="53"/>
      <c r="J1767" s="53"/>
      <c r="K1767" s="53">
        <f t="shared" si="107"/>
        <v>0</v>
      </c>
      <c r="M1767" s="54">
        <v>0</v>
      </c>
      <c r="N1767" s="54">
        <v>0</v>
      </c>
      <c r="O1767" s="54">
        <v>0</v>
      </c>
      <c r="P1767" s="54">
        <v>0</v>
      </c>
      <c r="Q1767" s="54" t="s">
        <v>73</v>
      </c>
      <c r="R1767" s="54">
        <f t="shared" si="108"/>
        <v>0</v>
      </c>
      <c r="T1767" s="55">
        <f t="shared" si="106"/>
        <v>0</v>
      </c>
      <c r="U1767" s="55">
        <f t="shared" si="106"/>
        <v>0</v>
      </c>
      <c r="V1767" s="55">
        <f t="shared" si="106"/>
        <v>0</v>
      </c>
      <c r="W1767" s="55">
        <f t="shared" si="105"/>
        <v>0</v>
      </c>
      <c r="X1767" s="55" t="e">
        <f t="shared" si="105"/>
        <v>#VALUE!</v>
      </c>
      <c r="Y1767" s="55">
        <f t="shared" si="105"/>
        <v>0</v>
      </c>
    </row>
    <row r="1768" spans="1:25" x14ac:dyDescent="0.25">
      <c r="A1768" s="37" t="s">
        <v>423</v>
      </c>
      <c r="B1768" s="37" t="s">
        <v>656</v>
      </c>
      <c r="C1768" s="36" t="s">
        <v>28</v>
      </c>
      <c r="D1768" s="52" t="str">
        <f>IFERROR(INDEX('[2]CP5 to CP6 Track mapping'!$A:$B,MATCH('CP5 Vols Hyp'!$C1768,'[2]CP5 to CP6 Track mapping'!$A:$A,0),2),"-")</f>
        <v>Re-Rail, Re-Sleeper Conventional</v>
      </c>
      <c r="E1768" s="36" t="s">
        <v>452</v>
      </c>
      <c r="F1768" s="53"/>
      <c r="G1768" s="53"/>
      <c r="H1768" s="53">
        <v>0</v>
      </c>
      <c r="I1768" s="53"/>
      <c r="J1768" s="53"/>
      <c r="K1768" s="53">
        <f t="shared" si="107"/>
        <v>0</v>
      </c>
      <c r="M1768" s="54">
        <v>0</v>
      </c>
      <c r="N1768" s="54">
        <v>0</v>
      </c>
      <c r="O1768" s="54">
        <v>0</v>
      </c>
      <c r="P1768" s="54">
        <v>0</v>
      </c>
      <c r="Q1768" s="54" t="s">
        <v>73</v>
      </c>
      <c r="R1768" s="54">
        <f t="shared" si="108"/>
        <v>0</v>
      </c>
      <c r="T1768" s="55">
        <f t="shared" si="106"/>
        <v>0</v>
      </c>
      <c r="U1768" s="55">
        <f t="shared" si="106"/>
        <v>0</v>
      </c>
      <c r="V1768" s="55">
        <f t="shared" si="106"/>
        <v>0</v>
      </c>
      <c r="W1768" s="55">
        <f t="shared" si="105"/>
        <v>0</v>
      </c>
      <c r="X1768" s="55" t="e">
        <f t="shared" si="105"/>
        <v>#VALUE!</v>
      </c>
      <c r="Y1768" s="55">
        <f t="shared" si="105"/>
        <v>0</v>
      </c>
    </row>
    <row r="1769" spans="1:25" x14ac:dyDescent="0.25">
      <c r="A1769" s="37" t="s">
        <v>423</v>
      </c>
      <c r="B1769" s="37" t="s">
        <v>656</v>
      </c>
      <c r="C1769" s="36" t="s">
        <v>28</v>
      </c>
      <c r="D1769" s="52" t="str">
        <f>IFERROR(INDEX('[2]CP5 to CP6 Track mapping'!$A:$B,MATCH('CP5 Vols Hyp'!$C1769,'[2]CP5 to CP6 Track mapping'!$A:$A,0),2),"-")</f>
        <v>Re-Rail, Re-Sleeper Conventional</v>
      </c>
      <c r="E1769" s="36" t="s">
        <v>453</v>
      </c>
      <c r="F1769" s="53"/>
      <c r="G1769" s="53"/>
      <c r="H1769" s="53">
        <v>0</v>
      </c>
      <c r="I1769" s="53"/>
      <c r="J1769" s="53"/>
      <c r="K1769" s="53">
        <f t="shared" si="107"/>
        <v>0</v>
      </c>
      <c r="M1769" s="54">
        <v>0</v>
      </c>
      <c r="N1769" s="54">
        <v>0</v>
      </c>
      <c r="O1769" s="54">
        <v>0</v>
      </c>
      <c r="P1769" s="54">
        <v>0</v>
      </c>
      <c r="Q1769" s="54" t="s">
        <v>73</v>
      </c>
      <c r="R1769" s="54">
        <f t="shared" si="108"/>
        <v>0</v>
      </c>
      <c r="T1769" s="55">
        <f t="shared" si="106"/>
        <v>0</v>
      </c>
      <c r="U1769" s="55">
        <f t="shared" si="106"/>
        <v>0</v>
      </c>
      <c r="V1769" s="55">
        <f t="shared" si="106"/>
        <v>0</v>
      </c>
      <c r="W1769" s="55">
        <f t="shared" si="105"/>
        <v>0</v>
      </c>
      <c r="X1769" s="55" t="e">
        <f t="shared" si="105"/>
        <v>#VALUE!</v>
      </c>
      <c r="Y1769" s="55">
        <f t="shared" si="105"/>
        <v>0</v>
      </c>
    </row>
    <row r="1770" spans="1:25" x14ac:dyDescent="0.25">
      <c r="A1770" s="37" t="s">
        <v>423</v>
      </c>
      <c r="B1770" s="37" t="s">
        <v>656</v>
      </c>
      <c r="C1770" s="36" t="s">
        <v>28</v>
      </c>
      <c r="D1770" s="52" t="str">
        <f>IFERROR(INDEX('[2]CP5 to CP6 Track mapping'!$A:$B,MATCH('CP5 Vols Hyp'!$C1770,'[2]CP5 to CP6 Track mapping'!$A:$A,0),2),"-")</f>
        <v>Re-Rail, Re-Sleeper Conventional</v>
      </c>
      <c r="E1770" s="36" t="s">
        <v>454</v>
      </c>
      <c r="F1770" s="53"/>
      <c r="G1770" s="53"/>
      <c r="H1770" s="53">
        <v>-0.84490560000000003</v>
      </c>
      <c r="I1770" s="53"/>
      <c r="J1770" s="53"/>
      <c r="K1770" s="53">
        <f t="shared" si="107"/>
        <v>-0.84490560000000003</v>
      </c>
      <c r="M1770" s="54">
        <v>0</v>
      </c>
      <c r="N1770" s="54">
        <v>0</v>
      </c>
      <c r="O1770" s="54">
        <v>-0.84490560000000003</v>
      </c>
      <c r="P1770" s="54">
        <v>0</v>
      </c>
      <c r="Q1770" s="54" t="s">
        <v>73</v>
      </c>
      <c r="R1770" s="54">
        <f t="shared" si="108"/>
        <v>-0.84490560000000003</v>
      </c>
      <c r="T1770" s="55">
        <f t="shared" si="106"/>
        <v>0</v>
      </c>
      <c r="U1770" s="55">
        <f t="shared" si="106"/>
        <v>0</v>
      </c>
      <c r="V1770" s="55">
        <f t="shared" si="106"/>
        <v>0</v>
      </c>
      <c r="W1770" s="55">
        <f t="shared" si="105"/>
        <v>0</v>
      </c>
      <c r="X1770" s="55" t="e">
        <f t="shared" si="105"/>
        <v>#VALUE!</v>
      </c>
      <c r="Y1770" s="55">
        <f t="shared" si="105"/>
        <v>0</v>
      </c>
    </row>
    <row r="1771" spans="1:25" x14ac:dyDescent="0.25">
      <c r="A1771" s="37" t="s">
        <v>423</v>
      </c>
      <c r="B1771" s="37" t="s">
        <v>656</v>
      </c>
      <c r="C1771" s="36" t="s">
        <v>28</v>
      </c>
      <c r="D1771" s="52" t="str">
        <f>IFERROR(INDEX('[2]CP5 to CP6 Track mapping'!$A:$B,MATCH('CP5 Vols Hyp'!$C1771,'[2]CP5 to CP6 Track mapping'!$A:$A,0),2),"-")</f>
        <v>Re-Rail, Re-Sleeper Conventional</v>
      </c>
      <c r="E1771" s="36" t="s">
        <v>455</v>
      </c>
      <c r="F1771" s="53"/>
      <c r="G1771" s="53"/>
      <c r="H1771" s="53">
        <v>1.39446</v>
      </c>
      <c r="I1771" s="53"/>
      <c r="J1771" s="53"/>
      <c r="K1771" s="53">
        <f t="shared" si="107"/>
        <v>1.39446</v>
      </c>
      <c r="M1771" s="54">
        <v>-0.29718</v>
      </c>
      <c r="N1771" s="54">
        <v>10.413187199999999</v>
      </c>
      <c r="O1771" s="54">
        <v>1.39446</v>
      </c>
      <c r="P1771" s="54">
        <v>5.3656991999999999</v>
      </c>
      <c r="Q1771" s="54" t="s">
        <v>73</v>
      </c>
      <c r="R1771" s="54">
        <f t="shared" si="108"/>
        <v>16.876166399999999</v>
      </c>
      <c r="T1771" s="55">
        <f t="shared" si="106"/>
        <v>-0.29718</v>
      </c>
      <c r="U1771" s="55">
        <f t="shared" si="106"/>
        <v>10.413187199999999</v>
      </c>
      <c r="V1771" s="55">
        <f t="shared" si="106"/>
        <v>0</v>
      </c>
      <c r="W1771" s="55">
        <f t="shared" si="105"/>
        <v>5.3656991999999999</v>
      </c>
      <c r="X1771" s="55" t="e">
        <f t="shared" si="105"/>
        <v>#VALUE!</v>
      </c>
      <c r="Y1771" s="55">
        <f t="shared" si="105"/>
        <v>15.481706399999998</v>
      </c>
    </row>
    <row r="1772" spans="1:25" x14ac:dyDescent="0.25">
      <c r="A1772" s="37" t="s">
        <v>423</v>
      </c>
      <c r="B1772" s="37" t="s">
        <v>657</v>
      </c>
      <c r="C1772" s="36" t="s">
        <v>7</v>
      </c>
      <c r="D1772" s="52" t="str">
        <f>IFERROR(INDEX('[2]CP5 to CP6 Track mapping'!$A:$B,MATCH('CP5 Vols Hyp'!$C1772,'[2]CP5 to CP6 Track mapping'!$A:$A,0),2),"-")</f>
        <v>Replace - Full</v>
      </c>
      <c r="E1772" s="36" t="s">
        <v>456</v>
      </c>
      <c r="F1772" s="53"/>
      <c r="G1772" s="53"/>
      <c r="H1772" s="53">
        <v>0</v>
      </c>
      <c r="I1772" s="53"/>
      <c r="J1772" s="53"/>
      <c r="K1772" s="53">
        <f t="shared" si="107"/>
        <v>0</v>
      </c>
      <c r="M1772" s="54">
        <v>0</v>
      </c>
      <c r="N1772" s="54">
        <v>0</v>
      </c>
      <c r="O1772" s="54">
        <v>0</v>
      </c>
      <c r="P1772" s="54">
        <v>0</v>
      </c>
      <c r="Q1772" s="54" t="s">
        <v>73</v>
      </c>
      <c r="R1772" s="54">
        <f t="shared" si="108"/>
        <v>0</v>
      </c>
      <c r="T1772" s="55">
        <f t="shared" si="106"/>
        <v>0</v>
      </c>
      <c r="U1772" s="55">
        <f t="shared" si="106"/>
        <v>0</v>
      </c>
      <c r="V1772" s="55">
        <f t="shared" si="106"/>
        <v>0</v>
      </c>
      <c r="W1772" s="55">
        <f t="shared" si="105"/>
        <v>0</v>
      </c>
      <c r="X1772" s="55" t="e">
        <f t="shared" si="105"/>
        <v>#VALUE!</v>
      </c>
      <c r="Y1772" s="55">
        <f t="shared" si="105"/>
        <v>0</v>
      </c>
    </row>
    <row r="1773" spans="1:25" x14ac:dyDescent="0.25">
      <c r="A1773" s="37" t="s">
        <v>423</v>
      </c>
      <c r="B1773" s="37" t="s">
        <v>657</v>
      </c>
      <c r="C1773" s="36" t="s">
        <v>7</v>
      </c>
      <c r="D1773" s="52" t="str">
        <f>IFERROR(INDEX('[2]CP5 to CP6 Track mapping'!$A:$B,MATCH('CP5 Vols Hyp'!$C1773,'[2]CP5 to CP6 Track mapping'!$A:$A,0),2),"-")</f>
        <v>Replace - Full</v>
      </c>
      <c r="E1773" s="36" t="s">
        <v>451</v>
      </c>
      <c r="F1773" s="53"/>
      <c r="G1773" s="53"/>
      <c r="H1773" s="53">
        <v>0</v>
      </c>
      <c r="I1773" s="53"/>
      <c r="J1773" s="53"/>
      <c r="K1773" s="53">
        <f t="shared" si="107"/>
        <v>0</v>
      </c>
      <c r="M1773" s="54">
        <v>0</v>
      </c>
      <c r="N1773" s="54">
        <v>0</v>
      </c>
      <c r="O1773" s="54">
        <v>0</v>
      </c>
      <c r="P1773" s="54">
        <v>0</v>
      </c>
      <c r="Q1773" s="54" t="s">
        <v>73</v>
      </c>
      <c r="R1773" s="54">
        <f t="shared" si="108"/>
        <v>0</v>
      </c>
      <c r="T1773" s="55">
        <f t="shared" si="106"/>
        <v>0</v>
      </c>
      <c r="U1773" s="55">
        <f t="shared" si="106"/>
        <v>0</v>
      </c>
      <c r="V1773" s="55">
        <f t="shared" si="106"/>
        <v>0</v>
      </c>
      <c r="W1773" s="55">
        <f t="shared" si="105"/>
        <v>0</v>
      </c>
      <c r="X1773" s="55" t="e">
        <f t="shared" si="105"/>
        <v>#VALUE!</v>
      </c>
      <c r="Y1773" s="55">
        <f t="shared" si="105"/>
        <v>0</v>
      </c>
    </row>
    <row r="1774" spans="1:25" x14ac:dyDescent="0.25">
      <c r="A1774" s="37" t="s">
        <v>423</v>
      </c>
      <c r="B1774" s="37" t="s">
        <v>657</v>
      </c>
      <c r="C1774" s="36" t="s">
        <v>7</v>
      </c>
      <c r="D1774" s="52" t="str">
        <f>IFERROR(INDEX('[2]CP5 to CP6 Track mapping'!$A:$B,MATCH('CP5 Vols Hyp'!$C1774,'[2]CP5 to CP6 Track mapping'!$A:$A,0),2),"-")</f>
        <v>Replace - Full</v>
      </c>
      <c r="E1774" s="36" t="s">
        <v>452</v>
      </c>
      <c r="F1774" s="53"/>
      <c r="G1774" s="53"/>
      <c r="H1774" s="53">
        <v>0</v>
      </c>
      <c r="I1774" s="53"/>
      <c r="J1774" s="53"/>
      <c r="K1774" s="53">
        <f t="shared" si="107"/>
        <v>0</v>
      </c>
      <c r="M1774" s="54">
        <v>0</v>
      </c>
      <c r="N1774" s="54">
        <v>0</v>
      </c>
      <c r="O1774" s="54">
        <v>0</v>
      </c>
      <c r="P1774" s="54">
        <v>0</v>
      </c>
      <c r="Q1774" s="54" t="s">
        <v>73</v>
      </c>
      <c r="R1774" s="54">
        <f t="shared" si="108"/>
        <v>0</v>
      </c>
      <c r="T1774" s="55">
        <f t="shared" si="106"/>
        <v>0</v>
      </c>
      <c r="U1774" s="55">
        <f t="shared" si="106"/>
        <v>0</v>
      </c>
      <c r="V1774" s="55">
        <f t="shared" si="106"/>
        <v>0</v>
      </c>
      <c r="W1774" s="55">
        <f t="shared" si="106"/>
        <v>0</v>
      </c>
      <c r="X1774" s="55" t="e">
        <f t="shared" si="106"/>
        <v>#VALUE!</v>
      </c>
      <c r="Y1774" s="55">
        <f t="shared" si="106"/>
        <v>0</v>
      </c>
    </row>
    <row r="1775" spans="1:25" x14ac:dyDescent="0.25">
      <c r="A1775" s="37" t="s">
        <v>423</v>
      </c>
      <c r="B1775" s="37" t="s">
        <v>657</v>
      </c>
      <c r="C1775" s="36" t="s">
        <v>7</v>
      </c>
      <c r="D1775" s="52" t="str">
        <f>IFERROR(INDEX('[2]CP5 to CP6 Track mapping'!$A:$B,MATCH('CP5 Vols Hyp'!$C1775,'[2]CP5 to CP6 Track mapping'!$A:$A,0),2),"-")</f>
        <v>Replace - Full</v>
      </c>
      <c r="E1775" s="36" t="s">
        <v>453</v>
      </c>
      <c r="F1775" s="53"/>
      <c r="G1775" s="53"/>
      <c r="H1775" s="53">
        <v>0</v>
      </c>
      <c r="I1775" s="53"/>
      <c r="J1775" s="53"/>
      <c r="K1775" s="53">
        <f t="shared" si="107"/>
        <v>0</v>
      </c>
      <c r="M1775" s="54">
        <v>0</v>
      </c>
      <c r="N1775" s="54">
        <v>0</v>
      </c>
      <c r="O1775" s="54">
        <v>0</v>
      </c>
      <c r="P1775" s="54">
        <v>0</v>
      </c>
      <c r="Q1775" s="54" t="s">
        <v>73</v>
      </c>
      <c r="R1775" s="54">
        <f t="shared" si="108"/>
        <v>0</v>
      </c>
      <c r="T1775" s="55">
        <f t="shared" ref="T1775:Y1817" si="109">M1775-F1775</f>
        <v>0</v>
      </c>
      <c r="U1775" s="55">
        <f t="shared" si="109"/>
        <v>0</v>
      </c>
      <c r="V1775" s="55">
        <f t="shared" si="109"/>
        <v>0</v>
      </c>
      <c r="W1775" s="55">
        <f t="shared" si="109"/>
        <v>0</v>
      </c>
      <c r="X1775" s="55" t="e">
        <f t="shared" si="109"/>
        <v>#VALUE!</v>
      </c>
      <c r="Y1775" s="55">
        <f t="shared" si="109"/>
        <v>0</v>
      </c>
    </row>
    <row r="1776" spans="1:25" x14ac:dyDescent="0.25">
      <c r="A1776" s="37" t="s">
        <v>423</v>
      </c>
      <c r="B1776" s="37" t="s">
        <v>657</v>
      </c>
      <c r="C1776" s="36" t="s">
        <v>7</v>
      </c>
      <c r="D1776" s="52" t="str">
        <f>IFERROR(INDEX('[2]CP5 to CP6 Track mapping'!$A:$B,MATCH('CP5 Vols Hyp'!$C1776,'[2]CP5 to CP6 Track mapping'!$A:$A,0),2),"-")</f>
        <v>Replace - Full</v>
      </c>
      <c r="E1776" s="36" t="s">
        <v>454</v>
      </c>
      <c r="F1776" s="53"/>
      <c r="G1776" s="53"/>
      <c r="H1776" s="53">
        <v>0</v>
      </c>
      <c r="I1776" s="53"/>
      <c r="J1776" s="53"/>
      <c r="K1776" s="53">
        <f t="shared" si="107"/>
        <v>0</v>
      </c>
      <c r="M1776" s="54">
        <v>0</v>
      </c>
      <c r="N1776" s="54">
        <v>0</v>
      </c>
      <c r="O1776" s="54">
        <v>0</v>
      </c>
      <c r="P1776" s="54">
        <v>0</v>
      </c>
      <c r="Q1776" s="54" t="s">
        <v>73</v>
      </c>
      <c r="R1776" s="54">
        <f t="shared" si="108"/>
        <v>0</v>
      </c>
      <c r="T1776" s="55">
        <f t="shared" si="109"/>
        <v>0</v>
      </c>
      <c r="U1776" s="55">
        <f t="shared" si="109"/>
        <v>0</v>
      </c>
      <c r="V1776" s="55">
        <f t="shared" si="109"/>
        <v>0</v>
      </c>
      <c r="W1776" s="55">
        <f t="shared" si="109"/>
        <v>0</v>
      </c>
      <c r="X1776" s="55" t="e">
        <f t="shared" si="109"/>
        <v>#VALUE!</v>
      </c>
      <c r="Y1776" s="55">
        <f t="shared" si="109"/>
        <v>0</v>
      </c>
    </row>
    <row r="1777" spans="1:25" x14ac:dyDescent="0.25">
      <c r="A1777" s="37" t="s">
        <v>423</v>
      </c>
      <c r="B1777" s="37" t="s">
        <v>657</v>
      </c>
      <c r="C1777" s="36" t="s">
        <v>7</v>
      </c>
      <c r="D1777" s="52" t="str">
        <f>IFERROR(INDEX('[2]CP5 to CP6 Track mapping'!$A:$B,MATCH('CP5 Vols Hyp'!$C1777,'[2]CP5 to CP6 Track mapping'!$A:$A,0),2),"-")</f>
        <v>Replace - Full</v>
      </c>
      <c r="E1777" s="36" t="s">
        <v>455</v>
      </c>
      <c r="F1777" s="53"/>
      <c r="G1777" s="53"/>
      <c r="H1777" s="53">
        <v>0</v>
      </c>
      <c r="I1777" s="53"/>
      <c r="J1777" s="53"/>
      <c r="K1777" s="53">
        <f t="shared" si="107"/>
        <v>0</v>
      </c>
      <c r="M1777" s="54">
        <v>0</v>
      </c>
      <c r="N1777" s="54">
        <v>0</v>
      </c>
      <c r="O1777" s="54">
        <v>0</v>
      </c>
      <c r="P1777" s="54">
        <v>0</v>
      </c>
      <c r="Q1777" s="54" t="s">
        <v>73</v>
      </c>
      <c r="R1777" s="54">
        <f t="shared" si="108"/>
        <v>0</v>
      </c>
      <c r="T1777" s="55">
        <f t="shared" si="109"/>
        <v>0</v>
      </c>
      <c r="U1777" s="55">
        <f t="shared" si="109"/>
        <v>0</v>
      </c>
      <c r="V1777" s="55">
        <f t="shared" si="109"/>
        <v>0</v>
      </c>
      <c r="W1777" s="55">
        <f t="shared" si="109"/>
        <v>0</v>
      </c>
      <c r="X1777" s="55" t="e">
        <f t="shared" si="109"/>
        <v>#VALUE!</v>
      </c>
      <c r="Y1777" s="55">
        <f t="shared" si="109"/>
        <v>0</v>
      </c>
    </row>
    <row r="1778" spans="1:25" x14ac:dyDescent="0.25">
      <c r="A1778" s="37" t="s">
        <v>423</v>
      </c>
      <c r="B1778" s="37" t="s">
        <v>658</v>
      </c>
      <c r="C1778" s="36" t="s">
        <v>8</v>
      </c>
      <c r="D1778" s="52" t="str">
        <f>IFERROR(INDEX('[2]CP5 to CP6 Track mapping'!$A:$B,MATCH('CP5 Vols Hyp'!$C1778,'[2]CP5 to CP6 Track mapping'!$A:$A,0),2),"-")</f>
        <v>Replace - Full</v>
      </c>
      <c r="E1778" s="36" t="s">
        <v>456</v>
      </c>
      <c r="F1778" s="53"/>
      <c r="G1778" s="53"/>
      <c r="H1778" s="53">
        <v>2.1799999999999979</v>
      </c>
      <c r="I1778" s="53"/>
      <c r="J1778" s="53"/>
      <c r="K1778" s="53">
        <f t="shared" si="107"/>
        <v>2.1799999999999979</v>
      </c>
      <c r="M1778" s="54">
        <v>0</v>
      </c>
      <c r="N1778" s="54">
        <v>4.274</v>
      </c>
      <c r="O1778" s="54">
        <v>2.1799999999999979</v>
      </c>
      <c r="P1778" s="54">
        <v>2.71</v>
      </c>
      <c r="Q1778" s="54">
        <v>0.45</v>
      </c>
      <c r="R1778" s="54">
        <f t="shared" si="108"/>
        <v>9.6139999999999972</v>
      </c>
      <c r="T1778" s="55">
        <f t="shared" si="109"/>
        <v>0</v>
      </c>
      <c r="U1778" s="55">
        <f t="shared" si="109"/>
        <v>4.274</v>
      </c>
      <c r="V1778" s="55">
        <f t="shared" si="109"/>
        <v>0</v>
      </c>
      <c r="W1778" s="55">
        <f t="shared" si="109"/>
        <v>2.71</v>
      </c>
      <c r="X1778" s="55">
        <f t="shared" si="109"/>
        <v>0.45</v>
      </c>
      <c r="Y1778" s="55">
        <f t="shared" si="109"/>
        <v>7.4339999999999993</v>
      </c>
    </row>
    <row r="1779" spans="1:25" x14ac:dyDescent="0.25">
      <c r="A1779" s="37" t="s">
        <v>423</v>
      </c>
      <c r="B1779" s="37" t="s">
        <v>658</v>
      </c>
      <c r="C1779" s="36" t="s">
        <v>8</v>
      </c>
      <c r="D1779" s="52" t="str">
        <f>IFERROR(INDEX('[2]CP5 to CP6 Track mapping'!$A:$B,MATCH('CP5 Vols Hyp'!$C1779,'[2]CP5 to CP6 Track mapping'!$A:$A,0),2),"-")</f>
        <v>Replace - Full</v>
      </c>
      <c r="E1779" s="36" t="s">
        <v>451</v>
      </c>
      <c r="F1779" s="53"/>
      <c r="G1779" s="53"/>
      <c r="H1779" s="53">
        <v>7.3106280000000003</v>
      </c>
      <c r="I1779" s="53"/>
      <c r="J1779" s="53"/>
      <c r="K1779" s="53">
        <f t="shared" si="107"/>
        <v>7.3106280000000003</v>
      </c>
      <c r="M1779" s="54">
        <v>2.6151840000000002</v>
      </c>
      <c r="N1779" s="54">
        <v>0</v>
      </c>
      <c r="O1779" s="54">
        <v>7.3106280000000003</v>
      </c>
      <c r="P1779" s="54">
        <v>2.2640544</v>
      </c>
      <c r="Q1779" s="54" t="s">
        <v>73</v>
      </c>
      <c r="R1779" s="54">
        <f t="shared" si="108"/>
        <v>12.1898664</v>
      </c>
      <c r="T1779" s="55">
        <f t="shared" si="109"/>
        <v>2.6151840000000002</v>
      </c>
      <c r="U1779" s="55">
        <f t="shared" si="109"/>
        <v>0</v>
      </c>
      <c r="V1779" s="55">
        <f t="shared" si="109"/>
        <v>0</v>
      </c>
      <c r="W1779" s="55">
        <f t="shared" si="109"/>
        <v>2.2640544</v>
      </c>
      <c r="X1779" s="55" t="e">
        <f t="shared" si="109"/>
        <v>#VALUE!</v>
      </c>
      <c r="Y1779" s="55">
        <f t="shared" si="109"/>
        <v>4.8792383999999993</v>
      </c>
    </row>
    <row r="1780" spans="1:25" x14ac:dyDescent="0.25">
      <c r="A1780" s="37" t="s">
        <v>423</v>
      </c>
      <c r="B1780" s="37" t="s">
        <v>658</v>
      </c>
      <c r="C1780" s="36" t="s">
        <v>8</v>
      </c>
      <c r="D1780" s="52" t="str">
        <f>IFERROR(INDEX('[2]CP5 to CP6 Track mapping'!$A:$B,MATCH('CP5 Vols Hyp'!$C1780,'[2]CP5 to CP6 Track mapping'!$A:$A,0),2),"-")</f>
        <v>Replace - Full</v>
      </c>
      <c r="E1780" s="36" t="s">
        <v>452</v>
      </c>
      <c r="F1780" s="53"/>
      <c r="G1780" s="53"/>
      <c r="H1780" s="53">
        <v>0</v>
      </c>
      <c r="I1780" s="53"/>
      <c r="J1780" s="53"/>
      <c r="K1780" s="53">
        <f t="shared" si="107"/>
        <v>0</v>
      </c>
      <c r="M1780" s="54">
        <v>0</v>
      </c>
      <c r="N1780" s="54">
        <v>0</v>
      </c>
      <c r="O1780" s="54">
        <v>0</v>
      </c>
      <c r="P1780" s="54">
        <v>0</v>
      </c>
      <c r="Q1780" s="54" t="s">
        <v>73</v>
      </c>
      <c r="R1780" s="54">
        <f t="shared" si="108"/>
        <v>0</v>
      </c>
      <c r="T1780" s="55">
        <f t="shared" si="109"/>
        <v>0</v>
      </c>
      <c r="U1780" s="55">
        <f t="shared" si="109"/>
        <v>0</v>
      </c>
      <c r="V1780" s="55">
        <f t="shared" si="109"/>
        <v>0</v>
      </c>
      <c r="W1780" s="55">
        <f t="shared" si="109"/>
        <v>0</v>
      </c>
      <c r="X1780" s="55" t="e">
        <f t="shared" si="109"/>
        <v>#VALUE!</v>
      </c>
      <c r="Y1780" s="55">
        <f t="shared" si="109"/>
        <v>0</v>
      </c>
    </row>
    <row r="1781" spans="1:25" x14ac:dyDescent="0.25">
      <c r="A1781" s="37" t="s">
        <v>423</v>
      </c>
      <c r="B1781" s="37" t="s">
        <v>658</v>
      </c>
      <c r="C1781" s="36" t="s">
        <v>8</v>
      </c>
      <c r="D1781" s="52" t="str">
        <f>IFERROR(INDEX('[2]CP5 to CP6 Track mapping'!$A:$B,MATCH('CP5 Vols Hyp'!$C1781,'[2]CP5 to CP6 Track mapping'!$A:$A,0),2),"-")</f>
        <v>Replace - Full</v>
      </c>
      <c r="E1781" s="36" t="s">
        <v>453</v>
      </c>
      <c r="F1781" s="53"/>
      <c r="G1781" s="53"/>
      <c r="H1781" s="53">
        <v>4.8400000000000007</v>
      </c>
      <c r="I1781" s="53"/>
      <c r="J1781" s="53"/>
      <c r="K1781" s="53">
        <f t="shared" si="107"/>
        <v>4.8400000000000007</v>
      </c>
      <c r="M1781" s="54">
        <v>1.1146536</v>
      </c>
      <c r="N1781" s="54">
        <v>0.85679280000000002</v>
      </c>
      <c r="O1781" s="54">
        <v>4.8400000000000007</v>
      </c>
      <c r="P1781" s="54">
        <v>0</v>
      </c>
      <c r="Q1781" s="54" t="s">
        <v>73</v>
      </c>
      <c r="R1781" s="54">
        <f t="shared" si="108"/>
        <v>6.8114464000000012</v>
      </c>
      <c r="T1781" s="55">
        <f t="shared" si="109"/>
        <v>1.1146536</v>
      </c>
      <c r="U1781" s="55">
        <f t="shared" si="109"/>
        <v>0.85679280000000002</v>
      </c>
      <c r="V1781" s="55">
        <f t="shared" si="109"/>
        <v>0</v>
      </c>
      <c r="W1781" s="55">
        <f t="shared" si="109"/>
        <v>0</v>
      </c>
      <c r="X1781" s="55" t="e">
        <f t="shared" si="109"/>
        <v>#VALUE!</v>
      </c>
      <c r="Y1781" s="55">
        <f t="shared" si="109"/>
        <v>1.9714464000000005</v>
      </c>
    </row>
    <row r="1782" spans="1:25" x14ac:dyDescent="0.25">
      <c r="A1782" s="37" t="s">
        <v>423</v>
      </c>
      <c r="B1782" s="37" t="s">
        <v>658</v>
      </c>
      <c r="C1782" s="36" t="s">
        <v>8</v>
      </c>
      <c r="D1782" s="52" t="str">
        <f>IFERROR(INDEX('[2]CP5 to CP6 Track mapping'!$A:$B,MATCH('CP5 Vols Hyp'!$C1782,'[2]CP5 to CP6 Track mapping'!$A:$A,0),2),"-")</f>
        <v>Replace - Full</v>
      </c>
      <c r="E1782" s="36" t="s">
        <v>454</v>
      </c>
      <c r="F1782" s="53"/>
      <c r="G1782" s="53"/>
      <c r="H1782" s="53">
        <v>-3.2768087999999995</v>
      </c>
      <c r="I1782" s="53"/>
      <c r="J1782" s="53"/>
      <c r="K1782" s="53">
        <f t="shared" si="107"/>
        <v>-3.2768087999999995</v>
      </c>
      <c r="M1782" s="54">
        <v>0</v>
      </c>
      <c r="N1782" s="54">
        <v>0</v>
      </c>
      <c r="O1782" s="54">
        <v>-3.2768087999999995</v>
      </c>
      <c r="P1782" s="54">
        <v>0.93725999999999987</v>
      </c>
      <c r="Q1782" s="54" t="s">
        <v>73</v>
      </c>
      <c r="R1782" s="54">
        <f t="shared" si="108"/>
        <v>-2.3395487999999998</v>
      </c>
      <c r="T1782" s="55">
        <f t="shared" si="109"/>
        <v>0</v>
      </c>
      <c r="U1782" s="55">
        <f t="shared" si="109"/>
        <v>0</v>
      </c>
      <c r="V1782" s="55">
        <f t="shared" si="109"/>
        <v>0</v>
      </c>
      <c r="W1782" s="55">
        <f t="shared" si="109"/>
        <v>0.93725999999999987</v>
      </c>
      <c r="X1782" s="55" t="e">
        <f t="shared" si="109"/>
        <v>#VALUE!</v>
      </c>
      <c r="Y1782" s="55">
        <f t="shared" si="109"/>
        <v>0.93725999999999976</v>
      </c>
    </row>
    <row r="1783" spans="1:25" x14ac:dyDescent="0.25">
      <c r="A1783" s="37" t="s">
        <v>423</v>
      </c>
      <c r="B1783" s="37" t="s">
        <v>658</v>
      </c>
      <c r="C1783" s="36" t="s">
        <v>8</v>
      </c>
      <c r="D1783" s="52" t="str">
        <f>IFERROR(INDEX('[2]CP5 to CP6 Track mapping'!$A:$B,MATCH('CP5 Vols Hyp'!$C1783,'[2]CP5 to CP6 Track mapping'!$A:$A,0),2),"-")</f>
        <v>Replace - Full</v>
      </c>
      <c r="E1783" s="36" t="s">
        <v>455</v>
      </c>
      <c r="F1783" s="53"/>
      <c r="G1783" s="53"/>
      <c r="H1783" s="53">
        <v>9.143999999999998E-2</v>
      </c>
      <c r="I1783" s="53"/>
      <c r="J1783" s="53"/>
      <c r="K1783" s="53">
        <f t="shared" si="107"/>
        <v>9.143999999999998E-2</v>
      </c>
      <c r="M1783" s="54">
        <v>5.3794160000000009</v>
      </c>
      <c r="N1783" s="54">
        <v>0.56692799999999999</v>
      </c>
      <c r="O1783" s="54">
        <v>9.143999999999998E-2</v>
      </c>
      <c r="P1783" s="54">
        <v>0.30906719999999999</v>
      </c>
      <c r="Q1783" s="54">
        <v>0.20665439999999999</v>
      </c>
      <c r="R1783" s="54">
        <f t="shared" si="108"/>
        <v>6.5535056000000012</v>
      </c>
      <c r="T1783" s="55">
        <f t="shared" si="109"/>
        <v>5.3794160000000009</v>
      </c>
      <c r="U1783" s="55">
        <f t="shared" si="109"/>
        <v>0.56692799999999999</v>
      </c>
      <c r="V1783" s="55">
        <f t="shared" si="109"/>
        <v>0</v>
      </c>
      <c r="W1783" s="55">
        <f t="shared" si="109"/>
        <v>0.30906719999999999</v>
      </c>
      <c r="X1783" s="55">
        <f t="shared" si="109"/>
        <v>0.20665439999999999</v>
      </c>
      <c r="Y1783" s="55">
        <f t="shared" si="109"/>
        <v>6.4620656000000007</v>
      </c>
    </row>
    <row r="1784" spans="1:25" x14ac:dyDescent="0.25">
      <c r="A1784" s="37" t="s">
        <v>423</v>
      </c>
      <c r="B1784" s="37" t="s">
        <v>659</v>
      </c>
      <c r="C1784" s="36" t="s">
        <v>660</v>
      </c>
      <c r="D1784" s="52" t="str">
        <f>IFERROR(INDEX('[2]CP5 to CP6 Track mapping'!$A:$B,MATCH('CP5 Vols Hyp'!$C1784,'[2]CP5 to CP6 Track mapping'!$A:$A,0),2),"-")</f>
        <v>Re-Rail, Re-Sleeper Conventional</v>
      </c>
      <c r="E1784" s="36" t="s">
        <v>456</v>
      </c>
      <c r="F1784" s="53"/>
      <c r="G1784" s="53"/>
      <c r="H1784" s="53">
        <v>0.79</v>
      </c>
      <c r="I1784" s="53"/>
      <c r="J1784" s="53"/>
      <c r="K1784" s="53">
        <f t="shared" si="107"/>
        <v>0.79</v>
      </c>
      <c r="M1784" s="54">
        <v>0</v>
      </c>
      <c r="N1784" s="54">
        <v>0.5</v>
      </c>
      <c r="O1784" s="54">
        <v>0.79</v>
      </c>
      <c r="P1784" s="54">
        <v>1.1299999999999999</v>
      </c>
      <c r="Q1784" s="54">
        <v>1.23</v>
      </c>
      <c r="R1784" s="54">
        <f t="shared" si="108"/>
        <v>3.65</v>
      </c>
      <c r="T1784" s="55">
        <f t="shared" si="109"/>
        <v>0</v>
      </c>
      <c r="U1784" s="55">
        <f t="shared" si="109"/>
        <v>0.5</v>
      </c>
      <c r="V1784" s="55">
        <f t="shared" si="109"/>
        <v>0</v>
      </c>
      <c r="W1784" s="55">
        <f t="shared" si="109"/>
        <v>1.1299999999999999</v>
      </c>
      <c r="X1784" s="55">
        <f t="shared" si="109"/>
        <v>1.23</v>
      </c>
      <c r="Y1784" s="55">
        <f t="shared" si="109"/>
        <v>2.86</v>
      </c>
    </row>
    <row r="1785" spans="1:25" x14ac:dyDescent="0.25">
      <c r="A1785" s="37" t="s">
        <v>423</v>
      </c>
      <c r="B1785" s="37" t="s">
        <v>659</v>
      </c>
      <c r="C1785" s="36" t="s">
        <v>660</v>
      </c>
      <c r="D1785" s="52" t="str">
        <f>IFERROR(INDEX('[2]CP5 to CP6 Track mapping'!$A:$B,MATCH('CP5 Vols Hyp'!$C1785,'[2]CP5 to CP6 Track mapping'!$A:$A,0),2),"-")</f>
        <v>Re-Rail, Re-Sleeper Conventional</v>
      </c>
      <c r="E1785" s="36" t="s">
        <v>451</v>
      </c>
      <c r="F1785" s="53"/>
      <c r="G1785" s="53"/>
      <c r="H1785" s="53">
        <v>0</v>
      </c>
      <c r="I1785" s="53"/>
      <c r="J1785" s="53"/>
      <c r="K1785" s="53">
        <f t="shared" si="107"/>
        <v>0</v>
      </c>
      <c r="M1785" s="54">
        <v>0</v>
      </c>
      <c r="N1785" s="54">
        <v>0</v>
      </c>
      <c r="O1785" s="54">
        <v>0</v>
      </c>
      <c r="P1785" s="54">
        <v>0</v>
      </c>
      <c r="Q1785" s="54" t="s">
        <v>73</v>
      </c>
      <c r="R1785" s="54">
        <f t="shared" si="108"/>
        <v>0</v>
      </c>
      <c r="T1785" s="55">
        <f t="shared" si="109"/>
        <v>0</v>
      </c>
      <c r="U1785" s="55">
        <f t="shared" si="109"/>
        <v>0</v>
      </c>
      <c r="V1785" s="55">
        <f t="shared" si="109"/>
        <v>0</v>
      </c>
      <c r="W1785" s="55">
        <f t="shared" si="109"/>
        <v>0</v>
      </c>
      <c r="X1785" s="55" t="e">
        <f t="shared" si="109"/>
        <v>#VALUE!</v>
      </c>
      <c r="Y1785" s="55">
        <f t="shared" si="109"/>
        <v>0</v>
      </c>
    </row>
    <row r="1786" spans="1:25" x14ac:dyDescent="0.25">
      <c r="A1786" s="37" t="s">
        <v>423</v>
      </c>
      <c r="B1786" s="37" t="s">
        <v>659</v>
      </c>
      <c r="C1786" s="36" t="s">
        <v>660</v>
      </c>
      <c r="D1786" s="52" t="str">
        <f>IFERROR(INDEX('[2]CP5 to CP6 Track mapping'!$A:$B,MATCH('CP5 Vols Hyp'!$C1786,'[2]CP5 to CP6 Track mapping'!$A:$A,0),2),"-")</f>
        <v>Re-Rail, Re-Sleeper Conventional</v>
      </c>
      <c r="E1786" s="36" t="s">
        <v>452</v>
      </c>
      <c r="F1786" s="53"/>
      <c r="G1786" s="53"/>
      <c r="H1786" s="53">
        <v>0</v>
      </c>
      <c r="I1786" s="53"/>
      <c r="J1786" s="53"/>
      <c r="K1786" s="53">
        <f t="shared" si="107"/>
        <v>0</v>
      </c>
      <c r="M1786" s="54">
        <v>0</v>
      </c>
      <c r="N1786" s="54">
        <v>0</v>
      </c>
      <c r="O1786" s="54">
        <v>0</v>
      </c>
      <c r="P1786" s="54">
        <v>0</v>
      </c>
      <c r="Q1786" s="54" t="s">
        <v>73</v>
      </c>
      <c r="R1786" s="54">
        <f t="shared" si="108"/>
        <v>0</v>
      </c>
      <c r="T1786" s="55">
        <f t="shared" si="109"/>
        <v>0</v>
      </c>
      <c r="U1786" s="55">
        <f t="shared" si="109"/>
        <v>0</v>
      </c>
      <c r="V1786" s="55">
        <f t="shared" si="109"/>
        <v>0</v>
      </c>
      <c r="W1786" s="55">
        <f t="shared" si="109"/>
        <v>0</v>
      </c>
      <c r="X1786" s="55" t="e">
        <f t="shared" si="109"/>
        <v>#VALUE!</v>
      </c>
      <c r="Y1786" s="55">
        <f t="shared" si="109"/>
        <v>0</v>
      </c>
    </row>
    <row r="1787" spans="1:25" x14ac:dyDescent="0.25">
      <c r="A1787" s="37" t="s">
        <v>423</v>
      </c>
      <c r="B1787" s="37" t="s">
        <v>659</v>
      </c>
      <c r="C1787" s="36" t="s">
        <v>660</v>
      </c>
      <c r="D1787" s="52" t="str">
        <f>IFERROR(INDEX('[2]CP5 to CP6 Track mapping'!$A:$B,MATCH('CP5 Vols Hyp'!$C1787,'[2]CP5 to CP6 Track mapping'!$A:$A,0),2),"-")</f>
        <v>Re-Rail, Re-Sleeper Conventional</v>
      </c>
      <c r="E1787" s="36" t="s">
        <v>453</v>
      </c>
      <c r="F1787" s="53"/>
      <c r="G1787" s="53"/>
      <c r="H1787" s="53">
        <v>0</v>
      </c>
      <c r="I1787" s="53"/>
      <c r="J1787" s="53"/>
      <c r="K1787" s="53">
        <f t="shared" si="107"/>
        <v>0</v>
      </c>
      <c r="M1787" s="54">
        <v>0</v>
      </c>
      <c r="N1787" s="54">
        <v>0</v>
      </c>
      <c r="O1787" s="54">
        <v>0</v>
      </c>
      <c r="P1787" s="54">
        <v>0</v>
      </c>
      <c r="Q1787" s="54" t="s">
        <v>73</v>
      </c>
      <c r="R1787" s="54">
        <f t="shared" si="108"/>
        <v>0</v>
      </c>
      <c r="T1787" s="55">
        <f t="shared" si="109"/>
        <v>0</v>
      </c>
      <c r="U1787" s="55">
        <f t="shared" si="109"/>
        <v>0</v>
      </c>
      <c r="V1787" s="55">
        <f t="shared" si="109"/>
        <v>0</v>
      </c>
      <c r="W1787" s="55">
        <f t="shared" si="109"/>
        <v>0</v>
      </c>
      <c r="X1787" s="55" t="e">
        <f t="shared" si="109"/>
        <v>#VALUE!</v>
      </c>
      <c r="Y1787" s="55">
        <f t="shared" si="109"/>
        <v>0</v>
      </c>
    </row>
    <row r="1788" spans="1:25" x14ac:dyDescent="0.25">
      <c r="A1788" s="37" t="s">
        <v>423</v>
      </c>
      <c r="B1788" s="37" t="s">
        <v>659</v>
      </c>
      <c r="C1788" s="36" t="s">
        <v>660</v>
      </c>
      <c r="D1788" s="52" t="str">
        <f>IFERROR(INDEX('[2]CP5 to CP6 Track mapping'!$A:$B,MATCH('CP5 Vols Hyp'!$C1788,'[2]CP5 to CP6 Track mapping'!$A:$A,0),2),"-")</f>
        <v>Re-Rail, Re-Sleeper Conventional</v>
      </c>
      <c r="E1788" s="36" t="s">
        <v>454</v>
      </c>
      <c r="F1788" s="53"/>
      <c r="G1788" s="53"/>
      <c r="H1788" s="53">
        <v>0</v>
      </c>
      <c r="I1788" s="53"/>
      <c r="J1788" s="53"/>
      <c r="K1788" s="53">
        <f t="shared" si="107"/>
        <v>0</v>
      </c>
      <c r="M1788" s="54">
        <v>0</v>
      </c>
      <c r="N1788" s="54">
        <v>0</v>
      </c>
      <c r="O1788" s="54">
        <v>0</v>
      </c>
      <c r="P1788" s="54">
        <v>0</v>
      </c>
      <c r="Q1788" s="54" t="s">
        <v>73</v>
      </c>
      <c r="R1788" s="54">
        <f t="shared" si="108"/>
        <v>0</v>
      </c>
      <c r="T1788" s="55">
        <f t="shared" si="109"/>
        <v>0</v>
      </c>
      <c r="U1788" s="55">
        <f t="shared" si="109"/>
        <v>0</v>
      </c>
      <c r="V1788" s="55">
        <f t="shared" si="109"/>
        <v>0</v>
      </c>
      <c r="W1788" s="55">
        <f t="shared" si="109"/>
        <v>0</v>
      </c>
      <c r="X1788" s="55" t="e">
        <f t="shared" si="109"/>
        <v>#VALUE!</v>
      </c>
      <c r="Y1788" s="55">
        <f t="shared" si="109"/>
        <v>0</v>
      </c>
    </row>
    <row r="1789" spans="1:25" x14ac:dyDescent="0.25">
      <c r="A1789" s="37" t="s">
        <v>423</v>
      </c>
      <c r="B1789" s="37" t="s">
        <v>659</v>
      </c>
      <c r="C1789" s="36" t="s">
        <v>660</v>
      </c>
      <c r="D1789" s="52" t="str">
        <f>IFERROR(INDEX('[2]CP5 to CP6 Track mapping'!$A:$B,MATCH('CP5 Vols Hyp'!$C1789,'[2]CP5 to CP6 Track mapping'!$A:$A,0),2),"-")</f>
        <v>Re-Rail, Re-Sleeper Conventional</v>
      </c>
      <c r="E1789" s="36" t="s">
        <v>455</v>
      </c>
      <c r="F1789" s="53"/>
      <c r="G1789" s="53"/>
      <c r="H1789" s="53">
        <v>0</v>
      </c>
      <c r="I1789" s="53"/>
      <c r="J1789" s="53"/>
      <c r="K1789" s="53">
        <f t="shared" si="107"/>
        <v>0</v>
      </c>
      <c r="M1789" s="54">
        <v>0</v>
      </c>
      <c r="N1789" s="54">
        <v>0</v>
      </c>
      <c r="O1789" s="54">
        <v>0</v>
      </c>
      <c r="P1789" s="54">
        <v>0.16459199999999999</v>
      </c>
      <c r="Q1789" s="54" t="s">
        <v>73</v>
      </c>
      <c r="R1789" s="54">
        <f t="shared" si="108"/>
        <v>0.16459199999999999</v>
      </c>
      <c r="T1789" s="55">
        <f t="shared" si="109"/>
        <v>0</v>
      </c>
      <c r="U1789" s="55">
        <f t="shared" si="109"/>
        <v>0</v>
      </c>
      <c r="V1789" s="55">
        <f t="shared" si="109"/>
        <v>0</v>
      </c>
      <c r="W1789" s="55">
        <f t="shared" si="109"/>
        <v>0.16459199999999999</v>
      </c>
      <c r="X1789" s="55" t="e">
        <f t="shared" si="109"/>
        <v>#VALUE!</v>
      </c>
      <c r="Y1789" s="55">
        <f t="shared" si="109"/>
        <v>0.16459199999999999</v>
      </c>
    </row>
    <row r="1790" spans="1:25" x14ac:dyDescent="0.25">
      <c r="A1790" s="37" t="s">
        <v>423</v>
      </c>
      <c r="B1790" s="37" t="s">
        <v>661</v>
      </c>
      <c r="C1790" s="36" t="s">
        <v>9</v>
      </c>
      <c r="D1790" s="52" t="str">
        <f>IFERROR(INDEX('[2]CP5 to CP6 Track mapping'!$A:$B,MATCH('CP5 Vols Hyp'!$C1790,'[2]CP5 to CP6 Track mapping'!$A:$A,0),2),"-")</f>
        <v>Replace - Full</v>
      </c>
      <c r="E1790" s="36" t="s">
        <v>456</v>
      </c>
      <c r="F1790" s="53"/>
      <c r="G1790" s="53"/>
      <c r="H1790" s="53">
        <v>0</v>
      </c>
      <c r="I1790" s="53"/>
      <c r="J1790" s="53"/>
      <c r="K1790" s="53">
        <f t="shared" si="107"/>
        <v>0</v>
      </c>
      <c r="M1790" s="54">
        <v>0</v>
      </c>
      <c r="N1790" s="54">
        <v>0.4</v>
      </c>
      <c r="O1790" s="54">
        <v>0</v>
      </c>
      <c r="P1790" s="54">
        <v>0.52</v>
      </c>
      <c r="Q1790" s="54" t="s">
        <v>73</v>
      </c>
      <c r="R1790" s="54">
        <f t="shared" si="108"/>
        <v>0.92</v>
      </c>
      <c r="T1790" s="55">
        <f t="shared" si="109"/>
        <v>0</v>
      </c>
      <c r="U1790" s="55">
        <f t="shared" si="109"/>
        <v>0.4</v>
      </c>
      <c r="V1790" s="55">
        <f t="shared" si="109"/>
        <v>0</v>
      </c>
      <c r="W1790" s="55">
        <f t="shared" si="109"/>
        <v>0.52</v>
      </c>
      <c r="X1790" s="55" t="e">
        <f t="shared" si="109"/>
        <v>#VALUE!</v>
      </c>
      <c r="Y1790" s="55">
        <f t="shared" si="109"/>
        <v>0.92</v>
      </c>
    </row>
    <row r="1791" spans="1:25" x14ac:dyDescent="0.25">
      <c r="A1791" s="37" t="s">
        <v>423</v>
      </c>
      <c r="B1791" s="37" t="s">
        <v>661</v>
      </c>
      <c r="C1791" s="36" t="s">
        <v>9</v>
      </c>
      <c r="D1791" s="52" t="str">
        <f>IFERROR(INDEX('[2]CP5 to CP6 Track mapping'!$A:$B,MATCH('CP5 Vols Hyp'!$C1791,'[2]CP5 to CP6 Track mapping'!$A:$A,0),2),"-")</f>
        <v>Replace - Full</v>
      </c>
      <c r="E1791" s="36" t="s">
        <v>451</v>
      </c>
      <c r="F1791" s="53"/>
      <c r="G1791" s="53"/>
      <c r="H1791" s="53">
        <v>0</v>
      </c>
      <c r="I1791" s="53"/>
      <c r="J1791" s="53"/>
      <c r="K1791" s="53">
        <f t="shared" si="107"/>
        <v>0</v>
      </c>
      <c r="M1791" s="54">
        <v>0</v>
      </c>
      <c r="N1791" s="54">
        <v>0</v>
      </c>
      <c r="O1791" s="54">
        <v>0</v>
      </c>
      <c r="P1791" s="54">
        <v>0.81747360000000002</v>
      </c>
      <c r="Q1791" s="54" t="s">
        <v>73</v>
      </c>
      <c r="R1791" s="54">
        <f t="shared" si="108"/>
        <v>0.81747360000000002</v>
      </c>
      <c r="T1791" s="55">
        <f t="shared" si="109"/>
        <v>0</v>
      </c>
      <c r="U1791" s="55">
        <f t="shared" si="109"/>
        <v>0</v>
      </c>
      <c r="V1791" s="55">
        <f t="shared" si="109"/>
        <v>0</v>
      </c>
      <c r="W1791" s="55">
        <f t="shared" si="109"/>
        <v>0.81747360000000002</v>
      </c>
      <c r="X1791" s="55" t="e">
        <f t="shared" si="109"/>
        <v>#VALUE!</v>
      </c>
      <c r="Y1791" s="55">
        <f t="shared" si="109"/>
        <v>0.81747360000000002</v>
      </c>
    </row>
    <row r="1792" spans="1:25" x14ac:dyDescent="0.25">
      <c r="A1792" s="37" t="s">
        <v>423</v>
      </c>
      <c r="B1792" s="37" t="s">
        <v>661</v>
      </c>
      <c r="C1792" s="36" t="s">
        <v>9</v>
      </c>
      <c r="D1792" s="52" t="str">
        <f>IFERROR(INDEX('[2]CP5 to CP6 Track mapping'!$A:$B,MATCH('CP5 Vols Hyp'!$C1792,'[2]CP5 to CP6 Track mapping'!$A:$A,0),2),"-")</f>
        <v>Replace - Full</v>
      </c>
      <c r="E1792" s="36" t="s">
        <v>452</v>
      </c>
      <c r="F1792" s="53"/>
      <c r="G1792" s="53"/>
      <c r="H1792" s="53">
        <v>0</v>
      </c>
      <c r="I1792" s="53"/>
      <c r="J1792" s="53"/>
      <c r="K1792" s="53">
        <f t="shared" si="107"/>
        <v>0</v>
      </c>
      <c r="M1792" s="54">
        <v>0</v>
      </c>
      <c r="N1792" s="54">
        <v>0</v>
      </c>
      <c r="O1792" s="54">
        <v>0</v>
      </c>
      <c r="P1792" s="54">
        <v>0</v>
      </c>
      <c r="Q1792" s="54" t="s">
        <v>73</v>
      </c>
      <c r="R1792" s="54">
        <f t="shared" si="108"/>
        <v>0</v>
      </c>
      <c r="T1792" s="55">
        <f t="shared" si="109"/>
        <v>0</v>
      </c>
      <c r="U1792" s="55">
        <f t="shared" si="109"/>
        <v>0</v>
      </c>
      <c r="V1792" s="55">
        <f t="shared" si="109"/>
        <v>0</v>
      </c>
      <c r="W1792" s="55">
        <f t="shared" si="109"/>
        <v>0</v>
      </c>
      <c r="X1792" s="55" t="e">
        <f t="shared" si="109"/>
        <v>#VALUE!</v>
      </c>
      <c r="Y1792" s="55">
        <f t="shared" si="109"/>
        <v>0</v>
      </c>
    </row>
    <row r="1793" spans="1:25" x14ac:dyDescent="0.25">
      <c r="A1793" s="37" t="s">
        <v>423</v>
      </c>
      <c r="B1793" s="37" t="s">
        <v>661</v>
      </c>
      <c r="C1793" s="36" t="s">
        <v>9</v>
      </c>
      <c r="D1793" s="52" t="str">
        <f>IFERROR(INDEX('[2]CP5 to CP6 Track mapping'!$A:$B,MATCH('CP5 Vols Hyp'!$C1793,'[2]CP5 to CP6 Track mapping'!$A:$A,0),2),"-")</f>
        <v>Replace - Full</v>
      </c>
      <c r="E1793" s="36" t="s">
        <v>453</v>
      </c>
      <c r="F1793" s="53"/>
      <c r="G1793" s="53"/>
      <c r="H1793" s="53">
        <v>0.66934080000000007</v>
      </c>
      <c r="I1793" s="53"/>
      <c r="J1793" s="53"/>
      <c r="K1793" s="53">
        <f t="shared" si="107"/>
        <v>0.66934080000000007</v>
      </c>
      <c r="M1793" s="54">
        <v>0.246888</v>
      </c>
      <c r="N1793" s="54">
        <v>0</v>
      </c>
      <c r="O1793" s="54">
        <v>0.66934080000000007</v>
      </c>
      <c r="P1793" s="54">
        <v>0</v>
      </c>
      <c r="Q1793" s="54" t="s">
        <v>73</v>
      </c>
      <c r="R1793" s="54">
        <f t="shared" si="108"/>
        <v>0.91622880000000007</v>
      </c>
      <c r="T1793" s="55">
        <f t="shared" si="109"/>
        <v>0.246888</v>
      </c>
      <c r="U1793" s="55">
        <f t="shared" si="109"/>
        <v>0</v>
      </c>
      <c r="V1793" s="55">
        <f t="shared" si="109"/>
        <v>0</v>
      </c>
      <c r="W1793" s="55">
        <f t="shared" si="109"/>
        <v>0</v>
      </c>
      <c r="X1793" s="55" t="e">
        <f t="shared" si="109"/>
        <v>#VALUE!</v>
      </c>
      <c r="Y1793" s="55">
        <f t="shared" si="109"/>
        <v>0.246888</v>
      </c>
    </row>
    <row r="1794" spans="1:25" x14ac:dyDescent="0.25">
      <c r="A1794" s="37" t="s">
        <v>423</v>
      </c>
      <c r="B1794" s="37" t="s">
        <v>661</v>
      </c>
      <c r="C1794" s="36" t="s">
        <v>9</v>
      </c>
      <c r="D1794" s="52" t="str">
        <f>IFERROR(INDEX('[2]CP5 to CP6 Track mapping'!$A:$B,MATCH('CP5 Vols Hyp'!$C1794,'[2]CP5 to CP6 Track mapping'!$A:$A,0),2),"-")</f>
        <v>Replace - Full</v>
      </c>
      <c r="E1794" s="36" t="s">
        <v>454</v>
      </c>
      <c r="F1794" s="53"/>
      <c r="G1794" s="53"/>
      <c r="H1794" s="53">
        <v>0</v>
      </c>
      <c r="I1794" s="53"/>
      <c r="J1794" s="53"/>
      <c r="K1794" s="53">
        <f t="shared" si="107"/>
        <v>0</v>
      </c>
      <c r="M1794" s="54">
        <v>0</v>
      </c>
      <c r="N1794" s="54">
        <v>0</v>
      </c>
      <c r="O1794" s="54">
        <v>0</v>
      </c>
      <c r="P1794" s="54">
        <v>0</v>
      </c>
      <c r="Q1794" s="54" t="s">
        <v>73</v>
      </c>
      <c r="R1794" s="54">
        <f t="shared" si="108"/>
        <v>0</v>
      </c>
      <c r="T1794" s="55">
        <f t="shared" si="109"/>
        <v>0</v>
      </c>
      <c r="U1794" s="55">
        <f t="shared" si="109"/>
        <v>0</v>
      </c>
      <c r="V1794" s="55">
        <f t="shared" si="109"/>
        <v>0</v>
      </c>
      <c r="W1794" s="55">
        <f t="shared" si="109"/>
        <v>0</v>
      </c>
      <c r="X1794" s="55" t="e">
        <f t="shared" si="109"/>
        <v>#VALUE!</v>
      </c>
      <c r="Y1794" s="55">
        <f t="shared" si="109"/>
        <v>0</v>
      </c>
    </row>
    <row r="1795" spans="1:25" x14ac:dyDescent="0.25">
      <c r="A1795" s="37" t="s">
        <v>423</v>
      </c>
      <c r="B1795" s="37" t="s">
        <v>661</v>
      </c>
      <c r="C1795" s="36" t="s">
        <v>9</v>
      </c>
      <c r="D1795" s="52" t="str">
        <f>IFERROR(INDEX('[2]CP5 to CP6 Track mapping'!$A:$B,MATCH('CP5 Vols Hyp'!$C1795,'[2]CP5 to CP6 Track mapping'!$A:$A,0),2),"-")</f>
        <v>Replace - Full</v>
      </c>
      <c r="E1795" s="36" t="s">
        <v>455</v>
      </c>
      <c r="F1795" s="53"/>
      <c r="G1795" s="53"/>
      <c r="H1795" s="53">
        <v>0</v>
      </c>
      <c r="I1795" s="53"/>
      <c r="J1795" s="53"/>
      <c r="K1795" s="53">
        <f t="shared" si="107"/>
        <v>0</v>
      </c>
      <c r="M1795" s="54">
        <v>0</v>
      </c>
      <c r="N1795" s="54">
        <v>8.0467200000000003E-2</v>
      </c>
      <c r="O1795" s="54">
        <v>0</v>
      </c>
      <c r="P1795" s="54">
        <v>0</v>
      </c>
      <c r="Q1795" s="54" t="s">
        <v>73</v>
      </c>
      <c r="R1795" s="54">
        <f t="shared" si="108"/>
        <v>8.0467200000000003E-2</v>
      </c>
      <c r="T1795" s="55">
        <f t="shared" si="109"/>
        <v>0</v>
      </c>
      <c r="U1795" s="55">
        <f t="shared" si="109"/>
        <v>8.0467200000000003E-2</v>
      </c>
      <c r="V1795" s="55">
        <f t="shared" si="109"/>
        <v>0</v>
      </c>
      <c r="W1795" s="55">
        <f t="shared" si="109"/>
        <v>0</v>
      </c>
      <c r="X1795" s="55" t="e">
        <f t="shared" si="109"/>
        <v>#VALUE!</v>
      </c>
      <c r="Y1795" s="55">
        <f t="shared" si="109"/>
        <v>8.0467200000000003E-2</v>
      </c>
    </row>
    <row r="1796" spans="1:25" x14ac:dyDescent="0.25">
      <c r="A1796" s="37" t="s">
        <v>423</v>
      </c>
      <c r="B1796" s="37" t="s">
        <v>662</v>
      </c>
      <c r="C1796" s="36" t="s">
        <v>13</v>
      </c>
      <c r="D1796" s="52" t="str">
        <f>IFERROR(INDEX('[2]CP5 to CP6 Track mapping'!$A:$B,MATCH('CP5 Vols Hyp'!$C1796,'[2]CP5 to CP6 Track mapping'!$A:$A,0),2),"-")</f>
        <v>Re-rail</v>
      </c>
      <c r="E1796" s="36" t="s">
        <v>456</v>
      </c>
      <c r="F1796" s="53"/>
      <c r="G1796" s="53"/>
      <c r="H1796" s="53">
        <v>18.266999999999999</v>
      </c>
      <c r="I1796" s="53"/>
      <c r="J1796" s="53"/>
      <c r="K1796" s="53">
        <f t="shared" si="107"/>
        <v>18.266999999999999</v>
      </c>
      <c r="M1796" s="54">
        <v>0</v>
      </c>
      <c r="N1796" s="54">
        <v>14.423999999999999</v>
      </c>
      <c r="O1796" s="54">
        <v>18.266999999999999</v>
      </c>
      <c r="P1796" s="54">
        <v>15.58</v>
      </c>
      <c r="Q1796" s="54">
        <v>8.34</v>
      </c>
      <c r="R1796" s="54">
        <f t="shared" si="108"/>
        <v>56.611000000000004</v>
      </c>
      <c r="T1796" s="55">
        <f t="shared" si="109"/>
        <v>0</v>
      </c>
      <c r="U1796" s="55">
        <f t="shared" si="109"/>
        <v>14.423999999999999</v>
      </c>
      <c r="V1796" s="55">
        <f t="shared" si="109"/>
        <v>0</v>
      </c>
      <c r="W1796" s="55">
        <f t="shared" si="109"/>
        <v>15.58</v>
      </c>
      <c r="X1796" s="55">
        <f t="shared" si="109"/>
        <v>8.34</v>
      </c>
      <c r="Y1796" s="55">
        <f t="shared" si="109"/>
        <v>38.344000000000008</v>
      </c>
    </row>
    <row r="1797" spans="1:25" x14ac:dyDescent="0.25">
      <c r="A1797" s="37" t="s">
        <v>423</v>
      </c>
      <c r="B1797" s="37" t="s">
        <v>662</v>
      </c>
      <c r="C1797" s="36" t="s">
        <v>13</v>
      </c>
      <c r="D1797" s="52" t="str">
        <f>IFERROR(INDEX('[2]CP5 to CP6 Track mapping'!$A:$B,MATCH('CP5 Vols Hyp'!$C1797,'[2]CP5 to CP6 Track mapping'!$A:$A,0),2),"-")</f>
        <v>Re-rail</v>
      </c>
      <c r="E1797" s="36" t="s">
        <v>451</v>
      </c>
      <c r="F1797" s="53"/>
      <c r="G1797" s="53"/>
      <c r="H1797" s="53">
        <v>4.20624E-2</v>
      </c>
      <c r="I1797" s="53"/>
      <c r="J1797" s="53"/>
      <c r="K1797" s="53">
        <f t="shared" si="107"/>
        <v>4.20624E-2</v>
      </c>
      <c r="M1797" s="54">
        <v>0</v>
      </c>
      <c r="N1797" s="54">
        <v>0</v>
      </c>
      <c r="O1797" s="54">
        <v>4.20624E-2</v>
      </c>
      <c r="P1797" s="54">
        <v>0</v>
      </c>
      <c r="Q1797" s="54" t="s">
        <v>73</v>
      </c>
      <c r="R1797" s="54">
        <f t="shared" si="108"/>
        <v>4.20624E-2</v>
      </c>
      <c r="T1797" s="55">
        <f t="shared" si="109"/>
        <v>0</v>
      </c>
      <c r="U1797" s="55">
        <f t="shared" si="109"/>
        <v>0</v>
      </c>
      <c r="V1797" s="55">
        <f t="shared" si="109"/>
        <v>0</v>
      </c>
      <c r="W1797" s="55">
        <f t="shared" si="109"/>
        <v>0</v>
      </c>
      <c r="X1797" s="55" t="e">
        <f t="shared" si="109"/>
        <v>#VALUE!</v>
      </c>
      <c r="Y1797" s="55">
        <f t="shared" si="109"/>
        <v>0</v>
      </c>
    </row>
    <row r="1798" spans="1:25" x14ac:dyDescent="0.25">
      <c r="A1798" s="37" t="s">
        <v>423</v>
      </c>
      <c r="B1798" s="37" t="s">
        <v>662</v>
      </c>
      <c r="C1798" s="36" t="s">
        <v>13</v>
      </c>
      <c r="D1798" s="52" t="str">
        <f>IFERROR(INDEX('[2]CP5 to CP6 Track mapping'!$A:$B,MATCH('CP5 Vols Hyp'!$C1798,'[2]CP5 to CP6 Track mapping'!$A:$A,0),2),"-")</f>
        <v>Re-rail</v>
      </c>
      <c r="E1798" s="36" t="s">
        <v>452</v>
      </c>
      <c r="F1798" s="53"/>
      <c r="G1798" s="53"/>
      <c r="H1798" s="53">
        <v>0</v>
      </c>
      <c r="I1798" s="53"/>
      <c r="J1798" s="53"/>
      <c r="K1798" s="53">
        <f t="shared" si="107"/>
        <v>0</v>
      </c>
      <c r="M1798" s="54">
        <v>0</v>
      </c>
      <c r="N1798" s="54">
        <v>0</v>
      </c>
      <c r="O1798" s="54">
        <v>0</v>
      </c>
      <c r="P1798" s="54">
        <v>0</v>
      </c>
      <c r="Q1798" s="54" t="s">
        <v>73</v>
      </c>
      <c r="R1798" s="54">
        <f t="shared" si="108"/>
        <v>0</v>
      </c>
      <c r="T1798" s="55">
        <f t="shared" si="109"/>
        <v>0</v>
      </c>
      <c r="U1798" s="55">
        <f t="shared" si="109"/>
        <v>0</v>
      </c>
      <c r="V1798" s="55">
        <f t="shared" si="109"/>
        <v>0</v>
      </c>
      <c r="W1798" s="55">
        <f t="shared" si="109"/>
        <v>0</v>
      </c>
      <c r="X1798" s="55" t="e">
        <f t="shared" si="109"/>
        <v>#VALUE!</v>
      </c>
      <c r="Y1798" s="55">
        <f t="shared" si="109"/>
        <v>0</v>
      </c>
    </row>
    <row r="1799" spans="1:25" x14ac:dyDescent="0.25">
      <c r="A1799" s="37" t="s">
        <v>423</v>
      </c>
      <c r="B1799" s="37" t="s">
        <v>662</v>
      </c>
      <c r="C1799" s="36" t="s">
        <v>13</v>
      </c>
      <c r="D1799" s="52" t="str">
        <f>IFERROR(INDEX('[2]CP5 to CP6 Track mapping'!$A:$B,MATCH('CP5 Vols Hyp'!$C1799,'[2]CP5 to CP6 Track mapping'!$A:$A,0),2),"-")</f>
        <v>Re-rail</v>
      </c>
      <c r="E1799" s="36" t="s">
        <v>453</v>
      </c>
      <c r="F1799" s="53"/>
      <c r="G1799" s="53"/>
      <c r="H1799" s="53">
        <v>1.28016E-2</v>
      </c>
      <c r="I1799" s="53"/>
      <c r="J1799" s="53"/>
      <c r="K1799" s="53">
        <f t="shared" si="107"/>
        <v>1.28016E-2</v>
      </c>
      <c r="M1799" s="54">
        <v>0</v>
      </c>
      <c r="N1799" s="54">
        <v>0</v>
      </c>
      <c r="O1799" s="54">
        <v>1.28016E-2</v>
      </c>
      <c r="P1799" s="54">
        <v>0</v>
      </c>
      <c r="Q1799" s="54" t="s">
        <v>73</v>
      </c>
      <c r="R1799" s="54">
        <f t="shared" si="108"/>
        <v>1.28016E-2</v>
      </c>
      <c r="T1799" s="55">
        <f t="shared" si="109"/>
        <v>0</v>
      </c>
      <c r="U1799" s="55">
        <f t="shared" si="109"/>
        <v>0</v>
      </c>
      <c r="V1799" s="55">
        <f t="shared" si="109"/>
        <v>0</v>
      </c>
      <c r="W1799" s="55">
        <f t="shared" si="109"/>
        <v>0</v>
      </c>
      <c r="X1799" s="55" t="e">
        <f t="shared" si="109"/>
        <v>#VALUE!</v>
      </c>
      <c r="Y1799" s="55">
        <f t="shared" si="109"/>
        <v>0</v>
      </c>
    </row>
    <row r="1800" spans="1:25" x14ac:dyDescent="0.25">
      <c r="A1800" s="37" t="s">
        <v>423</v>
      </c>
      <c r="B1800" s="37" t="s">
        <v>662</v>
      </c>
      <c r="C1800" s="36" t="s">
        <v>13</v>
      </c>
      <c r="D1800" s="52" t="str">
        <f>IFERROR(INDEX('[2]CP5 to CP6 Track mapping'!$A:$B,MATCH('CP5 Vols Hyp'!$C1800,'[2]CP5 to CP6 Track mapping'!$A:$A,0),2),"-")</f>
        <v>Re-rail</v>
      </c>
      <c r="E1800" s="36" t="s">
        <v>454</v>
      </c>
      <c r="F1800" s="53"/>
      <c r="G1800" s="53"/>
      <c r="H1800" s="53">
        <v>-4.20624E-2</v>
      </c>
      <c r="I1800" s="53"/>
      <c r="J1800" s="53"/>
      <c r="K1800" s="53">
        <f t="shared" si="107"/>
        <v>-4.20624E-2</v>
      </c>
      <c r="M1800" s="54">
        <v>0</v>
      </c>
      <c r="N1800" s="54">
        <v>0</v>
      </c>
      <c r="O1800" s="54">
        <v>-4.20624E-2</v>
      </c>
      <c r="P1800" s="54">
        <v>0</v>
      </c>
      <c r="Q1800" s="54" t="s">
        <v>73</v>
      </c>
      <c r="R1800" s="54">
        <f t="shared" si="108"/>
        <v>-4.20624E-2</v>
      </c>
      <c r="T1800" s="55">
        <f t="shared" si="109"/>
        <v>0</v>
      </c>
      <c r="U1800" s="55">
        <f t="shared" si="109"/>
        <v>0</v>
      </c>
      <c r="V1800" s="55">
        <f t="shared" si="109"/>
        <v>0</v>
      </c>
      <c r="W1800" s="55">
        <f t="shared" si="109"/>
        <v>0</v>
      </c>
      <c r="X1800" s="55" t="e">
        <f t="shared" si="109"/>
        <v>#VALUE!</v>
      </c>
      <c r="Y1800" s="55">
        <f t="shared" si="109"/>
        <v>0</v>
      </c>
    </row>
    <row r="1801" spans="1:25" x14ac:dyDescent="0.25">
      <c r="A1801" s="37" t="s">
        <v>423</v>
      </c>
      <c r="B1801" s="37" t="s">
        <v>662</v>
      </c>
      <c r="C1801" s="36" t="s">
        <v>13</v>
      </c>
      <c r="D1801" s="52" t="str">
        <f>IFERROR(INDEX('[2]CP5 to CP6 Track mapping'!$A:$B,MATCH('CP5 Vols Hyp'!$C1801,'[2]CP5 to CP6 Track mapping'!$A:$A,0),2),"-")</f>
        <v>Re-rail</v>
      </c>
      <c r="E1801" s="36" t="s">
        <v>455</v>
      </c>
      <c r="F1801" s="53"/>
      <c r="G1801" s="53"/>
      <c r="H1801" s="53">
        <v>3.5661600000000002E-2</v>
      </c>
      <c r="I1801" s="53"/>
      <c r="J1801" s="53"/>
      <c r="K1801" s="53">
        <f t="shared" si="107"/>
        <v>3.5661600000000002E-2</v>
      </c>
      <c r="M1801" s="54">
        <v>0</v>
      </c>
      <c r="N1801" s="54">
        <v>4.20624E-2</v>
      </c>
      <c r="O1801" s="54">
        <v>3.5661600000000002E-2</v>
      </c>
      <c r="P1801" s="54">
        <v>0.22677120000000001</v>
      </c>
      <c r="Q1801" s="54" t="s">
        <v>73</v>
      </c>
      <c r="R1801" s="54">
        <f t="shared" si="108"/>
        <v>0.30449520000000002</v>
      </c>
      <c r="T1801" s="55">
        <f t="shared" si="109"/>
        <v>0</v>
      </c>
      <c r="U1801" s="55">
        <f t="shared" si="109"/>
        <v>4.20624E-2</v>
      </c>
      <c r="V1801" s="55">
        <f t="shared" si="109"/>
        <v>0</v>
      </c>
      <c r="W1801" s="55">
        <f t="shared" si="109"/>
        <v>0.22677120000000001</v>
      </c>
      <c r="X1801" s="55" t="e">
        <f t="shared" si="109"/>
        <v>#VALUE!</v>
      </c>
      <c r="Y1801" s="55">
        <f t="shared" si="109"/>
        <v>0.26883360000000001</v>
      </c>
    </row>
    <row r="1802" spans="1:25" x14ac:dyDescent="0.25">
      <c r="A1802" s="37" t="s">
        <v>423</v>
      </c>
      <c r="B1802" s="37" t="s">
        <v>663</v>
      </c>
      <c r="C1802" s="36" t="s">
        <v>12</v>
      </c>
      <c r="D1802" s="52" t="str">
        <f>IFERROR(INDEX('[2]CP5 to CP6 Track mapping'!$A:$B,MATCH('CP5 Vols Hyp'!$C1802,'[2]CP5 to CP6 Track mapping'!$A:$A,0),2),"-")</f>
        <v>Re-rail</v>
      </c>
      <c r="E1802" s="36" t="s">
        <v>456</v>
      </c>
      <c r="F1802" s="53"/>
      <c r="G1802" s="53"/>
      <c r="H1802" s="53">
        <v>2.8600000000000003</v>
      </c>
      <c r="I1802" s="53"/>
      <c r="J1802" s="53"/>
      <c r="K1802" s="53">
        <f t="shared" ref="K1802:K1865" si="110">SUM(F1802:J1802)</f>
        <v>2.8600000000000003</v>
      </c>
      <c r="M1802" s="54">
        <v>0</v>
      </c>
      <c r="N1802" s="54">
        <v>6.43</v>
      </c>
      <c r="O1802" s="54">
        <v>2.8600000000000003</v>
      </c>
      <c r="P1802" s="54">
        <v>1.1500000000000001</v>
      </c>
      <c r="Q1802" s="54" t="s">
        <v>73</v>
      </c>
      <c r="R1802" s="54">
        <f t="shared" ref="R1802:R1865" si="111">SUM(M1802:Q1802)</f>
        <v>10.44</v>
      </c>
      <c r="T1802" s="55">
        <f t="shared" si="109"/>
        <v>0</v>
      </c>
      <c r="U1802" s="55">
        <f t="shared" si="109"/>
        <v>6.43</v>
      </c>
      <c r="V1802" s="55">
        <f t="shared" si="109"/>
        <v>0</v>
      </c>
      <c r="W1802" s="55">
        <f t="shared" si="109"/>
        <v>1.1500000000000001</v>
      </c>
      <c r="X1802" s="55" t="e">
        <f t="shared" si="109"/>
        <v>#VALUE!</v>
      </c>
      <c r="Y1802" s="55">
        <f t="shared" si="109"/>
        <v>7.5799999999999992</v>
      </c>
    </row>
    <row r="1803" spans="1:25" x14ac:dyDescent="0.25">
      <c r="A1803" s="37" t="s">
        <v>423</v>
      </c>
      <c r="B1803" s="37" t="s">
        <v>663</v>
      </c>
      <c r="C1803" s="36" t="s">
        <v>12</v>
      </c>
      <c r="D1803" s="52" t="str">
        <f>IFERROR(INDEX('[2]CP5 to CP6 Track mapping'!$A:$B,MATCH('CP5 Vols Hyp'!$C1803,'[2]CP5 to CP6 Track mapping'!$A:$A,0),2),"-")</f>
        <v>Re-rail</v>
      </c>
      <c r="E1803" s="36" t="s">
        <v>451</v>
      </c>
      <c r="F1803" s="53"/>
      <c r="G1803" s="53"/>
      <c r="H1803" s="53">
        <v>0</v>
      </c>
      <c r="I1803" s="53"/>
      <c r="J1803" s="53"/>
      <c r="K1803" s="53">
        <f t="shared" si="110"/>
        <v>0</v>
      </c>
      <c r="M1803" s="54">
        <v>0</v>
      </c>
      <c r="N1803" s="54">
        <v>0</v>
      </c>
      <c r="O1803" s="54">
        <v>0</v>
      </c>
      <c r="P1803" s="54">
        <v>0</v>
      </c>
      <c r="Q1803" s="54" t="s">
        <v>73</v>
      </c>
      <c r="R1803" s="54">
        <f t="shared" si="111"/>
        <v>0</v>
      </c>
      <c r="T1803" s="55">
        <f t="shared" si="109"/>
        <v>0</v>
      </c>
      <c r="U1803" s="55">
        <f t="shared" si="109"/>
        <v>0</v>
      </c>
      <c r="V1803" s="55">
        <f t="shared" si="109"/>
        <v>0</v>
      </c>
      <c r="W1803" s="55">
        <f t="shared" si="109"/>
        <v>0</v>
      </c>
      <c r="X1803" s="55" t="e">
        <f t="shared" si="109"/>
        <v>#VALUE!</v>
      </c>
      <c r="Y1803" s="55">
        <f t="shared" si="109"/>
        <v>0</v>
      </c>
    </row>
    <row r="1804" spans="1:25" x14ac:dyDescent="0.25">
      <c r="A1804" s="37" t="s">
        <v>423</v>
      </c>
      <c r="B1804" s="37" t="s">
        <v>663</v>
      </c>
      <c r="C1804" s="36" t="s">
        <v>12</v>
      </c>
      <c r="D1804" s="52" t="str">
        <f>IFERROR(INDEX('[2]CP5 to CP6 Track mapping'!$A:$B,MATCH('CP5 Vols Hyp'!$C1804,'[2]CP5 to CP6 Track mapping'!$A:$A,0),2),"-")</f>
        <v>Re-rail</v>
      </c>
      <c r="E1804" s="36" t="s">
        <v>452</v>
      </c>
      <c r="F1804" s="53"/>
      <c r="G1804" s="53"/>
      <c r="H1804" s="53">
        <v>0</v>
      </c>
      <c r="I1804" s="53"/>
      <c r="J1804" s="53"/>
      <c r="K1804" s="53">
        <f t="shared" si="110"/>
        <v>0</v>
      </c>
      <c r="M1804" s="54">
        <v>0</v>
      </c>
      <c r="N1804" s="54">
        <v>0</v>
      </c>
      <c r="O1804" s="54">
        <v>0</v>
      </c>
      <c r="P1804" s="54">
        <v>0</v>
      </c>
      <c r="Q1804" s="54" t="s">
        <v>73</v>
      </c>
      <c r="R1804" s="54">
        <f t="shared" si="111"/>
        <v>0</v>
      </c>
      <c r="T1804" s="55">
        <f t="shared" si="109"/>
        <v>0</v>
      </c>
      <c r="U1804" s="55">
        <f t="shared" si="109"/>
        <v>0</v>
      </c>
      <c r="V1804" s="55">
        <f t="shared" si="109"/>
        <v>0</v>
      </c>
      <c r="W1804" s="55">
        <f t="shared" si="109"/>
        <v>0</v>
      </c>
      <c r="X1804" s="55" t="e">
        <f t="shared" si="109"/>
        <v>#VALUE!</v>
      </c>
      <c r="Y1804" s="55">
        <f t="shared" si="109"/>
        <v>0</v>
      </c>
    </row>
    <row r="1805" spans="1:25" x14ac:dyDescent="0.25">
      <c r="A1805" s="37" t="s">
        <v>423</v>
      </c>
      <c r="B1805" s="37" t="s">
        <v>663</v>
      </c>
      <c r="C1805" s="36" t="s">
        <v>12</v>
      </c>
      <c r="D1805" s="52" t="str">
        <f>IFERROR(INDEX('[2]CP5 to CP6 Track mapping'!$A:$B,MATCH('CP5 Vols Hyp'!$C1805,'[2]CP5 to CP6 Track mapping'!$A:$A,0),2),"-")</f>
        <v>Re-rail</v>
      </c>
      <c r="E1805" s="36" t="s">
        <v>453</v>
      </c>
      <c r="F1805" s="53"/>
      <c r="G1805" s="53"/>
      <c r="H1805" s="53">
        <v>0</v>
      </c>
      <c r="I1805" s="53"/>
      <c r="J1805" s="53"/>
      <c r="K1805" s="53">
        <f t="shared" si="110"/>
        <v>0</v>
      </c>
      <c r="M1805" s="54">
        <v>0</v>
      </c>
      <c r="N1805" s="54">
        <v>0</v>
      </c>
      <c r="O1805" s="54">
        <v>0</v>
      </c>
      <c r="P1805" s="54">
        <v>0</v>
      </c>
      <c r="Q1805" s="54" t="s">
        <v>73</v>
      </c>
      <c r="R1805" s="54">
        <f t="shared" si="111"/>
        <v>0</v>
      </c>
      <c r="T1805" s="55">
        <f t="shared" si="109"/>
        <v>0</v>
      </c>
      <c r="U1805" s="55">
        <f t="shared" si="109"/>
        <v>0</v>
      </c>
      <c r="V1805" s="55">
        <f t="shared" si="109"/>
        <v>0</v>
      </c>
      <c r="W1805" s="55">
        <f t="shared" si="109"/>
        <v>0</v>
      </c>
      <c r="X1805" s="55" t="e">
        <f t="shared" si="109"/>
        <v>#VALUE!</v>
      </c>
      <c r="Y1805" s="55">
        <f t="shared" si="109"/>
        <v>0</v>
      </c>
    </row>
    <row r="1806" spans="1:25" x14ac:dyDescent="0.25">
      <c r="A1806" s="37" t="s">
        <v>423</v>
      </c>
      <c r="B1806" s="37" t="s">
        <v>663</v>
      </c>
      <c r="C1806" s="36" t="s">
        <v>12</v>
      </c>
      <c r="D1806" s="52" t="str">
        <f>IFERROR(INDEX('[2]CP5 to CP6 Track mapping'!$A:$B,MATCH('CP5 Vols Hyp'!$C1806,'[2]CP5 to CP6 Track mapping'!$A:$A,0),2),"-")</f>
        <v>Re-rail</v>
      </c>
      <c r="E1806" s="36" t="s">
        <v>454</v>
      </c>
      <c r="F1806" s="53"/>
      <c r="G1806" s="53"/>
      <c r="H1806" s="53">
        <v>0</v>
      </c>
      <c r="I1806" s="53"/>
      <c r="J1806" s="53"/>
      <c r="K1806" s="53">
        <f t="shared" si="110"/>
        <v>0</v>
      </c>
      <c r="M1806" s="54">
        <v>0</v>
      </c>
      <c r="N1806" s="54">
        <v>0</v>
      </c>
      <c r="O1806" s="54">
        <v>0</v>
      </c>
      <c r="P1806" s="54">
        <v>0</v>
      </c>
      <c r="Q1806" s="54" t="s">
        <v>73</v>
      </c>
      <c r="R1806" s="54">
        <f t="shared" si="111"/>
        <v>0</v>
      </c>
      <c r="T1806" s="55">
        <f t="shared" si="109"/>
        <v>0</v>
      </c>
      <c r="U1806" s="55">
        <f t="shared" si="109"/>
        <v>0</v>
      </c>
      <c r="V1806" s="55">
        <f t="shared" si="109"/>
        <v>0</v>
      </c>
      <c r="W1806" s="55">
        <f t="shared" si="109"/>
        <v>0</v>
      </c>
      <c r="X1806" s="55" t="e">
        <f t="shared" si="109"/>
        <v>#VALUE!</v>
      </c>
      <c r="Y1806" s="55">
        <f t="shared" si="109"/>
        <v>0</v>
      </c>
    </row>
    <row r="1807" spans="1:25" x14ac:dyDescent="0.25">
      <c r="A1807" s="37" t="s">
        <v>423</v>
      </c>
      <c r="B1807" s="37" t="s">
        <v>663</v>
      </c>
      <c r="C1807" s="36" t="s">
        <v>12</v>
      </c>
      <c r="D1807" s="52" t="str">
        <f>IFERROR(INDEX('[2]CP5 to CP6 Track mapping'!$A:$B,MATCH('CP5 Vols Hyp'!$C1807,'[2]CP5 to CP6 Track mapping'!$A:$A,0),2),"-")</f>
        <v>Re-rail</v>
      </c>
      <c r="E1807" s="36" t="s">
        <v>455</v>
      </c>
      <c r="F1807" s="53"/>
      <c r="G1807" s="53"/>
      <c r="H1807" s="53">
        <v>0</v>
      </c>
      <c r="I1807" s="53"/>
      <c r="J1807" s="53"/>
      <c r="K1807" s="53">
        <f t="shared" si="110"/>
        <v>0</v>
      </c>
      <c r="M1807" s="54">
        <v>0</v>
      </c>
      <c r="N1807" s="54">
        <v>0</v>
      </c>
      <c r="O1807" s="54">
        <v>0</v>
      </c>
      <c r="P1807" s="54">
        <v>0</v>
      </c>
      <c r="Q1807" s="54" t="s">
        <v>73</v>
      </c>
      <c r="R1807" s="54">
        <f t="shared" si="111"/>
        <v>0</v>
      </c>
      <c r="T1807" s="55">
        <f t="shared" si="109"/>
        <v>0</v>
      </c>
      <c r="U1807" s="55">
        <f t="shared" si="109"/>
        <v>0</v>
      </c>
      <c r="V1807" s="55">
        <f t="shared" si="109"/>
        <v>0</v>
      </c>
      <c r="W1807" s="55">
        <f t="shared" si="109"/>
        <v>0</v>
      </c>
      <c r="X1807" s="55" t="e">
        <f t="shared" si="109"/>
        <v>#VALUE!</v>
      </c>
      <c r="Y1807" s="55">
        <f t="shared" si="109"/>
        <v>0</v>
      </c>
    </row>
    <row r="1808" spans="1:25" x14ac:dyDescent="0.25">
      <c r="A1808" s="37" t="s">
        <v>423</v>
      </c>
      <c r="B1808" s="37" t="s">
        <v>664</v>
      </c>
      <c r="C1808" s="36" t="s">
        <v>665</v>
      </c>
      <c r="D1808" s="52" t="str">
        <f>IFERROR(INDEX('[2]CP5 to CP6 Track mapping'!$A:$B,MATCH('CP5 Vols Hyp'!$C1808,'[2]CP5 to CP6 Track mapping'!$A:$A,0),2),"-")</f>
        <v>Re-Ballast Conventional</v>
      </c>
      <c r="E1808" s="36" t="s">
        <v>456</v>
      </c>
      <c r="F1808" s="53"/>
      <c r="G1808" s="53"/>
      <c r="H1808" s="53">
        <v>0</v>
      </c>
      <c r="I1808" s="53"/>
      <c r="J1808" s="53"/>
      <c r="K1808" s="53">
        <f t="shared" si="110"/>
        <v>0</v>
      </c>
      <c r="M1808" s="54">
        <v>0</v>
      </c>
      <c r="N1808" s="54">
        <v>0</v>
      </c>
      <c r="O1808" s="54">
        <v>0</v>
      </c>
      <c r="P1808" s="54">
        <v>0.4</v>
      </c>
      <c r="Q1808" s="54" t="s">
        <v>73</v>
      </c>
      <c r="R1808" s="54">
        <f t="shared" si="111"/>
        <v>0.4</v>
      </c>
      <c r="T1808" s="55">
        <f t="shared" si="109"/>
        <v>0</v>
      </c>
      <c r="U1808" s="55">
        <f t="shared" si="109"/>
        <v>0</v>
      </c>
      <c r="V1808" s="55">
        <f t="shared" si="109"/>
        <v>0</v>
      </c>
      <c r="W1808" s="55">
        <f t="shared" si="109"/>
        <v>0.4</v>
      </c>
      <c r="X1808" s="55" t="e">
        <f t="shared" si="109"/>
        <v>#VALUE!</v>
      </c>
      <c r="Y1808" s="55">
        <f t="shared" si="109"/>
        <v>0.4</v>
      </c>
    </row>
    <row r="1809" spans="1:25" x14ac:dyDescent="0.25">
      <c r="A1809" s="37" t="s">
        <v>423</v>
      </c>
      <c r="B1809" s="37" t="s">
        <v>664</v>
      </c>
      <c r="C1809" s="36" t="s">
        <v>665</v>
      </c>
      <c r="D1809" s="52" t="str">
        <f>IFERROR(INDEX('[2]CP5 to CP6 Track mapping'!$A:$B,MATCH('CP5 Vols Hyp'!$C1809,'[2]CP5 to CP6 Track mapping'!$A:$A,0),2),"-")</f>
        <v>Re-Ballast Conventional</v>
      </c>
      <c r="E1809" s="36" t="s">
        <v>451</v>
      </c>
      <c r="F1809" s="53"/>
      <c r="G1809" s="53"/>
      <c r="H1809" s="53">
        <v>0</v>
      </c>
      <c r="I1809" s="53"/>
      <c r="J1809" s="53"/>
      <c r="K1809" s="53">
        <f t="shared" si="110"/>
        <v>0</v>
      </c>
      <c r="M1809" s="54">
        <v>0</v>
      </c>
      <c r="N1809" s="54">
        <v>0</v>
      </c>
      <c r="O1809" s="54">
        <v>0</v>
      </c>
      <c r="P1809" s="54">
        <v>0</v>
      </c>
      <c r="Q1809" s="54" t="s">
        <v>73</v>
      </c>
      <c r="R1809" s="54">
        <f t="shared" si="111"/>
        <v>0</v>
      </c>
      <c r="T1809" s="55">
        <f t="shared" si="109"/>
        <v>0</v>
      </c>
      <c r="U1809" s="55">
        <f t="shared" si="109"/>
        <v>0</v>
      </c>
      <c r="V1809" s="55">
        <f t="shared" si="109"/>
        <v>0</v>
      </c>
      <c r="W1809" s="55">
        <f t="shared" si="109"/>
        <v>0</v>
      </c>
      <c r="X1809" s="55" t="e">
        <f t="shared" si="109"/>
        <v>#VALUE!</v>
      </c>
      <c r="Y1809" s="55">
        <f t="shared" si="109"/>
        <v>0</v>
      </c>
    </row>
    <row r="1810" spans="1:25" x14ac:dyDescent="0.25">
      <c r="A1810" s="37" t="s">
        <v>423</v>
      </c>
      <c r="B1810" s="37" t="s">
        <v>664</v>
      </c>
      <c r="C1810" s="36" t="s">
        <v>665</v>
      </c>
      <c r="D1810" s="52" t="str">
        <f>IFERROR(INDEX('[2]CP5 to CP6 Track mapping'!$A:$B,MATCH('CP5 Vols Hyp'!$C1810,'[2]CP5 to CP6 Track mapping'!$A:$A,0),2),"-")</f>
        <v>Re-Ballast Conventional</v>
      </c>
      <c r="E1810" s="36" t="s">
        <v>452</v>
      </c>
      <c r="F1810" s="53"/>
      <c r="G1810" s="53"/>
      <c r="H1810" s="53">
        <v>0</v>
      </c>
      <c r="I1810" s="53"/>
      <c r="J1810" s="53"/>
      <c r="K1810" s="53">
        <f t="shared" si="110"/>
        <v>0</v>
      </c>
      <c r="M1810" s="54">
        <v>0</v>
      </c>
      <c r="N1810" s="54">
        <v>0</v>
      </c>
      <c r="O1810" s="54">
        <v>0</v>
      </c>
      <c r="P1810" s="54">
        <v>0</v>
      </c>
      <c r="Q1810" s="54" t="s">
        <v>73</v>
      </c>
      <c r="R1810" s="54">
        <f t="shared" si="111"/>
        <v>0</v>
      </c>
      <c r="T1810" s="55">
        <f t="shared" si="109"/>
        <v>0</v>
      </c>
      <c r="U1810" s="55">
        <f t="shared" si="109"/>
        <v>0</v>
      </c>
      <c r="V1810" s="55">
        <f t="shared" si="109"/>
        <v>0</v>
      </c>
      <c r="W1810" s="55">
        <f t="shared" si="109"/>
        <v>0</v>
      </c>
      <c r="X1810" s="55" t="e">
        <f t="shared" si="109"/>
        <v>#VALUE!</v>
      </c>
      <c r="Y1810" s="55">
        <f t="shared" si="109"/>
        <v>0</v>
      </c>
    </row>
    <row r="1811" spans="1:25" x14ac:dyDescent="0.25">
      <c r="A1811" s="37" t="s">
        <v>423</v>
      </c>
      <c r="B1811" s="37" t="s">
        <v>664</v>
      </c>
      <c r="C1811" s="36" t="s">
        <v>665</v>
      </c>
      <c r="D1811" s="52" t="str">
        <f>IFERROR(INDEX('[2]CP5 to CP6 Track mapping'!$A:$B,MATCH('CP5 Vols Hyp'!$C1811,'[2]CP5 to CP6 Track mapping'!$A:$A,0),2),"-")</f>
        <v>Re-Ballast Conventional</v>
      </c>
      <c r="E1811" s="36" t="s">
        <v>453</v>
      </c>
      <c r="F1811" s="53"/>
      <c r="G1811" s="53"/>
      <c r="H1811" s="53">
        <v>0</v>
      </c>
      <c r="I1811" s="53"/>
      <c r="J1811" s="53"/>
      <c r="K1811" s="53">
        <f t="shared" si="110"/>
        <v>0</v>
      </c>
      <c r="M1811" s="54">
        <v>0</v>
      </c>
      <c r="N1811" s="54">
        <v>0</v>
      </c>
      <c r="O1811" s="54">
        <v>0</v>
      </c>
      <c r="P1811" s="54">
        <v>0</v>
      </c>
      <c r="Q1811" s="54" t="s">
        <v>73</v>
      </c>
      <c r="R1811" s="54">
        <f t="shared" si="111"/>
        <v>0</v>
      </c>
      <c r="T1811" s="55">
        <f t="shared" si="109"/>
        <v>0</v>
      </c>
      <c r="U1811" s="55">
        <f t="shared" si="109"/>
        <v>0</v>
      </c>
      <c r="V1811" s="55">
        <f t="shared" si="109"/>
        <v>0</v>
      </c>
      <c r="W1811" s="55">
        <f t="shared" si="109"/>
        <v>0</v>
      </c>
      <c r="X1811" s="55" t="e">
        <f t="shared" si="109"/>
        <v>#VALUE!</v>
      </c>
      <c r="Y1811" s="55">
        <f t="shared" si="109"/>
        <v>0</v>
      </c>
    </row>
    <row r="1812" spans="1:25" x14ac:dyDescent="0.25">
      <c r="A1812" s="37" t="s">
        <v>423</v>
      </c>
      <c r="B1812" s="37" t="s">
        <v>664</v>
      </c>
      <c r="C1812" s="36" t="s">
        <v>665</v>
      </c>
      <c r="D1812" s="52" t="str">
        <f>IFERROR(INDEX('[2]CP5 to CP6 Track mapping'!$A:$B,MATCH('CP5 Vols Hyp'!$C1812,'[2]CP5 to CP6 Track mapping'!$A:$A,0),2),"-")</f>
        <v>Re-Ballast Conventional</v>
      </c>
      <c r="E1812" s="36" t="s">
        <v>454</v>
      </c>
      <c r="F1812" s="53"/>
      <c r="G1812" s="53"/>
      <c r="H1812" s="53">
        <v>0</v>
      </c>
      <c r="I1812" s="53"/>
      <c r="J1812" s="53"/>
      <c r="K1812" s="53">
        <f t="shared" si="110"/>
        <v>0</v>
      </c>
      <c r="M1812" s="54">
        <v>0</v>
      </c>
      <c r="N1812" s="54">
        <v>0</v>
      </c>
      <c r="O1812" s="54">
        <v>0</v>
      </c>
      <c r="P1812" s="54">
        <v>0</v>
      </c>
      <c r="Q1812" s="54" t="s">
        <v>73</v>
      </c>
      <c r="R1812" s="54">
        <f t="shared" si="111"/>
        <v>0</v>
      </c>
      <c r="T1812" s="55">
        <f t="shared" si="109"/>
        <v>0</v>
      </c>
      <c r="U1812" s="55">
        <f t="shared" si="109"/>
        <v>0</v>
      </c>
      <c r="V1812" s="55">
        <f t="shared" si="109"/>
        <v>0</v>
      </c>
      <c r="W1812" s="55">
        <f t="shared" si="109"/>
        <v>0</v>
      </c>
      <c r="X1812" s="55" t="e">
        <f t="shared" si="109"/>
        <v>#VALUE!</v>
      </c>
      <c r="Y1812" s="55">
        <f t="shared" si="109"/>
        <v>0</v>
      </c>
    </row>
    <row r="1813" spans="1:25" x14ac:dyDescent="0.25">
      <c r="A1813" s="37" t="s">
        <v>423</v>
      </c>
      <c r="B1813" s="37" t="s">
        <v>664</v>
      </c>
      <c r="C1813" s="36" t="s">
        <v>665</v>
      </c>
      <c r="D1813" s="52" t="str">
        <f>IFERROR(INDEX('[2]CP5 to CP6 Track mapping'!$A:$B,MATCH('CP5 Vols Hyp'!$C1813,'[2]CP5 to CP6 Track mapping'!$A:$A,0),2),"-")</f>
        <v>Re-Ballast Conventional</v>
      </c>
      <c r="E1813" s="36" t="s">
        <v>455</v>
      </c>
      <c r="F1813" s="53"/>
      <c r="G1813" s="53"/>
      <c r="H1813" s="53">
        <v>0</v>
      </c>
      <c r="I1813" s="53"/>
      <c r="J1813" s="53"/>
      <c r="K1813" s="53">
        <f t="shared" si="110"/>
        <v>0</v>
      </c>
      <c r="M1813" s="54">
        <v>0</v>
      </c>
      <c r="N1813" s="54">
        <v>0</v>
      </c>
      <c r="O1813" s="54">
        <v>0</v>
      </c>
      <c r="P1813" s="54">
        <v>0</v>
      </c>
      <c r="Q1813" s="54" t="s">
        <v>73</v>
      </c>
      <c r="R1813" s="54">
        <f t="shared" si="111"/>
        <v>0</v>
      </c>
      <c r="T1813" s="55">
        <f t="shared" si="109"/>
        <v>0</v>
      </c>
      <c r="U1813" s="55">
        <f t="shared" si="109"/>
        <v>0</v>
      </c>
      <c r="V1813" s="55">
        <f t="shared" si="109"/>
        <v>0</v>
      </c>
      <c r="W1813" s="55">
        <f t="shared" si="109"/>
        <v>0</v>
      </c>
      <c r="X1813" s="55" t="e">
        <f t="shared" si="109"/>
        <v>#VALUE!</v>
      </c>
      <c r="Y1813" s="55">
        <f t="shared" si="109"/>
        <v>0</v>
      </c>
    </row>
    <row r="1814" spans="1:25" x14ac:dyDescent="0.25">
      <c r="A1814" s="37" t="s">
        <v>423</v>
      </c>
      <c r="B1814" s="37" t="s">
        <v>666</v>
      </c>
      <c r="C1814" s="36" t="s">
        <v>667</v>
      </c>
      <c r="D1814" s="52" t="str">
        <f>IFERROR(INDEX('[2]CP5 to CP6 Track mapping'!$A:$B,MATCH('CP5 Vols Hyp'!$C1814,'[2]CP5 to CP6 Track mapping'!$A:$A,0),2),"-")</f>
        <v>Re-Ballast High Output</v>
      </c>
      <c r="E1814" s="36" t="s">
        <v>456</v>
      </c>
      <c r="F1814" s="53"/>
      <c r="G1814" s="53"/>
      <c r="H1814" s="53">
        <v>0</v>
      </c>
      <c r="I1814" s="53"/>
      <c r="J1814" s="53"/>
      <c r="K1814" s="53">
        <f t="shared" si="110"/>
        <v>0</v>
      </c>
      <c r="M1814" s="54">
        <v>0</v>
      </c>
      <c r="N1814" s="54">
        <v>0</v>
      </c>
      <c r="O1814" s="54">
        <v>0</v>
      </c>
      <c r="P1814" s="54">
        <v>0</v>
      </c>
      <c r="Q1814" s="54" t="s">
        <v>73</v>
      </c>
      <c r="R1814" s="54">
        <f t="shared" si="111"/>
        <v>0</v>
      </c>
      <c r="T1814" s="55">
        <f t="shared" si="109"/>
        <v>0</v>
      </c>
      <c r="U1814" s="55">
        <f t="shared" si="109"/>
        <v>0</v>
      </c>
      <c r="V1814" s="55">
        <f t="shared" si="109"/>
        <v>0</v>
      </c>
      <c r="W1814" s="55">
        <f t="shared" si="109"/>
        <v>0</v>
      </c>
      <c r="X1814" s="55" t="e">
        <f t="shared" si="109"/>
        <v>#VALUE!</v>
      </c>
      <c r="Y1814" s="55">
        <f t="shared" si="109"/>
        <v>0</v>
      </c>
    </row>
    <row r="1815" spans="1:25" x14ac:dyDescent="0.25">
      <c r="A1815" s="37" t="s">
        <v>423</v>
      </c>
      <c r="B1815" s="37" t="s">
        <v>666</v>
      </c>
      <c r="C1815" s="36" t="s">
        <v>667</v>
      </c>
      <c r="D1815" s="52" t="str">
        <f>IFERROR(INDEX('[2]CP5 to CP6 Track mapping'!$A:$B,MATCH('CP5 Vols Hyp'!$C1815,'[2]CP5 to CP6 Track mapping'!$A:$A,0),2),"-")</f>
        <v>Re-Ballast High Output</v>
      </c>
      <c r="E1815" s="36" t="s">
        <v>451</v>
      </c>
      <c r="F1815" s="53"/>
      <c r="G1815" s="53"/>
      <c r="H1815" s="53">
        <v>0</v>
      </c>
      <c r="I1815" s="53"/>
      <c r="J1815" s="53"/>
      <c r="K1815" s="53">
        <f t="shared" si="110"/>
        <v>0</v>
      </c>
      <c r="M1815" s="54">
        <v>0</v>
      </c>
      <c r="N1815" s="54">
        <v>0</v>
      </c>
      <c r="O1815" s="54">
        <v>0</v>
      </c>
      <c r="P1815" s="54">
        <v>0</v>
      </c>
      <c r="Q1815" s="54" t="s">
        <v>73</v>
      </c>
      <c r="R1815" s="54">
        <f t="shared" si="111"/>
        <v>0</v>
      </c>
      <c r="T1815" s="55">
        <f t="shared" si="109"/>
        <v>0</v>
      </c>
      <c r="U1815" s="55">
        <f t="shared" si="109"/>
        <v>0</v>
      </c>
      <c r="V1815" s="55">
        <f t="shared" si="109"/>
        <v>0</v>
      </c>
      <c r="W1815" s="55">
        <f t="shared" si="109"/>
        <v>0</v>
      </c>
      <c r="X1815" s="55" t="e">
        <f t="shared" si="109"/>
        <v>#VALUE!</v>
      </c>
      <c r="Y1815" s="55">
        <f t="shared" si="109"/>
        <v>0</v>
      </c>
    </row>
    <row r="1816" spans="1:25" x14ac:dyDescent="0.25">
      <c r="A1816" s="37" t="s">
        <v>423</v>
      </c>
      <c r="B1816" s="37" t="s">
        <v>666</v>
      </c>
      <c r="C1816" s="36" t="s">
        <v>667</v>
      </c>
      <c r="D1816" s="52" t="str">
        <f>IFERROR(INDEX('[2]CP5 to CP6 Track mapping'!$A:$B,MATCH('CP5 Vols Hyp'!$C1816,'[2]CP5 to CP6 Track mapping'!$A:$A,0),2),"-")</f>
        <v>Re-Ballast High Output</v>
      </c>
      <c r="E1816" s="36" t="s">
        <v>452</v>
      </c>
      <c r="F1816" s="53"/>
      <c r="G1816" s="53"/>
      <c r="H1816" s="53">
        <v>0</v>
      </c>
      <c r="I1816" s="53"/>
      <c r="J1816" s="53"/>
      <c r="K1816" s="53">
        <f t="shared" si="110"/>
        <v>0</v>
      </c>
      <c r="M1816" s="54">
        <v>0</v>
      </c>
      <c r="N1816" s="54">
        <v>0</v>
      </c>
      <c r="O1816" s="54">
        <v>0</v>
      </c>
      <c r="P1816" s="54">
        <v>0</v>
      </c>
      <c r="Q1816" s="54" t="s">
        <v>73</v>
      </c>
      <c r="R1816" s="54">
        <f t="shared" si="111"/>
        <v>0</v>
      </c>
      <c r="T1816" s="55">
        <f t="shared" si="109"/>
        <v>0</v>
      </c>
      <c r="U1816" s="55">
        <f t="shared" si="109"/>
        <v>0</v>
      </c>
      <c r="V1816" s="55">
        <f t="shared" si="109"/>
        <v>0</v>
      </c>
      <c r="W1816" s="55">
        <f t="shared" si="109"/>
        <v>0</v>
      </c>
      <c r="X1816" s="55" t="e">
        <f t="shared" si="109"/>
        <v>#VALUE!</v>
      </c>
      <c r="Y1816" s="55">
        <f t="shared" si="109"/>
        <v>0</v>
      </c>
    </row>
    <row r="1817" spans="1:25" x14ac:dyDescent="0.25">
      <c r="A1817" s="37" t="s">
        <v>423</v>
      </c>
      <c r="B1817" s="37" t="s">
        <v>666</v>
      </c>
      <c r="C1817" s="36" t="s">
        <v>667</v>
      </c>
      <c r="D1817" s="52" t="str">
        <f>IFERROR(INDEX('[2]CP5 to CP6 Track mapping'!$A:$B,MATCH('CP5 Vols Hyp'!$C1817,'[2]CP5 to CP6 Track mapping'!$A:$A,0),2),"-")</f>
        <v>Re-Ballast High Output</v>
      </c>
      <c r="E1817" s="36" t="s">
        <v>453</v>
      </c>
      <c r="F1817" s="53"/>
      <c r="G1817" s="53"/>
      <c r="H1817" s="53">
        <v>0</v>
      </c>
      <c r="I1817" s="53"/>
      <c r="J1817" s="53"/>
      <c r="K1817" s="53">
        <f t="shared" si="110"/>
        <v>0</v>
      </c>
      <c r="M1817" s="54">
        <v>0</v>
      </c>
      <c r="N1817" s="54">
        <v>0</v>
      </c>
      <c r="O1817" s="54">
        <v>0</v>
      </c>
      <c r="P1817" s="54">
        <v>0</v>
      </c>
      <c r="Q1817" s="54" t="s">
        <v>73</v>
      </c>
      <c r="R1817" s="54">
        <f t="shared" si="111"/>
        <v>0</v>
      </c>
      <c r="T1817" s="55">
        <f t="shared" si="109"/>
        <v>0</v>
      </c>
      <c r="U1817" s="55">
        <f t="shared" si="109"/>
        <v>0</v>
      </c>
      <c r="V1817" s="55">
        <f t="shared" si="109"/>
        <v>0</v>
      </c>
      <c r="W1817" s="55">
        <f t="shared" ref="W1817:Y1876" si="112">P1817-I1817</f>
        <v>0</v>
      </c>
      <c r="X1817" s="55" t="e">
        <f t="shared" si="112"/>
        <v>#VALUE!</v>
      </c>
      <c r="Y1817" s="55">
        <f t="shared" si="112"/>
        <v>0</v>
      </c>
    </row>
    <row r="1818" spans="1:25" x14ac:dyDescent="0.25">
      <c r="A1818" s="37" t="s">
        <v>423</v>
      </c>
      <c r="B1818" s="37" t="s">
        <v>666</v>
      </c>
      <c r="C1818" s="36" t="s">
        <v>667</v>
      </c>
      <c r="D1818" s="52" t="str">
        <f>IFERROR(INDEX('[2]CP5 to CP6 Track mapping'!$A:$B,MATCH('CP5 Vols Hyp'!$C1818,'[2]CP5 to CP6 Track mapping'!$A:$A,0),2),"-")</f>
        <v>Re-Ballast High Output</v>
      </c>
      <c r="E1818" s="36" t="s">
        <v>454</v>
      </c>
      <c r="F1818" s="53"/>
      <c r="G1818" s="53"/>
      <c r="H1818" s="53">
        <v>0</v>
      </c>
      <c r="I1818" s="53"/>
      <c r="J1818" s="53"/>
      <c r="K1818" s="53">
        <f t="shared" si="110"/>
        <v>0</v>
      </c>
      <c r="M1818" s="54">
        <v>0</v>
      </c>
      <c r="N1818" s="54">
        <v>0</v>
      </c>
      <c r="O1818" s="54">
        <v>0</v>
      </c>
      <c r="P1818" s="54">
        <v>0</v>
      </c>
      <c r="Q1818" s="54" t="s">
        <v>73</v>
      </c>
      <c r="R1818" s="54">
        <f t="shared" si="111"/>
        <v>0</v>
      </c>
      <c r="T1818" s="55">
        <f t="shared" ref="T1818:Y1877" si="113">M1818-F1818</f>
        <v>0</v>
      </c>
      <c r="U1818" s="55">
        <f t="shared" si="113"/>
        <v>0</v>
      </c>
      <c r="V1818" s="55">
        <f t="shared" si="113"/>
        <v>0</v>
      </c>
      <c r="W1818" s="55">
        <f t="shared" si="112"/>
        <v>0</v>
      </c>
      <c r="X1818" s="55" t="e">
        <f t="shared" si="112"/>
        <v>#VALUE!</v>
      </c>
      <c r="Y1818" s="55">
        <f t="shared" si="112"/>
        <v>0</v>
      </c>
    </row>
    <row r="1819" spans="1:25" x14ac:dyDescent="0.25">
      <c r="A1819" s="37" t="s">
        <v>423</v>
      </c>
      <c r="B1819" s="37" t="s">
        <v>666</v>
      </c>
      <c r="C1819" s="36" t="s">
        <v>667</v>
      </c>
      <c r="D1819" s="52" t="str">
        <f>IFERROR(INDEX('[2]CP5 to CP6 Track mapping'!$A:$B,MATCH('CP5 Vols Hyp'!$C1819,'[2]CP5 to CP6 Track mapping'!$A:$A,0),2),"-")</f>
        <v>Re-Ballast High Output</v>
      </c>
      <c r="E1819" s="36" t="s">
        <v>455</v>
      </c>
      <c r="F1819" s="53"/>
      <c r="G1819" s="53"/>
      <c r="H1819" s="53">
        <v>0</v>
      </c>
      <c r="I1819" s="53"/>
      <c r="J1819" s="53"/>
      <c r="K1819" s="53">
        <f t="shared" si="110"/>
        <v>0</v>
      </c>
      <c r="M1819" s="54">
        <v>0</v>
      </c>
      <c r="N1819" s="54">
        <v>0</v>
      </c>
      <c r="O1819" s="54">
        <v>0</v>
      </c>
      <c r="P1819" s="54">
        <v>0</v>
      </c>
      <c r="Q1819" s="54" t="s">
        <v>73</v>
      </c>
      <c r="R1819" s="54">
        <f t="shared" si="111"/>
        <v>0</v>
      </c>
      <c r="T1819" s="55">
        <f t="shared" si="113"/>
        <v>0</v>
      </c>
      <c r="U1819" s="55">
        <f t="shared" si="113"/>
        <v>0</v>
      </c>
      <c r="V1819" s="55">
        <f t="shared" si="113"/>
        <v>0</v>
      </c>
      <c r="W1819" s="55">
        <f t="shared" si="112"/>
        <v>0</v>
      </c>
      <c r="X1819" s="55" t="e">
        <f t="shared" si="112"/>
        <v>#VALUE!</v>
      </c>
      <c r="Y1819" s="55">
        <f t="shared" si="112"/>
        <v>0</v>
      </c>
    </row>
    <row r="1820" spans="1:25" x14ac:dyDescent="0.25">
      <c r="A1820" s="37" t="s">
        <v>423</v>
      </c>
      <c r="B1820" s="37" t="s">
        <v>668</v>
      </c>
      <c r="C1820" s="36" t="s">
        <v>669</v>
      </c>
      <c r="D1820" s="52" t="str">
        <f>IFERROR(INDEX('[2]CP5 to CP6 Track mapping'!$A:$B,MATCH('CP5 Vols Hyp'!$C1820,'[2]CP5 to CP6 Track mapping'!$A:$A,0),2),"-")</f>
        <v>Re-Rail, Re-Sleeper High Output</v>
      </c>
      <c r="E1820" s="36" t="s">
        <v>456</v>
      </c>
      <c r="F1820" s="53"/>
      <c r="G1820" s="53"/>
      <c r="H1820" s="53">
        <v>0</v>
      </c>
      <c r="I1820" s="53"/>
      <c r="J1820" s="53"/>
      <c r="K1820" s="53">
        <f t="shared" si="110"/>
        <v>0</v>
      </c>
      <c r="M1820" s="54">
        <v>0</v>
      </c>
      <c r="N1820" s="54">
        <v>0</v>
      </c>
      <c r="O1820" s="54">
        <v>0</v>
      </c>
      <c r="P1820" s="54">
        <v>0</v>
      </c>
      <c r="Q1820" s="54" t="s">
        <v>73</v>
      </c>
      <c r="R1820" s="54">
        <f t="shared" si="111"/>
        <v>0</v>
      </c>
      <c r="T1820" s="55">
        <f t="shared" si="113"/>
        <v>0</v>
      </c>
      <c r="U1820" s="55">
        <f t="shared" si="113"/>
        <v>0</v>
      </c>
      <c r="V1820" s="55">
        <f t="shared" si="113"/>
        <v>0</v>
      </c>
      <c r="W1820" s="55">
        <f t="shared" si="112"/>
        <v>0</v>
      </c>
      <c r="X1820" s="55" t="e">
        <f t="shared" si="112"/>
        <v>#VALUE!</v>
      </c>
      <c r="Y1820" s="55">
        <f t="shared" si="112"/>
        <v>0</v>
      </c>
    </row>
    <row r="1821" spans="1:25" x14ac:dyDescent="0.25">
      <c r="A1821" s="37" t="s">
        <v>423</v>
      </c>
      <c r="B1821" s="37" t="s">
        <v>668</v>
      </c>
      <c r="C1821" s="36" t="s">
        <v>669</v>
      </c>
      <c r="D1821" s="52" t="str">
        <f>IFERROR(INDEX('[2]CP5 to CP6 Track mapping'!$A:$B,MATCH('CP5 Vols Hyp'!$C1821,'[2]CP5 to CP6 Track mapping'!$A:$A,0),2),"-")</f>
        <v>Re-Rail, Re-Sleeper High Output</v>
      </c>
      <c r="E1821" s="36" t="s">
        <v>451</v>
      </c>
      <c r="F1821" s="53"/>
      <c r="G1821" s="53"/>
      <c r="H1821" s="53">
        <v>0</v>
      </c>
      <c r="I1821" s="53"/>
      <c r="J1821" s="53"/>
      <c r="K1821" s="53">
        <f t="shared" si="110"/>
        <v>0</v>
      </c>
      <c r="M1821" s="54">
        <v>0</v>
      </c>
      <c r="N1821" s="54">
        <v>0</v>
      </c>
      <c r="O1821" s="54">
        <v>0</v>
      </c>
      <c r="P1821" s="54">
        <v>0</v>
      </c>
      <c r="Q1821" s="54" t="s">
        <v>73</v>
      </c>
      <c r="R1821" s="54">
        <f t="shared" si="111"/>
        <v>0</v>
      </c>
      <c r="T1821" s="55">
        <f t="shared" si="113"/>
        <v>0</v>
      </c>
      <c r="U1821" s="55">
        <f t="shared" si="113"/>
        <v>0</v>
      </c>
      <c r="V1821" s="55">
        <f t="shared" si="113"/>
        <v>0</v>
      </c>
      <c r="W1821" s="55">
        <f t="shared" si="112"/>
        <v>0</v>
      </c>
      <c r="X1821" s="55" t="e">
        <f t="shared" si="112"/>
        <v>#VALUE!</v>
      </c>
      <c r="Y1821" s="55">
        <f t="shared" si="112"/>
        <v>0</v>
      </c>
    </row>
    <row r="1822" spans="1:25" x14ac:dyDescent="0.25">
      <c r="A1822" s="37" t="s">
        <v>423</v>
      </c>
      <c r="B1822" s="37" t="s">
        <v>668</v>
      </c>
      <c r="C1822" s="36" t="s">
        <v>669</v>
      </c>
      <c r="D1822" s="52" t="str">
        <f>IFERROR(INDEX('[2]CP5 to CP6 Track mapping'!$A:$B,MATCH('CP5 Vols Hyp'!$C1822,'[2]CP5 to CP6 Track mapping'!$A:$A,0),2),"-")</f>
        <v>Re-Rail, Re-Sleeper High Output</v>
      </c>
      <c r="E1822" s="36" t="s">
        <v>452</v>
      </c>
      <c r="F1822" s="53"/>
      <c r="G1822" s="53"/>
      <c r="H1822" s="53">
        <v>0</v>
      </c>
      <c r="I1822" s="53"/>
      <c r="J1822" s="53"/>
      <c r="K1822" s="53">
        <f t="shared" si="110"/>
        <v>0</v>
      </c>
      <c r="M1822" s="54">
        <v>0</v>
      </c>
      <c r="N1822" s="54">
        <v>0</v>
      </c>
      <c r="O1822" s="54">
        <v>0</v>
      </c>
      <c r="P1822" s="54">
        <v>0</v>
      </c>
      <c r="Q1822" s="54" t="s">
        <v>73</v>
      </c>
      <c r="R1822" s="54">
        <f t="shared" si="111"/>
        <v>0</v>
      </c>
      <c r="T1822" s="55">
        <f t="shared" si="113"/>
        <v>0</v>
      </c>
      <c r="U1822" s="55">
        <f t="shared" si="113"/>
        <v>0</v>
      </c>
      <c r="V1822" s="55">
        <f t="shared" si="113"/>
        <v>0</v>
      </c>
      <c r="W1822" s="55">
        <f t="shared" si="112"/>
        <v>0</v>
      </c>
      <c r="X1822" s="55" t="e">
        <f t="shared" si="112"/>
        <v>#VALUE!</v>
      </c>
      <c r="Y1822" s="55">
        <f t="shared" si="112"/>
        <v>0</v>
      </c>
    </row>
    <row r="1823" spans="1:25" x14ac:dyDescent="0.25">
      <c r="A1823" s="37" t="s">
        <v>423</v>
      </c>
      <c r="B1823" s="37" t="s">
        <v>668</v>
      </c>
      <c r="C1823" s="36" t="s">
        <v>669</v>
      </c>
      <c r="D1823" s="52" t="str">
        <f>IFERROR(INDEX('[2]CP5 to CP6 Track mapping'!$A:$B,MATCH('CP5 Vols Hyp'!$C1823,'[2]CP5 to CP6 Track mapping'!$A:$A,0),2),"-")</f>
        <v>Re-Rail, Re-Sleeper High Output</v>
      </c>
      <c r="E1823" s="36" t="s">
        <v>453</v>
      </c>
      <c r="F1823" s="53"/>
      <c r="G1823" s="53"/>
      <c r="H1823" s="53">
        <v>0</v>
      </c>
      <c r="I1823" s="53"/>
      <c r="J1823" s="53"/>
      <c r="K1823" s="53">
        <f t="shared" si="110"/>
        <v>0</v>
      </c>
      <c r="M1823" s="54">
        <v>0</v>
      </c>
      <c r="N1823" s="54">
        <v>0</v>
      </c>
      <c r="O1823" s="54">
        <v>0</v>
      </c>
      <c r="P1823" s="54">
        <v>9.2272104000000006</v>
      </c>
      <c r="Q1823" s="54" t="s">
        <v>73</v>
      </c>
      <c r="R1823" s="54">
        <f t="shared" si="111"/>
        <v>9.2272104000000006</v>
      </c>
      <c r="T1823" s="55">
        <f t="shared" si="113"/>
        <v>0</v>
      </c>
      <c r="U1823" s="55">
        <f t="shared" si="113"/>
        <v>0</v>
      </c>
      <c r="V1823" s="55">
        <f t="shared" si="113"/>
        <v>0</v>
      </c>
      <c r="W1823" s="55">
        <f t="shared" si="112"/>
        <v>9.2272104000000006</v>
      </c>
      <c r="X1823" s="55" t="e">
        <f t="shared" si="112"/>
        <v>#VALUE!</v>
      </c>
      <c r="Y1823" s="55">
        <f t="shared" si="112"/>
        <v>9.2272104000000006</v>
      </c>
    </row>
    <row r="1824" spans="1:25" x14ac:dyDescent="0.25">
      <c r="A1824" s="37" t="s">
        <v>423</v>
      </c>
      <c r="B1824" s="37" t="s">
        <v>668</v>
      </c>
      <c r="C1824" s="36" t="s">
        <v>669</v>
      </c>
      <c r="D1824" s="52" t="str">
        <f>IFERROR(INDEX('[2]CP5 to CP6 Track mapping'!$A:$B,MATCH('CP5 Vols Hyp'!$C1824,'[2]CP5 to CP6 Track mapping'!$A:$A,0),2),"-")</f>
        <v>Re-Rail, Re-Sleeper High Output</v>
      </c>
      <c r="E1824" s="36" t="s">
        <v>454</v>
      </c>
      <c r="F1824" s="53"/>
      <c r="G1824" s="53"/>
      <c r="H1824" s="53">
        <v>10.1288088</v>
      </c>
      <c r="I1824" s="53"/>
      <c r="J1824" s="53"/>
      <c r="K1824" s="53">
        <f t="shared" si="110"/>
        <v>10.1288088</v>
      </c>
      <c r="M1824" s="54">
        <v>0</v>
      </c>
      <c r="N1824" s="54">
        <v>0</v>
      </c>
      <c r="O1824" s="54">
        <v>10.1288088</v>
      </c>
      <c r="P1824" s="54">
        <v>0</v>
      </c>
      <c r="Q1824" s="54" t="s">
        <v>73</v>
      </c>
      <c r="R1824" s="54">
        <f t="shared" si="111"/>
        <v>10.1288088</v>
      </c>
      <c r="T1824" s="55">
        <f t="shared" si="113"/>
        <v>0</v>
      </c>
      <c r="U1824" s="55">
        <f t="shared" si="113"/>
        <v>0</v>
      </c>
      <c r="V1824" s="55">
        <f t="shared" si="113"/>
        <v>0</v>
      </c>
      <c r="W1824" s="55">
        <f t="shared" si="112"/>
        <v>0</v>
      </c>
      <c r="X1824" s="55" t="e">
        <f t="shared" si="112"/>
        <v>#VALUE!</v>
      </c>
      <c r="Y1824" s="55">
        <f t="shared" si="112"/>
        <v>0</v>
      </c>
    </row>
    <row r="1825" spans="1:25" x14ac:dyDescent="0.25">
      <c r="A1825" s="37" t="s">
        <v>423</v>
      </c>
      <c r="B1825" s="37" t="s">
        <v>668</v>
      </c>
      <c r="C1825" s="36" t="s">
        <v>669</v>
      </c>
      <c r="D1825" s="52" t="str">
        <f>IFERROR(INDEX('[2]CP5 to CP6 Track mapping'!$A:$B,MATCH('CP5 Vols Hyp'!$C1825,'[2]CP5 to CP6 Track mapping'!$A:$A,0),2),"-")</f>
        <v>Re-Rail, Re-Sleeper High Output</v>
      </c>
      <c r="E1825" s="36" t="s">
        <v>455</v>
      </c>
      <c r="F1825" s="53"/>
      <c r="G1825" s="53"/>
      <c r="H1825" s="53">
        <v>0</v>
      </c>
      <c r="I1825" s="53"/>
      <c r="J1825" s="53"/>
      <c r="K1825" s="53">
        <f t="shared" si="110"/>
        <v>0</v>
      </c>
      <c r="M1825" s="54">
        <v>0</v>
      </c>
      <c r="N1825" s="54">
        <v>0</v>
      </c>
      <c r="O1825" s="54">
        <v>0</v>
      </c>
      <c r="P1825" s="54">
        <v>0</v>
      </c>
      <c r="Q1825" s="54" t="s">
        <v>73</v>
      </c>
      <c r="R1825" s="54">
        <f t="shared" si="111"/>
        <v>0</v>
      </c>
      <c r="T1825" s="55">
        <f t="shared" si="113"/>
        <v>0</v>
      </c>
      <c r="U1825" s="55">
        <f t="shared" si="113"/>
        <v>0</v>
      </c>
      <c r="V1825" s="55">
        <f t="shared" si="113"/>
        <v>0</v>
      </c>
      <c r="W1825" s="55">
        <f t="shared" si="112"/>
        <v>0</v>
      </c>
      <c r="X1825" s="55" t="e">
        <f t="shared" si="112"/>
        <v>#VALUE!</v>
      </c>
      <c r="Y1825" s="55">
        <f t="shared" si="112"/>
        <v>0</v>
      </c>
    </row>
    <row r="1826" spans="1:25" x14ac:dyDescent="0.25">
      <c r="A1826" s="37" t="s">
        <v>423</v>
      </c>
      <c r="B1826" s="37" t="s">
        <v>670</v>
      </c>
      <c r="C1826" s="36" t="s">
        <v>671</v>
      </c>
      <c r="D1826" s="52" t="str">
        <f>IFERROR(INDEX('[2]CP5 to CP6 Track mapping'!$A:$B,MATCH('CP5 Vols Hyp'!$C1826,'[2]CP5 to CP6 Track mapping'!$A:$A,0),2),"-")</f>
        <v>Re-Rail, Re-Sleeper High Output</v>
      </c>
      <c r="E1826" s="36" t="s">
        <v>456</v>
      </c>
      <c r="F1826" s="53"/>
      <c r="G1826" s="53"/>
      <c r="H1826" s="53">
        <v>0</v>
      </c>
      <c r="I1826" s="53"/>
      <c r="J1826" s="53"/>
      <c r="K1826" s="53">
        <f t="shared" si="110"/>
        <v>0</v>
      </c>
      <c r="M1826" s="54">
        <v>0</v>
      </c>
      <c r="N1826" s="54">
        <v>0</v>
      </c>
      <c r="O1826" s="54">
        <v>0</v>
      </c>
      <c r="P1826" s="54">
        <v>0</v>
      </c>
      <c r="Q1826" s="54" t="s">
        <v>73</v>
      </c>
      <c r="R1826" s="54">
        <f t="shared" si="111"/>
        <v>0</v>
      </c>
      <c r="T1826" s="55">
        <f t="shared" si="113"/>
        <v>0</v>
      </c>
      <c r="U1826" s="55">
        <f t="shared" si="113"/>
        <v>0</v>
      </c>
      <c r="V1826" s="55">
        <f t="shared" si="113"/>
        <v>0</v>
      </c>
      <c r="W1826" s="55">
        <f t="shared" si="112"/>
        <v>0</v>
      </c>
      <c r="X1826" s="55" t="e">
        <f t="shared" si="112"/>
        <v>#VALUE!</v>
      </c>
      <c r="Y1826" s="55">
        <f t="shared" si="112"/>
        <v>0</v>
      </c>
    </row>
    <row r="1827" spans="1:25" x14ac:dyDescent="0.25">
      <c r="A1827" s="37" t="s">
        <v>423</v>
      </c>
      <c r="B1827" s="37" t="s">
        <v>670</v>
      </c>
      <c r="C1827" s="36" t="s">
        <v>671</v>
      </c>
      <c r="D1827" s="52" t="str">
        <f>IFERROR(INDEX('[2]CP5 to CP6 Track mapping'!$A:$B,MATCH('CP5 Vols Hyp'!$C1827,'[2]CP5 to CP6 Track mapping'!$A:$A,0),2),"-")</f>
        <v>Re-Rail, Re-Sleeper High Output</v>
      </c>
      <c r="E1827" s="36" t="s">
        <v>451</v>
      </c>
      <c r="F1827" s="53"/>
      <c r="G1827" s="53"/>
      <c r="H1827" s="53">
        <v>0</v>
      </c>
      <c r="I1827" s="53"/>
      <c r="J1827" s="53"/>
      <c r="K1827" s="53">
        <f t="shared" si="110"/>
        <v>0</v>
      </c>
      <c r="M1827" s="54">
        <v>0</v>
      </c>
      <c r="N1827" s="54">
        <v>0</v>
      </c>
      <c r="O1827" s="54">
        <v>0</v>
      </c>
      <c r="P1827" s="54">
        <v>0</v>
      </c>
      <c r="Q1827" s="54" t="s">
        <v>73</v>
      </c>
      <c r="R1827" s="54">
        <f t="shared" si="111"/>
        <v>0</v>
      </c>
      <c r="T1827" s="55">
        <f t="shared" si="113"/>
        <v>0</v>
      </c>
      <c r="U1827" s="55">
        <f t="shared" si="113"/>
        <v>0</v>
      </c>
      <c r="V1827" s="55">
        <f t="shared" si="113"/>
        <v>0</v>
      </c>
      <c r="W1827" s="55">
        <f t="shared" si="112"/>
        <v>0</v>
      </c>
      <c r="X1827" s="55" t="e">
        <f t="shared" si="112"/>
        <v>#VALUE!</v>
      </c>
      <c r="Y1827" s="55">
        <f t="shared" si="112"/>
        <v>0</v>
      </c>
    </row>
    <row r="1828" spans="1:25" x14ac:dyDescent="0.25">
      <c r="A1828" s="37" t="s">
        <v>423</v>
      </c>
      <c r="B1828" s="37" t="s">
        <v>670</v>
      </c>
      <c r="C1828" s="36" t="s">
        <v>671</v>
      </c>
      <c r="D1828" s="52" t="str">
        <f>IFERROR(INDEX('[2]CP5 to CP6 Track mapping'!$A:$B,MATCH('CP5 Vols Hyp'!$C1828,'[2]CP5 to CP6 Track mapping'!$A:$A,0),2),"-")</f>
        <v>Re-Rail, Re-Sleeper High Output</v>
      </c>
      <c r="E1828" s="36" t="s">
        <v>452</v>
      </c>
      <c r="F1828" s="53"/>
      <c r="G1828" s="53"/>
      <c r="H1828" s="53">
        <v>0</v>
      </c>
      <c r="I1828" s="53"/>
      <c r="J1828" s="53"/>
      <c r="K1828" s="53">
        <f t="shared" si="110"/>
        <v>0</v>
      </c>
      <c r="M1828" s="54">
        <v>0</v>
      </c>
      <c r="N1828" s="54">
        <v>0</v>
      </c>
      <c r="O1828" s="54">
        <v>0</v>
      </c>
      <c r="P1828" s="54">
        <v>0</v>
      </c>
      <c r="Q1828" s="54" t="s">
        <v>73</v>
      </c>
      <c r="R1828" s="54">
        <f t="shared" si="111"/>
        <v>0</v>
      </c>
      <c r="T1828" s="55">
        <f t="shared" si="113"/>
        <v>0</v>
      </c>
      <c r="U1828" s="55">
        <f t="shared" si="113"/>
        <v>0</v>
      </c>
      <c r="V1828" s="55">
        <f t="shared" si="113"/>
        <v>0</v>
      </c>
      <c r="W1828" s="55">
        <f t="shared" si="112"/>
        <v>0</v>
      </c>
      <c r="X1828" s="55" t="e">
        <f t="shared" si="112"/>
        <v>#VALUE!</v>
      </c>
      <c r="Y1828" s="55">
        <f t="shared" si="112"/>
        <v>0</v>
      </c>
    </row>
    <row r="1829" spans="1:25" x14ac:dyDescent="0.25">
      <c r="A1829" s="37" t="s">
        <v>423</v>
      </c>
      <c r="B1829" s="37" t="s">
        <v>670</v>
      </c>
      <c r="C1829" s="36" t="s">
        <v>671</v>
      </c>
      <c r="D1829" s="52" t="str">
        <f>IFERROR(INDEX('[2]CP5 to CP6 Track mapping'!$A:$B,MATCH('CP5 Vols Hyp'!$C1829,'[2]CP5 to CP6 Track mapping'!$A:$A,0),2),"-")</f>
        <v>Re-Rail, Re-Sleeper High Output</v>
      </c>
      <c r="E1829" s="36" t="s">
        <v>453</v>
      </c>
      <c r="F1829" s="53"/>
      <c r="G1829" s="53"/>
      <c r="H1829" s="53">
        <v>0</v>
      </c>
      <c r="I1829" s="53"/>
      <c r="J1829" s="53"/>
      <c r="K1829" s="53">
        <f t="shared" si="110"/>
        <v>0</v>
      </c>
      <c r="M1829" s="54">
        <v>0</v>
      </c>
      <c r="N1829" s="54">
        <v>0</v>
      </c>
      <c r="O1829" s="54">
        <v>0</v>
      </c>
      <c r="P1829" s="54">
        <v>0</v>
      </c>
      <c r="Q1829" s="54" t="s">
        <v>73</v>
      </c>
      <c r="R1829" s="54">
        <f t="shared" si="111"/>
        <v>0</v>
      </c>
      <c r="T1829" s="55">
        <f t="shared" si="113"/>
        <v>0</v>
      </c>
      <c r="U1829" s="55">
        <f t="shared" si="113"/>
        <v>0</v>
      </c>
      <c r="V1829" s="55">
        <f t="shared" si="113"/>
        <v>0</v>
      </c>
      <c r="W1829" s="55">
        <f t="shared" si="112"/>
        <v>0</v>
      </c>
      <c r="X1829" s="55" t="e">
        <f t="shared" si="112"/>
        <v>#VALUE!</v>
      </c>
      <c r="Y1829" s="55">
        <f t="shared" si="112"/>
        <v>0</v>
      </c>
    </row>
    <row r="1830" spans="1:25" x14ac:dyDescent="0.25">
      <c r="A1830" s="37" t="s">
        <v>423</v>
      </c>
      <c r="B1830" s="37" t="s">
        <v>670</v>
      </c>
      <c r="C1830" s="36" t="s">
        <v>671</v>
      </c>
      <c r="D1830" s="52" t="str">
        <f>IFERROR(INDEX('[2]CP5 to CP6 Track mapping'!$A:$B,MATCH('CP5 Vols Hyp'!$C1830,'[2]CP5 to CP6 Track mapping'!$A:$A,0),2),"-")</f>
        <v>Re-Rail, Re-Sleeper High Output</v>
      </c>
      <c r="E1830" s="36" t="s">
        <v>454</v>
      </c>
      <c r="F1830" s="53"/>
      <c r="G1830" s="53"/>
      <c r="H1830" s="53">
        <v>0</v>
      </c>
      <c r="I1830" s="53"/>
      <c r="J1830" s="53"/>
      <c r="K1830" s="53">
        <f t="shared" si="110"/>
        <v>0</v>
      </c>
      <c r="M1830" s="54">
        <v>0</v>
      </c>
      <c r="N1830" s="54">
        <v>0</v>
      </c>
      <c r="O1830" s="54">
        <v>0</v>
      </c>
      <c r="P1830" s="54">
        <v>0</v>
      </c>
      <c r="Q1830" s="54" t="s">
        <v>73</v>
      </c>
      <c r="R1830" s="54">
        <f t="shared" si="111"/>
        <v>0</v>
      </c>
      <c r="T1830" s="55">
        <f t="shared" si="113"/>
        <v>0</v>
      </c>
      <c r="U1830" s="55">
        <f t="shared" si="113"/>
        <v>0</v>
      </c>
      <c r="V1830" s="55">
        <f t="shared" si="113"/>
        <v>0</v>
      </c>
      <c r="W1830" s="55">
        <f t="shared" si="112"/>
        <v>0</v>
      </c>
      <c r="X1830" s="55" t="e">
        <f t="shared" si="112"/>
        <v>#VALUE!</v>
      </c>
      <c r="Y1830" s="55">
        <f t="shared" si="112"/>
        <v>0</v>
      </c>
    </row>
    <row r="1831" spans="1:25" x14ac:dyDescent="0.25">
      <c r="A1831" s="37" t="s">
        <v>423</v>
      </c>
      <c r="B1831" s="37" t="s">
        <v>670</v>
      </c>
      <c r="C1831" s="36" t="s">
        <v>671</v>
      </c>
      <c r="D1831" s="52" t="str">
        <f>IFERROR(INDEX('[2]CP5 to CP6 Track mapping'!$A:$B,MATCH('CP5 Vols Hyp'!$C1831,'[2]CP5 to CP6 Track mapping'!$A:$A,0),2),"-")</f>
        <v>Re-Rail, Re-Sleeper High Output</v>
      </c>
      <c r="E1831" s="36" t="s">
        <v>455</v>
      </c>
      <c r="F1831" s="53"/>
      <c r="G1831" s="53"/>
      <c r="H1831" s="53">
        <v>0</v>
      </c>
      <c r="I1831" s="53"/>
      <c r="J1831" s="53"/>
      <c r="K1831" s="53">
        <f t="shared" si="110"/>
        <v>0</v>
      </c>
      <c r="M1831" s="54">
        <v>0</v>
      </c>
      <c r="N1831" s="54">
        <v>0</v>
      </c>
      <c r="O1831" s="54">
        <v>0</v>
      </c>
      <c r="P1831" s="54">
        <v>0</v>
      </c>
      <c r="Q1831" s="54" t="s">
        <v>73</v>
      </c>
      <c r="R1831" s="54">
        <f t="shared" si="111"/>
        <v>0</v>
      </c>
      <c r="T1831" s="55">
        <f t="shared" si="113"/>
        <v>0</v>
      </c>
      <c r="U1831" s="55">
        <f t="shared" si="113"/>
        <v>0</v>
      </c>
      <c r="V1831" s="55">
        <f t="shared" si="113"/>
        <v>0</v>
      </c>
      <c r="W1831" s="55">
        <f t="shared" si="112"/>
        <v>0</v>
      </c>
      <c r="X1831" s="55" t="e">
        <f t="shared" si="112"/>
        <v>#VALUE!</v>
      </c>
      <c r="Y1831" s="55">
        <f t="shared" si="112"/>
        <v>0</v>
      </c>
    </row>
    <row r="1832" spans="1:25" x14ac:dyDescent="0.25">
      <c r="A1832" s="37" t="s">
        <v>423</v>
      </c>
      <c r="B1832" s="37" t="s">
        <v>672</v>
      </c>
      <c r="C1832" s="36" t="s">
        <v>21</v>
      </c>
      <c r="D1832" s="52" t="str">
        <f>IFERROR(INDEX('[2]CP5 to CP6 Track mapping'!$A:$B,MATCH('CP5 Vols Hyp'!$C1832,'[2]CP5 to CP6 Track mapping'!$A:$A,0),2),"-")</f>
        <v>Re-Ballast High Output</v>
      </c>
      <c r="E1832" s="36" t="s">
        <v>456</v>
      </c>
      <c r="F1832" s="53"/>
      <c r="G1832" s="53"/>
      <c r="H1832" s="53">
        <v>0</v>
      </c>
      <c r="I1832" s="53"/>
      <c r="J1832" s="53"/>
      <c r="K1832" s="53">
        <f t="shared" si="110"/>
        <v>0</v>
      </c>
      <c r="M1832" s="54">
        <v>0</v>
      </c>
      <c r="N1832" s="54">
        <v>0</v>
      </c>
      <c r="O1832" s="54">
        <v>0</v>
      </c>
      <c r="P1832" s="54">
        <v>0</v>
      </c>
      <c r="Q1832" s="54" t="s">
        <v>73</v>
      </c>
      <c r="R1832" s="54">
        <f t="shared" si="111"/>
        <v>0</v>
      </c>
      <c r="T1832" s="55">
        <f t="shared" si="113"/>
        <v>0</v>
      </c>
      <c r="U1832" s="55">
        <f t="shared" si="113"/>
        <v>0</v>
      </c>
      <c r="V1832" s="55">
        <f t="shared" si="113"/>
        <v>0</v>
      </c>
      <c r="W1832" s="55">
        <f t="shared" si="112"/>
        <v>0</v>
      </c>
      <c r="X1832" s="55" t="e">
        <f t="shared" si="112"/>
        <v>#VALUE!</v>
      </c>
      <c r="Y1832" s="55">
        <f t="shared" si="112"/>
        <v>0</v>
      </c>
    </row>
    <row r="1833" spans="1:25" x14ac:dyDescent="0.25">
      <c r="A1833" s="37" t="s">
        <v>423</v>
      </c>
      <c r="B1833" s="37" t="s">
        <v>672</v>
      </c>
      <c r="C1833" s="36" t="s">
        <v>21</v>
      </c>
      <c r="D1833" s="52" t="str">
        <f>IFERROR(INDEX('[2]CP5 to CP6 Track mapping'!$A:$B,MATCH('CP5 Vols Hyp'!$C1833,'[2]CP5 to CP6 Track mapping'!$A:$A,0),2),"-")</f>
        <v>Re-Ballast High Output</v>
      </c>
      <c r="E1833" s="36" t="s">
        <v>451</v>
      </c>
      <c r="F1833" s="53"/>
      <c r="G1833" s="53"/>
      <c r="H1833" s="53">
        <v>0</v>
      </c>
      <c r="I1833" s="53"/>
      <c r="J1833" s="53"/>
      <c r="K1833" s="53">
        <f t="shared" si="110"/>
        <v>0</v>
      </c>
      <c r="M1833" s="54">
        <v>0</v>
      </c>
      <c r="N1833" s="54">
        <v>0</v>
      </c>
      <c r="O1833" s="54">
        <v>0</v>
      </c>
      <c r="P1833" s="54">
        <v>0</v>
      </c>
      <c r="Q1833" s="54" t="s">
        <v>73</v>
      </c>
      <c r="R1833" s="54">
        <f t="shared" si="111"/>
        <v>0</v>
      </c>
      <c r="T1833" s="55">
        <f t="shared" si="113"/>
        <v>0</v>
      </c>
      <c r="U1833" s="55">
        <f t="shared" si="113"/>
        <v>0</v>
      </c>
      <c r="V1833" s="55">
        <f t="shared" si="113"/>
        <v>0</v>
      </c>
      <c r="W1833" s="55">
        <f t="shared" si="112"/>
        <v>0</v>
      </c>
      <c r="X1833" s="55" t="e">
        <f t="shared" si="112"/>
        <v>#VALUE!</v>
      </c>
      <c r="Y1833" s="55">
        <f t="shared" si="112"/>
        <v>0</v>
      </c>
    </row>
    <row r="1834" spans="1:25" x14ac:dyDescent="0.25">
      <c r="A1834" s="37" t="s">
        <v>423</v>
      </c>
      <c r="B1834" s="37" t="s">
        <v>672</v>
      </c>
      <c r="C1834" s="36" t="s">
        <v>21</v>
      </c>
      <c r="D1834" s="52" t="str">
        <f>IFERROR(INDEX('[2]CP5 to CP6 Track mapping'!$A:$B,MATCH('CP5 Vols Hyp'!$C1834,'[2]CP5 to CP6 Track mapping'!$A:$A,0),2),"-")</f>
        <v>Re-Ballast High Output</v>
      </c>
      <c r="E1834" s="36" t="s">
        <v>452</v>
      </c>
      <c r="F1834" s="53"/>
      <c r="G1834" s="53"/>
      <c r="H1834" s="53">
        <v>0</v>
      </c>
      <c r="I1834" s="53"/>
      <c r="J1834" s="53"/>
      <c r="K1834" s="53">
        <f t="shared" si="110"/>
        <v>0</v>
      </c>
      <c r="M1834" s="54">
        <v>0</v>
      </c>
      <c r="N1834" s="54">
        <v>0</v>
      </c>
      <c r="O1834" s="54">
        <v>0</v>
      </c>
      <c r="P1834" s="54">
        <v>0</v>
      </c>
      <c r="Q1834" s="54" t="s">
        <v>73</v>
      </c>
      <c r="R1834" s="54">
        <f t="shared" si="111"/>
        <v>0</v>
      </c>
      <c r="T1834" s="55">
        <f t="shared" si="113"/>
        <v>0</v>
      </c>
      <c r="U1834" s="55">
        <f t="shared" si="113"/>
        <v>0</v>
      </c>
      <c r="V1834" s="55">
        <f t="shared" si="113"/>
        <v>0</v>
      </c>
      <c r="W1834" s="55">
        <f t="shared" si="112"/>
        <v>0</v>
      </c>
      <c r="X1834" s="55" t="e">
        <f t="shared" si="112"/>
        <v>#VALUE!</v>
      </c>
      <c r="Y1834" s="55">
        <f t="shared" si="112"/>
        <v>0</v>
      </c>
    </row>
    <row r="1835" spans="1:25" x14ac:dyDescent="0.25">
      <c r="A1835" s="37" t="s">
        <v>423</v>
      </c>
      <c r="B1835" s="37" t="s">
        <v>672</v>
      </c>
      <c r="C1835" s="36" t="s">
        <v>21</v>
      </c>
      <c r="D1835" s="52" t="str">
        <f>IFERROR(INDEX('[2]CP5 to CP6 Track mapping'!$A:$B,MATCH('CP5 Vols Hyp'!$C1835,'[2]CP5 to CP6 Track mapping'!$A:$A,0),2),"-")</f>
        <v>Re-Ballast High Output</v>
      </c>
      <c r="E1835" s="36" t="s">
        <v>453</v>
      </c>
      <c r="F1835" s="53"/>
      <c r="G1835" s="53"/>
      <c r="H1835" s="53">
        <v>0</v>
      </c>
      <c r="I1835" s="53"/>
      <c r="J1835" s="53"/>
      <c r="K1835" s="53">
        <f t="shared" si="110"/>
        <v>0</v>
      </c>
      <c r="M1835" s="54">
        <v>0</v>
      </c>
      <c r="N1835" s="54">
        <v>0</v>
      </c>
      <c r="O1835" s="54">
        <v>0</v>
      </c>
      <c r="P1835" s="54">
        <v>0</v>
      </c>
      <c r="Q1835" s="54" t="s">
        <v>73</v>
      </c>
      <c r="R1835" s="54">
        <f t="shared" si="111"/>
        <v>0</v>
      </c>
      <c r="T1835" s="55">
        <f t="shared" si="113"/>
        <v>0</v>
      </c>
      <c r="U1835" s="55">
        <f t="shared" si="113"/>
        <v>0</v>
      </c>
      <c r="V1835" s="55">
        <f t="shared" si="113"/>
        <v>0</v>
      </c>
      <c r="W1835" s="55">
        <f t="shared" si="112"/>
        <v>0</v>
      </c>
      <c r="X1835" s="55" t="e">
        <f t="shared" si="112"/>
        <v>#VALUE!</v>
      </c>
      <c r="Y1835" s="55">
        <f t="shared" si="112"/>
        <v>0</v>
      </c>
    </row>
    <row r="1836" spans="1:25" x14ac:dyDescent="0.25">
      <c r="A1836" s="37" t="s">
        <v>423</v>
      </c>
      <c r="B1836" s="37" t="s">
        <v>672</v>
      </c>
      <c r="C1836" s="36" t="s">
        <v>21</v>
      </c>
      <c r="D1836" s="52" t="str">
        <f>IFERROR(INDEX('[2]CP5 to CP6 Track mapping'!$A:$B,MATCH('CP5 Vols Hyp'!$C1836,'[2]CP5 to CP6 Track mapping'!$A:$A,0),2),"-")</f>
        <v>Re-Ballast High Output</v>
      </c>
      <c r="E1836" s="36" t="s">
        <v>454</v>
      </c>
      <c r="F1836" s="53"/>
      <c r="G1836" s="53"/>
      <c r="H1836" s="53">
        <v>0</v>
      </c>
      <c r="I1836" s="53"/>
      <c r="J1836" s="53"/>
      <c r="K1836" s="53">
        <f t="shared" si="110"/>
        <v>0</v>
      </c>
      <c r="M1836" s="54">
        <v>0</v>
      </c>
      <c r="N1836" s="54">
        <v>0</v>
      </c>
      <c r="O1836" s="54">
        <v>0</v>
      </c>
      <c r="P1836" s="54">
        <v>0</v>
      </c>
      <c r="Q1836" s="54" t="s">
        <v>73</v>
      </c>
      <c r="R1836" s="54">
        <f t="shared" si="111"/>
        <v>0</v>
      </c>
      <c r="T1836" s="55">
        <f t="shared" si="113"/>
        <v>0</v>
      </c>
      <c r="U1836" s="55">
        <f t="shared" si="113"/>
        <v>0</v>
      </c>
      <c r="V1836" s="55">
        <f t="shared" si="113"/>
        <v>0</v>
      </c>
      <c r="W1836" s="55">
        <f t="shared" si="112"/>
        <v>0</v>
      </c>
      <c r="X1836" s="55" t="e">
        <f t="shared" si="112"/>
        <v>#VALUE!</v>
      </c>
      <c r="Y1836" s="55">
        <f t="shared" si="112"/>
        <v>0</v>
      </c>
    </row>
    <row r="1837" spans="1:25" x14ac:dyDescent="0.25">
      <c r="A1837" s="37" t="s">
        <v>423</v>
      </c>
      <c r="B1837" s="37" t="s">
        <v>672</v>
      </c>
      <c r="C1837" s="36" t="s">
        <v>21</v>
      </c>
      <c r="D1837" s="52" t="str">
        <f>IFERROR(INDEX('[2]CP5 to CP6 Track mapping'!$A:$B,MATCH('CP5 Vols Hyp'!$C1837,'[2]CP5 to CP6 Track mapping'!$A:$A,0),2),"-")</f>
        <v>Re-Ballast High Output</v>
      </c>
      <c r="E1837" s="36" t="s">
        <v>455</v>
      </c>
      <c r="F1837" s="53"/>
      <c r="G1837" s="53"/>
      <c r="H1837" s="53">
        <v>0</v>
      </c>
      <c r="I1837" s="53"/>
      <c r="J1837" s="53"/>
      <c r="K1837" s="53">
        <f t="shared" si="110"/>
        <v>0</v>
      </c>
      <c r="M1837" s="54">
        <v>0</v>
      </c>
      <c r="N1837" s="54">
        <v>0</v>
      </c>
      <c r="O1837" s="54">
        <v>0</v>
      </c>
      <c r="P1837" s="54">
        <v>0</v>
      </c>
      <c r="Q1837" s="54" t="s">
        <v>73</v>
      </c>
      <c r="R1837" s="54">
        <f t="shared" si="111"/>
        <v>0</v>
      </c>
      <c r="T1837" s="55">
        <f t="shared" si="113"/>
        <v>0</v>
      </c>
      <c r="U1837" s="55">
        <f t="shared" si="113"/>
        <v>0</v>
      </c>
      <c r="V1837" s="55">
        <f t="shared" si="113"/>
        <v>0</v>
      </c>
      <c r="W1837" s="55">
        <f t="shared" si="112"/>
        <v>0</v>
      </c>
      <c r="X1837" s="55" t="e">
        <f t="shared" si="112"/>
        <v>#VALUE!</v>
      </c>
      <c r="Y1837" s="55">
        <f t="shared" si="112"/>
        <v>0</v>
      </c>
    </row>
    <row r="1838" spans="1:25" x14ac:dyDescent="0.25">
      <c r="A1838" s="37" t="s">
        <v>423</v>
      </c>
      <c r="B1838" s="37" t="s">
        <v>673</v>
      </c>
      <c r="C1838" s="36" t="s">
        <v>674</v>
      </c>
      <c r="D1838" s="52" t="str">
        <f>IFERROR(INDEX('[2]CP5 to CP6 Track mapping'!$A:$B,MATCH('CP5 Vols Hyp'!$C1838,'[2]CP5 to CP6 Track mapping'!$A:$A,0),2),"-")</f>
        <v>Re-Ballast High Output</v>
      </c>
      <c r="E1838" s="36" t="s">
        <v>456</v>
      </c>
      <c r="F1838" s="53"/>
      <c r="G1838" s="53"/>
      <c r="H1838" s="53">
        <v>0</v>
      </c>
      <c r="I1838" s="53"/>
      <c r="J1838" s="53"/>
      <c r="K1838" s="53">
        <f t="shared" si="110"/>
        <v>0</v>
      </c>
      <c r="M1838" s="54">
        <v>0</v>
      </c>
      <c r="N1838" s="54">
        <v>0</v>
      </c>
      <c r="O1838" s="54">
        <v>0</v>
      </c>
      <c r="P1838" s="54">
        <v>0</v>
      </c>
      <c r="Q1838" s="54" t="s">
        <v>73</v>
      </c>
      <c r="R1838" s="54">
        <f t="shared" si="111"/>
        <v>0</v>
      </c>
      <c r="T1838" s="55">
        <f t="shared" si="113"/>
        <v>0</v>
      </c>
      <c r="U1838" s="55">
        <f t="shared" si="113"/>
        <v>0</v>
      </c>
      <c r="V1838" s="55">
        <f t="shared" si="113"/>
        <v>0</v>
      </c>
      <c r="W1838" s="55">
        <f t="shared" si="112"/>
        <v>0</v>
      </c>
      <c r="X1838" s="55" t="e">
        <f t="shared" si="112"/>
        <v>#VALUE!</v>
      </c>
      <c r="Y1838" s="55">
        <f t="shared" si="112"/>
        <v>0</v>
      </c>
    </row>
    <row r="1839" spans="1:25" x14ac:dyDescent="0.25">
      <c r="A1839" s="37" t="s">
        <v>423</v>
      </c>
      <c r="B1839" s="37" t="s">
        <v>673</v>
      </c>
      <c r="C1839" s="36" t="s">
        <v>674</v>
      </c>
      <c r="D1839" s="52" t="str">
        <f>IFERROR(INDEX('[2]CP5 to CP6 Track mapping'!$A:$B,MATCH('CP5 Vols Hyp'!$C1839,'[2]CP5 to CP6 Track mapping'!$A:$A,0),2),"-")</f>
        <v>Re-Ballast High Output</v>
      </c>
      <c r="E1839" s="36" t="s">
        <v>451</v>
      </c>
      <c r="F1839" s="53"/>
      <c r="G1839" s="53"/>
      <c r="H1839" s="53">
        <v>0</v>
      </c>
      <c r="I1839" s="53"/>
      <c r="J1839" s="53"/>
      <c r="K1839" s="53">
        <f t="shared" si="110"/>
        <v>0</v>
      </c>
      <c r="M1839" s="54">
        <v>0</v>
      </c>
      <c r="N1839" s="54">
        <v>0</v>
      </c>
      <c r="O1839" s="54">
        <v>0</v>
      </c>
      <c r="P1839" s="54">
        <v>0</v>
      </c>
      <c r="Q1839" s="54" t="s">
        <v>73</v>
      </c>
      <c r="R1839" s="54">
        <f t="shared" si="111"/>
        <v>0</v>
      </c>
      <c r="T1839" s="55">
        <f t="shared" si="113"/>
        <v>0</v>
      </c>
      <c r="U1839" s="55">
        <f t="shared" si="113"/>
        <v>0</v>
      </c>
      <c r="V1839" s="55">
        <f t="shared" si="113"/>
        <v>0</v>
      </c>
      <c r="W1839" s="55">
        <f t="shared" si="112"/>
        <v>0</v>
      </c>
      <c r="X1839" s="55" t="e">
        <f t="shared" si="112"/>
        <v>#VALUE!</v>
      </c>
      <c r="Y1839" s="55">
        <f t="shared" si="112"/>
        <v>0</v>
      </c>
    </row>
    <row r="1840" spans="1:25" x14ac:dyDescent="0.25">
      <c r="A1840" s="37" t="s">
        <v>423</v>
      </c>
      <c r="B1840" s="37" t="s">
        <v>673</v>
      </c>
      <c r="C1840" s="36" t="s">
        <v>674</v>
      </c>
      <c r="D1840" s="52" t="str">
        <f>IFERROR(INDEX('[2]CP5 to CP6 Track mapping'!$A:$B,MATCH('CP5 Vols Hyp'!$C1840,'[2]CP5 to CP6 Track mapping'!$A:$A,0),2),"-")</f>
        <v>Re-Ballast High Output</v>
      </c>
      <c r="E1840" s="36" t="s">
        <v>452</v>
      </c>
      <c r="F1840" s="53"/>
      <c r="G1840" s="53"/>
      <c r="H1840" s="53">
        <v>0</v>
      </c>
      <c r="I1840" s="53"/>
      <c r="J1840" s="53"/>
      <c r="K1840" s="53">
        <f t="shared" si="110"/>
        <v>0</v>
      </c>
      <c r="M1840" s="54">
        <v>0</v>
      </c>
      <c r="N1840" s="54">
        <v>0</v>
      </c>
      <c r="O1840" s="54">
        <v>0</v>
      </c>
      <c r="P1840" s="54">
        <v>0</v>
      </c>
      <c r="Q1840" s="54" t="s">
        <v>73</v>
      </c>
      <c r="R1840" s="54">
        <f t="shared" si="111"/>
        <v>0</v>
      </c>
      <c r="T1840" s="55">
        <f t="shared" si="113"/>
        <v>0</v>
      </c>
      <c r="U1840" s="55">
        <f t="shared" si="113"/>
        <v>0</v>
      </c>
      <c r="V1840" s="55">
        <f t="shared" si="113"/>
        <v>0</v>
      </c>
      <c r="W1840" s="55">
        <f t="shared" si="112"/>
        <v>0</v>
      </c>
      <c r="X1840" s="55" t="e">
        <f t="shared" si="112"/>
        <v>#VALUE!</v>
      </c>
      <c r="Y1840" s="55">
        <f t="shared" si="112"/>
        <v>0</v>
      </c>
    </row>
    <row r="1841" spans="1:25" x14ac:dyDescent="0.25">
      <c r="A1841" s="37" t="s">
        <v>423</v>
      </c>
      <c r="B1841" s="37" t="s">
        <v>673</v>
      </c>
      <c r="C1841" s="36" t="s">
        <v>674</v>
      </c>
      <c r="D1841" s="52" t="str">
        <f>IFERROR(INDEX('[2]CP5 to CP6 Track mapping'!$A:$B,MATCH('CP5 Vols Hyp'!$C1841,'[2]CP5 to CP6 Track mapping'!$A:$A,0),2),"-")</f>
        <v>Re-Ballast High Output</v>
      </c>
      <c r="E1841" s="36" t="s">
        <v>453</v>
      </c>
      <c r="F1841" s="53"/>
      <c r="G1841" s="53"/>
      <c r="H1841" s="53">
        <v>2.1799295999999999</v>
      </c>
      <c r="I1841" s="53"/>
      <c r="J1841" s="53"/>
      <c r="K1841" s="53">
        <f t="shared" si="110"/>
        <v>2.1799295999999999</v>
      </c>
      <c r="M1841" s="54">
        <v>0</v>
      </c>
      <c r="N1841" s="54">
        <v>20.972678400000003</v>
      </c>
      <c r="O1841" s="54">
        <v>2.1799295999999999</v>
      </c>
      <c r="P1841" s="54">
        <v>9.8298000000000005</v>
      </c>
      <c r="Q1841" s="54" t="s">
        <v>73</v>
      </c>
      <c r="R1841" s="54">
        <f t="shared" si="111"/>
        <v>32.982408000000007</v>
      </c>
      <c r="T1841" s="55">
        <f t="shared" si="113"/>
        <v>0</v>
      </c>
      <c r="U1841" s="55">
        <f t="shared" si="113"/>
        <v>20.972678400000003</v>
      </c>
      <c r="V1841" s="55">
        <f t="shared" si="113"/>
        <v>0</v>
      </c>
      <c r="W1841" s="55">
        <f t="shared" si="112"/>
        <v>9.8298000000000005</v>
      </c>
      <c r="X1841" s="55" t="e">
        <f t="shared" si="112"/>
        <v>#VALUE!</v>
      </c>
      <c r="Y1841" s="55">
        <f t="shared" si="112"/>
        <v>30.802478400000005</v>
      </c>
    </row>
    <row r="1842" spans="1:25" x14ac:dyDescent="0.25">
      <c r="A1842" s="37" t="s">
        <v>423</v>
      </c>
      <c r="B1842" s="37" t="s">
        <v>673</v>
      </c>
      <c r="C1842" s="36" t="s">
        <v>674</v>
      </c>
      <c r="D1842" s="52" t="str">
        <f>IFERROR(INDEX('[2]CP5 to CP6 Track mapping'!$A:$B,MATCH('CP5 Vols Hyp'!$C1842,'[2]CP5 to CP6 Track mapping'!$A:$A,0),2),"-")</f>
        <v>Re-Ballast High Output</v>
      </c>
      <c r="E1842" s="36" t="s">
        <v>454</v>
      </c>
      <c r="F1842" s="53"/>
      <c r="G1842" s="53"/>
      <c r="H1842" s="53">
        <v>9.4009464000000005</v>
      </c>
      <c r="I1842" s="53"/>
      <c r="J1842" s="53"/>
      <c r="K1842" s="53">
        <f t="shared" si="110"/>
        <v>9.4009464000000005</v>
      </c>
      <c r="M1842" s="54">
        <v>0</v>
      </c>
      <c r="N1842" s="54">
        <v>0.60990479999999991</v>
      </c>
      <c r="O1842" s="54">
        <v>9.4009464000000005</v>
      </c>
      <c r="P1842" s="54">
        <v>9.1439999999999994E-3</v>
      </c>
      <c r="Q1842" s="54" t="s">
        <v>73</v>
      </c>
      <c r="R1842" s="54">
        <f t="shared" si="111"/>
        <v>10.0199952</v>
      </c>
      <c r="T1842" s="55">
        <f t="shared" si="113"/>
        <v>0</v>
      </c>
      <c r="U1842" s="55">
        <f t="shared" si="113"/>
        <v>0.60990479999999991</v>
      </c>
      <c r="V1842" s="55">
        <f t="shared" si="113"/>
        <v>0</v>
      </c>
      <c r="W1842" s="55">
        <f t="shared" si="112"/>
        <v>9.1439999999999994E-3</v>
      </c>
      <c r="X1842" s="55" t="e">
        <f t="shared" si="112"/>
        <v>#VALUE!</v>
      </c>
      <c r="Y1842" s="55">
        <f t="shared" si="112"/>
        <v>0.61904879999999984</v>
      </c>
    </row>
    <row r="1843" spans="1:25" x14ac:dyDescent="0.25">
      <c r="A1843" s="37" t="s">
        <v>423</v>
      </c>
      <c r="B1843" s="37" t="s">
        <v>673</v>
      </c>
      <c r="C1843" s="36" t="s">
        <v>674</v>
      </c>
      <c r="D1843" s="52" t="str">
        <f>IFERROR(INDEX('[2]CP5 to CP6 Track mapping'!$A:$B,MATCH('CP5 Vols Hyp'!$C1843,'[2]CP5 to CP6 Track mapping'!$A:$A,0),2),"-")</f>
        <v>Re-Ballast High Output</v>
      </c>
      <c r="E1843" s="36" t="s">
        <v>455</v>
      </c>
      <c r="F1843" s="53"/>
      <c r="G1843" s="53"/>
      <c r="H1843" s="53">
        <v>0</v>
      </c>
      <c r="I1843" s="53"/>
      <c r="J1843" s="53"/>
      <c r="K1843" s="53">
        <f t="shared" si="110"/>
        <v>0</v>
      </c>
      <c r="M1843" s="54">
        <v>0</v>
      </c>
      <c r="N1843" s="54">
        <v>0</v>
      </c>
      <c r="O1843" s="54">
        <v>0</v>
      </c>
      <c r="P1843" s="54">
        <v>0</v>
      </c>
      <c r="Q1843" s="54" t="s">
        <v>73</v>
      </c>
      <c r="R1843" s="54">
        <f t="shared" si="111"/>
        <v>0</v>
      </c>
      <c r="T1843" s="55">
        <f t="shared" si="113"/>
        <v>0</v>
      </c>
      <c r="U1843" s="55">
        <f t="shared" si="113"/>
        <v>0</v>
      </c>
      <c r="V1843" s="55">
        <f t="shared" si="113"/>
        <v>0</v>
      </c>
      <c r="W1843" s="55">
        <f t="shared" si="112"/>
        <v>0</v>
      </c>
      <c r="X1843" s="55" t="e">
        <f t="shared" si="112"/>
        <v>#VALUE!</v>
      </c>
      <c r="Y1843" s="55">
        <f t="shared" si="112"/>
        <v>0</v>
      </c>
    </row>
    <row r="1844" spans="1:25" x14ac:dyDescent="0.25">
      <c r="A1844" s="37" t="s">
        <v>423</v>
      </c>
      <c r="B1844" s="37" t="s">
        <v>675</v>
      </c>
      <c r="C1844" s="36" t="s">
        <v>676</v>
      </c>
      <c r="D1844" s="52" t="str">
        <f>IFERROR(INDEX('[2]CP5 to CP6 Track mapping'!$A:$B,MATCH('CP5 Vols Hyp'!$C1844,'[2]CP5 to CP6 Track mapping'!$A:$A,0),2),"-")</f>
        <v>Re-Rail, Re-Ballast</v>
      </c>
      <c r="E1844" s="36" t="s">
        <v>456</v>
      </c>
      <c r="F1844" s="53"/>
      <c r="G1844" s="53"/>
      <c r="H1844" s="53">
        <v>0</v>
      </c>
      <c r="I1844" s="53"/>
      <c r="J1844" s="53"/>
      <c r="K1844" s="53">
        <f t="shared" si="110"/>
        <v>0</v>
      </c>
      <c r="M1844" s="54">
        <v>0</v>
      </c>
      <c r="N1844" s="54">
        <v>0</v>
      </c>
      <c r="O1844" s="54">
        <v>0</v>
      </c>
      <c r="P1844" s="54">
        <v>0</v>
      </c>
      <c r="Q1844" s="54" t="s">
        <v>73</v>
      </c>
      <c r="R1844" s="54">
        <f t="shared" si="111"/>
        <v>0</v>
      </c>
      <c r="T1844" s="55">
        <f t="shared" si="113"/>
        <v>0</v>
      </c>
      <c r="U1844" s="55">
        <f t="shared" si="113"/>
        <v>0</v>
      </c>
      <c r="V1844" s="55">
        <f t="shared" si="113"/>
        <v>0</v>
      </c>
      <c r="W1844" s="55">
        <f t="shared" si="112"/>
        <v>0</v>
      </c>
      <c r="X1844" s="55" t="e">
        <f t="shared" si="112"/>
        <v>#VALUE!</v>
      </c>
      <c r="Y1844" s="55">
        <f t="shared" si="112"/>
        <v>0</v>
      </c>
    </row>
    <row r="1845" spans="1:25" x14ac:dyDescent="0.25">
      <c r="A1845" s="37" t="s">
        <v>423</v>
      </c>
      <c r="B1845" s="37" t="s">
        <v>675</v>
      </c>
      <c r="C1845" s="36" t="s">
        <v>676</v>
      </c>
      <c r="D1845" s="52" t="str">
        <f>IFERROR(INDEX('[2]CP5 to CP6 Track mapping'!$A:$B,MATCH('CP5 Vols Hyp'!$C1845,'[2]CP5 to CP6 Track mapping'!$A:$A,0),2),"-")</f>
        <v>Re-Rail, Re-Ballast</v>
      </c>
      <c r="E1845" s="36" t="s">
        <v>451</v>
      </c>
      <c r="F1845" s="53"/>
      <c r="G1845" s="53"/>
      <c r="H1845" s="53">
        <v>0</v>
      </c>
      <c r="I1845" s="53"/>
      <c r="J1845" s="53"/>
      <c r="K1845" s="53">
        <f t="shared" si="110"/>
        <v>0</v>
      </c>
      <c r="M1845" s="54">
        <v>0</v>
      </c>
      <c r="N1845" s="54">
        <v>0</v>
      </c>
      <c r="O1845" s="54">
        <v>0</v>
      </c>
      <c r="P1845" s="54">
        <v>0</v>
      </c>
      <c r="Q1845" s="54" t="s">
        <v>73</v>
      </c>
      <c r="R1845" s="54">
        <f t="shared" si="111"/>
        <v>0</v>
      </c>
      <c r="T1845" s="55">
        <f t="shared" si="113"/>
        <v>0</v>
      </c>
      <c r="U1845" s="55">
        <f t="shared" si="113"/>
        <v>0</v>
      </c>
      <c r="V1845" s="55">
        <f t="shared" si="113"/>
        <v>0</v>
      </c>
      <c r="W1845" s="55">
        <f t="shared" si="112"/>
        <v>0</v>
      </c>
      <c r="X1845" s="55" t="e">
        <f t="shared" si="112"/>
        <v>#VALUE!</v>
      </c>
      <c r="Y1845" s="55">
        <f t="shared" si="112"/>
        <v>0</v>
      </c>
    </row>
    <row r="1846" spans="1:25" x14ac:dyDescent="0.25">
      <c r="A1846" s="37" t="s">
        <v>423</v>
      </c>
      <c r="B1846" s="37" t="s">
        <v>675</v>
      </c>
      <c r="C1846" s="36" t="s">
        <v>676</v>
      </c>
      <c r="D1846" s="52" t="str">
        <f>IFERROR(INDEX('[2]CP5 to CP6 Track mapping'!$A:$B,MATCH('CP5 Vols Hyp'!$C1846,'[2]CP5 to CP6 Track mapping'!$A:$A,0),2),"-")</f>
        <v>Re-Rail, Re-Ballast</v>
      </c>
      <c r="E1846" s="36" t="s">
        <v>452</v>
      </c>
      <c r="F1846" s="53"/>
      <c r="G1846" s="53"/>
      <c r="H1846" s="53">
        <v>0</v>
      </c>
      <c r="I1846" s="53"/>
      <c r="J1846" s="53"/>
      <c r="K1846" s="53">
        <f t="shared" si="110"/>
        <v>0</v>
      </c>
      <c r="M1846" s="54">
        <v>0</v>
      </c>
      <c r="N1846" s="54">
        <v>0</v>
      </c>
      <c r="O1846" s="54">
        <v>0</v>
      </c>
      <c r="P1846" s="54">
        <v>0</v>
      </c>
      <c r="Q1846" s="54" t="s">
        <v>73</v>
      </c>
      <c r="R1846" s="54">
        <f t="shared" si="111"/>
        <v>0</v>
      </c>
      <c r="T1846" s="55">
        <f t="shared" si="113"/>
        <v>0</v>
      </c>
      <c r="U1846" s="55">
        <f t="shared" si="113"/>
        <v>0</v>
      </c>
      <c r="V1846" s="55">
        <f t="shared" si="113"/>
        <v>0</v>
      </c>
      <c r="W1846" s="55">
        <f t="shared" si="112"/>
        <v>0</v>
      </c>
      <c r="X1846" s="55" t="e">
        <f t="shared" si="112"/>
        <v>#VALUE!</v>
      </c>
      <c r="Y1846" s="55">
        <f t="shared" si="112"/>
        <v>0</v>
      </c>
    </row>
    <row r="1847" spans="1:25" x14ac:dyDescent="0.25">
      <c r="A1847" s="37" t="s">
        <v>423</v>
      </c>
      <c r="B1847" s="37" t="s">
        <v>675</v>
      </c>
      <c r="C1847" s="36" t="s">
        <v>676</v>
      </c>
      <c r="D1847" s="52" t="str">
        <f>IFERROR(INDEX('[2]CP5 to CP6 Track mapping'!$A:$B,MATCH('CP5 Vols Hyp'!$C1847,'[2]CP5 to CP6 Track mapping'!$A:$A,0),2),"-")</f>
        <v>Re-Rail, Re-Ballast</v>
      </c>
      <c r="E1847" s="36" t="s">
        <v>453</v>
      </c>
      <c r="F1847" s="53"/>
      <c r="G1847" s="53"/>
      <c r="H1847" s="53">
        <v>0</v>
      </c>
      <c r="I1847" s="53"/>
      <c r="J1847" s="53"/>
      <c r="K1847" s="53">
        <f t="shared" si="110"/>
        <v>0</v>
      </c>
      <c r="M1847" s="54">
        <v>0</v>
      </c>
      <c r="N1847" s="54">
        <v>0</v>
      </c>
      <c r="O1847" s="54">
        <v>0</v>
      </c>
      <c r="P1847" s="54">
        <v>0</v>
      </c>
      <c r="Q1847" s="54" t="s">
        <v>73</v>
      </c>
      <c r="R1847" s="54">
        <f t="shared" si="111"/>
        <v>0</v>
      </c>
      <c r="T1847" s="55">
        <f t="shared" si="113"/>
        <v>0</v>
      </c>
      <c r="U1847" s="55">
        <f t="shared" si="113"/>
        <v>0</v>
      </c>
      <c r="V1847" s="55">
        <f t="shared" si="113"/>
        <v>0</v>
      </c>
      <c r="W1847" s="55">
        <f t="shared" si="112"/>
        <v>0</v>
      </c>
      <c r="X1847" s="55" t="e">
        <f t="shared" si="112"/>
        <v>#VALUE!</v>
      </c>
      <c r="Y1847" s="55">
        <f t="shared" si="112"/>
        <v>0</v>
      </c>
    </row>
    <row r="1848" spans="1:25" x14ac:dyDescent="0.25">
      <c r="A1848" s="37" t="s">
        <v>423</v>
      </c>
      <c r="B1848" s="37" t="s">
        <v>675</v>
      </c>
      <c r="C1848" s="36" t="s">
        <v>676</v>
      </c>
      <c r="D1848" s="52" t="str">
        <f>IFERROR(INDEX('[2]CP5 to CP6 Track mapping'!$A:$B,MATCH('CP5 Vols Hyp'!$C1848,'[2]CP5 to CP6 Track mapping'!$A:$A,0),2),"-")</f>
        <v>Re-Rail, Re-Ballast</v>
      </c>
      <c r="E1848" s="36" t="s">
        <v>454</v>
      </c>
      <c r="F1848" s="53"/>
      <c r="G1848" s="53"/>
      <c r="H1848" s="53">
        <v>0</v>
      </c>
      <c r="I1848" s="53"/>
      <c r="J1848" s="53"/>
      <c r="K1848" s="53">
        <f t="shared" si="110"/>
        <v>0</v>
      </c>
      <c r="M1848" s="54">
        <v>0</v>
      </c>
      <c r="N1848" s="54">
        <v>0</v>
      </c>
      <c r="O1848" s="54">
        <v>0</v>
      </c>
      <c r="P1848" s="54">
        <v>0</v>
      </c>
      <c r="Q1848" s="54" t="s">
        <v>73</v>
      </c>
      <c r="R1848" s="54">
        <f t="shared" si="111"/>
        <v>0</v>
      </c>
      <c r="T1848" s="55">
        <f t="shared" si="113"/>
        <v>0</v>
      </c>
      <c r="U1848" s="55">
        <f t="shared" si="113"/>
        <v>0</v>
      </c>
      <c r="V1848" s="55">
        <f t="shared" si="113"/>
        <v>0</v>
      </c>
      <c r="W1848" s="55">
        <f t="shared" si="112"/>
        <v>0</v>
      </c>
      <c r="X1848" s="55" t="e">
        <f t="shared" si="112"/>
        <v>#VALUE!</v>
      </c>
      <c r="Y1848" s="55">
        <f t="shared" si="112"/>
        <v>0</v>
      </c>
    </row>
    <row r="1849" spans="1:25" x14ac:dyDescent="0.25">
      <c r="A1849" s="37" t="s">
        <v>423</v>
      </c>
      <c r="B1849" s="37" t="s">
        <v>675</v>
      </c>
      <c r="C1849" s="36" t="s">
        <v>676</v>
      </c>
      <c r="D1849" s="52" t="str">
        <f>IFERROR(INDEX('[2]CP5 to CP6 Track mapping'!$A:$B,MATCH('CP5 Vols Hyp'!$C1849,'[2]CP5 to CP6 Track mapping'!$A:$A,0),2),"-")</f>
        <v>Re-Rail, Re-Ballast</v>
      </c>
      <c r="E1849" s="36" t="s">
        <v>455</v>
      </c>
      <c r="F1849" s="53"/>
      <c r="G1849" s="53"/>
      <c r="H1849" s="53">
        <v>0</v>
      </c>
      <c r="I1849" s="53"/>
      <c r="J1849" s="53"/>
      <c r="K1849" s="53">
        <f t="shared" si="110"/>
        <v>0</v>
      </c>
      <c r="M1849" s="54">
        <v>0</v>
      </c>
      <c r="N1849" s="54">
        <v>0</v>
      </c>
      <c r="O1849" s="54">
        <v>0</v>
      </c>
      <c r="P1849" s="54">
        <v>0</v>
      </c>
      <c r="Q1849" s="54" t="s">
        <v>73</v>
      </c>
      <c r="R1849" s="54">
        <f t="shared" si="111"/>
        <v>0</v>
      </c>
      <c r="T1849" s="55">
        <f t="shared" si="113"/>
        <v>0</v>
      </c>
      <c r="U1849" s="55">
        <f t="shared" si="113"/>
        <v>0</v>
      </c>
      <c r="V1849" s="55">
        <f t="shared" si="113"/>
        <v>0</v>
      </c>
      <c r="W1849" s="55">
        <f t="shared" si="112"/>
        <v>0</v>
      </c>
      <c r="X1849" s="55" t="e">
        <f t="shared" si="112"/>
        <v>#VALUE!</v>
      </c>
      <c r="Y1849" s="55">
        <f t="shared" si="112"/>
        <v>0</v>
      </c>
    </row>
    <row r="1850" spans="1:25" x14ac:dyDescent="0.25">
      <c r="A1850" s="37" t="s">
        <v>423</v>
      </c>
      <c r="B1850" s="37" t="s">
        <v>677</v>
      </c>
      <c r="C1850" s="36" t="s">
        <v>678</v>
      </c>
      <c r="D1850" s="52" t="str">
        <f>IFERROR(INDEX('[2]CP5 to CP6 Track mapping'!$A:$B,MATCH('CP5 Vols Hyp'!$C1850,'[2]CP5 to CP6 Track mapping'!$A:$A,0),2),"-")</f>
        <v>Heavy Refurb</v>
      </c>
      <c r="E1850" s="36" t="s">
        <v>456</v>
      </c>
      <c r="F1850" s="53"/>
      <c r="G1850" s="53"/>
      <c r="H1850" s="53">
        <v>0</v>
      </c>
      <c r="I1850" s="53"/>
      <c r="J1850" s="53"/>
      <c r="K1850" s="53">
        <f t="shared" si="110"/>
        <v>0</v>
      </c>
      <c r="M1850" s="54">
        <v>0</v>
      </c>
      <c r="N1850" s="54">
        <v>0</v>
      </c>
      <c r="O1850" s="54">
        <v>0</v>
      </c>
      <c r="P1850" s="54">
        <v>0</v>
      </c>
      <c r="Q1850" s="54" t="s">
        <v>73</v>
      </c>
      <c r="R1850" s="54">
        <f t="shared" si="111"/>
        <v>0</v>
      </c>
      <c r="T1850" s="55">
        <f t="shared" si="113"/>
        <v>0</v>
      </c>
      <c r="U1850" s="55">
        <f t="shared" si="113"/>
        <v>0</v>
      </c>
      <c r="V1850" s="55">
        <f t="shared" si="113"/>
        <v>0</v>
      </c>
      <c r="W1850" s="55">
        <f t="shared" si="112"/>
        <v>0</v>
      </c>
      <c r="X1850" s="55" t="e">
        <f t="shared" si="112"/>
        <v>#VALUE!</v>
      </c>
      <c r="Y1850" s="55">
        <f t="shared" si="112"/>
        <v>0</v>
      </c>
    </row>
    <row r="1851" spans="1:25" x14ac:dyDescent="0.25">
      <c r="A1851" s="37" t="s">
        <v>423</v>
      </c>
      <c r="B1851" s="37" t="s">
        <v>677</v>
      </c>
      <c r="C1851" s="36" t="s">
        <v>678</v>
      </c>
      <c r="D1851" s="52" t="str">
        <f>IFERROR(INDEX('[2]CP5 to CP6 Track mapping'!$A:$B,MATCH('CP5 Vols Hyp'!$C1851,'[2]CP5 to CP6 Track mapping'!$A:$A,0),2),"-")</f>
        <v>Heavy Refurb</v>
      </c>
      <c r="E1851" s="36" t="s">
        <v>451</v>
      </c>
      <c r="F1851" s="53"/>
      <c r="G1851" s="53"/>
      <c r="H1851" s="53">
        <v>0</v>
      </c>
      <c r="I1851" s="53"/>
      <c r="J1851" s="53"/>
      <c r="K1851" s="53">
        <f t="shared" si="110"/>
        <v>0</v>
      </c>
      <c r="M1851" s="54">
        <v>0</v>
      </c>
      <c r="N1851" s="54">
        <v>0</v>
      </c>
      <c r="O1851" s="54">
        <v>0</v>
      </c>
      <c r="P1851" s="54">
        <v>0</v>
      </c>
      <c r="Q1851" s="54" t="s">
        <v>73</v>
      </c>
      <c r="R1851" s="54">
        <f t="shared" si="111"/>
        <v>0</v>
      </c>
      <c r="T1851" s="55">
        <f t="shared" si="113"/>
        <v>0</v>
      </c>
      <c r="U1851" s="55">
        <f t="shared" si="113"/>
        <v>0</v>
      </c>
      <c r="V1851" s="55">
        <f t="shared" si="113"/>
        <v>0</v>
      </c>
      <c r="W1851" s="55">
        <f t="shared" si="112"/>
        <v>0</v>
      </c>
      <c r="X1851" s="55" t="e">
        <f t="shared" si="112"/>
        <v>#VALUE!</v>
      </c>
      <c r="Y1851" s="55">
        <f t="shared" si="112"/>
        <v>0</v>
      </c>
    </row>
    <row r="1852" spans="1:25" x14ac:dyDescent="0.25">
      <c r="A1852" s="37" t="s">
        <v>423</v>
      </c>
      <c r="B1852" s="37" t="s">
        <v>677</v>
      </c>
      <c r="C1852" s="36" t="s">
        <v>678</v>
      </c>
      <c r="D1852" s="52" t="str">
        <f>IFERROR(INDEX('[2]CP5 to CP6 Track mapping'!$A:$B,MATCH('CP5 Vols Hyp'!$C1852,'[2]CP5 to CP6 Track mapping'!$A:$A,0),2),"-")</f>
        <v>Heavy Refurb</v>
      </c>
      <c r="E1852" s="36" t="s">
        <v>452</v>
      </c>
      <c r="F1852" s="53"/>
      <c r="G1852" s="53"/>
      <c r="H1852" s="53">
        <v>0</v>
      </c>
      <c r="I1852" s="53"/>
      <c r="J1852" s="53"/>
      <c r="K1852" s="53">
        <f t="shared" si="110"/>
        <v>0</v>
      </c>
      <c r="M1852" s="54">
        <v>0</v>
      </c>
      <c r="N1852" s="54">
        <v>0</v>
      </c>
      <c r="O1852" s="54">
        <v>0</v>
      </c>
      <c r="P1852" s="54">
        <v>0</v>
      </c>
      <c r="Q1852" s="54" t="s">
        <v>73</v>
      </c>
      <c r="R1852" s="54">
        <f t="shared" si="111"/>
        <v>0</v>
      </c>
      <c r="T1852" s="55">
        <f t="shared" si="113"/>
        <v>0</v>
      </c>
      <c r="U1852" s="55">
        <f t="shared" si="113"/>
        <v>0</v>
      </c>
      <c r="V1852" s="55">
        <f t="shared" si="113"/>
        <v>0</v>
      </c>
      <c r="W1852" s="55">
        <f t="shared" si="112"/>
        <v>0</v>
      </c>
      <c r="X1852" s="55" t="e">
        <f t="shared" si="112"/>
        <v>#VALUE!</v>
      </c>
      <c r="Y1852" s="55">
        <f t="shared" si="112"/>
        <v>0</v>
      </c>
    </row>
    <row r="1853" spans="1:25" x14ac:dyDescent="0.25">
      <c r="A1853" s="37" t="s">
        <v>423</v>
      </c>
      <c r="B1853" s="37" t="s">
        <v>677</v>
      </c>
      <c r="C1853" s="36" t="s">
        <v>678</v>
      </c>
      <c r="D1853" s="52" t="str">
        <f>IFERROR(INDEX('[2]CP5 to CP6 Track mapping'!$A:$B,MATCH('CP5 Vols Hyp'!$C1853,'[2]CP5 to CP6 Track mapping'!$A:$A,0),2),"-")</f>
        <v>Heavy Refurb</v>
      </c>
      <c r="E1853" s="36" t="s">
        <v>453</v>
      </c>
      <c r="F1853" s="53"/>
      <c r="G1853" s="53"/>
      <c r="H1853" s="53">
        <v>0</v>
      </c>
      <c r="I1853" s="53"/>
      <c r="J1853" s="53"/>
      <c r="K1853" s="53">
        <f t="shared" si="110"/>
        <v>0</v>
      </c>
      <c r="M1853" s="54">
        <v>0</v>
      </c>
      <c r="N1853" s="54">
        <v>0</v>
      </c>
      <c r="O1853" s="54">
        <v>0</v>
      </c>
      <c r="P1853" s="54">
        <v>0</v>
      </c>
      <c r="Q1853" s="54" t="s">
        <v>73</v>
      </c>
      <c r="R1853" s="54">
        <f t="shared" si="111"/>
        <v>0</v>
      </c>
      <c r="T1853" s="55">
        <f t="shared" si="113"/>
        <v>0</v>
      </c>
      <c r="U1853" s="55">
        <f t="shared" si="113"/>
        <v>0</v>
      </c>
      <c r="V1853" s="55">
        <f t="shared" si="113"/>
        <v>0</v>
      </c>
      <c r="W1853" s="55">
        <f t="shared" si="112"/>
        <v>0</v>
      </c>
      <c r="X1853" s="55" t="e">
        <f t="shared" si="112"/>
        <v>#VALUE!</v>
      </c>
      <c r="Y1853" s="55">
        <f t="shared" si="112"/>
        <v>0</v>
      </c>
    </row>
    <row r="1854" spans="1:25" x14ac:dyDescent="0.25">
      <c r="A1854" s="37" t="s">
        <v>423</v>
      </c>
      <c r="B1854" s="37" t="s">
        <v>677</v>
      </c>
      <c r="C1854" s="36" t="s">
        <v>678</v>
      </c>
      <c r="D1854" s="52" t="str">
        <f>IFERROR(INDEX('[2]CP5 to CP6 Track mapping'!$A:$B,MATCH('CP5 Vols Hyp'!$C1854,'[2]CP5 to CP6 Track mapping'!$A:$A,0),2),"-")</f>
        <v>Heavy Refurb</v>
      </c>
      <c r="E1854" s="36" t="s">
        <v>454</v>
      </c>
      <c r="F1854" s="53"/>
      <c r="G1854" s="53"/>
      <c r="H1854" s="53">
        <v>0</v>
      </c>
      <c r="I1854" s="53"/>
      <c r="J1854" s="53"/>
      <c r="K1854" s="53">
        <f t="shared" si="110"/>
        <v>0</v>
      </c>
      <c r="M1854" s="54">
        <v>0</v>
      </c>
      <c r="N1854" s="54">
        <v>0</v>
      </c>
      <c r="O1854" s="54">
        <v>0</v>
      </c>
      <c r="P1854" s="54">
        <v>0</v>
      </c>
      <c r="Q1854" s="54" t="s">
        <v>73</v>
      </c>
      <c r="R1854" s="54">
        <f t="shared" si="111"/>
        <v>0</v>
      </c>
      <c r="T1854" s="55">
        <f t="shared" si="113"/>
        <v>0</v>
      </c>
      <c r="U1854" s="55">
        <f t="shared" si="113"/>
        <v>0</v>
      </c>
      <c r="V1854" s="55">
        <f t="shared" si="113"/>
        <v>0</v>
      </c>
      <c r="W1854" s="55">
        <f t="shared" si="112"/>
        <v>0</v>
      </c>
      <c r="X1854" s="55" t="e">
        <f t="shared" si="112"/>
        <v>#VALUE!</v>
      </c>
      <c r="Y1854" s="55">
        <f t="shared" si="112"/>
        <v>0</v>
      </c>
    </row>
    <row r="1855" spans="1:25" x14ac:dyDescent="0.25">
      <c r="A1855" s="37" t="s">
        <v>423</v>
      </c>
      <c r="B1855" s="37" t="s">
        <v>677</v>
      </c>
      <c r="C1855" s="36" t="s">
        <v>678</v>
      </c>
      <c r="D1855" s="52" t="str">
        <f>IFERROR(INDEX('[2]CP5 to CP6 Track mapping'!$A:$B,MATCH('CP5 Vols Hyp'!$C1855,'[2]CP5 to CP6 Track mapping'!$A:$A,0),2),"-")</f>
        <v>Heavy Refurb</v>
      </c>
      <c r="E1855" s="36" t="s">
        <v>455</v>
      </c>
      <c r="F1855" s="53"/>
      <c r="G1855" s="53"/>
      <c r="H1855" s="53">
        <v>0</v>
      </c>
      <c r="I1855" s="53"/>
      <c r="J1855" s="53"/>
      <c r="K1855" s="53">
        <f t="shared" si="110"/>
        <v>0</v>
      </c>
      <c r="M1855" s="54">
        <v>0</v>
      </c>
      <c r="N1855" s="54">
        <v>0</v>
      </c>
      <c r="O1855" s="54">
        <v>0</v>
      </c>
      <c r="P1855" s="54">
        <v>0</v>
      </c>
      <c r="Q1855" s="54" t="s">
        <v>73</v>
      </c>
      <c r="R1855" s="54">
        <f t="shared" si="111"/>
        <v>0</v>
      </c>
      <c r="T1855" s="55">
        <f t="shared" si="113"/>
        <v>0</v>
      </c>
      <c r="U1855" s="55">
        <f t="shared" si="113"/>
        <v>0</v>
      </c>
      <c r="V1855" s="55">
        <f t="shared" si="113"/>
        <v>0</v>
      </c>
      <c r="W1855" s="55">
        <f t="shared" si="112"/>
        <v>0</v>
      </c>
      <c r="X1855" s="55" t="e">
        <f t="shared" si="112"/>
        <v>#VALUE!</v>
      </c>
      <c r="Y1855" s="55">
        <f t="shared" si="112"/>
        <v>0</v>
      </c>
    </row>
    <row r="1856" spans="1:25" x14ac:dyDescent="0.25">
      <c r="A1856" s="37" t="s">
        <v>423</v>
      </c>
      <c r="B1856" s="37" t="s">
        <v>679</v>
      </c>
      <c r="C1856" s="36" t="s">
        <v>33</v>
      </c>
      <c r="D1856" s="52" t="str">
        <f>IFERROR(INDEX('[2]CP5 to CP6 Track mapping'!$A:$B,MATCH('CP5 Vols Hyp'!$C1856,'[2]CP5 to CP6 Track mapping'!$A:$A,0),2),"-")</f>
        <v>Re-Rail, Re-Ballast</v>
      </c>
      <c r="E1856" s="36" t="s">
        <v>456</v>
      </c>
      <c r="F1856" s="53"/>
      <c r="G1856" s="53"/>
      <c r="H1856" s="53">
        <v>0.94</v>
      </c>
      <c r="I1856" s="53"/>
      <c r="J1856" s="53"/>
      <c r="K1856" s="53">
        <f t="shared" si="110"/>
        <v>0.94</v>
      </c>
      <c r="M1856" s="54">
        <v>0</v>
      </c>
      <c r="N1856" s="54">
        <v>0.72</v>
      </c>
      <c r="O1856" s="54">
        <v>0.94</v>
      </c>
      <c r="P1856" s="54">
        <v>0</v>
      </c>
      <c r="Q1856" s="54" t="s">
        <v>73</v>
      </c>
      <c r="R1856" s="54">
        <f t="shared" si="111"/>
        <v>1.66</v>
      </c>
      <c r="T1856" s="55">
        <f t="shared" si="113"/>
        <v>0</v>
      </c>
      <c r="U1856" s="55">
        <f t="shared" si="113"/>
        <v>0.72</v>
      </c>
      <c r="V1856" s="55">
        <f t="shared" si="113"/>
        <v>0</v>
      </c>
      <c r="W1856" s="55">
        <f t="shared" si="112"/>
        <v>0</v>
      </c>
      <c r="X1856" s="55" t="e">
        <f t="shared" si="112"/>
        <v>#VALUE!</v>
      </c>
      <c r="Y1856" s="55">
        <f t="shared" si="112"/>
        <v>0.72</v>
      </c>
    </row>
    <row r="1857" spans="1:25" x14ac:dyDescent="0.25">
      <c r="A1857" s="37" t="s">
        <v>423</v>
      </c>
      <c r="B1857" s="37" t="s">
        <v>679</v>
      </c>
      <c r="C1857" s="36" t="s">
        <v>33</v>
      </c>
      <c r="D1857" s="52" t="str">
        <f>IFERROR(INDEX('[2]CP5 to CP6 Track mapping'!$A:$B,MATCH('CP5 Vols Hyp'!$C1857,'[2]CP5 to CP6 Track mapping'!$A:$A,0),2),"-")</f>
        <v>Re-Rail, Re-Ballast</v>
      </c>
      <c r="E1857" s="36" t="s">
        <v>451</v>
      </c>
      <c r="F1857" s="53"/>
      <c r="G1857" s="53"/>
      <c r="H1857" s="53">
        <v>0</v>
      </c>
      <c r="I1857" s="53"/>
      <c r="J1857" s="53"/>
      <c r="K1857" s="53">
        <f t="shared" si="110"/>
        <v>0</v>
      </c>
      <c r="M1857" s="54">
        <v>0</v>
      </c>
      <c r="N1857" s="54">
        <v>0</v>
      </c>
      <c r="O1857" s="54">
        <v>0</v>
      </c>
      <c r="P1857" s="54">
        <v>0</v>
      </c>
      <c r="Q1857" s="54" t="s">
        <v>73</v>
      </c>
      <c r="R1857" s="54">
        <f t="shared" si="111"/>
        <v>0</v>
      </c>
      <c r="T1857" s="55">
        <f t="shared" si="113"/>
        <v>0</v>
      </c>
      <c r="U1857" s="55">
        <f t="shared" si="113"/>
        <v>0</v>
      </c>
      <c r="V1857" s="55">
        <f t="shared" si="113"/>
        <v>0</v>
      </c>
      <c r="W1857" s="55">
        <f t="shared" si="112"/>
        <v>0</v>
      </c>
      <c r="X1857" s="55" t="e">
        <f t="shared" si="112"/>
        <v>#VALUE!</v>
      </c>
      <c r="Y1857" s="55">
        <f t="shared" si="112"/>
        <v>0</v>
      </c>
    </row>
    <row r="1858" spans="1:25" x14ac:dyDescent="0.25">
      <c r="A1858" s="37" t="s">
        <v>423</v>
      </c>
      <c r="B1858" s="37" t="s">
        <v>679</v>
      </c>
      <c r="C1858" s="36" t="s">
        <v>33</v>
      </c>
      <c r="D1858" s="52" t="str">
        <f>IFERROR(INDEX('[2]CP5 to CP6 Track mapping'!$A:$B,MATCH('CP5 Vols Hyp'!$C1858,'[2]CP5 to CP6 Track mapping'!$A:$A,0),2),"-")</f>
        <v>Re-Rail, Re-Ballast</v>
      </c>
      <c r="E1858" s="36" t="s">
        <v>452</v>
      </c>
      <c r="F1858" s="53"/>
      <c r="G1858" s="53"/>
      <c r="H1858" s="53">
        <v>0</v>
      </c>
      <c r="I1858" s="53"/>
      <c r="J1858" s="53"/>
      <c r="K1858" s="53">
        <f t="shared" si="110"/>
        <v>0</v>
      </c>
      <c r="M1858" s="54">
        <v>0</v>
      </c>
      <c r="N1858" s="54">
        <v>0</v>
      </c>
      <c r="O1858" s="54">
        <v>0</v>
      </c>
      <c r="P1858" s="54">
        <v>0</v>
      </c>
      <c r="Q1858" s="54" t="s">
        <v>73</v>
      </c>
      <c r="R1858" s="54">
        <f t="shared" si="111"/>
        <v>0</v>
      </c>
      <c r="T1858" s="55">
        <f t="shared" si="113"/>
        <v>0</v>
      </c>
      <c r="U1858" s="55">
        <f t="shared" si="113"/>
        <v>0</v>
      </c>
      <c r="V1858" s="55">
        <f t="shared" si="113"/>
        <v>0</v>
      </c>
      <c r="W1858" s="55">
        <f t="shared" si="112"/>
        <v>0</v>
      </c>
      <c r="X1858" s="55" t="e">
        <f t="shared" si="112"/>
        <v>#VALUE!</v>
      </c>
      <c r="Y1858" s="55">
        <f t="shared" si="112"/>
        <v>0</v>
      </c>
    </row>
    <row r="1859" spans="1:25" x14ac:dyDescent="0.25">
      <c r="A1859" s="37" t="s">
        <v>423</v>
      </c>
      <c r="B1859" s="37" t="s">
        <v>679</v>
      </c>
      <c r="C1859" s="36" t="s">
        <v>33</v>
      </c>
      <c r="D1859" s="52" t="str">
        <f>IFERROR(INDEX('[2]CP5 to CP6 Track mapping'!$A:$B,MATCH('CP5 Vols Hyp'!$C1859,'[2]CP5 to CP6 Track mapping'!$A:$A,0),2),"-")</f>
        <v>Re-Rail, Re-Ballast</v>
      </c>
      <c r="E1859" s="36" t="s">
        <v>453</v>
      </c>
      <c r="F1859" s="53"/>
      <c r="G1859" s="53"/>
      <c r="H1859" s="53">
        <v>0</v>
      </c>
      <c r="I1859" s="53"/>
      <c r="J1859" s="53"/>
      <c r="K1859" s="53">
        <f t="shared" si="110"/>
        <v>0</v>
      </c>
      <c r="M1859" s="54">
        <v>0</v>
      </c>
      <c r="N1859" s="54">
        <v>0</v>
      </c>
      <c r="O1859" s="54">
        <v>0</v>
      </c>
      <c r="P1859" s="54">
        <v>0</v>
      </c>
      <c r="Q1859" s="54" t="s">
        <v>73</v>
      </c>
      <c r="R1859" s="54">
        <f t="shared" si="111"/>
        <v>0</v>
      </c>
      <c r="T1859" s="55">
        <f t="shared" si="113"/>
        <v>0</v>
      </c>
      <c r="U1859" s="55">
        <f t="shared" si="113"/>
        <v>0</v>
      </c>
      <c r="V1859" s="55">
        <f t="shared" si="113"/>
        <v>0</v>
      </c>
      <c r="W1859" s="55">
        <f t="shared" si="112"/>
        <v>0</v>
      </c>
      <c r="X1859" s="55" t="e">
        <f t="shared" si="112"/>
        <v>#VALUE!</v>
      </c>
      <c r="Y1859" s="55">
        <f t="shared" si="112"/>
        <v>0</v>
      </c>
    </row>
    <row r="1860" spans="1:25" x14ac:dyDescent="0.25">
      <c r="A1860" s="37" t="s">
        <v>423</v>
      </c>
      <c r="B1860" s="37" t="s">
        <v>679</v>
      </c>
      <c r="C1860" s="36" t="s">
        <v>33</v>
      </c>
      <c r="D1860" s="52" t="str">
        <f>IFERROR(INDEX('[2]CP5 to CP6 Track mapping'!$A:$B,MATCH('CP5 Vols Hyp'!$C1860,'[2]CP5 to CP6 Track mapping'!$A:$A,0),2),"-")</f>
        <v>Re-Rail, Re-Ballast</v>
      </c>
      <c r="E1860" s="36" t="s">
        <v>454</v>
      </c>
      <c r="F1860" s="53"/>
      <c r="G1860" s="53"/>
      <c r="H1860" s="53">
        <v>0</v>
      </c>
      <c r="I1860" s="53"/>
      <c r="J1860" s="53"/>
      <c r="K1860" s="53">
        <f t="shared" si="110"/>
        <v>0</v>
      </c>
      <c r="M1860" s="54">
        <v>0</v>
      </c>
      <c r="N1860" s="54">
        <v>0</v>
      </c>
      <c r="O1860" s="54">
        <v>0</v>
      </c>
      <c r="P1860" s="54">
        <v>0</v>
      </c>
      <c r="Q1860" s="54" t="s">
        <v>73</v>
      </c>
      <c r="R1860" s="54">
        <f t="shared" si="111"/>
        <v>0</v>
      </c>
      <c r="T1860" s="55">
        <f t="shared" si="113"/>
        <v>0</v>
      </c>
      <c r="U1860" s="55">
        <f t="shared" si="113"/>
        <v>0</v>
      </c>
      <c r="V1860" s="55">
        <f t="shared" si="113"/>
        <v>0</v>
      </c>
      <c r="W1860" s="55">
        <f t="shared" si="112"/>
        <v>0</v>
      </c>
      <c r="X1860" s="55" t="e">
        <f t="shared" si="112"/>
        <v>#VALUE!</v>
      </c>
      <c r="Y1860" s="55">
        <f t="shared" si="112"/>
        <v>0</v>
      </c>
    </row>
    <row r="1861" spans="1:25" x14ac:dyDescent="0.25">
      <c r="A1861" s="37" t="s">
        <v>423</v>
      </c>
      <c r="B1861" s="37" t="s">
        <v>679</v>
      </c>
      <c r="C1861" s="36" t="s">
        <v>33</v>
      </c>
      <c r="D1861" s="52" t="str">
        <f>IFERROR(INDEX('[2]CP5 to CP6 Track mapping'!$A:$B,MATCH('CP5 Vols Hyp'!$C1861,'[2]CP5 to CP6 Track mapping'!$A:$A,0),2),"-")</f>
        <v>Re-Rail, Re-Ballast</v>
      </c>
      <c r="E1861" s="36" t="s">
        <v>455</v>
      </c>
      <c r="F1861" s="53"/>
      <c r="G1861" s="53"/>
      <c r="H1861" s="53">
        <v>0</v>
      </c>
      <c r="I1861" s="53"/>
      <c r="J1861" s="53"/>
      <c r="K1861" s="53">
        <f t="shared" si="110"/>
        <v>0</v>
      </c>
      <c r="M1861" s="54">
        <v>0</v>
      </c>
      <c r="N1861" s="54">
        <v>0</v>
      </c>
      <c r="O1861" s="54">
        <v>0</v>
      </c>
      <c r="P1861" s="54">
        <v>0</v>
      </c>
      <c r="Q1861" s="54" t="s">
        <v>73</v>
      </c>
      <c r="R1861" s="54">
        <f t="shared" si="111"/>
        <v>0</v>
      </c>
      <c r="T1861" s="55">
        <f t="shared" si="113"/>
        <v>0</v>
      </c>
      <c r="U1861" s="55">
        <f t="shared" si="113"/>
        <v>0</v>
      </c>
      <c r="V1861" s="55">
        <f t="shared" si="113"/>
        <v>0</v>
      </c>
      <c r="W1861" s="55">
        <f t="shared" si="112"/>
        <v>0</v>
      </c>
      <c r="X1861" s="55" t="e">
        <f t="shared" si="112"/>
        <v>#VALUE!</v>
      </c>
      <c r="Y1861" s="55">
        <f t="shared" si="112"/>
        <v>0</v>
      </c>
    </row>
    <row r="1862" spans="1:25" x14ac:dyDescent="0.25">
      <c r="A1862" s="37" t="s">
        <v>423</v>
      </c>
      <c r="B1862" s="37" t="s">
        <v>680</v>
      </c>
      <c r="C1862" s="36" t="s">
        <v>15</v>
      </c>
      <c r="D1862" s="52" t="str">
        <f>IFERROR(INDEX('[2]CP5 to CP6 Track mapping'!$A:$B,MATCH('CP5 Vols Hyp'!$C1862,'[2]CP5 to CP6 Track mapping'!$A:$A,0),2),"-")</f>
        <v>Re-Ballast Conventional</v>
      </c>
      <c r="E1862" s="36" t="s">
        <v>456</v>
      </c>
      <c r="F1862" s="53"/>
      <c r="G1862" s="53"/>
      <c r="H1862" s="53">
        <v>0.97</v>
      </c>
      <c r="I1862" s="53"/>
      <c r="J1862" s="53"/>
      <c r="K1862" s="53">
        <f t="shared" si="110"/>
        <v>0.97</v>
      </c>
      <c r="M1862" s="54">
        <v>0</v>
      </c>
      <c r="N1862" s="54">
        <v>0</v>
      </c>
      <c r="O1862" s="54">
        <v>0.97</v>
      </c>
      <c r="P1862" s="54">
        <v>0.66</v>
      </c>
      <c r="Q1862" s="54" t="s">
        <v>73</v>
      </c>
      <c r="R1862" s="54">
        <f t="shared" si="111"/>
        <v>1.63</v>
      </c>
      <c r="T1862" s="55">
        <f t="shared" si="113"/>
        <v>0</v>
      </c>
      <c r="U1862" s="55">
        <f t="shared" si="113"/>
        <v>0</v>
      </c>
      <c r="V1862" s="55">
        <f t="shared" si="113"/>
        <v>0</v>
      </c>
      <c r="W1862" s="55">
        <f t="shared" si="112"/>
        <v>0.66</v>
      </c>
      <c r="X1862" s="55" t="e">
        <f t="shared" si="112"/>
        <v>#VALUE!</v>
      </c>
      <c r="Y1862" s="55">
        <f t="shared" si="112"/>
        <v>0.65999999999999992</v>
      </c>
    </row>
    <row r="1863" spans="1:25" x14ac:dyDescent="0.25">
      <c r="A1863" s="37" t="s">
        <v>423</v>
      </c>
      <c r="B1863" s="37" t="s">
        <v>680</v>
      </c>
      <c r="C1863" s="36" t="s">
        <v>15</v>
      </c>
      <c r="D1863" s="52" t="str">
        <f>IFERROR(INDEX('[2]CP5 to CP6 Track mapping'!$A:$B,MATCH('CP5 Vols Hyp'!$C1863,'[2]CP5 to CP6 Track mapping'!$A:$A,0),2),"-")</f>
        <v>Re-Ballast Conventional</v>
      </c>
      <c r="E1863" s="36" t="s">
        <v>451</v>
      </c>
      <c r="F1863" s="53"/>
      <c r="G1863" s="53"/>
      <c r="H1863" s="53">
        <v>0</v>
      </c>
      <c r="I1863" s="53"/>
      <c r="J1863" s="53"/>
      <c r="K1863" s="53">
        <f t="shared" si="110"/>
        <v>0</v>
      </c>
      <c r="M1863" s="54">
        <v>0</v>
      </c>
      <c r="N1863" s="54">
        <v>0</v>
      </c>
      <c r="O1863" s="54">
        <v>0</v>
      </c>
      <c r="P1863" s="54">
        <v>0</v>
      </c>
      <c r="Q1863" s="54" t="s">
        <v>73</v>
      </c>
      <c r="R1863" s="54">
        <f t="shared" si="111"/>
        <v>0</v>
      </c>
      <c r="T1863" s="55">
        <f t="shared" si="113"/>
        <v>0</v>
      </c>
      <c r="U1863" s="55">
        <f t="shared" si="113"/>
        <v>0</v>
      </c>
      <c r="V1863" s="55">
        <f t="shared" si="113"/>
        <v>0</v>
      </c>
      <c r="W1863" s="55">
        <f t="shared" si="112"/>
        <v>0</v>
      </c>
      <c r="X1863" s="55" t="e">
        <f t="shared" si="112"/>
        <v>#VALUE!</v>
      </c>
      <c r="Y1863" s="55">
        <f t="shared" si="112"/>
        <v>0</v>
      </c>
    </row>
    <row r="1864" spans="1:25" x14ac:dyDescent="0.25">
      <c r="A1864" s="37" t="s">
        <v>423</v>
      </c>
      <c r="B1864" s="37" t="s">
        <v>680</v>
      </c>
      <c r="C1864" s="36" t="s">
        <v>15</v>
      </c>
      <c r="D1864" s="52" t="str">
        <f>IFERROR(INDEX('[2]CP5 to CP6 Track mapping'!$A:$B,MATCH('CP5 Vols Hyp'!$C1864,'[2]CP5 to CP6 Track mapping'!$A:$A,0),2),"-")</f>
        <v>Re-Ballast Conventional</v>
      </c>
      <c r="E1864" s="36" t="s">
        <v>452</v>
      </c>
      <c r="F1864" s="53"/>
      <c r="G1864" s="53"/>
      <c r="H1864" s="53">
        <v>0</v>
      </c>
      <c r="I1864" s="53"/>
      <c r="J1864" s="53"/>
      <c r="K1864" s="53">
        <f t="shared" si="110"/>
        <v>0</v>
      </c>
      <c r="M1864" s="54">
        <v>0</v>
      </c>
      <c r="N1864" s="54">
        <v>0</v>
      </c>
      <c r="O1864" s="54">
        <v>0</v>
      </c>
      <c r="P1864" s="54">
        <v>0</v>
      </c>
      <c r="Q1864" s="54" t="s">
        <v>73</v>
      </c>
      <c r="R1864" s="54">
        <f t="shared" si="111"/>
        <v>0</v>
      </c>
      <c r="T1864" s="55">
        <f t="shared" si="113"/>
        <v>0</v>
      </c>
      <c r="U1864" s="55">
        <f t="shared" si="113"/>
        <v>0</v>
      </c>
      <c r="V1864" s="55">
        <f t="shared" si="113"/>
        <v>0</v>
      </c>
      <c r="W1864" s="55">
        <f t="shared" si="112"/>
        <v>0</v>
      </c>
      <c r="X1864" s="55" t="e">
        <f t="shared" si="112"/>
        <v>#VALUE!</v>
      </c>
      <c r="Y1864" s="55">
        <f t="shared" si="112"/>
        <v>0</v>
      </c>
    </row>
    <row r="1865" spans="1:25" x14ac:dyDescent="0.25">
      <c r="A1865" s="37" t="s">
        <v>423</v>
      </c>
      <c r="B1865" s="37" t="s">
        <v>680</v>
      </c>
      <c r="C1865" s="36" t="s">
        <v>15</v>
      </c>
      <c r="D1865" s="52" t="str">
        <f>IFERROR(INDEX('[2]CP5 to CP6 Track mapping'!$A:$B,MATCH('CP5 Vols Hyp'!$C1865,'[2]CP5 to CP6 Track mapping'!$A:$A,0),2),"-")</f>
        <v>Re-Ballast Conventional</v>
      </c>
      <c r="E1865" s="36" t="s">
        <v>453</v>
      </c>
      <c r="F1865" s="53"/>
      <c r="G1865" s="53"/>
      <c r="H1865" s="53">
        <v>0</v>
      </c>
      <c r="I1865" s="53"/>
      <c r="J1865" s="53"/>
      <c r="K1865" s="53">
        <f t="shared" si="110"/>
        <v>0</v>
      </c>
      <c r="M1865" s="54">
        <v>0</v>
      </c>
      <c r="N1865" s="54">
        <v>0</v>
      </c>
      <c r="O1865" s="54">
        <v>0</v>
      </c>
      <c r="P1865" s="54">
        <v>0</v>
      </c>
      <c r="Q1865" s="54" t="s">
        <v>73</v>
      </c>
      <c r="R1865" s="54">
        <f t="shared" si="111"/>
        <v>0</v>
      </c>
      <c r="T1865" s="55">
        <f t="shared" si="113"/>
        <v>0</v>
      </c>
      <c r="U1865" s="55">
        <f t="shared" si="113"/>
        <v>0</v>
      </c>
      <c r="V1865" s="55">
        <f t="shared" si="113"/>
        <v>0</v>
      </c>
      <c r="W1865" s="55">
        <f t="shared" si="112"/>
        <v>0</v>
      </c>
      <c r="X1865" s="55" t="e">
        <f t="shared" si="112"/>
        <v>#VALUE!</v>
      </c>
      <c r="Y1865" s="55">
        <f t="shared" si="112"/>
        <v>0</v>
      </c>
    </row>
    <row r="1866" spans="1:25" x14ac:dyDescent="0.25">
      <c r="A1866" s="37" t="s">
        <v>423</v>
      </c>
      <c r="B1866" s="37" t="s">
        <v>680</v>
      </c>
      <c r="C1866" s="36" t="s">
        <v>15</v>
      </c>
      <c r="D1866" s="52" t="str">
        <f>IFERROR(INDEX('[2]CP5 to CP6 Track mapping'!$A:$B,MATCH('CP5 Vols Hyp'!$C1866,'[2]CP5 to CP6 Track mapping'!$A:$A,0),2),"-")</f>
        <v>Re-Ballast Conventional</v>
      </c>
      <c r="E1866" s="36" t="s">
        <v>454</v>
      </c>
      <c r="F1866" s="53"/>
      <c r="G1866" s="53"/>
      <c r="H1866" s="53">
        <v>0</v>
      </c>
      <c r="I1866" s="53"/>
      <c r="J1866" s="53"/>
      <c r="K1866" s="53">
        <f t="shared" ref="K1866:K1929" si="114">SUM(F1866:J1866)</f>
        <v>0</v>
      </c>
      <c r="M1866" s="54">
        <v>0</v>
      </c>
      <c r="N1866" s="54">
        <v>0</v>
      </c>
      <c r="O1866" s="54">
        <v>0</v>
      </c>
      <c r="P1866" s="54">
        <v>0</v>
      </c>
      <c r="Q1866" s="54" t="s">
        <v>73</v>
      </c>
      <c r="R1866" s="54">
        <f t="shared" ref="R1866:R1929" si="115">SUM(M1866:Q1866)</f>
        <v>0</v>
      </c>
      <c r="T1866" s="55">
        <f t="shared" si="113"/>
        <v>0</v>
      </c>
      <c r="U1866" s="55">
        <f t="shared" si="113"/>
        <v>0</v>
      </c>
      <c r="V1866" s="55">
        <f t="shared" si="113"/>
        <v>0</v>
      </c>
      <c r="W1866" s="55">
        <f t="shared" si="112"/>
        <v>0</v>
      </c>
      <c r="X1866" s="55" t="e">
        <f t="shared" si="112"/>
        <v>#VALUE!</v>
      </c>
      <c r="Y1866" s="55">
        <f t="shared" si="112"/>
        <v>0</v>
      </c>
    </row>
    <row r="1867" spans="1:25" x14ac:dyDescent="0.25">
      <c r="A1867" s="37" t="s">
        <v>423</v>
      </c>
      <c r="B1867" s="37" t="s">
        <v>680</v>
      </c>
      <c r="C1867" s="36" t="s">
        <v>15</v>
      </c>
      <c r="D1867" s="52" t="str">
        <f>IFERROR(INDEX('[2]CP5 to CP6 Track mapping'!$A:$B,MATCH('CP5 Vols Hyp'!$C1867,'[2]CP5 to CP6 Track mapping'!$A:$A,0),2),"-")</f>
        <v>Re-Ballast Conventional</v>
      </c>
      <c r="E1867" s="36" t="s">
        <v>455</v>
      </c>
      <c r="F1867" s="53"/>
      <c r="G1867" s="53"/>
      <c r="H1867" s="53">
        <v>0</v>
      </c>
      <c r="I1867" s="53"/>
      <c r="J1867" s="53"/>
      <c r="K1867" s="53">
        <f t="shared" si="114"/>
        <v>0</v>
      </c>
      <c r="M1867" s="54">
        <v>0</v>
      </c>
      <c r="N1867" s="54">
        <v>0</v>
      </c>
      <c r="O1867" s="54">
        <v>0</v>
      </c>
      <c r="P1867" s="54">
        <v>0.19019520000000001</v>
      </c>
      <c r="Q1867" s="54" t="s">
        <v>73</v>
      </c>
      <c r="R1867" s="54">
        <f t="shared" si="115"/>
        <v>0.19019520000000001</v>
      </c>
      <c r="T1867" s="55">
        <f t="shared" si="113"/>
        <v>0</v>
      </c>
      <c r="U1867" s="55">
        <f t="shared" si="113"/>
        <v>0</v>
      </c>
      <c r="V1867" s="55">
        <f t="shared" si="113"/>
        <v>0</v>
      </c>
      <c r="W1867" s="55">
        <f t="shared" si="112"/>
        <v>0.19019520000000001</v>
      </c>
      <c r="X1867" s="55" t="e">
        <f t="shared" si="112"/>
        <v>#VALUE!</v>
      </c>
      <c r="Y1867" s="55">
        <f t="shared" si="112"/>
        <v>0.19019520000000001</v>
      </c>
    </row>
    <row r="1868" spans="1:25" x14ac:dyDescent="0.25">
      <c r="A1868" s="37" t="s">
        <v>423</v>
      </c>
      <c r="B1868" s="37" t="s">
        <v>681</v>
      </c>
      <c r="C1868" s="36" t="s">
        <v>36</v>
      </c>
      <c r="D1868" s="52" t="str">
        <f>IFERROR(INDEX('[2]CP5 to CP6 Track mapping'!$A:$B,MATCH('CP5 Vols Hyp'!$C1868,'[2]CP5 to CP6 Track mapping'!$A:$A,0),2),"-")</f>
        <v>Re-Sleeper, Re-Ballast</v>
      </c>
      <c r="E1868" s="36" t="s">
        <v>456</v>
      </c>
      <c r="F1868" s="53"/>
      <c r="G1868" s="53"/>
      <c r="H1868" s="53">
        <v>0.53999999999999992</v>
      </c>
      <c r="I1868" s="53"/>
      <c r="J1868" s="53"/>
      <c r="K1868" s="53">
        <f t="shared" si="114"/>
        <v>0.53999999999999992</v>
      </c>
      <c r="M1868" s="54">
        <v>0</v>
      </c>
      <c r="N1868" s="54">
        <v>0.38</v>
      </c>
      <c r="O1868" s="54">
        <v>0.53999999999999992</v>
      </c>
      <c r="P1868" s="54">
        <v>0</v>
      </c>
      <c r="Q1868" s="54" t="s">
        <v>73</v>
      </c>
      <c r="R1868" s="54">
        <f t="shared" si="115"/>
        <v>0.91999999999999993</v>
      </c>
      <c r="T1868" s="55">
        <f t="shared" si="113"/>
        <v>0</v>
      </c>
      <c r="U1868" s="55">
        <f t="shared" si="113"/>
        <v>0.38</v>
      </c>
      <c r="V1868" s="55">
        <f t="shared" si="113"/>
        <v>0</v>
      </c>
      <c r="W1868" s="55">
        <f t="shared" si="112"/>
        <v>0</v>
      </c>
      <c r="X1868" s="55" t="e">
        <f t="shared" si="112"/>
        <v>#VALUE!</v>
      </c>
      <c r="Y1868" s="55">
        <f t="shared" si="112"/>
        <v>0.38</v>
      </c>
    </row>
    <row r="1869" spans="1:25" x14ac:dyDescent="0.25">
      <c r="A1869" s="37" t="s">
        <v>423</v>
      </c>
      <c r="B1869" s="37" t="s">
        <v>681</v>
      </c>
      <c r="C1869" s="36" t="s">
        <v>36</v>
      </c>
      <c r="D1869" s="52" t="str">
        <f>IFERROR(INDEX('[2]CP5 to CP6 Track mapping'!$A:$B,MATCH('CP5 Vols Hyp'!$C1869,'[2]CP5 to CP6 Track mapping'!$A:$A,0),2),"-")</f>
        <v>Re-Sleeper, Re-Ballast</v>
      </c>
      <c r="E1869" s="36" t="s">
        <v>451</v>
      </c>
      <c r="F1869" s="53"/>
      <c r="G1869" s="53"/>
      <c r="H1869" s="53">
        <v>0</v>
      </c>
      <c r="I1869" s="53"/>
      <c r="J1869" s="53"/>
      <c r="K1869" s="53">
        <f t="shared" si="114"/>
        <v>0</v>
      </c>
      <c r="M1869" s="54">
        <v>0</v>
      </c>
      <c r="N1869" s="54">
        <v>0</v>
      </c>
      <c r="O1869" s="54">
        <v>0</v>
      </c>
      <c r="P1869" s="54">
        <v>0</v>
      </c>
      <c r="Q1869" s="54" t="s">
        <v>73</v>
      </c>
      <c r="R1869" s="54">
        <f t="shared" si="115"/>
        <v>0</v>
      </c>
      <c r="T1869" s="55">
        <f t="shared" si="113"/>
        <v>0</v>
      </c>
      <c r="U1869" s="55">
        <f t="shared" si="113"/>
        <v>0</v>
      </c>
      <c r="V1869" s="55">
        <f t="shared" si="113"/>
        <v>0</v>
      </c>
      <c r="W1869" s="55">
        <f t="shared" si="112"/>
        <v>0</v>
      </c>
      <c r="X1869" s="55" t="e">
        <f t="shared" si="112"/>
        <v>#VALUE!</v>
      </c>
      <c r="Y1869" s="55">
        <f t="shared" si="112"/>
        <v>0</v>
      </c>
    </row>
    <row r="1870" spans="1:25" x14ac:dyDescent="0.25">
      <c r="A1870" s="37" t="s">
        <v>423</v>
      </c>
      <c r="B1870" s="37" t="s">
        <v>681</v>
      </c>
      <c r="C1870" s="36" t="s">
        <v>36</v>
      </c>
      <c r="D1870" s="52" t="str">
        <f>IFERROR(INDEX('[2]CP5 to CP6 Track mapping'!$A:$B,MATCH('CP5 Vols Hyp'!$C1870,'[2]CP5 to CP6 Track mapping'!$A:$A,0),2),"-")</f>
        <v>Re-Sleeper, Re-Ballast</v>
      </c>
      <c r="E1870" s="36" t="s">
        <v>452</v>
      </c>
      <c r="F1870" s="53"/>
      <c r="G1870" s="53"/>
      <c r="H1870" s="53">
        <v>0</v>
      </c>
      <c r="I1870" s="53"/>
      <c r="J1870" s="53"/>
      <c r="K1870" s="53">
        <f t="shared" si="114"/>
        <v>0</v>
      </c>
      <c r="M1870" s="54">
        <v>0</v>
      </c>
      <c r="N1870" s="54">
        <v>0</v>
      </c>
      <c r="O1870" s="54">
        <v>0</v>
      </c>
      <c r="P1870" s="54">
        <v>0</v>
      </c>
      <c r="Q1870" s="54" t="s">
        <v>73</v>
      </c>
      <c r="R1870" s="54">
        <f t="shared" si="115"/>
        <v>0</v>
      </c>
      <c r="T1870" s="55">
        <f t="shared" si="113"/>
        <v>0</v>
      </c>
      <c r="U1870" s="55">
        <f t="shared" si="113"/>
        <v>0</v>
      </c>
      <c r="V1870" s="55">
        <f t="shared" si="113"/>
        <v>0</v>
      </c>
      <c r="W1870" s="55">
        <f t="shared" si="112"/>
        <v>0</v>
      </c>
      <c r="X1870" s="55" t="e">
        <f t="shared" si="112"/>
        <v>#VALUE!</v>
      </c>
      <c r="Y1870" s="55">
        <f t="shared" si="112"/>
        <v>0</v>
      </c>
    </row>
    <row r="1871" spans="1:25" x14ac:dyDescent="0.25">
      <c r="A1871" s="37" t="s">
        <v>423</v>
      </c>
      <c r="B1871" s="37" t="s">
        <v>681</v>
      </c>
      <c r="C1871" s="36" t="s">
        <v>36</v>
      </c>
      <c r="D1871" s="52" t="str">
        <f>IFERROR(INDEX('[2]CP5 to CP6 Track mapping'!$A:$B,MATCH('CP5 Vols Hyp'!$C1871,'[2]CP5 to CP6 Track mapping'!$A:$A,0),2),"-")</f>
        <v>Re-Sleeper, Re-Ballast</v>
      </c>
      <c r="E1871" s="36" t="s">
        <v>453</v>
      </c>
      <c r="F1871" s="53"/>
      <c r="G1871" s="53"/>
      <c r="H1871" s="53">
        <v>0</v>
      </c>
      <c r="I1871" s="53"/>
      <c r="J1871" s="53"/>
      <c r="K1871" s="53">
        <f t="shared" si="114"/>
        <v>0</v>
      </c>
      <c r="M1871" s="54">
        <v>0</v>
      </c>
      <c r="N1871" s="54">
        <v>0</v>
      </c>
      <c r="O1871" s="54">
        <v>0</v>
      </c>
      <c r="P1871" s="54">
        <v>0</v>
      </c>
      <c r="Q1871" s="54" t="s">
        <v>73</v>
      </c>
      <c r="R1871" s="54">
        <f t="shared" si="115"/>
        <v>0</v>
      </c>
      <c r="T1871" s="55">
        <f t="shared" si="113"/>
        <v>0</v>
      </c>
      <c r="U1871" s="55">
        <f t="shared" si="113"/>
        <v>0</v>
      </c>
      <c r="V1871" s="55">
        <f t="shared" si="113"/>
        <v>0</v>
      </c>
      <c r="W1871" s="55">
        <f t="shared" si="112"/>
        <v>0</v>
      </c>
      <c r="X1871" s="55" t="e">
        <f t="shared" si="112"/>
        <v>#VALUE!</v>
      </c>
      <c r="Y1871" s="55">
        <f t="shared" si="112"/>
        <v>0</v>
      </c>
    </row>
    <row r="1872" spans="1:25" x14ac:dyDescent="0.25">
      <c r="A1872" s="37" t="s">
        <v>423</v>
      </c>
      <c r="B1872" s="37" t="s">
        <v>681</v>
      </c>
      <c r="C1872" s="36" t="s">
        <v>36</v>
      </c>
      <c r="D1872" s="52" t="str">
        <f>IFERROR(INDEX('[2]CP5 to CP6 Track mapping'!$A:$B,MATCH('CP5 Vols Hyp'!$C1872,'[2]CP5 to CP6 Track mapping'!$A:$A,0),2),"-")</f>
        <v>Re-Sleeper, Re-Ballast</v>
      </c>
      <c r="E1872" s="36" t="s">
        <v>454</v>
      </c>
      <c r="F1872" s="53"/>
      <c r="G1872" s="53"/>
      <c r="H1872" s="53">
        <v>0</v>
      </c>
      <c r="I1872" s="53"/>
      <c r="J1872" s="53"/>
      <c r="K1872" s="53">
        <f t="shared" si="114"/>
        <v>0</v>
      </c>
      <c r="M1872" s="54">
        <v>0</v>
      </c>
      <c r="N1872" s="54">
        <v>0</v>
      </c>
      <c r="O1872" s="54">
        <v>0</v>
      </c>
      <c r="P1872" s="54">
        <v>0</v>
      </c>
      <c r="Q1872" s="54" t="s">
        <v>73</v>
      </c>
      <c r="R1872" s="54">
        <f t="shared" si="115"/>
        <v>0</v>
      </c>
      <c r="T1872" s="55">
        <f t="shared" si="113"/>
        <v>0</v>
      </c>
      <c r="U1872" s="55">
        <f t="shared" si="113"/>
        <v>0</v>
      </c>
      <c r="V1872" s="55">
        <f t="shared" si="113"/>
        <v>0</v>
      </c>
      <c r="W1872" s="55">
        <f t="shared" si="112"/>
        <v>0</v>
      </c>
      <c r="X1872" s="55" t="e">
        <f t="shared" si="112"/>
        <v>#VALUE!</v>
      </c>
      <c r="Y1872" s="55">
        <f t="shared" si="112"/>
        <v>0</v>
      </c>
    </row>
    <row r="1873" spans="1:25" x14ac:dyDescent="0.25">
      <c r="A1873" s="37" t="s">
        <v>423</v>
      </c>
      <c r="B1873" s="37" t="s">
        <v>681</v>
      </c>
      <c r="C1873" s="36" t="s">
        <v>36</v>
      </c>
      <c r="D1873" s="52" t="str">
        <f>IFERROR(INDEX('[2]CP5 to CP6 Track mapping'!$A:$B,MATCH('CP5 Vols Hyp'!$C1873,'[2]CP5 to CP6 Track mapping'!$A:$A,0),2),"-")</f>
        <v>Re-Sleeper, Re-Ballast</v>
      </c>
      <c r="E1873" s="36" t="s">
        <v>455</v>
      </c>
      <c r="F1873" s="53"/>
      <c r="G1873" s="53"/>
      <c r="H1873" s="53">
        <v>0</v>
      </c>
      <c r="I1873" s="53"/>
      <c r="J1873" s="53"/>
      <c r="K1873" s="53">
        <f t="shared" si="114"/>
        <v>0</v>
      </c>
      <c r="M1873" s="54">
        <v>0</v>
      </c>
      <c r="N1873" s="54">
        <v>0</v>
      </c>
      <c r="O1873" s="54">
        <v>0</v>
      </c>
      <c r="P1873" s="54">
        <v>0</v>
      </c>
      <c r="Q1873" s="54" t="s">
        <v>73</v>
      </c>
      <c r="R1873" s="54">
        <f t="shared" si="115"/>
        <v>0</v>
      </c>
      <c r="T1873" s="55">
        <f t="shared" si="113"/>
        <v>0</v>
      </c>
      <c r="U1873" s="55">
        <f t="shared" si="113"/>
        <v>0</v>
      </c>
      <c r="V1873" s="55">
        <f t="shared" si="113"/>
        <v>0</v>
      </c>
      <c r="W1873" s="55">
        <f t="shared" si="112"/>
        <v>0</v>
      </c>
      <c r="X1873" s="55" t="e">
        <f t="shared" si="112"/>
        <v>#VALUE!</v>
      </c>
      <c r="Y1873" s="55">
        <f t="shared" si="112"/>
        <v>0</v>
      </c>
    </row>
    <row r="1874" spans="1:25" x14ac:dyDescent="0.25">
      <c r="A1874" s="37" t="s">
        <v>423</v>
      </c>
      <c r="B1874" s="37" t="s">
        <v>682</v>
      </c>
      <c r="C1874" s="36" t="s">
        <v>16</v>
      </c>
      <c r="D1874" s="52" t="str">
        <f>IFERROR(INDEX('[2]CP5 to CP6 Track mapping'!$A:$B,MATCH('CP5 Vols Hyp'!$C1874,'[2]CP5 to CP6 Track mapping'!$A:$A,0),2),"-")</f>
        <v>Re-Ballast Conventional</v>
      </c>
      <c r="E1874" s="36" t="s">
        <v>456</v>
      </c>
      <c r="F1874" s="53"/>
      <c r="G1874" s="53"/>
      <c r="H1874" s="53">
        <v>0.26</v>
      </c>
      <c r="I1874" s="53"/>
      <c r="J1874" s="53"/>
      <c r="K1874" s="53">
        <f t="shared" si="114"/>
        <v>0.26</v>
      </c>
      <c r="M1874" s="54">
        <v>0</v>
      </c>
      <c r="N1874" s="54">
        <v>0</v>
      </c>
      <c r="O1874" s="54">
        <v>0.26</v>
      </c>
      <c r="P1874" s="54">
        <v>0</v>
      </c>
      <c r="Q1874" s="54" t="s">
        <v>73</v>
      </c>
      <c r="R1874" s="54">
        <f t="shared" si="115"/>
        <v>0.26</v>
      </c>
      <c r="T1874" s="55">
        <f t="shared" si="113"/>
        <v>0</v>
      </c>
      <c r="U1874" s="55">
        <f t="shared" si="113"/>
        <v>0</v>
      </c>
      <c r="V1874" s="55">
        <f t="shared" si="113"/>
        <v>0</v>
      </c>
      <c r="W1874" s="55">
        <f t="shared" si="112"/>
        <v>0</v>
      </c>
      <c r="X1874" s="55" t="e">
        <f t="shared" si="112"/>
        <v>#VALUE!</v>
      </c>
      <c r="Y1874" s="55">
        <f t="shared" si="112"/>
        <v>0</v>
      </c>
    </row>
    <row r="1875" spans="1:25" x14ac:dyDescent="0.25">
      <c r="A1875" s="37" t="s">
        <v>423</v>
      </c>
      <c r="B1875" s="37" t="s">
        <v>682</v>
      </c>
      <c r="C1875" s="36" t="s">
        <v>16</v>
      </c>
      <c r="D1875" s="52" t="str">
        <f>IFERROR(INDEX('[2]CP5 to CP6 Track mapping'!$A:$B,MATCH('CP5 Vols Hyp'!$C1875,'[2]CP5 to CP6 Track mapping'!$A:$A,0),2),"-")</f>
        <v>Re-Ballast Conventional</v>
      </c>
      <c r="E1875" s="36" t="s">
        <v>451</v>
      </c>
      <c r="F1875" s="53"/>
      <c r="G1875" s="53"/>
      <c r="H1875" s="53">
        <v>0</v>
      </c>
      <c r="I1875" s="53"/>
      <c r="J1875" s="53"/>
      <c r="K1875" s="53">
        <f t="shared" si="114"/>
        <v>0</v>
      </c>
      <c r="M1875" s="54">
        <v>0</v>
      </c>
      <c r="N1875" s="54">
        <v>0</v>
      </c>
      <c r="O1875" s="54">
        <v>0</v>
      </c>
      <c r="P1875" s="54">
        <v>0</v>
      </c>
      <c r="Q1875" s="54" t="s">
        <v>73</v>
      </c>
      <c r="R1875" s="54">
        <f t="shared" si="115"/>
        <v>0</v>
      </c>
      <c r="T1875" s="55">
        <f t="shared" si="113"/>
        <v>0</v>
      </c>
      <c r="U1875" s="55">
        <f t="shared" si="113"/>
        <v>0</v>
      </c>
      <c r="V1875" s="55">
        <f t="shared" si="113"/>
        <v>0</v>
      </c>
      <c r="W1875" s="55">
        <f t="shared" si="112"/>
        <v>0</v>
      </c>
      <c r="X1875" s="55" t="e">
        <f t="shared" si="112"/>
        <v>#VALUE!</v>
      </c>
      <c r="Y1875" s="55">
        <f t="shared" si="112"/>
        <v>0</v>
      </c>
    </row>
    <row r="1876" spans="1:25" x14ac:dyDescent="0.25">
      <c r="A1876" s="37" t="s">
        <v>423</v>
      </c>
      <c r="B1876" s="37" t="s">
        <v>682</v>
      </c>
      <c r="C1876" s="36" t="s">
        <v>16</v>
      </c>
      <c r="D1876" s="52" t="str">
        <f>IFERROR(INDEX('[2]CP5 to CP6 Track mapping'!$A:$B,MATCH('CP5 Vols Hyp'!$C1876,'[2]CP5 to CP6 Track mapping'!$A:$A,0),2),"-")</f>
        <v>Re-Ballast Conventional</v>
      </c>
      <c r="E1876" s="36" t="s">
        <v>452</v>
      </c>
      <c r="F1876" s="53"/>
      <c r="G1876" s="53"/>
      <c r="H1876" s="53">
        <v>0</v>
      </c>
      <c r="I1876" s="53"/>
      <c r="J1876" s="53"/>
      <c r="K1876" s="53">
        <f t="shared" si="114"/>
        <v>0</v>
      </c>
      <c r="M1876" s="54">
        <v>0</v>
      </c>
      <c r="N1876" s="54">
        <v>0</v>
      </c>
      <c r="O1876" s="54">
        <v>0</v>
      </c>
      <c r="P1876" s="54">
        <v>0</v>
      </c>
      <c r="Q1876" s="54" t="s">
        <v>73</v>
      </c>
      <c r="R1876" s="54">
        <f t="shared" si="115"/>
        <v>0</v>
      </c>
      <c r="T1876" s="55">
        <f t="shared" si="113"/>
        <v>0</v>
      </c>
      <c r="U1876" s="55">
        <f t="shared" si="113"/>
        <v>0</v>
      </c>
      <c r="V1876" s="55">
        <f t="shared" si="113"/>
        <v>0</v>
      </c>
      <c r="W1876" s="55">
        <f t="shared" si="112"/>
        <v>0</v>
      </c>
      <c r="X1876" s="55" t="e">
        <f t="shared" si="112"/>
        <v>#VALUE!</v>
      </c>
      <c r="Y1876" s="55">
        <f t="shared" si="112"/>
        <v>0</v>
      </c>
    </row>
    <row r="1877" spans="1:25" x14ac:dyDescent="0.25">
      <c r="A1877" s="37" t="s">
        <v>423</v>
      </c>
      <c r="B1877" s="37" t="s">
        <v>682</v>
      </c>
      <c r="C1877" s="36" t="s">
        <v>16</v>
      </c>
      <c r="D1877" s="52" t="str">
        <f>IFERROR(INDEX('[2]CP5 to CP6 Track mapping'!$A:$B,MATCH('CP5 Vols Hyp'!$C1877,'[2]CP5 to CP6 Track mapping'!$A:$A,0),2),"-")</f>
        <v>Re-Ballast Conventional</v>
      </c>
      <c r="E1877" s="36" t="s">
        <v>453</v>
      </c>
      <c r="F1877" s="53"/>
      <c r="G1877" s="53"/>
      <c r="H1877" s="53">
        <v>0</v>
      </c>
      <c r="I1877" s="53"/>
      <c r="J1877" s="53"/>
      <c r="K1877" s="53">
        <f t="shared" si="114"/>
        <v>0</v>
      </c>
      <c r="M1877" s="54">
        <v>0</v>
      </c>
      <c r="N1877" s="54">
        <v>0</v>
      </c>
      <c r="O1877" s="54">
        <v>0</v>
      </c>
      <c r="P1877" s="54">
        <v>0</v>
      </c>
      <c r="Q1877" s="54" t="s">
        <v>73</v>
      </c>
      <c r="R1877" s="54">
        <f t="shared" si="115"/>
        <v>0</v>
      </c>
      <c r="T1877" s="55">
        <f t="shared" si="113"/>
        <v>0</v>
      </c>
      <c r="U1877" s="55">
        <f t="shared" si="113"/>
        <v>0</v>
      </c>
      <c r="V1877" s="55">
        <f t="shared" si="113"/>
        <v>0</v>
      </c>
      <c r="W1877" s="55">
        <f t="shared" si="113"/>
        <v>0</v>
      </c>
      <c r="X1877" s="55" t="e">
        <f t="shared" si="113"/>
        <v>#VALUE!</v>
      </c>
      <c r="Y1877" s="55">
        <f t="shared" si="113"/>
        <v>0</v>
      </c>
    </row>
    <row r="1878" spans="1:25" x14ac:dyDescent="0.25">
      <c r="A1878" s="37" t="s">
        <v>423</v>
      </c>
      <c r="B1878" s="37" t="s">
        <v>682</v>
      </c>
      <c r="C1878" s="36" t="s">
        <v>16</v>
      </c>
      <c r="D1878" s="52" t="str">
        <f>IFERROR(INDEX('[2]CP5 to CP6 Track mapping'!$A:$B,MATCH('CP5 Vols Hyp'!$C1878,'[2]CP5 to CP6 Track mapping'!$A:$A,0),2),"-")</f>
        <v>Re-Ballast Conventional</v>
      </c>
      <c r="E1878" s="36" t="s">
        <v>454</v>
      </c>
      <c r="F1878" s="53"/>
      <c r="G1878" s="53"/>
      <c r="H1878" s="53">
        <v>0</v>
      </c>
      <c r="I1878" s="53"/>
      <c r="J1878" s="53"/>
      <c r="K1878" s="53">
        <f t="shared" si="114"/>
        <v>0</v>
      </c>
      <c r="M1878" s="54">
        <v>0</v>
      </c>
      <c r="N1878" s="54">
        <v>0</v>
      </c>
      <c r="O1878" s="54">
        <v>0</v>
      </c>
      <c r="P1878" s="54">
        <v>0</v>
      </c>
      <c r="Q1878" s="54" t="s">
        <v>73</v>
      </c>
      <c r="R1878" s="54">
        <f t="shared" si="115"/>
        <v>0</v>
      </c>
      <c r="T1878" s="55">
        <f t="shared" ref="T1878:Y1920" si="116">M1878-F1878</f>
        <v>0</v>
      </c>
      <c r="U1878" s="55">
        <f t="shared" si="116"/>
        <v>0</v>
      </c>
      <c r="V1878" s="55">
        <f t="shared" si="116"/>
        <v>0</v>
      </c>
      <c r="W1878" s="55">
        <f t="shared" si="116"/>
        <v>0</v>
      </c>
      <c r="X1878" s="55" t="e">
        <f t="shared" si="116"/>
        <v>#VALUE!</v>
      </c>
      <c r="Y1878" s="55">
        <f t="shared" si="116"/>
        <v>0</v>
      </c>
    </row>
    <row r="1879" spans="1:25" x14ac:dyDescent="0.25">
      <c r="A1879" s="37" t="s">
        <v>423</v>
      </c>
      <c r="B1879" s="37" t="s">
        <v>682</v>
      </c>
      <c r="C1879" s="36" t="s">
        <v>16</v>
      </c>
      <c r="D1879" s="52" t="str">
        <f>IFERROR(INDEX('[2]CP5 to CP6 Track mapping'!$A:$B,MATCH('CP5 Vols Hyp'!$C1879,'[2]CP5 to CP6 Track mapping'!$A:$A,0),2),"-")</f>
        <v>Re-Ballast Conventional</v>
      </c>
      <c r="E1879" s="36" t="s">
        <v>455</v>
      </c>
      <c r="F1879" s="53"/>
      <c r="G1879" s="53"/>
      <c r="H1879" s="53">
        <v>0.31089600000000001</v>
      </c>
      <c r="I1879" s="53"/>
      <c r="J1879" s="53"/>
      <c r="K1879" s="53">
        <f t="shared" si="114"/>
        <v>0.31089600000000001</v>
      </c>
      <c r="M1879" s="54">
        <v>0</v>
      </c>
      <c r="N1879" s="54">
        <v>0.37490400000000002</v>
      </c>
      <c r="O1879" s="54">
        <v>0.31089600000000001</v>
      </c>
      <c r="P1879" s="54">
        <v>0</v>
      </c>
      <c r="Q1879" s="54" t="s">
        <v>73</v>
      </c>
      <c r="R1879" s="54">
        <f t="shared" si="115"/>
        <v>0.68579999999999997</v>
      </c>
      <c r="T1879" s="55">
        <f t="shared" si="116"/>
        <v>0</v>
      </c>
      <c r="U1879" s="55">
        <f t="shared" si="116"/>
        <v>0.37490400000000002</v>
      </c>
      <c r="V1879" s="55">
        <f t="shared" si="116"/>
        <v>0</v>
      </c>
      <c r="W1879" s="55">
        <f t="shared" si="116"/>
        <v>0</v>
      </c>
      <c r="X1879" s="55" t="e">
        <f t="shared" si="116"/>
        <v>#VALUE!</v>
      </c>
      <c r="Y1879" s="55">
        <f t="shared" si="116"/>
        <v>0.37490399999999996</v>
      </c>
    </row>
    <row r="1880" spans="1:25" x14ac:dyDescent="0.25">
      <c r="A1880" s="37" t="s">
        <v>423</v>
      </c>
      <c r="B1880" s="37" t="s">
        <v>683</v>
      </c>
      <c r="C1880" s="36" t="s">
        <v>37</v>
      </c>
      <c r="D1880" s="52" t="str">
        <f>IFERROR(INDEX('[2]CP5 to CP6 Track mapping'!$A:$B,MATCH('CP5 Vols Hyp'!$C1880,'[2]CP5 to CP6 Track mapping'!$A:$A,0),2),"-")</f>
        <v>Re-Sleeper, Re-Ballast</v>
      </c>
      <c r="E1880" s="36" t="s">
        <v>456</v>
      </c>
      <c r="F1880" s="53"/>
      <c r="G1880" s="53"/>
      <c r="H1880" s="53">
        <v>0</v>
      </c>
      <c r="I1880" s="53"/>
      <c r="J1880" s="53"/>
      <c r="K1880" s="53">
        <f t="shared" si="114"/>
        <v>0</v>
      </c>
      <c r="M1880" s="54">
        <v>0</v>
      </c>
      <c r="N1880" s="54">
        <v>0</v>
      </c>
      <c r="O1880" s="54">
        <v>0</v>
      </c>
      <c r="P1880" s="54">
        <v>0.32</v>
      </c>
      <c r="Q1880" s="54" t="s">
        <v>73</v>
      </c>
      <c r="R1880" s="54">
        <f t="shared" si="115"/>
        <v>0.32</v>
      </c>
      <c r="T1880" s="55">
        <f t="shared" si="116"/>
        <v>0</v>
      </c>
      <c r="U1880" s="55">
        <f t="shared" si="116"/>
        <v>0</v>
      </c>
      <c r="V1880" s="55">
        <f t="shared" si="116"/>
        <v>0</v>
      </c>
      <c r="W1880" s="55">
        <f t="shared" si="116"/>
        <v>0.32</v>
      </c>
      <c r="X1880" s="55" t="e">
        <f t="shared" si="116"/>
        <v>#VALUE!</v>
      </c>
      <c r="Y1880" s="55">
        <f t="shared" si="116"/>
        <v>0.32</v>
      </c>
    </row>
    <row r="1881" spans="1:25" x14ac:dyDescent="0.25">
      <c r="A1881" s="37" t="s">
        <v>423</v>
      </c>
      <c r="B1881" s="37" t="s">
        <v>683</v>
      </c>
      <c r="C1881" s="36" t="s">
        <v>37</v>
      </c>
      <c r="D1881" s="52" t="str">
        <f>IFERROR(INDEX('[2]CP5 to CP6 Track mapping'!$A:$B,MATCH('CP5 Vols Hyp'!$C1881,'[2]CP5 to CP6 Track mapping'!$A:$A,0),2),"-")</f>
        <v>Re-Sleeper, Re-Ballast</v>
      </c>
      <c r="E1881" s="36" t="s">
        <v>451</v>
      </c>
      <c r="F1881" s="53"/>
      <c r="G1881" s="53"/>
      <c r="H1881" s="53">
        <v>0</v>
      </c>
      <c r="I1881" s="53"/>
      <c r="J1881" s="53"/>
      <c r="K1881" s="53">
        <f t="shared" si="114"/>
        <v>0</v>
      </c>
      <c r="M1881" s="54">
        <v>0</v>
      </c>
      <c r="N1881" s="54">
        <v>0</v>
      </c>
      <c r="O1881" s="54">
        <v>0</v>
      </c>
      <c r="P1881" s="54">
        <v>0</v>
      </c>
      <c r="Q1881" s="54" t="s">
        <v>73</v>
      </c>
      <c r="R1881" s="54">
        <f t="shared" si="115"/>
        <v>0</v>
      </c>
      <c r="T1881" s="55">
        <f t="shared" si="116"/>
        <v>0</v>
      </c>
      <c r="U1881" s="55">
        <f t="shared" si="116"/>
        <v>0</v>
      </c>
      <c r="V1881" s="55">
        <f t="shared" si="116"/>
        <v>0</v>
      </c>
      <c r="W1881" s="55">
        <f t="shared" si="116"/>
        <v>0</v>
      </c>
      <c r="X1881" s="55" t="e">
        <f t="shared" si="116"/>
        <v>#VALUE!</v>
      </c>
      <c r="Y1881" s="55">
        <f t="shared" si="116"/>
        <v>0</v>
      </c>
    </row>
    <row r="1882" spans="1:25" x14ac:dyDescent="0.25">
      <c r="A1882" s="37" t="s">
        <v>423</v>
      </c>
      <c r="B1882" s="37" t="s">
        <v>683</v>
      </c>
      <c r="C1882" s="36" t="s">
        <v>37</v>
      </c>
      <c r="D1882" s="52" t="str">
        <f>IFERROR(INDEX('[2]CP5 to CP6 Track mapping'!$A:$B,MATCH('CP5 Vols Hyp'!$C1882,'[2]CP5 to CP6 Track mapping'!$A:$A,0),2),"-")</f>
        <v>Re-Sleeper, Re-Ballast</v>
      </c>
      <c r="E1882" s="36" t="s">
        <v>452</v>
      </c>
      <c r="F1882" s="53"/>
      <c r="G1882" s="53"/>
      <c r="H1882" s="53">
        <v>0</v>
      </c>
      <c r="I1882" s="53"/>
      <c r="J1882" s="53"/>
      <c r="K1882" s="53">
        <f t="shared" si="114"/>
        <v>0</v>
      </c>
      <c r="M1882" s="54">
        <v>0</v>
      </c>
      <c r="N1882" s="54">
        <v>0</v>
      </c>
      <c r="O1882" s="54">
        <v>0</v>
      </c>
      <c r="P1882" s="54">
        <v>0</v>
      </c>
      <c r="Q1882" s="54" t="s">
        <v>73</v>
      </c>
      <c r="R1882" s="54">
        <f t="shared" si="115"/>
        <v>0</v>
      </c>
      <c r="T1882" s="55">
        <f t="shared" si="116"/>
        <v>0</v>
      </c>
      <c r="U1882" s="55">
        <f t="shared" si="116"/>
        <v>0</v>
      </c>
      <c r="V1882" s="55">
        <f t="shared" si="116"/>
        <v>0</v>
      </c>
      <c r="W1882" s="55">
        <f t="shared" si="116"/>
        <v>0</v>
      </c>
      <c r="X1882" s="55" t="e">
        <f t="shared" si="116"/>
        <v>#VALUE!</v>
      </c>
      <c r="Y1882" s="55">
        <f t="shared" si="116"/>
        <v>0</v>
      </c>
    </row>
    <row r="1883" spans="1:25" x14ac:dyDescent="0.25">
      <c r="A1883" s="37" t="s">
        <v>423</v>
      </c>
      <c r="B1883" s="37" t="s">
        <v>683</v>
      </c>
      <c r="C1883" s="36" t="s">
        <v>37</v>
      </c>
      <c r="D1883" s="52" t="str">
        <f>IFERROR(INDEX('[2]CP5 to CP6 Track mapping'!$A:$B,MATCH('CP5 Vols Hyp'!$C1883,'[2]CP5 to CP6 Track mapping'!$A:$A,0),2),"-")</f>
        <v>Re-Sleeper, Re-Ballast</v>
      </c>
      <c r="E1883" s="36" t="s">
        <v>453</v>
      </c>
      <c r="F1883" s="53"/>
      <c r="G1883" s="53"/>
      <c r="H1883" s="53">
        <v>0</v>
      </c>
      <c r="I1883" s="53"/>
      <c r="J1883" s="53"/>
      <c r="K1883" s="53">
        <f t="shared" si="114"/>
        <v>0</v>
      </c>
      <c r="M1883" s="54">
        <v>0</v>
      </c>
      <c r="N1883" s="54">
        <v>0</v>
      </c>
      <c r="O1883" s="54">
        <v>0</v>
      </c>
      <c r="P1883" s="54">
        <v>0</v>
      </c>
      <c r="Q1883" s="54" t="s">
        <v>73</v>
      </c>
      <c r="R1883" s="54">
        <f t="shared" si="115"/>
        <v>0</v>
      </c>
      <c r="T1883" s="55">
        <f t="shared" si="116"/>
        <v>0</v>
      </c>
      <c r="U1883" s="55">
        <f t="shared" si="116"/>
        <v>0</v>
      </c>
      <c r="V1883" s="55">
        <f t="shared" si="116"/>
        <v>0</v>
      </c>
      <c r="W1883" s="55">
        <f t="shared" si="116"/>
        <v>0</v>
      </c>
      <c r="X1883" s="55" t="e">
        <f t="shared" si="116"/>
        <v>#VALUE!</v>
      </c>
      <c r="Y1883" s="55">
        <f t="shared" si="116"/>
        <v>0</v>
      </c>
    </row>
    <row r="1884" spans="1:25" x14ac:dyDescent="0.25">
      <c r="A1884" s="37" t="s">
        <v>423</v>
      </c>
      <c r="B1884" s="37" t="s">
        <v>683</v>
      </c>
      <c r="C1884" s="36" t="s">
        <v>37</v>
      </c>
      <c r="D1884" s="52" t="str">
        <f>IFERROR(INDEX('[2]CP5 to CP6 Track mapping'!$A:$B,MATCH('CP5 Vols Hyp'!$C1884,'[2]CP5 to CP6 Track mapping'!$A:$A,0),2),"-")</f>
        <v>Re-Sleeper, Re-Ballast</v>
      </c>
      <c r="E1884" s="36" t="s">
        <v>454</v>
      </c>
      <c r="F1884" s="53"/>
      <c r="G1884" s="53"/>
      <c r="H1884" s="53">
        <v>0</v>
      </c>
      <c r="I1884" s="53"/>
      <c r="J1884" s="53"/>
      <c r="K1884" s="53">
        <f t="shared" si="114"/>
        <v>0</v>
      </c>
      <c r="M1884" s="54">
        <v>0</v>
      </c>
      <c r="N1884" s="54">
        <v>0</v>
      </c>
      <c r="O1884" s="54">
        <v>0</v>
      </c>
      <c r="P1884" s="54">
        <v>0</v>
      </c>
      <c r="Q1884" s="54" t="s">
        <v>73</v>
      </c>
      <c r="R1884" s="54">
        <f t="shared" si="115"/>
        <v>0</v>
      </c>
      <c r="T1884" s="55">
        <f t="shared" si="116"/>
        <v>0</v>
      </c>
      <c r="U1884" s="55">
        <f t="shared" si="116"/>
        <v>0</v>
      </c>
      <c r="V1884" s="55">
        <f t="shared" si="116"/>
        <v>0</v>
      </c>
      <c r="W1884" s="55">
        <f t="shared" si="116"/>
        <v>0</v>
      </c>
      <c r="X1884" s="55" t="e">
        <f t="shared" si="116"/>
        <v>#VALUE!</v>
      </c>
      <c r="Y1884" s="55">
        <f t="shared" si="116"/>
        <v>0</v>
      </c>
    </row>
    <row r="1885" spans="1:25" x14ac:dyDescent="0.25">
      <c r="A1885" s="37" t="s">
        <v>423</v>
      </c>
      <c r="B1885" s="37" t="s">
        <v>683</v>
      </c>
      <c r="C1885" s="36" t="s">
        <v>37</v>
      </c>
      <c r="D1885" s="52" t="str">
        <f>IFERROR(INDEX('[2]CP5 to CP6 Track mapping'!$A:$B,MATCH('CP5 Vols Hyp'!$C1885,'[2]CP5 to CP6 Track mapping'!$A:$A,0),2),"-")</f>
        <v>Re-Sleeper, Re-Ballast</v>
      </c>
      <c r="E1885" s="36" t="s">
        <v>455</v>
      </c>
      <c r="F1885" s="53"/>
      <c r="G1885" s="53"/>
      <c r="H1885" s="53">
        <v>0</v>
      </c>
      <c r="I1885" s="53"/>
      <c r="J1885" s="53"/>
      <c r="K1885" s="53">
        <f t="shared" si="114"/>
        <v>0</v>
      </c>
      <c r="M1885" s="54">
        <v>0</v>
      </c>
      <c r="N1885" s="54">
        <v>0</v>
      </c>
      <c r="O1885" s="54">
        <v>0</v>
      </c>
      <c r="P1885" s="54">
        <v>0</v>
      </c>
      <c r="Q1885" s="54" t="s">
        <v>73</v>
      </c>
      <c r="R1885" s="54">
        <f t="shared" si="115"/>
        <v>0</v>
      </c>
      <c r="T1885" s="55">
        <f t="shared" si="116"/>
        <v>0</v>
      </c>
      <c r="U1885" s="55">
        <f t="shared" si="116"/>
        <v>0</v>
      </c>
      <c r="V1885" s="55">
        <f t="shared" si="116"/>
        <v>0</v>
      </c>
      <c r="W1885" s="55">
        <f t="shared" si="116"/>
        <v>0</v>
      </c>
      <c r="X1885" s="55" t="e">
        <f t="shared" si="116"/>
        <v>#VALUE!</v>
      </c>
      <c r="Y1885" s="55">
        <f t="shared" si="116"/>
        <v>0</v>
      </c>
    </row>
    <row r="1886" spans="1:25" x14ac:dyDescent="0.25">
      <c r="A1886" s="37" t="s">
        <v>423</v>
      </c>
      <c r="B1886" s="37" t="s">
        <v>684</v>
      </c>
      <c r="C1886" s="36" t="s">
        <v>40</v>
      </c>
      <c r="D1886" s="52" t="str">
        <f>IFERROR(INDEX('[2]CP5 to CP6 Track mapping'!$A:$B,MATCH('CP5 Vols Hyp'!$C1886,'[2]CP5 to CP6 Track mapping'!$A:$A,0),2),"-")</f>
        <v>Heavy Refurb</v>
      </c>
      <c r="E1886" s="36" t="s">
        <v>456</v>
      </c>
      <c r="F1886" s="53"/>
      <c r="G1886" s="53"/>
      <c r="H1886" s="53">
        <v>0.97000000000000008</v>
      </c>
      <c r="I1886" s="53"/>
      <c r="J1886" s="53"/>
      <c r="K1886" s="53">
        <f t="shared" si="114"/>
        <v>0.97000000000000008</v>
      </c>
      <c r="M1886" s="54">
        <v>0</v>
      </c>
      <c r="N1886" s="54">
        <v>1</v>
      </c>
      <c r="O1886" s="54">
        <v>0.97000000000000008</v>
      </c>
      <c r="P1886" s="54">
        <v>0</v>
      </c>
      <c r="Q1886" s="54" t="s">
        <v>73</v>
      </c>
      <c r="R1886" s="54">
        <f t="shared" si="115"/>
        <v>1.9700000000000002</v>
      </c>
      <c r="T1886" s="55">
        <f t="shared" si="116"/>
        <v>0</v>
      </c>
      <c r="U1886" s="55">
        <f t="shared" si="116"/>
        <v>1</v>
      </c>
      <c r="V1886" s="55">
        <f t="shared" si="116"/>
        <v>0</v>
      </c>
      <c r="W1886" s="55">
        <f t="shared" si="116"/>
        <v>0</v>
      </c>
      <c r="X1886" s="55" t="e">
        <f t="shared" si="116"/>
        <v>#VALUE!</v>
      </c>
      <c r="Y1886" s="55">
        <f t="shared" si="116"/>
        <v>1</v>
      </c>
    </row>
    <row r="1887" spans="1:25" x14ac:dyDescent="0.25">
      <c r="A1887" s="37" t="s">
        <v>423</v>
      </c>
      <c r="B1887" s="37" t="s">
        <v>684</v>
      </c>
      <c r="C1887" s="36" t="s">
        <v>40</v>
      </c>
      <c r="D1887" s="52" t="str">
        <f>IFERROR(INDEX('[2]CP5 to CP6 Track mapping'!$A:$B,MATCH('CP5 Vols Hyp'!$C1887,'[2]CP5 to CP6 Track mapping'!$A:$A,0),2),"-")</f>
        <v>Heavy Refurb</v>
      </c>
      <c r="E1887" s="36" t="s">
        <v>451</v>
      </c>
      <c r="F1887" s="53"/>
      <c r="G1887" s="53"/>
      <c r="H1887" s="53">
        <v>0</v>
      </c>
      <c r="I1887" s="53"/>
      <c r="J1887" s="53"/>
      <c r="K1887" s="53">
        <f t="shared" si="114"/>
        <v>0</v>
      </c>
      <c r="M1887" s="54">
        <v>0</v>
      </c>
      <c r="N1887" s="54">
        <v>0</v>
      </c>
      <c r="O1887" s="54">
        <v>0</v>
      </c>
      <c r="P1887" s="54">
        <v>0</v>
      </c>
      <c r="Q1887" s="54" t="s">
        <v>73</v>
      </c>
      <c r="R1887" s="54">
        <f t="shared" si="115"/>
        <v>0</v>
      </c>
      <c r="T1887" s="55">
        <f t="shared" si="116"/>
        <v>0</v>
      </c>
      <c r="U1887" s="55">
        <f t="shared" si="116"/>
        <v>0</v>
      </c>
      <c r="V1887" s="55">
        <f t="shared" si="116"/>
        <v>0</v>
      </c>
      <c r="W1887" s="55">
        <f t="shared" si="116"/>
        <v>0</v>
      </c>
      <c r="X1887" s="55" t="e">
        <f t="shared" si="116"/>
        <v>#VALUE!</v>
      </c>
      <c r="Y1887" s="55">
        <f t="shared" si="116"/>
        <v>0</v>
      </c>
    </row>
    <row r="1888" spans="1:25" x14ac:dyDescent="0.25">
      <c r="A1888" s="37" t="s">
        <v>423</v>
      </c>
      <c r="B1888" s="37" t="s">
        <v>684</v>
      </c>
      <c r="C1888" s="36" t="s">
        <v>40</v>
      </c>
      <c r="D1888" s="52" t="str">
        <f>IFERROR(INDEX('[2]CP5 to CP6 Track mapping'!$A:$B,MATCH('CP5 Vols Hyp'!$C1888,'[2]CP5 to CP6 Track mapping'!$A:$A,0),2),"-")</f>
        <v>Heavy Refurb</v>
      </c>
      <c r="E1888" s="36" t="s">
        <v>452</v>
      </c>
      <c r="F1888" s="53"/>
      <c r="G1888" s="53"/>
      <c r="H1888" s="53">
        <v>0</v>
      </c>
      <c r="I1888" s="53"/>
      <c r="J1888" s="53"/>
      <c r="K1888" s="53">
        <f t="shared" si="114"/>
        <v>0</v>
      </c>
      <c r="M1888" s="54">
        <v>0</v>
      </c>
      <c r="N1888" s="54">
        <v>0</v>
      </c>
      <c r="O1888" s="54">
        <v>0</v>
      </c>
      <c r="P1888" s="54">
        <v>0</v>
      </c>
      <c r="Q1888" s="54" t="s">
        <v>73</v>
      </c>
      <c r="R1888" s="54">
        <f t="shared" si="115"/>
        <v>0</v>
      </c>
      <c r="T1888" s="55">
        <f t="shared" si="116"/>
        <v>0</v>
      </c>
      <c r="U1888" s="55">
        <f t="shared" si="116"/>
        <v>0</v>
      </c>
      <c r="V1888" s="55">
        <f t="shared" si="116"/>
        <v>0</v>
      </c>
      <c r="W1888" s="55">
        <f t="shared" si="116"/>
        <v>0</v>
      </c>
      <c r="X1888" s="55" t="e">
        <f t="shared" si="116"/>
        <v>#VALUE!</v>
      </c>
      <c r="Y1888" s="55">
        <f t="shared" si="116"/>
        <v>0</v>
      </c>
    </row>
    <row r="1889" spans="1:25" x14ac:dyDescent="0.25">
      <c r="A1889" s="37" t="s">
        <v>423</v>
      </c>
      <c r="B1889" s="37" t="s">
        <v>684</v>
      </c>
      <c r="C1889" s="36" t="s">
        <v>40</v>
      </c>
      <c r="D1889" s="52" t="str">
        <f>IFERROR(INDEX('[2]CP5 to CP6 Track mapping'!$A:$B,MATCH('CP5 Vols Hyp'!$C1889,'[2]CP5 to CP6 Track mapping'!$A:$A,0),2),"-")</f>
        <v>Heavy Refurb</v>
      </c>
      <c r="E1889" s="36" t="s">
        <v>453</v>
      </c>
      <c r="F1889" s="53"/>
      <c r="G1889" s="53"/>
      <c r="H1889" s="53">
        <v>0</v>
      </c>
      <c r="I1889" s="53"/>
      <c r="J1889" s="53"/>
      <c r="K1889" s="53">
        <f t="shared" si="114"/>
        <v>0</v>
      </c>
      <c r="M1889" s="54">
        <v>1.9060000000000001</v>
      </c>
      <c r="N1889" s="54">
        <v>0</v>
      </c>
      <c r="O1889" s="54">
        <v>0</v>
      </c>
      <c r="P1889" s="54">
        <v>0</v>
      </c>
      <c r="Q1889" s="54" t="s">
        <v>73</v>
      </c>
      <c r="R1889" s="54">
        <f t="shared" si="115"/>
        <v>1.9060000000000001</v>
      </c>
      <c r="T1889" s="55">
        <f t="shared" si="116"/>
        <v>1.9060000000000001</v>
      </c>
      <c r="U1889" s="55">
        <f t="shared" si="116"/>
        <v>0</v>
      </c>
      <c r="V1889" s="55">
        <f t="shared" si="116"/>
        <v>0</v>
      </c>
      <c r="W1889" s="55">
        <f t="shared" si="116"/>
        <v>0</v>
      </c>
      <c r="X1889" s="55" t="e">
        <f t="shared" si="116"/>
        <v>#VALUE!</v>
      </c>
      <c r="Y1889" s="55">
        <f t="shared" si="116"/>
        <v>1.9060000000000001</v>
      </c>
    </row>
    <row r="1890" spans="1:25" x14ac:dyDescent="0.25">
      <c r="A1890" s="37" t="s">
        <v>423</v>
      </c>
      <c r="B1890" s="37" t="s">
        <v>684</v>
      </c>
      <c r="C1890" s="36" t="s">
        <v>40</v>
      </c>
      <c r="D1890" s="52" t="str">
        <f>IFERROR(INDEX('[2]CP5 to CP6 Track mapping'!$A:$B,MATCH('CP5 Vols Hyp'!$C1890,'[2]CP5 to CP6 Track mapping'!$A:$A,0),2),"-")</f>
        <v>Heavy Refurb</v>
      </c>
      <c r="E1890" s="36" t="s">
        <v>454</v>
      </c>
      <c r="F1890" s="53"/>
      <c r="G1890" s="53"/>
      <c r="H1890" s="53">
        <v>0</v>
      </c>
      <c r="I1890" s="53"/>
      <c r="J1890" s="53"/>
      <c r="K1890" s="53">
        <f t="shared" si="114"/>
        <v>0</v>
      </c>
      <c r="M1890" s="54">
        <v>11.334</v>
      </c>
      <c r="N1890" s="54">
        <v>0</v>
      </c>
      <c r="O1890" s="54">
        <v>0</v>
      </c>
      <c r="P1890" s="54">
        <v>0</v>
      </c>
      <c r="Q1890" s="54" t="s">
        <v>73</v>
      </c>
      <c r="R1890" s="54">
        <f t="shared" si="115"/>
        <v>11.334</v>
      </c>
      <c r="T1890" s="55">
        <f t="shared" si="116"/>
        <v>11.334</v>
      </c>
      <c r="U1890" s="55">
        <f t="shared" si="116"/>
        <v>0</v>
      </c>
      <c r="V1890" s="55">
        <f t="shared" si="116"/>
        <v>0</v>
      </c>
      <c r="W1890" s="55">
        <f t="shared" si="116"/>
        <v>0</v>
      </c>
      <c r="X1890" s="55" t="e">
        <f t="shared" si="116"/>
        <v>#VALUE!</v>
      </c>
      <c r="Y1890" s="55">
        <f t="shared" si="116"/>
        <v>11.334</v>
      </c>
    </row>
    <row r="1891" spans="1:25" x14ac:dyDescent="0.25">
      <c r="A1891" s="37" t="s">
        <v>423</v>
      </c>
      <c r="B1891" s="37" t="s">
        <v>684</v>
      </c>
      <c r="C1891" s="36" t="s">
        <v>40</v>
      </c>
      <c r="D1891" s="52" t="str">
        <f>IFERROR(INDEX('[2]CP5 to CP6 Track mapping'!$A:$B,MATCH('CP5 Vols Hyp'!$C1891,'[2]CP5 to CP6 Track mapping'!$A:$A,0),2),"-")</f>
        <v>Heavy Refurb</v>
      </c>
      <c r="E1891" s="36" t="s">
        <v>455</v>
      </c>
      <c r="F1891" s="53"/>
      <c r="G1891" s="53"/>
      <c r="H1891" s="53">
        <v>0</v>
      </c>
      <c r="I1891" s="53"/>
      <c r="J1891" s="53"/>
      <c r="K1891" s="53">
        <f t="shared" si="114"/>
        <v>0</v>
      </c>
      <c r="M1891" s="54">
        <v>5.6829999999999998</v>
      </c>
      <c r="N1891" s="54">
        <v>0</v>
      </c>
      <c r="O1891" s="54">
        <v>0</v>
      </c>
      <c r="P1891" s="54">
        <v>0</v>
      </c>
      <c r="Q1891" s="54" t="s">
        <v>73</v>
      </c>
      <c r="R1891" s="54">
        <f t="shared" si="115"/>
        <v>5.6829999999999998</v>
      </c>
      <c r="T1891" s="55">
        <f t="shared" si="116"/>
        <v>5.6829999999999998</v>
      </c>
      <c r="U1891" s="55">
        <f t="shared" si="116"/>
        <v>0</v>
      </c>
      <c r="V1891" s="55">
        <f t="shared" si="116"/>
        <v>0</v>
      </c>
      <c r="W1891" s="55">
        <f t="shared" si="116"/>
        <v>0</v>
      </c>
      <c r="X1891" s="55" t="e">
        <f t="shared" si="116"/>
        <v>#VALUE!</v>
      </c>
      <c r="Y1891" s="55">
        <f t="shared" si="116"/>
        <v>5.6829999999999998</v>
      </c>
    </row>
    <row r="1892" spans="1:25" x14ac:dyDescent="0.25">
      <c r="A1892" s="37" t="s">
        <v>423</v>
      </c>
      <c r="B1892" s="37" t="s">
        <v>685</v>
      </c>
      <c r="C1892" s="36" t="s">
        <v>23</v>
      </c>
      <c r="D1892" s="52" t="str">
        <f>IFERROR(INDEX('[2]CP5 to CP6 Track mapping'!$A:$B,MATCH('CP5 Vols Hyp'!$C1892,'[2]CP5 to CP6 Track mapping'!$A:$A,0),2),"-")</f>
        <v>Re-sleeper Conventional</v>
      </c>
      <c r="E1892" s="36" t="s">
        <v>456</v>
      </c>
      <c r="F1892" s="53"/>
      <c r="G1892" s="53"/>
      <c r="H1892" s="53">
        <v>0.19900000000000007</v>
      </c>
      <c r="I1892" s="53"/>
      <c r="J1892" s="53"/>
      <c r="K1892" s="53">
        <f t="shared" si="114"/>
        <v>0.19900000000000007</v>
      </c>
      <c r="M1892" s="54">
        <v>0</v>
      </c>
      <c r="N1892" s="54">
        <v>0</v>
      </c>
      <c r="O1892" s="54">
        <v>0.19900000000000007</v>
      </c>
      <c r="P1892" s="54">
        <v>0</v>
      </c>
      <c r="Q1892" s="54" t="s">
        <v>73</v>
      </c>
      <c r="R1892" s="54">
        <f t="shared" si="115"/>
        <v>0.19900000000000007</v>
      </c>
      <c r="T1892" s="55">
        <f t="shared" si="116"/>
        <v>0</v>
      </c>
      <c r="U1892" s="55">
        <f t="shared" si="116"/>
        <v>0</v>
      </c>
      <c r="V1892" s="55">
        <f t="shared" si="116"/>
        <v>0</v>
      </c>
      <c r="W1892" s="55">
        <f t="shared" si="116"/>
        <v>0</v>
      </c>
      <c r="X1892" s="55" t="e">
        <f t="shared" si="116"/>
        <v>#VALUE!</v>
      </c>
      <c r="Y1892" s="55">
        <f t="shared" si="116"/>
        <v>0</v>
      </c>
    </row>
    <row r="1893" spans="1:25" x14ac:dyDescent="0.25">
      <c r="A1893" s="37" t="s">
        <v>423</v>
      </c>
      <c r="B1893" s="37" t="s">
        <v>685</v>
      </c>
      <c r="C1893" s="36" t="s">
        <v>23</v>
      </c>
      <c r="D1893" s="52" t="str">
        <f>IFERROR(INDEX('[2]CP5 to CP6 Track mapping'!$A:$B,MATCH('CP5 Vols Hyp'!$C1893,'[2]CP5 to CP6 Track mapping'!$A:$A,0),2),"-")</f>
        <v>Re-sleeper Conventional</v>
      </c>
      <c r="E1893" s="36" t="s">
        <v>451</v>
      </c>
      <c r="F1893" s="53"/>
      <c r="G1893" s="53"/>
      <c r="H1893" s="53">
        <v>0</v>
      </c>
      <c r="I1893" s="53"/>
      <c r="J1893" s="53"/>
      <c r="K1893" s="53">
        <f t="shared" si="114"/>
        <v>0</v>
      </c>
      <c r="M1893" s="54">
        <v>0</v>
      </c>
      <c r="N1893" s="54">
        <v>0</v>
      </c>
      <c r="O1893" s="54">
        <v>0</v>
      </c>
      <c r="P1893" s="54">
        <v>0</v>
      </c>
      <c r="Q1893" s="54" t="s">
        <v>73</v>
      </c>
      <c r="R1893" s="54">
        <f t="shared" si="115"/>
        <v>0</v>
      </c>
      <c r="T1893" s="55">
        <f t="shared" si="116"/>
        <v>0</v>
      </c>
      <c r="U1893" s="55">
        <f t="shared" si="116"/>
        <v>0</v>
      </c>
      <c r="V1893" s="55">
        <f t="shared" si="116"/>
        <v>0</v>
      </c>
      <c r="W1893" s="55">
        <f t="shared" si="116"/>
        <v>0</v>
      </c>
      <c r="X1893" s="55" t="e">
        <f t="shared" si="116"/>
        <v>#VALUE!</v>
      </c>
      <c r="Y1893" s="55">
        <f t="shared" si="116"/>
        <v>0</v>
      </c>
    </row>
    <row r="1894" spans="1:25" x14ac:dyDescent="0.25">
      <c r="A1894" s="37" t="s">
        <v>423</v>
      </c>
      <c r="B1894" s="37" t="s">
        <v>685</v>
      </c>
      <c r="C1894" s="36" t="s">
        <v>23</v>
      </c>
      <c r="D1894" s="52" t="str">
        <f>IFERROR(INDEX('[2]CP5 to CP6 Track mapping'!$A:$B,MATCH('CP5 Vols Hyp'!$C1894,'[2]CP5 to CP6 Track mapping'!$A:$A,0),2),"-")</f>
        <v>Re-sleeper Conventional</v>
      </c>
      <c r="E1894" s="36" t="s">
        <v>452</v>
      </c>
      <c r="F1894" s="53"/>
      <c r="G1894" s="53"/>
      <c r="H1894" s="53">
        <v>0</v>
      </c>
      <c r="I1894" s="53"/>
      <c r="J1894" s="53"/>
      <c r="K1894" s="53">
        <f t="shared" si="114"/>
        <v>0</v>
      </c>
      <c r="M1894" s="54">
        <v>0</v>
      </c>
      <c r="N1894" s="54">
        <v>0</v>
      </c>
      <c r="O1894" s="54">
        <v>0</v>
      </c>
      <c r="P1894" s="54">
        <v>0</v>
      </c>
      <c r="Q1894" s="54" t="s">
        <v>73</v>
      </c>
      <c r="R1894" s="54">
        <f t="shared" si="115"/>
        <v>0</v>
      </c>
      <c r="T1894" s="55">
        <f t="shared" si="116"/>
        <v>0</v>
      </c>
      <c r="U1894" s="55">
        <f t="shared" si="116"/>
        <v>0</v>
      </c>
      <c r="V1894" s="55">
        <f t="shared" si="116"/>
        <v>0</v>
      </c>
      <c r="W1894" s="55">
        <f t="shared" si="116"/>
        <v>0</v>
      </c>
      <c r="X1894" s="55" t="e">
        <f t="shared" si="116"/>
        <v>#VALUE!</v>
      </c>
      <c r="Y1894" s="55">
        <f t="shared" si="116"/>
        <v>0</v>
      </c>
    </row>
    <row r="1895" spans="1:25" x14ac:dyDescent="0.25">
      <c r="A1895" s="37" t="s">
        <v>423</v>
      </c>
      <c r="B1895" s="37" t="s">
        <v>685</v>
      </c>
      <c r="C1895" s="36" t="s">
        <v>23</v>
      </c>
      <c r="D1895" s="52" t="str">
        <f>IFERROR(INDEX('[2]CP5 to CP6 Track mapping'!$A:$B,MATCH('CP5 Vols Hyp'!$C1895,'[2]CP5 to CP6 Track mapping'!$A:$A,0),2),"-")</f>
        <v>Re-sleeper Conventional</v>
      </c>
      <c r="E1895" s="36" t="s">
        <v>453</v>
      </c>
      <c r="F1895" s="53"/>
      <c r="G1895" s="53"/>
      <c r="H1895" s="53">
        <v>0</v>
      </c>
      <c r="I1895" s="53"/>
      <c r="J1895" s="53"/>
      <c r="K1895" s="53">
        <f t="shared" si="114"/>
        <v>0</v>
      </c>
      <c r="M1895" s="54">
        <v>0</v>
      </c>
      <c r="N1895" s="54">
        <v>0</v>
      </c>
      <c r="O1895" s="54">
        <v>0</v>
      </c>
      <c r="P1895" s="54">
        <v>0</v>
      </c>
      <c r="Q1895" s="54" t="s">
        <v>73</v>
      </c>
      <c r="R1895" s="54">
        <f t="shared" si="115"/>
        <v>0</v>
      </c>
      <c r="T1895" s="55">
        <f t="shared" si="116"/>
        <v>0</v>
      </c>
      <c r="U1895" s="55">
        <f t="shared" si="116"/>
        <v>0</v>
      </c>
      <c r="V1895" s="55">
        <f t="shared" si="116"/>
        <v>0</v>
      </c>
      <c r="W1895" s="55">
        <f t="shared" si="116"/>
        <v>0</v>
      </c>
      <c r="X1895" s="55" t="e">
        <f t="shared" si="116"/>
        <v>#VALUE!</v>
      </c>
      <c r="Y1895" s="55">
        <f t="shared" si="116"/>
        <v>0</v>
      </c>
    </row>
    <row r="1896" spans="1:25" x14ac:dyDescent="0.25">
      <c r="A1896" s="37" t="s">
        <v>423</v>
      </c>
      <c r="B1896" s="37" t="s">
        <v>685</v>
      </c>
      <c r="C1896" s="36" t="s">
        <v>23</v>
      </c>
      <c r="D1896" s="52" t="str">
        <f>IFERROR(INDEX('[2]CP5 to CP6 Track mapping'!$A:$B,MATCH('CP5 Vols Hyp'!$C1896,'[2]CP5 to CP6 Track mapping'!$A:$A,0),2),"-")</f>
        <v>Re-sleeper Conventional</v>
      </c>
      <c r="E1896" s="36" t="s">
        <v>454</v>
      </c>
      <c r="F1896" s="53"/>
      <c r="G1896" s="53"/>
      <c r="H1896" s="53">
        <v>0</v>
      </c>
      <c r="I1896" s="53"/>
      <c r="J1896" s="53"/>
      <c r="K1896" s="53">
        <f t="shared" si="114"/>
        <v>0</v>
      </c>
      <c r="M1896" s="54">
        <v>0</v>
      </c>
      <c r="N1896" s="54">
        <v>0</v>
      </c>
      <c r="O1896" s="54">
        <v>0</v>
      </c>
      <c r="P1896" s="54">
        <v>0</v>
      </c>
      <c r="Q1896" s="54" t="s">
        <v>73</v>
      </c>
      <c r="R1896" s="54">
        <f t="shared" si="115"/>
        <v>0</v>
      </c>
      <c r="T1896" s="55">
        <f t="shared" si="116"/>
        <v>0</v>
      </c>
      <c r="U1896" s="55">
        <f t="shared" si="116"/>
        <v>0</v>
      </c>
      <c r="V1896" s="55">
        <f t="shared" si="116"/>
        <v>0</v>
      </c>
      <c r="W1896" s="55">
        <f t="shared" si="116"/>
        <v>0</v>
      </c>
      <c r="X1896" s="55" t="e">
        <f t="shared" si="116"/>
        <v>#VALUE!</v>
      </c>
      <c r="Y1896" s="55">
        <f t="shared" si="116"/>
        <v>0</v>
      </c>
    </row>
    <row r="1897" spans="1:25" x14ac:dyDescent="0.25">
      <c r="A1897" s="37" t="s">
        <v>423</v>
      </c>
      <c r="B1897" s="37" t="s">
        <v>685</v>
      </c>
      <c r="C1897" s="36" t="s">
        <v>23</v>
      </c>
      <c r="D1897" s="52" t="str">
        <f>IFERROR(INDEX('[2]CP5 to CP6 Track mapping'!$A:$B,MATCH('CP5 Vols Hyp'!$C1897,'[2]CP5 to CP6 Track mapping'!$A:$A,0),2),"-")</f>
        <v>Re-sleeper Conventional</v>
      </c>
      <c r="E1897" s="36" t="s">
        <v>455</v>
      </c>
      <c r="F1897" s="53"/>
      <c r="G1897" s="53"/>
      <c r="H1897" s="53">
        <v>0</v>
      </c>
      <c r="I1897" s="53"/>
      <c r="J1897" s="53"/>
      <c r="K1897" s="53">
        <f t="shared" si="114"/>
        <v>0</v>
      </c>
      <c r="M1897" s="54">
        <v>0</v>
      </c>
      <c r="N1897" s="54">
        <v>0</v>
      </c>
      <c r="O1897" s="54">
        <v>0</v>
      </c>
      <c r="P1897" s="54">
        <v>0</v>
      </c>
      <c r="Q1897" s="54" t="s">
        <v>73</v>
      </c>
      <c r="R1897" s="54">
        <f t="shared" si="115"/>
        <v>0</v>
      </c>
      <c r="T1897" s="55">
        <f t="shared" si="116"/>
        <v>0</v>
      </c>
      <c r="U1897" s="55">
        <f t="shared" si="116"/>
        <v>0</v>
      </c>
      <c r="V1897" s="55">
        <f t="shared" si="116"/>
        <v>0</v>
      </c>
      <c r="W1897" s="55">
        <f t="shared" si="116"/>
        <v>0</v>
      </c>
      <c r="X1897" s="55" t="e">
        <f t="shared" si="116"/>
        <v>#VALUE!</v>
      </c>
      <c r="Y1897" s="55">
        <f t="shared" si="116"/>
        <v>0</v>
      </c>
    </row>
    <row r="1898" spans="1:25" x14ac:dyDescent="0.25">
      <c r="A1898" s="37" t="s">
        <v>423</v>
      </c>
      <c r="B1898" s="37" t="s">
        <v>686</v>
      </c>
      <c r="C1898" s="36" t="s">
        <v>687</v>
      </c>
      <c r="D1898" s="52" t="str">
        <f>IFERROR(INDEX('[2]CP5 to CP6 Track mapping'!$A:$B,MATCH('CP5 Vols Hyp'!$C1898,'[2]CP5 to CP6 Track mapping'!$A:$A,0),2),"-")</f>
        <v>Re-sleeper High Output</v>
      </c>
      <c r="E1898" s="36" t="s">
        <v>456</v>
      </c>
      <c r="F1898" s="53"/>
      <c r="G1898" s="53"/>
      <c r="H1898" s="53">
        <v>0</v>
      </c>
      <c r="I1898" s="53"/>
      <c r="J1898" s="53"/>
      <c r="K1898" s="53">
        <f t="shared" si="114"/>
        <v>0</v>
      </c>
      <c r="M1898" s="54">
        <v>0</v>
      </c>
      <c r="N1898" s="54">
        <v>0</v>
      </c>
      <c r="O1898" s="54">
        <v>0</v>
      </c>
      <c r="P1898" s="54">
        <v>0</v>
      </c>
      <c r="Q1898" s="54" t="s">
        <v>73</v>
      </c>
      <c r="R1898" s="54">
        <f t="shared" si="115"/>
        <v>0</v>
      </c>
      <c r="T1898" s="55">
        <f t="shared" si="116"/>
        <v>0</v>
      </c>
      <c r="U1898" s="55">
        <f t="shared" si="116"/>
        <v>0</v>
      </c>
      <c r="V1898" s="55">
        <f t="shared" si="116"/>
        <v>0</v>
      </c>
      <c r="W1898" s="55">
        <f t="shared" si="116"/>
        <v>0</v>
      </c>
      <c r="X1898" s="55" t="e">
        <f t="shared" si="116"/>
        <v>#VALUE!</v>
      </c>
      <c r="Y1898" s="55">
        <f t="shared" si="116"/>
        <v>0</v>
      </c>
    </row>
    <row r="1899" spans="1:25" x14ac:dyDescent="0.25">
      <c r="A1899" s="37" t="s">
        <v>423</v>
      </c>
      <c r="B1899" s="37" t="s">
        <v>686</v>
      </c>
      <c r="C1899" s="36" t="s">
        <v>687</v>
      </c>
      <c r="D1899" s="52" t="str">
        <f>IFERROR(INDEX('[2]CP5 to CP6 Track mapping'!$A:$B,MATCH('CP5 Vols Hyp'!$C1899,'[2]CP5 to CP6 Track mapping'!$A:$A,0),2),"-")</f>
        <v>Re-sleeper High Output</v>
      </c>
      <c r="E1899" s="36" t="s">
        <v>451</v>
      </c>
      <c r="F1899" s="53"/>
      <c r="G1899" s="53"/>
      <c r="H1899" s="53">
        <v>0</v>
      </c>
      <c r="I1899" s="53"/>
      <c r="J1899" s="53"/>
      <c r="K1899" s="53">
        <f t="shared" si="114"/>
        <v>0</v>
      </c>
      <c r="M1899" s="54">
        <v>0</v>
      </c>
      <c r="N1899" s="54">
        <v>0</v>
      </c>
      <c r="O1899" s="54">
        <v>0</v>
      </c>
      <c r="P1899" s="54">
        <v>0</v>
      </c>
      <c r="Q1899" s="54" t="s">
        <v>73</v>
      </c>
      <c r="R1899" s="54">
        <f t="shared" si="115"/>
        <v>0</v>
      </c>
      <c r="T1899" s="55">
        <f t="shared" si="116"/>
        <v>0</v>
      </c>
      <c r="U1899" s="55">
        <f t="shared" si="116"/>
        <v>0</v>
      </c>
      <c r="V1899" s="55">
        <f t="shared" si="116"/>
        <v>0</v>
      </c>
      <c r="W1899" s="55">
        <f t="shared" si="116"/>
        <v>0</v>
      </c>
      <c r="X1899" s="55" t="e">
        <f t="shared" si="116"/>
        <v>#VALUE!</v>
      </c>
      <c r="Y1899" s="55">
        <f t="shared" si="116"/>
        <v>0</v>
      </c>
    </row>
    <row r="1900" spans="1:25" x14ac:dyDescent="0.25">
      <c r="A1900" s="37" t="s">
        <v>423</v>
      </c>
      <c r="B1900" s="37" t="s">
        <v>686</v>
      </c>
      <c r="C1900" s="36" t="s">
        <v>687</v>
      </c>
      <c r="D1900" s="52" t="str">
        <f>IFERROR(INDEX('[2]CP5 to CP6 Track mapping'!$A:$B,MATCH('CP5 Vols Hyp'!$C1900,'[2]CP5 to CP6 Track mapping'!$A:$A,0),2),"-")</f>
        <v>Re-sleeper High Output</v>
      </c>
      <c r="E1900" s="36" t="s">
        <v>452</v>
      </c>
      <c r="F1900" s="53"/>
      <c r="G1900" s="53"/>
      <c r="H1900" s="53">
        <v>0</v>
      </c>
      <c r="I1900" s="53"/>
      <c r="J1900" s="53"/>
      <c r="K1900" s="53">
        <f t="shared" si="114"/>
        <v>0</v>
      </c>
      <c r="M1900" s="54">
        <v>0</v>
      </c>
      <c r="N1900" s="54">
        <v>0</v>
      </c>
      <c r="O1900" s="54">
        <v>0</v>
      </c>
      <c r="P1900" s="54">
        <v>0</v>
      </c>
      <c r="Q1900" s="54" t="s">
        <v>73</v>
      </c>
      <c r="R1900" s="54">
        <f t="shared" si="115"/>
        <v>0</v>
      </c>
      <c r="T1900" s="55">
        <f t="shared" si="116"/>
        <v>0</v>
      </c>
      <c r="U1900" s="55">
        <f t="shared" si="116"/>
        <v>0</v>
      </c>
      <c r="V1900" s="55">
        <f t="shared" si="116"/>
        <v>0</v>
      </c>
      <c r="W1900" s="55">
        <f t="shared" si="116"/>
        <v>0</v>
      </c>
      <c r="X1900" s="55" t="e">
        <f t="shared" si="116"/>
        <v>#VALUE!</v>
      </c>
      <c r="Y1900" s="55">
        <f t="shared" si="116"/>
        <v>0</v>
      </c>
    </row>
    <row r="1901" spans="1:25" x14ac:dyDescent="0.25">
      <c r="A1901" s="37" t="s">
        <v>423</v>
      </c>
      <c r="B1901" s="37" t="s">
        <v>686</v>
      </c>
      <c r="C1901" s="36" t="s">
        <v>687</v>
      </c>
      <c r="D1901" s="52" t="str">
        <f>IFERROR(INDEX('[2]CP5 to CP6 Track mapping'!$A:$B,MATCH('CP5 Vols Hyp'!$C1901,'[2]CP5 to CP6 Track mapping'!$A:$A,0),2),"-")</f>
        <v>Re-sleeper High Output</v>
      </c>
      <c r="E1901" s="36" t="s">
        <v>453</v>
      </c>
      <c r="F1901" s="53"/>
      <c r="G1901" s="53"/>
      <c r="H1901" s="53">
        <v>0</v>
      </c>
      <c r="I1901" s="53"/>
      <c r="J1901" s="53"/>
      <c r="K1901" s="53">
        <f t="shared" si="114"/>
        <v>0</v>
      </c>
      <c r="M1901" s="54">
        <v>0</v>
      </c>
      <c r="N1901" s="54">
        <v>0</v>
      </c>
      <c r="O1901" s="54">
        <v>0</v>
      </c>
      <c r="P1901" s="54">
        <v>0.52486560000000004</v>
      </c>
      <c r="Q1901" s="54" t="s">
        <v>73</v>
      </c>
      <c r="R1901" s="54">
        <f t="shared" si="115"/>
        <v>0.52486560000000004</v>
      </c>
      <c r="T1901" s="55">
        <f t="shared" si="116"/>
        <v>0</v>
      </c>
      <c r="U1901" s="55">
        <f t="shared" si="116"/>
        <v>0</v>
      </c>
      <c r="V1901" s="55">
        <f t="shared" si="116"/>
        <v>0</v>
      </c>
      <c r="W1901" s="55">
        <f t="shared" si="116"/>
        <v>0.52486560000000004</v>
      </c>
      <c r="X1901" s="55" t="e">
        <f t="shared" si="116"/>
        <v>#VALUE!</v>
      </c>
      <c r="Y1901" s="55">
        <f t="shared" si="116"/>
        <v>0.52486560000000004</v>
      </c>
    </row>
    <row r="1902" spans="1:25" x14ac:dyDescent="0.25">
      <c r="A1902" s="37" t="s">
        <v>423</v>
      </c>
      <c r="B1902" s="37" t="s">
        <v>686</v>
      </c>
      <c r="C1902" s="36" t="s">
        <v>687</v>
      </c>
      <c r="D1902" s="52" t="str">
        <f>IFERROR(INDEX('[2]CP5 to CP6 Track mapping'!$A:$B,MATCH('CP5 Vols Hyp'!$C1902,'[2]CP5 to CP6 Track mapping'!$A:$A,0),2),"-")</f>
        <v>Re-sleeper High Output</v>
      </c>
      <c r="E1902" s="36" t="s">
        <v>454</v>
      </c>
      <c r="F1902" s="53"/>
      <c r="G1902" s="53"/>
      <c r="H1902" s="53">
        <v>0</v>
      </c>
      <c r="I1902" s="53"/>
      <c r="J1902" s="53"/>
      <c r="K1902" s="53">
        <f t="shared" si="114"/>
        <v>0</v>
      </c>
      <c r="M1902" s="54">
        <v>0</v>
      </c>
      <c r="N1902" s="54">
        <v>0</v>
      </c>
      <c r="O1902" s="54">
        <v>0</v>
      </c>
      <c r="P1902" s="54">
        <v>0</v>
      </c>
      <c r="Q1902" s="54" t="s">
        <v>73</v>
      </c>
      <c r="R1902" s="54">
        <f t="shared" si="115"/>
        <v>0</v>
      </c>
      <c r="T1902" s="55">
        <f t="shared" si="116"/>
        <v>0</v>
      </c>
      <c r="U1902" s="55">
        <f t="shared" si="116"/>
        <v>0</v>
      </c>
      <c r="V1902" s="55">
        <f t="shared" si="116"/>
        <v>0</v>
      </c>
      <c r="W1902" s="55">
        <f t="shared" si="116"/>
        <v>0</v>
      </c>
      <c r="X1902" s="55" t="e">
        <f t="shared" si="116"/>
        <v>#VALUE!</v>
      </c>
      <c r="Y1902" s="55">
        <f t="shared" si="116"/>
        <v>0</v>
      </c>
    </row>
    <row r="1903" spans="1:25" x14ac:dyDescent="0.25">
      <c r="A1903" s="37" t="s">
        <v>423</v>
      </c>
      <c r="B1903" s="37" t="s">
        <v>686</v>
      </c>
      <c r="C1903" s="36" t="s">
        <v>687</v>
      </c>
      <c r="D1903" s="52" t="str">
        <f>IFERROR(INDEX('[2]CP5 to CP6 Track mapping'!$A:$B,MATCH('CP5 Vols Hyp'!$C1903,'[2]CP5 to CP6 Track mapping'!$A:$A,0),2),"-")</f>
        <v>Re-sleeper High Output</v>
      </c>
      <c r="E1903" s="36" t="s">
        <v>455</v>
      </c>
      <c r="F1903" s="53"/>
      <c r="G1903" s="53"/>
      <c r="H1903" s="53">
        <v>0</v>
      </c>
      <c r="I1903" s="53"/>
      <c r="J1903" s="53"/>
      <c r="K1903" s="53">
        <f t="shared" si="114"/>
        <v>0</v>
      </c>
      <c r="M1903" s="54">
        <v>0</v>
      </c>
      <c r="N1903" s="54">
        <v>0</v>
      </c>
      <c r="O1903" s="54">
        <v>0</v>
      </c>
      <c r="P1903" s="54">
        <v>0</v>
      </c>
      <c r="Q1903" s="54" t="s">
        <v>73</v>
      </c>
      <c r="R1903" s="54">
        <f t="shared" si="115"/>
        <v>0</v>
      </c>
      <c r="T1903" s="55">
        <f t="shared" si="116"/>
        <v>0</v>
      </c>
      <c r="U1903" s="55">
        <f t="shared" si="116"/>
        <v>0</v>
      </c>
      <c r="V1903" s="55">
        <f t="shared" si="116"/>
        <v>0</v>
      </c>
      <c r="W1903" s="55">
        <f t="shared" si="116"/>
        <v>0</v>
      </c>
      <c r="X1903" s="55" t="e">
        <f t="shared" si="116"/>
        <v>#VALUE!</v>
      </c>
      <c r="Y1903" s="55">
        <f t="shared" si="116"/>
        <v>0</v>
      </c>
    </row>
    <row r="1904" spans="1:25" x14ac:dyDescent="0.25">
      <c r="A1904" s="37" t="s">
        <v>423</v>
      </c>
      <c r="B1904" s="37" t="s">
        <v>688</v>
      </c>
      <c r="C1904" s="36" t="s">
        <v>689</v>
      </c>
      <c r="D1904" s="52" t="str">
        <f>IFERROR(INDEX('[2]CP5 to CP6 Track mapping'!$A:$B,MATCH('CP5 Vols Hyp'!$C1904,'[2]CP5 to CP6 Track mapping'!$A:$A,0),2),"-")</f>
        <v>Medium Refurb</v>
      </c>
      <c r="E1904" s="36" t="s">
        <v>456</v>
      </c>
      <c r="F1904" s="53"/>
      <c r="G1904" s="53"/>
      <c r="H1904" s="53">
        <v>23.580000000000002</v>
      </c>
      <c r="I1904" s="53"/>
      <c r="J1904" s="53"/>
      <c r="K1904" s="53">
        <f t="shared" si="114"/>
        <v>23.580000000000002</v>
      </c>
      <c r="M1904" s="54">
        <v>0</v>
      </c>
      <c r="N1904" s="54">
        <v>25.220000000000002</v>
      </c>
      <c r="O1904" s="54">
        <v>23.580000000000002</v>
      </c>
      <c r="P1904" s="54">
        <v>21.119999999999994</v>
      </c>
      <c r="Q1904" s="54">
        <v>15</v>
      </c>
      <c r="R1904" s="54">
        <f t="shared" si="115"/>
        <v>84.92</v>
      </c>
      <c r="T1904" s="55">
        <f t="shared" si="116"/>
        <v>0</v>
      </c>
      <c r="U1904" s="55">
        <f t="shared" si="116"/>
        <v>25.220000000000002</v>
      </c>
      <c r="V1904" s="55">
        <f t="shared" si="116"/>
        <v>0</v>
      </c>
      <c r="W1904" s="55">
        <f t="shared" si="116"/>
        <v>21.119999999999994</v>
      </c>
      <c r="X1904" s="55">
        <f t="shared" si="116"/>
        <v>15</v>
      </c>
      <c r="Y1904" s="55">
        <f t="shared" si="116"/>
        <v>61.34</v>
      </c>
    </row>
    <row r="1905" spans="1:25" x14ac:dyDescent="0.25">
      <c r="A1905" s="37" t="s">
        <v>423</v>
      </c>
      <c r="B1905" s="37" t="s">
        <v>688</v>
      </c>
      <c r="C1905" s="36" t="s">
        <v>689</v>
      </c>
      <c r="D1905" s="52" t="str">
        <f>IFERROR(INDEX('[2]CP5 to CP6 Track mapping'!$A:$B,MATCH('CP5 Vols Hyp'!$C1905,'[2]CP5 to CP6 Track mapping'!$A:$A,0),2),"-")</f>
        <v>Medium Refurb</v>
      </c>
      <c r="E1905" s="36" t="s">
        <v>451</v>
      </c>
      <c r="F1905" s="53"/>
      <c r="G1905" s="53"/>
      <c r="H1905" s="53">
        <v>0</v>
      </c>
      <c r="I1905" s="53"/>
      <c r="J1905" s="53"/>
      <c r="K1905" s="53">
        <f t="shared" si="114"/>
        <v>0</v>
      </c>
      <c r="M1905" s="54">
        <v>0</v>
      </c>
      <c r="N1905" s="54">
        <v>0</v>
      </c>
      <c r="O1905" s="54">
        <v>0</v>
      </c>
      <c r="P1905" s="54">
        <v>0</v>
      </c>
      <c r="Q1905" s="54" t="s">
        <v>73</v>
      </c>
      <c r="R1905" s="54">
        <f t="shared" si="115"/>
        <v>0</v>
      </c>
      <c r="T1905" s="55">
        <f t="shared" si="116"/>
        <v>0</v>
      </c>
      <c r="U1905" s="55">
        <f t="shared" si="116"/>
        <v>0</v>
      </c>
      <c r="V1905" s="55">
        <f t="shared" si="116"/>
        <v>0</v>
      </c>
      <c r="W1905" s="55">
        <f t="shared" si="116"/>
        <v>0</v>
      </c>
      <c r="X1905" s="55" t="e">
        <f t="shared" si="116"/>
        <v>#VALUE!</v>
      </c>
      <c r="Y1905" s="55">
        <f t="shared" si="116"/>
        <v>0</v>
      </c>
    </row>
    <row r="1906" spans="1:25" x14ac:dyDescent="0.25">
      <c r="A1906" s="37" t="s">
        <v>423</v>
      </c>
      <c r="B1906" s="37" t="s">
        <v>688</v>
      </c>
      <c r="C1906" s="36" t="s">
        <v>689</v>
      </c>
      <c r="D1906" s="52" t="str">
        <f>IFERROR(INDEX('[2]CP5 to CP6 Track mapping'!$A:$B,MATCH('CP5 Vols Hyp'!$C1906,'[2]CP5 to CP6 Track mapping'!$A:$A,0),2),"-")</f>
        <v>Medium Refurb</v>
      </c>
      <c r="E1906" s="36" t="s">
        <v>452</v>
      </c>
      <c r="F1906" s="53"/>
      <c r="G1906" s="53"/>
      <c r="H1906" s="53">
        <v>0</v>
      </c>
      <c r="I1906" s="53"/>
      <c r="J1906" s="53"/>
      <c r="K1906" s="53">
        <f t="shared" si="114"/>
        <v>0</v>
      </c>
      <c r="M1906" s="54">
        <v>0</v>
      </c>
      <c r="N1906" s="54">
        <v>0</v>
      </c>
      <c r="O1906" s="54">
        <v>0</v>
      </c>
      <c r="P1906" s="54">
        <v>0</v>
      </c>
      <c r="Q1906" s="54" t="s">
        <v>73</v>
      </c>
      <c r="R1906" s="54">
        <f t="shared" si="115"/>
        <v>0</v>
      </c>
      <c r="T1906" s="55">
        <f t="shared" si="116"/>
        <v>0</v>
      </c>
      <c r="U1906" s="55">
        <f t="shared" si="116"/>
        <v>0</v>
      </c>
      <c r="V1906" s="55">
        <f t="shared" si="116"/>
        <v>0</v>
      </c>
      <c r="W1906" s="55">
        <f t="shared" si="116"/>
        <v>0</v>
      </c>
      <c r="X1906" s="55" t="e">
        <f t="shared" si="116"/>
        <v>#VALUE!</v>
      </c>
      <c r="Y1906" s="55">
        <f t="shared" si="116"/>
        <v>0</v>
      </c>
    </row>
    <row r="1907" spans="1:25" x14ac:dyDescent="0.25">
      <c r="A1907" s="37" t="s">
        <v>423</v>
      </c>
      <c r="B1907" s="37" t="s">
        <v>688</v>
      </c>
      <c r="C1907" s="36" t="s">
        <v>689</v>
      </c>
      <c r="D1907" s="52" t="str">
        <f>IFERROR(INDEX('[2]CP5 to CP6 Track mapping'!$A:$B,MATCH('CP5 Vols Hyp'!$C1907,'[2]CP5 to CP6 Track mapping'!$A:$A,0),2),"-")</f>
        <v>Medium Refurb</v>
      </c>
      <c r="E1907" s="36" t="s">
        <v>453</v>
      </c>
      <c r="F1907" s="53"/>
      <c r="G1907" s="53"/>
      <c r="H1907" s="53">
        <v>0</v>
      </c>
      <c r="I1907" s="53"/>
      <c r="J1907" s="53"/>
      <c r="K1907" s="53">
        <f t="shared" si="114"/>
        <v>0</v>
      </c>
      <c r="M1907" s="54">
        <v>0</v>
      </c>
      <c r="N1907" s="54">
        <v>0</v>
      </c>
      <c r="O1907" s="54">
        <v>0</v>
      </c>
      <c r="P1907" s="54">
        <v>0</v>
      </c>
      <c r="Q1907" s="54" t="s">
        <v>73</v>
      </c>
      <c r="R1907" s="54">
        <f t="shared" si="115"/>
        <v>0</v>
      </c>
      <c r="T1907" s="55">
        <f t="shared" si="116"/>
        <v>0</v>
      </c>
      <c r="U1907" s="55">
        <f t="shared" si="116"/>
        <v>0</v>
      </c>
      <c r="V1907" s="55">
        <f t="shared" si="116"/>
        <v>0</v>
      </c>
      <c r="W1907" s="55">
        <f t="shared" si="116"/>
        <v>0</v>
      </c>
      <c r="X1907" s="55" t="e">
        <f t="shared" si="116"/>
        <v>#VALUE!</v>
      </c>
      <c r="Y1907" s="55">
        <f t="shared" si="116"/>
        <v>0</v>
      </c>
    </row>
    <row r="1908" spans="1:25" x14ac:dyDescent="0.25">
      <c r="A1908" s="37" t="s">
        <v>423</v>
      </c>
      <c r="B1908" s="37" t="s">
        <v>688</v>
      </c>
      <c r="C1908" s="36" t="s">
        <v>689</v>
      </c>
      <c r="D1908" s="52" t="str">
        <f>IFERROR(INDEX('[2]CP5 to CP6 Track mapping'!$A:$B,MATCH('CP5 Vols Hyp'!$C1908,'[2]CP5 to CP6 Track mapping'!$A:$A,0),2),"-")</f>
        <v>Medium Refurb</v>
      </c>
      <c r="E1908" s="36" t="s">
        <v>454</v>
      </c>
      <c r="F1908" s="53"/>
      <c r="G1908" s="53"/>
      <c r="H1908" s="53">
        <v>0</v>
      </c>
      <c r="I1908" s="53"/>
      <c r="J1908" s="53"/>
      <c r="K1908" s="53">
        <f t="shared" si="114"/>
        <v>0</v>
      </c>
      <c r="M1908" s="54">
        <v>11.7453</v>
      </c>
      <c r="N1908" s="54">
        <v>0</v>
      </c>
      <c r="O1908" s="54">
        <v>0</v>
      </c>
      <c r="P1908" s="54">
        <v>0</v>
      </c>
      <c r="Q1908" s="54" t="s">
        <v>73</v>
      </c>
      <c r="R1908" s="54">
        <f t="shared" si="115"/>
        <v>11.7453</v>
      </c>
      <c r="T1908" s="55">
        <f t="shared" si="116"/>
        <v>11.7453</v>
      </c>
      <c r="U1908" s="55">
        <f t="shared" si="116"/>
        <v>0</v>
      </c>
      <c r="V1908" s="55">
        <f t="shared" si="116"/>
        <v>0</v>
      </c>
      <c r="W1908" s="55">
        <f t="shared" si="116"/>
        <v>0</v>
      </c>
      <c r="X1908" s="55" t="e">
        <f t="shared" si="116"/>
        <v>#VALUE!</v>
      </c>
      <c r="Y1908" s="55">
        <f t="shared" si="116"/>
        <v>11.7453</v>
      </c>
    </row>
    <row r="1909" spans="1:25" x14ac:dyDescent="0.25">
      <c r="A1909" s="37" t="s">
        <v>423</v>
      </c>
      <c r="B1909" s="37" t="s">
        <v>688</v>
      </c>
      <c r="C1909" s="36" t="s">
        <v>689</v>
      </c>
      <c r="D1909" s="52" t="str">
        <f>IFERROR(INDEX('[2]CP5 to CP6 Track mapping'!$A:$B,MATCH('CP5 Vols Hyp'!$C1909,'[2]CP5 to CP6 Track mapping'!$A:$A,0),2),"-")</f>
        <v>Medium Refurb</v>
      </c>
      <c r="E1909" s="36" t="s">
        <v>455</v>
      </c>
      <c r="F1909" s="53"/>
      <c r="G1909" s="53"/>
      <c r="H1909" s="53">
        <v>0</v>
      </c>
      <c r="I1909" s="53"/>
      <c r="J1909" s="53"/>
      <c r="K1909" s="53">
        <f t="shared" si="114"/>
        <v>0</v>
      </c>
      <c r="M1909" s="54">
        <v>10.7</v>
      </c>
      <c r="N1909" s="54">
        <v>0</v>
      </c>
      <c r="O1909" s="54">
        <v>0</v>
      </c>
      <c r="P1909" s="54">
        <v>0</v>
      </c>
      <c r="Q1909" s="54" t="s">
        <v>73</v>
      </c>
      <c r="R1909" s="54">
        <f t="shared" si="115"/>
        <v>10.7</v>
      </c>
      <c r="T1909" s="55">
        <f t="shared" si="116"/>
        <v>10.7</v>
      </c>
      <c r="U1909" s="55">
        <f t="shared" si="116"/>
        <v>0</v>
      </c>
      <c r="V1909" s="55">
        <f t="shared" si="116"/>
        <v>0</v>
      </c>
      <c r="W1909" s="55">
        <f t="shared" si="116"/>
        <v>0</v>
      </c>
      <c r="X1909" s="55" t="e">
        <f t="shared" si="116"/>
        <v>#VALUE!</v>
      </c>
      <c r="Y1909" s="55">
        <f t="shared" si="116"/>
        <v>10.7</v>
      </c>
    </row>
    <row r="1910" spans="1:25" x14ac:dyDescent="0.25">
      <c r="A1910" s="37" t="s">
        <v>423</v>
      </c>
      <c r="B1910" s="37" t="s">
        <v>690</v>
      </c>
      <c r="C1910" s="36" t="s">
        <v>691</v>
      </c>
      <c r="D1910" s="52" t="str">
        <f>IFERROR(INDEX('[2]CP5 to CP6 Track mapping'!$A:$B,MATCH('CP5 Vols Hyp'!$C1910,'[2]CP5 to CP6 Track mapping'!$A:$A,0),2),"-")</f>
        <v>Medium Refurb</v>
      </c>
      <c r="E1910" s="36" t="s">
        <v>456</v>
      </c>
      <c r="F1910" s="53"/>
      <c r="G1910" s="53"/>
      <c r="H1910" s="53">
        <v>20.83</v>
      </c>
      <c r="I1910" s="53"/>
      <c r="J1910" s="53"/>
      <c r="K1910" s="53">
        <f t="shared" si="114"/>
        <v>20.83</v>
      </c>
      <c r="M1910" s="54">
        <v>0</v>
      </c>
      <c r="N1910" s="54">
        <v>18.516000000000002</v>
      </c>
      <c r="O1910" s="54">
        <v>20.83</v>
      </c>
      <c r="P1910" s="54">
        <v>17.660000000000004</v>
      </c>
      <c r="Q1910" s="54">
        <v>15</v>
      </c>
      <c r="R1910" s="54">
        <f t="shared" si="115"/>
        <v>72.006</v>
      </c>
      <c r="T1910" s="55">
        <f t="shared" si="116"/>
        <v>0</v>
      </c>
      <c r="U1910" s="55">
        <f t="shared" si="116"/>
        <v>18.516000000000002</v>
      </c>
      <c r="V1910" s="55">
        <f t="shared" si="116"/>
        <v>0</v>
      </c>
      <c r="W1910" s="55">
        <f t="shared" si="116"/>
        <v>17.660000000000004</v>
      </c>
      <c r="X1910" s="55">
        <f t="shared" si="116"/>
        <v>15</v>
      </c>
      <c r="Y1910" s="55">
        <f t="shared" si="116"/>
        <v>51.176000000000002</v>
      </c>
    </row>
    <row r="1911" spans="1:25" x14ac:dyDescent="0.25">
      <c r="A1911" s="37" t="s">
        <v>423</v>
      </c>
      <c r="B1911" s="37" t="s">
        <v>690</v>
      </c>
      <c r="C1911" s="36" t="s">
        <v>691</v>
      </c>
      <c r="D1911" s="52" t="str">
        <f>IFERROR(INDEX('[2]CP5 to CP6 Track mapping'!$A:$B,MATCH('CP5 Vols Hyp'!$C1911,'[2]CP5 to CP6 Track mapping'!$A:$A,0),2),"-")</f>
        <v>Medium Refurb</v>
      </c>
      <c r="E1911" s="36" t="s">
        <v>451</v>
      </c>
      <c r="F1911" s="53"/>
      <c r="G1911" s="53"/>
      <c r="H1911" s="53">
        <v>0</v>
      </c>
      <c r="I1911" s="53"/>
      <c r="J1911" s="53"/>
      <c r="K1911" s="53">
        <f t="shared" si="114"/>
        <v>0</v>
      </c>
      <c r="M1911" s="54">
        <v>0</v>
      </c>
      <c r="N1911" s="54">
        <v>0</v>
      </c>
      <c r="O1911" s="54">
        <v>0</v>
      </c>
      <c r="P1911" s="54">
        <v>0</v>
      </c>
      <c r="Q1911" s="54" t="s">
        <v>73</v>
      </c>
      <c r="R1911" s="54">
        <f t="shared" si="115"/>
        <v>0</v>
      </c>
      <c r="T1911" s="55">
        <f t="shared" si="116"/>
        <v>0</v>
      </c>
      <c r="U1911" s="55">
        <f t="shared" si="116"/>
        <v>0</v>
      </c>
      <c r="V1911" s="55">
        <f t="shared" si="116"/>
        <v>0</v>
      </c>
      <c r="W1911" s="55">
        <f t="shared" si="116"/>
        <v>0</v>
      </c>
      <c r="X1911" s="55" t="e">
        <f t="shared" si="116"/>
        <v>#VALUE!</v>
      </c>
      <c r="Y1911" s="55">
        <f t="shared" si="116"/>
        <v>0</v>
      </c>
    </row>
    <row r="1912" spans="1:25" x14ac:dyDescent="0.25">
      <c r="A1912" s="37" t="s">
        <v>423</v>
      </c>
      <c r="B1912" s="37" t="s">
        <v>690</v>
      </c>
      <c r="C1912" s="36" t="s">
        <v>691</v>
      </c>
      <c r="D1912" s="52" t="str">
        <f>IFERROR(INDEX('[2]CP5 to CP6 Track mapping'!$A:$B,MATCH('CP5 Vols Hyp'!$C1912,'[2]CP5 to CP6 Track mapping'!$A:$A,0),2),"-")</f>
        <v>Medium Refurb</v>
      </c>
      <c r="E1912" s="36" t="s">
        <v>452</v>
      </c>
      <c r="F1912" s="53"/>
      <c r="G1912" s="53"/>
      <c r="H1912" s="53">
        <v>0</v>
      </c>
      <c r="I1912" s="53"/>
      <c r="J1912" s="53"/>
      <c r="K1912" s="53">
        <f t="shared" si="114"/>
        <v>0</v>
      </c>
      <c r="M1912" s="54">
        <v>0</v>
      </c>
      <c r="N1912" s="54">
        <v>0</v>
      </c>
      <c r="O1912" s="54">
        <v>0</v>
      </c>
      <c r="P1912" s="54">
        <v>0</v>
      </c>
      <c r="Q1912" s="54" t="s">
        <v>73</v>
      </c>
      <c r="R1912" s="54">
        <f t="shared" si="115"/>
        <v>0</v>
      </c>
      <c r="T1912" s="55">
        <f t="shared" si="116"/>
        <v>0</v>
      </c>
      <c r="U1912" s="55">
        <f t="shared" si="116"/>
        <v>0</v>
      </c>
      <c r="V1912" s="55">
        <f t="shared" si="116"/>
        <v>0</v>
      </c>
      <c r="W1912" s="55">
        <f t="shared" si="116"/>
        <v>0</v>
      </c>
      <c r="X1912" s="55" t="e">
        <f t="shared" si="116"/>
        <v>#VALUE!</v>
      </c>
      <c r="Y1912" s="55">
        <f t="shared" si="116"/>
        <v>0</v>
      </c>
    </row>
    <row r="1913" spans="1:25" x14ac:dyDescent="0.25">
      <c r="A1913" s="37" t="s">
        <v>423</v>
      </c>
      <c r="B1913" s="37" t="s">
        <v>690</v>
      </c>
      <c r="C1913" s="36" t="s">
        <v>691</v>
      </c>
      <c r="D1913" s="52" t="str">
        <f>IFERROR(INDEX('[2]CP5 to CP6 Track mapping'!$A:$B,MATCH('CP5 Vols Hyp'!$C1913,'[2]CP5 to CP6 Track mapping'!$A:$A,0),2),"-")</f>
        <v>Medium Refurb</v>
      </c>
      <c r="E1913" s="36" t="s">
        <v>453</v>
      </c>
      <c r="F1913" s="53"/>
      <c r="G1913" s="53"/>
      <c r="H1913" s="53">
        <v>0</v>
      </c>
      <c r="I1913" s="53"/>
      <c r="J1913" s="53"/>
      <c r="K1913" s="53">
        <f t="shared" si="114"/>
        <v>0</v>
      </c>
      <c r="M1913" s="54">
        <v>0</v>
      </c>
      <c r="N1913" s="54">
        <v>0</v>
      </c>
      <c r="O1913" s="54">
        <v>0</v>
      </c>
      <c r="P1913" s="54">
        <v>0</v>
      </c>
      <c r="Q1913" s="54" t="s">
        <v>73</v>
      </c>
      <c r="R1913" s="54">
        <f t="shared" si="115"/>
        <v>0</v>
      </c>
      <c r="T1913" s="55">
        <f t="shared" si="116"/>
        <v>0</v>
      </c>
      <c r="U1913" s="55">
        <f t="shared" si="116"/>
        <v>0</v>
      </c>
      <c r="V1913" s="55">
        <f t="shared" si="116"/>
        <v>0</v>
      </c>
      <c r="W1913" s="55">
        <f t="shared" si="116"/>
        <v>0</v>
      </c>
      <c r="X1913" s="55" t="e">
        <f t="shared" si="116"/>
        <v>#VALUE!</v>
      </c>
      <c r="Y1913" s="55">
        <f t="shared" si="116"/>
        <v>0</v>
      </c>
    </row>
    <row r="1914" spans="1:25" x14ac:dyDescent="0.25">
      <c r="A1914" s="37" t="s">
        <v>423</v>
      </c>
      <c r="B1914" s="37" t="s">
        <v>690</v>
      </c>
      <c r="C1914" s="36" t="s">
        <v>691</v>
      </c>
      <c r="D1914" s="52" t="str">
        <f>IFERROR(INDEX('[2]CP5 to CP6 Track mapping'!$A:$B,MATCH('CP5 Vols Hyp'!$C1914,'[2]CP5 to CP6 Track mapping'!$A:$A,0),2),"-")</f>
        <v>Medium Refurb</v>
      </c>
      <c r="E1914" s="36" t="s">
        <v>454</v>
      </c>
      <c r="F1914" s="53"/>
      <c r="G1914" s="53"/>
      <c r="H1914" s="53">
        <v>0</v>
      </c>
      <c r="I1914" s="53"/>
      <c r="J1914" s="53"/>
      <c r="K1914" s="53">
        <f t="shared" si="114"/>
        <v>0</v>
      </c>
      <c r="M1914" s="54">
        <v>1.38</v>
      </c>
      <c r="N1914" s="54">
        <v>0</v>
      </c>
      <c r="O1914" s="54">
        <v>0</v>
      </c>
      <c r="P1914" s="54">
        <v>0</v>
      </c>
      <c r="Q1914" s="54" t="s">
        <v>73</v>
      </c>
      <c r="R1914" s="54">
        <f t="shared" si="115"/>
        <v>1.38</v>
      </c>
      <c r="T1914" s="55">
        <f t="shared" si="116"/>
        <v>1.38</v>
      </c>
      <c r="U1914" s="55">
        <f t="shared" si="116"/>
        <v>0</v>
      </c>
      <c r="V1914" s="55">
        <f t="shared" si="116"/>
        <v>0</v>
      </c>
      <c r="W1914" s="55">
        <f t="shared" si="116"/>
        <v>0</v>
      </c>
      <c r="X1914" s="55" t="e">
        <f t="shared" si="116"/>
        <v>#VALUE!</v>
      </c>
      <c r="Y1914" s="55">
        <f t="shared" si="116"/>
        <v>1.38</v>
      </c>
    </row>
    <row r="1915" spans="1:25" x14ac:dyDescent="0.25">
      <c r="A1915" s="37" t="s">
        <v>423</v>
      </c>
      <c r="B1915" s="37" t="s">
        <v>690</v>
      </c>
      <c r="C1915" s="36" t="s">
        <v>691</v>
      </c>
      <c r="D1915" s="52" t="str">
        <f>IFERROR(INDEX('[2]CP5 to CP6 Track mapping'!$A:$B,MATCH('CP5 Vols Hyp'!$C1915,'[2]CP5 to CP6 Track mapping'!$A:$A,0),2),"-")</f>
        <v>Medium Refurb</v>
      </c>
      <c r="E1915" s="36" t="s">
        <v>455</v>
      </c>
      <c r="F1915" s="53"/>
      <c r="G1915" s="53"/>
      <c r="H1915" s="53">
        <v>0</v>
      </c>
      <c r="I1915" s="53"/>
      <c r="J1915" s="53"/>
      <c r="K1915" s="53">
        <f t="shared" si="114"/>
        <v>0</v>
      </c>
      <c r="M1915" s="54">
        <v>9.2210000000000001</v>
      </c>
      <c r="N1915" s="54">
        <v>0</v>
      </c>
      <c r="O1915" s="54">
        <v>0</v>
      </c>
      <c r="P1915" s="54">
        <v>0</v>
      </c>
      <c r="Q1915" s="54" t="s">
        <v>73</v>
      </c>
      <c r="R1915" s="54">
        <f t="shared" si="115"/>
        <v>9.2210000000000001</v>
      </c>
      <c r="T1915" s="55">
        <f t="shared" si="116"/>
        <v>9.2210000000000001</v>
      </c>
      <c r="U1915" s="55">
        <f t="shared" si="116"/>
        <v>0</v>
      </c>
      <c r="V1915" s="55">
        <f t="shared" si="116"/>
        <v>0</v>
      </c>
      <c r="W1915" s="55">
        <f t="shared" si="116"/>
        <v>0</v>
      </c>
      <c r="X1915" s="55" t="e">
        <f t="shared" si="116"/>
        <v>#VALUE!</v>
      </c>
      <c r="Y1915" s="55">
        <f t="shared" si="116"/>
        <v>9.2210000000000001</v>
      </c>
    </row>
    <row r="1916" spans="1:25" x14ac:dyDescent="0.25">
      <c r="A1916" s="37" t="s">
        <v>423</v>
      </c>
      <c r="B1916" s="37" t="s">
        <v>692</v>
      </c>
      <c r="C1916" s="36" t="s">
        <v>693</v>
      </c>
      <c r="D1916" s="52" t="str">
        <f>IFERROR(INDEX('[2]CP5 to CP6 Track mapping'!$A:$B,MATCH('CP5 Vols Hyp'!$C1916,'[2]CP5 to CP6 Track mapping'!$A:$A,0),2),"-")</f>
        <v>Replace - Full SC</v>
      </c>
      <c r="E1916" s="36" t="s">
        <v>456</v>
      </c>
      <c r="F1916" s="53"/>
      <c r="G1916" s="53"/>
      <c r="H1916" s="53">
        <v>0</v>
      </c>
      <c r="I1916" s="53"/>
      <c r="J1916" s="53"/>
      <c r="K1916" s="53">
        <f t="shared" si="114"/>
        <v>0</v>
      </c>
      <c r="M1916" s="54">
        <v>0</v>
      </c>
      <c r="N1916" s="54">
        <v>14</v>
      </c>
      <c r="O1916" s="54">
        <v>0</v>
      </c>
      <c r="P1916" s="54">
        <v>10</v>
      </c>
      <c r="Q1916" s="54" t="s">
        <v>73</v>
      </c>
      <c r="R1916" s="54">
        <f t="shared" si="115"/>
        <v>24</v>
      </c>
      <c r="T1916" s="55">
        <f t="shared" si="116"/>
        <v>0</v>
      </c>
      <c r="U1916" s="55">
        <f t="shared" si="116"/>
        <v>14</v>
      </c>
      <c r="V1916" s="55">
        <f t="shared" si="116"/>
        <v>0</v>
      </c>
      <c r="W1916" s="55">
        <f t="shared" si="116"/>
        <v>10</v>
      </c>
      <c r="X1916" s="55" t="e">
        <f t="shared" si="116"/>
        <v>#VALUE!</v>
      </c>
      <c r="Y1916" s="55">
        <f t="shared" si="116"/>
        <v>24</v>
      </c>
    </row>
    <row r="1917" spans="1:25" x14ac:dyDescent="0.25">
      <c r="A1917" s="37" t="s">
        <v>423</v>
      </c>
      <c r="B1917" s="37" t="s">
        <v>692</v>
      </c>
      <c r="C1917" s="36" t="s">
        <v>693</v>
      </c>
      <c r="D1917" s="52" t="str">
        <f>IFERROR(INDEX('[2]CP5 to CP6 Track mapping'!$A:$B,MATCH('CP5 Vols Hyp'!$C1917,'[2]CP5 to CP6 Track mapping'!$A:$A,0),2),"-")</f>
        <v>Replace - Full SC</v>
      </c>
      <c r="E1917" s="36" t="s">
        <v>451</v>
      </c>
      <c r="F1917" s="53"/>
      <c r="G1917" s="53"/>
      <c r="H1917" s="53">
        <v>0</v>
      </c>
      <c r="I1917" s="53"/>
      <c r="J1917" s="53"/>
      <c r="K1917" s="53">
        <f t="shared" si="114"/>
        <v>0</v>
      </c>
      <c r="M1917" s="54">
        <v>0</v>
      </c>
      <c r="N1917" s="54">
        <v>0</v>
      </c>
      <c r="O1917" s="54">
        <v>0</v>
      </c>
      <c r="P1917" s="54">
        <v>0</v>
      </c>
      <c r="Q1917" s="54" t="s">
        <v>73</v>
      </c>
      <c r="R1917" s="54">
        <f t="shared" si="115"/>
        <v>0</v>
      </c>
      <c r="T1917" s="55">
        <f t="shared" si="116"/>
        <v>0</v>
      </c>
      <c r="U1917" s="55">
        <f t="shared" si="116"/>
        <v>0</v>
      </c>
      <c r="V1917" s="55">
        <f t="shared" si="116"/>
        <v>0</v>
      </c>
      <c r="W1917" s="55">
        <f t="shared" si="116"/>
        <v>0</v>
      </c>
      <c r="X1917" s="55" t="e">
        <f t="shared" si="116"/>
        <v>#VALUE!</v>
      </c>
      <c r="Y1917" s="55">
        <f t="shared" si="116"/>
        <v>0</v>
      </c>
    </row>
    <row r="1918" spans="1:25" x14ac:dyDescent="0.25">
      <c r="A1918" s="37" t="s">
        <v>423</v>
      </c>
      <c r="B1918" s="37" t="s">
        <v>692</v>
      </c>
      <c r="C1918" s="36" t="s">
        <v>693</v>
      </c>
      <c r="D1918" s="52" t="str">
        <f>IFERROR(INDEX('[2]CP5 to CP6 Track mapping'!$A:$B,MATCH('CP5 Vols Hyp'!$C1918,'[2]CP5 to CP6 Track mapping'!$A:$A,0),2),"-")</f>
        <v>Replace - Full SC</v>
      </c>
      <c r="E1918" s="36" t="s">
        <v>452</v>
      </c>
      <c r="F1918" s="53"/>
      <c r="G1918" s="53"/>
      <c r="H1918" s="53">
        <v>0</v>
      </c>
      <c r="I1918" s="53"/>
      <c r="J1918" s="53"/>
      <c r="K1918" s="53">
        <f t="shared" si="114"/>
        <v>0</v>
      </c>
      <c r="M1918" s="54">
        <v>0</v>
      </c>
      <c r="N1918" s="54">
        <v>0</v>
      </c>
      <c r="O1918" s="54">
        <v>0</v>
      </c>
      <c r="P1918" s="54">
        <v>0</v>
      </c>
      <c r="Q1918" s="54" t="s">
        <v>73</v>
      </c>
      <c r="R1918" s="54">
        <f t="shared" si="115"/>
        <v>0</v>
      </c>
      <c r="T1918" s="55">
        <f t="shared" si="116"/>
        <v>0</v>
      </c>
      <c r="U1918" s="55">
        <f t="shared" si="116"/>
        <v>0</v>
      </c>
      <c r="V1918" s="55">
        <f t="shared" si="116"/>
        <v>0</v>
      </c>
      <c r="W1918" s="55">
        <f t="shared" si="116"/>
        <v>0</v>
      </c>
      <c r="X1918" s="55" t="e">
        <f t="shared" si="116"/>
        <v>#VALUE!</v>
      </c>
      <c r="Y1918" s="55">
        <f t="shared" si="116"/>
        <v>0</v>
      </c>
    </row>
    <row r="1919" spans="1:25" x14ac:dyDescent="0.25">
      <c r="A1919" s="37" t="s">
        <v>423</v>
      </c>
      <c r="B1919" s="37" t="s">
        <v>692</v>
      </c>
      <c r="C1919" s="36" t="s">
        <v>693</v>
      </c>
      <c r="D1919" s="52" t="str">
        <f>IFERROR(INDEX('[2]CP5 to CP6 Track mapping'!$A:$B,MATCH('CP5 Vols Hyp'!$C1919,'[2]CP5 to CP6 Track mapping'!$A:$A,0),2),"-")</f>
        <v>Replace - Full SC</v>
      </c>
      <c r="E1919" s="36" t="s">
        <v>453</v>
      </c>
      <c r="F1919" s="53"/>
      <c r="G1919" s="53"/>
      <c r="H1919" s="53">
        <v>10</v>
      </c>
      <c r="I1919" s="53"/>
      <c r="J1919" s="53"/>
      <c r="K1919" s="53">
        <f t="shared" si="114"/>
        <v>10</v>
      </c>
      <c r="M1919" s="54">
        <v>0</v>
      </c>
      <c r="N1919" s="54">
        <v>0</v>
      </c>
      <c r="O1919" s="54">
        <v>10</v>
      </c>
      <c r="P1919" s="54">
        <v>0</v>
      </c>
      <c r="Q1919" s="54" t="s">
        <v>73</v>
      </c>
      <c r="R1919" s="54">
        <f t="shared" si="115"/>
        <v>10</v>
      </c>
      <c r="T1919" s="55">
        <f t="shared" si="116"/>
        <v>0</v>
      </c>
      <c r="U1919" s="55">
        <f t="shared" si="116"/>
        <v>0</v>
      </c>
      <c r="V1919" s="55">
        <f t="shared" si="116"/>
        <v>0</v>
      </c>
      <c r="W1919" s="55">
        <f t="shared" si="116"/>
        <v>0</v>
      </c>
      <c r="X1919" s="55" t="e">
        <f t="shared" si="116"/>
        <v>#VALUE!</v>
      </c>
      <c r="Y1919" s="55">
        <f t="shared" si="116"/>
        <v>0</v>
      </c>
    </row>
    <row r="1920" spans="1:25" x14ac:dyDescent="0.25">
      <c r="A1920" s="37" t="s">
        <v>423</v>
      </c>
      <c r="B1920" s="37" t="s">
        <v>692</v>
      </c>
      <c r="C1920" s="36" t="s">
        <v>693</v>
      </c>
      <c r="D1920" s="52" t="str">
        <f>IFERROR(INDEX('[2]CP5 to CP6 Track mapping'!$A:$B,MATCH('CP5 Vols Hyp'!$C1920,'[2]CP5 to CP6 Track mapping'!$A:$A,0),2),"-")</f>
        <v>Replace - Full SC</v>
      </c>
      <c r="E1920" s="36" t="s">
        <v>454</v>
      </c>
      <c r="F1920" s="53"/>
      <c r="G1920" s="53"/>
      <c r="H1920" s="53">
        <v>9</v>
      </c>
      <c r="I1920" s="53"/>
      <c r="J1920" s="53"/>
      <c r="K1920" s="53">
        <f t="shared" si="114"/>
        <v>9</v>
      </c>
      <c r="M1920" s="54">
        <v>0</v>
      </c>
      <c r="N1920" s="54">
        <v>0</v>
      </c>
      <c r="O1920" s="54">
        <v>9</v>
      </c>
      <c r="P1920" s="54">
        <v>0</v>
      </c>
      <c r="Q1920" s="54" t="s">
        <v>73</v>
      </c>
      <c r="R1920" s="54">
        <f t="shared" si="115"/>
        <v>9</v>
      </c>
      <c r="T1920" s="55">
        <f t="shared" si="116"/>
        <v>0</v>
      </c>
      <c r="U1920" s="55">
        <f t="shared" si="116"/>
        <v>0</v>
      </c>
      <c r="V1920" s="55">
        <f t="shared" si="116"/>
        <v>0</v>
      </c>
      <c r="W1920" s="55">
        <f t="shared" ref="W1920:Y1983" si="117">P1920-I1920</f>
        <v>0</v>
      </c>
      <c r="X1920" s="55" t="e">
        <f t="shared" si="117"/>
        <v>#VALUE!</v>
      </c>
      <c r="Y1920" s="55">
        <f t="shared" si="117"/>
        <v>0</v>
      </c>
    </row>
    <row r="1921" spans="1:25" x14ac:dyDescent="0.25">
      <c r="A1921" s="37" t="s">
        <v>423</v>
      </c>
      <c r="B1921" s="37" t="s">
        <v>692</v>
      </c>
      <c r="C1921" s="36" t="s">
        <v>693</v>
      </c>
      <c r="D1921" s="52" t="str">
        <f>IFERROR(INDEX('[2]CP5 to CP6 Track mapping'!$A:$B,MATCH('CP5 Vols Hyp'!$C1921,'[2]CP5 to CP6 Track mapping'!$A:$A,0),2),"-")</f>
        <v>Replace - Full SC</v>
      </c>
      <c r="E1921" s="36" t="s">
        <v>455</v>
      </c>
      <c r="F1921" s="53"/>
      <c r="G1921" s="53"/>
      <c r="H1921" s="53">
        <v>0</v>
      </c>
      <c r="I1921" s="53"/>
      <c r="J1921" s="53"/>
      <c r="K1921" s="53">
        <f t="shared" si="114"/>
        <v>0</v>
      </c>
      <c r="M1921" s="54">
        <v>10</v>
      </c>
      <c r="N1921" s="54">
        <v>0</v>
      </c>
      <c r="O1921" s="54">
        <v>0</v>
      </c>
      <c r="P1921" s="54">
        <v>2</v>
      </c>
      <c r="Q1921" s="54">
        <v>3</v>
      </c>
      <c r="R1921" s="54">
        <f t="shared" si="115"/>
        <v>15</v>
      </c>
      <c r="T1921" s="55">
        <f t="shared" ref="T1921:Y1984" si="118">M1921-F1921</f>
        <v>10</v>
      </c>
      <c r="U1921" s="55">
        <f t="shared" si="118"/>
        <v>0</v>
      </c>
      <c r="V1921" s="55">
        <f t="shared" si="118"/>
        <v>0</v>
      </c>
      <c r="W1921" s="55">
        <f t="shared" si="117"/>
        <v>2</v>
      </c>
      <c r="X1921" s="55">
        <f t="shared" si="117"/>
        <v>3</v>
      </c>
      <c r="Y1921" s="55">
        <f t="shared" si="117"/>
        <v>15</v>
      </c>
    </row>
    <row r="1922" spans="1:25" x14ac:dyDescent="0.25">
      <c r="A1922" s="37" t="s">
        <v>423</v>
      </c>
      <c r="B1922" s="37" t="s">
        <v>694</v>
      </c>
      <c r="C1922" s="36" t="s">
        <v>695</v>
      </c>
      <c r="D1922" s="52" t="str">
        <f>IFERROR(INDEX('[2]CP5 to CP6 Track mapping'!$A:$B,MATCH('CP5 Vols Hyp'!$C1922,'[2]CP5 to CP6 Track mapping'!$A:$A,0),2),"-")</f>
        <v>Replace - Full SC</v>
      </c>
      <c r="E1922" s="36" t="s">
        <v>456</v>
      </c>
      <c r="F1922" s="53"/>
      <c r="G1922" s="53"/>
      <c r="H1922" s="53">
        <v>0</v>
      </c>
      <c r="I1922" s="53"/>
      <c r="J1922" s="53"/>
      <c r="K1922" s="53">
        <f t="shared" si="114"/>
        <v>0</v>
      </c>
      <c r="M1922" s="54">
        <v>0</v>
      </c>
      <c r="N1922" s="54">
        <v>0</v>
      </c>
      <c r="O1922" s="54">
        <v>0</v>
      </c>
      <c r="P1922" s="54">
        <v>0</v>
      </c>
      <c r="Q1922" s="54" t="s">
        <v>73</v>
      </c>
      <c r="R1922" s="54">
        <f t="shared" si="115"/>
        <v>0</v>
      </c>
      <c r="T1922" s="55">
        <f t="shared" si="118"/>
        <v>0</v>
      </c>
      <c r="U1922" s="55">
        <f t="shared" si="118"/>
        <v>0</v>
      </c>
      <c r="V1922" s="55">
        <f t="shared" si="118"/>
        <v>0</v>
      </c>
      <c r="W1922" s="55">
        <f t="shared" si="117"/>
        <v>0</v>
      </c>
      <c r="X1922" s="55" t="e">
        <f t="shared" si="117"/>
        <v>#VALUE!</v>
      </c>
      <c r="Y1922" s="55">
        <f t="shared" si="117"/>
        <v>0</v>
      </c>
    </row>
    <row r="1923" spans="1:25" x14ac:dyDescent="0.25">
      <c r="A1923" s="37" t="s">
        <v>423</v>
      </c>
      <c r="B1923" s="37" t="s">
        <v>694</v>
      </c>
      <c r="C1923" s="36" t="s">
        <v>695</v>
      </c>
      <c r="D1923" s="52" t="str">
        <f>IFERROR(INDEX('[2]CP5 to CP6 Track mapping'!$A:$B,MATCH('CP5 Vols Hyp'!$C1923,'[2]CP5 to CP6 Track mapping'!$A:$A,0),2),"-")</f>
        <v>Replace - Full SC</v>
      </c>
      <c r="E1923" s="36" t="s">
        <v>451</v>
      </c>
      <c r="F1923" s="53"/>
      <c r="G1923" s="53"/>
      <c r="H1923" s="53">
        <v>0</v>
      </c>
      <c r="I1923" s="53"/>
      <c r="J1923" s="53"/>
      <c r="K1923" s="53">
        <f t="shared" si="114"/>
        <v>0</v>
      </c>
      <c r="M1923" s="54">
        <v>0</v>
      </c>
      <c r="N1923" s="54">
        <v>0</v>
      </c>
      <c r="O1923" s="54">
        <v>0</v>
      </c>
      <c r="P1923" s="54">
        <v>0</v>
      </c>
      <c r="Q1923" s="54" t="s">
        <v>73</v>
      </c>
      <c r="R1923" s="54">
        <f t="shared" si="115"/>
        <v>0</v>
      </c>
      <c r="T1923" s="55">
        <f t="shared" si="118"/>
        <v>0</v>
      </c>
      <c r="U1923" s="55">
        <f t="shared" si="118"/>
        <v>0</v>
      </c>
      <c r="V1923" s="55">
        <f t="shared" si="118"/>
        <v>0</v>
      </c>
      <c r="W1923" s="55">
        <f t="shared" si="117"/>
        <v>0</v>
      </c>
      <c r="X1923" s="55" t="e">
        <f t="shared" si="117"/>
        <v>#VALUE!</v>
      </c>
      <c r="Y1923" s="55">
        <f t="shared" si="117"/>
        <v>0</v>
      </c>
    </row>
    <row r="1924" spans="1:25" x14ac:dyDescent="0.25">
      <c r="A1924" s="37" t="s">
        <v>423</v>
      </c>
      <c r="B1924" s="37" t="s">
        <v>694</v>
      </c>
      <c r="C1924" s="36" t="s">
        <v>695</v>
      </c>
      <c r="D1924" s="52" t="str">
        <f>IFERROR(INDEX('[2]CP5 to CP6 Track mapping'!$A:$B,MATCH('CP5 Vols Hyp'!$C1924,'[2]CP5 to CP6 Track mapping'!$A:$A,0),2),"-")</f>
        <v>Replace - Full SC</v>
      </c>
      <c r="E1924" s="36" t="s">
        <v>452</v>
      </c>
      <c r="F1924" s="53"/>
      <c r="G1924" s="53"/>
      <c r="H1924" s="53">
        <v>0</v>
      </c>
      <c r="I1924" s="53"/>
      <c r="J1924" s="53"/>
      <c r="K1924" s="53">
        <f t="shared" si="114"/>
        <v>0</v>
      </c>
      <c r="M1924" s="54">
        <v>0</v>
      </c>
      <c r="N1924" s="54">
        <v>0</v>
      </c>
      <c r="O1924" s="54">
        <v>0</v>
      </c>
      <c r="P1924" s="54">
        <v>0</v>
      </c>
      <c r="Q1924" s="54" t="s">
        <v>73</v>
      </c>
      <c r="R1924" s="54">
        <f t="shared" si="115"/>
        <v>0</v>
      </c>
      <c r="T1924" s="55">
        <f t="shared" si="118"/>
        <v>0</v>
      </c>
      <c r="U1924" s="55">
        <f t="shared" si="118"/>
        <v>0</v>
      </c>
      <c r="V1924" s="55">
        <f t="shared" si="118"/>
        <v>0</v>
      </c>
      <c r="W1924" s="55">
        <f t="shared" si="117"/>
        <v>0</v>
      </c>
      <c r="X1924" s="55" t="e">
        <f t="shared" si="117"/>
        <v>#VALUE!</v>
      </c>
      <c r="Y1924" s="55">
        <f t="shared" si="117"/>
        <v>0</v>
      </c>
    </row>
    <row r="1925" spans="1:25" x14ac:dyDescent="0.25">
      <c r="A1925" s="37" t="s">
        <v>423</v>
      </c>
      <c r="B1925" s="37" t="s">
        <v>694</v>
      </c>
      <c r="C1925" s="36" t="s">
        <v>695</v>
      </c>
      <c r="D1925" s="52" t="str">
        <f>IFERROR(INDEX('[2]CP5 to CP6 Track mapping'!$A:$B,MATCH('CP5 Vols Hyp'!$C1925,'[2]CP5 to CP6 Track mapping'!$A:$A,0),2),"-")</f>
        <v>Replace - Full SC</v>
      </c>
      <c r="E1925" s="36" t="s">
        <v>453</v>
      </c>
      <c r="F1925" s="53"/>
      <c r="G1925" s="53"/>
      <c r="H1925" s="53">
        <v>0</v>
      </c>
      <c r="I1925" s="53"/>
      <c r="J1925" s="53"/>
      <c r="K1925" s="53">
        <f t="shared" si="114"/>
        <v>0</v>
      </c>
      <c r="M1925" s="54">
        <v>0</v>
      </c>
      <c r="N1925" s="54">
        <v>0</v>
      </c>
      <c r="O1925" s="54">
        <v>0</v>
      </c>
      <c r="P1925" s="54">
        <v>0</v>
      </c>
      <c r="Q1925" s="54" t="s">
        <v>73</v>
      </c>
      <c r="R1925" s="54">
        <f t="shared" si="115"/>
        <v>0</v>
      </c>
      <c r="T1925" s="55">
        <f t="shared" si="118"/>
        <v>0</v>
      </c>
      <c r="U1925" s="55">
        <f t="shared" si="118"/>
        <v>0</v>
      </c>
      <c r="V1925" s="55">
        <f t="shared" si="118"/>
        <v>0</v>
      </c>
      <c r="W1925" s="55">
        <f t="shared" si="117"/>
        <v>0</v>
      </c>
      <c r="X1925" s="55" t="e">
        <f t="shared" si="117"/>
        <v>#VALUE!</v>
      </c>
      <c r="Y1925" s="55">
        <f t="shared" si="117"/>
        <v>0</v>
      </c>
    </row>
    <row r="1926" spans="1:25" x14ac:dyDescent="0.25">
      <c r="A1926" s="37" t="s">
        <v>423</v>
      </c>
      <c r="B1926" s="37" t="s">
        <v>694</v>
      </c>
      <c r="C1926" s="36" t="s">
        <v>695</v>
      </c>
      <c r="D1926" s="52" t="str">
        <f>IFERROR(INDEX('[2]CP5 to CP6 Track mapping'!$A:$B,MATCH('CP5 Vols Hyp'!$C1926,'[2]CP5 to CP6 Track mapping'!$A:$A,0),2),"-")</f>
        <v>Replace - Full SC</v>
      </c>
      <c r="E1926" s="36" t="s">
        <v>454</v>
      </c>
      <c r="F1926" s="53"/>
      <c r="G1926" s="53"/>
      <c r="H1926" s="53">
        <v>0</v>
      </c>
      <c r="I1926" s="53"/>
      <c r="J1926" s="53"/>
      <c r="K1926" s="53">
        <f t="shared" si="114"/>
        <v>0</v>
      </c>
      <c r="M1926" s="54">
        <v>0</v>
      </c>
      <c r="N1926" s="54">
        <v>0</v>
      </c>
      <c r="O1926" s="54">
        <v>0</v>
      </c>
      <c r="P1926" s="54">
        <v>0</v>
      </c>
      <c r="Q1926" s="54" t="s">
        <v>73</v>
      </c>
      <c r="R1926" s="54">
        <f t="shared" si="115"/>
        <v>0</v>
      </c>
      <c r="T1926" s="55">
        <f t="shared" si="118"/>
        <v>0</v>
      </c>
      <c r="U1926" s="55">
        <f t="shared" si="118"/>
        <v>0</v>
      </c>
      <c r="V1926" s="55">
        <f t="shared" si="118"/>
        <v>0</v>
      </c>
      <c r="W1926" s="55">
        <f t="shared" si="117"/>
        <v>0</v>
      </c>
      <c r="X1926" s="55" t="e">
        <f t="shared" si="117"/>
        <v>#VALUE!</v>
      </c>
      <c r="Y1926" s="55">
        <f t="shared" si="117"/>
        <v>0</v>
      </c>
    </row>
    <row r="1927" spans="1:25" x14ac:dyDescent="0.25">
      <c r="A1927" s="37" t="s">
        <v>423</v>
      </c>
      <c r="B1927" s="37" t="s">
        <v>694</v>
      </c>
      <c r="C1927" s="36" t="s">
        <v>695</v>
      </c>
      <c r="D1927" s="52" t="str">
        <f>IFERROR(INDEX('[2]CP5 to CP6 Track mapping'!$A:$B,MATCH('CP5 Vols Hyp'!$C1927,'[2]CP5 to CP6 Track mapping'!$A:$A,0),2),"-")</f>
        <v>Replace - Full SC</v>
      </c>
      <c r="E1927" s="36" t="s">
        <v>455</v>
      </c>
      <c r="F1927" s="53"/>
      <c r="G1927" s="53"/>
      <c r="H1927" s="53">
        <v>0</v>
      </c>
      <c r="I1927" s="53"/>
      <c r="J1927" s="53"/>
      <c r="K1927" s="53">
        <f t="shared" si="114"/>
        <v>0</v>
      </c>
      <c r="M1927" s="54">
        <v>0</v>
      </c>
      <c r="N1927" s="54">
        <v>0</v>
      </c>
      <c r="O1927" s="54">
        <v>0</v>
      </c>
      <c r="P1927" s="54">
        <v>0</v>
      </c>
      <c r="Q1927" s="54" t="s">
        <v>73</v>
      </c>
      <c r="R1927" s="54">
        <f t="shared" si="115"/>
        <v>0</v>
      </c>
      <c r="T1927" s="55">
        <f t="shared" si="118"/>
        <v>0</v>
      </c>
      <c r="U1927" s="55">
        <f t="shared" si="118"/>
        <v>0</v>
      </c>
      <c r="V1927" s="55">
        <f t="shared" si="118"/>
        <v>0</v>
      </c>
      <c r="W1927" s="55">
        <f t="shared" si="117"/>
        <v>0</v>
      </c>
      <c r="X1927" s="55" t="e">
        <f t="shared" si="117"/>
        <v>#VALUE!</v>
      </c>
      <c r="Y1927" s="55">
        <f t="shared" si="117"/>
        <v>0</v>
      </c>
    </row>
    <row r="1928" spans="1:25" x14ac:dyDescent="0.25">
      <c r="A1928" s="37" t="s">
        <v>423</v>
      </c>
      <c r="B1928" s="37" t="s">
        <v>696</v>
      </c>
      <c r="C1928" s="36" t="s">
        <v>697</v>
      </c>
      <c r="D1928" s="52" t="str">
        <f>IFERROR(INDEX('[2]CP5 to CP6 Track mapping'!$A:$B,MATCH('CP5 Vols Hyp'!$C1928,'[2]CP5 to CP6 Track mapping'!$A:$A,0),2),"-")</f>
        <v>Remodel SC</v>
      </c>
      <c r="E1928" s="36" t="s">
        <v>456</v>
      </c>
      <c r="F1928" s="53"/>
      <c r="G1928" s="53"/>
      <c r="H1928" s="53">
        <v>0</v>
      </c>
      <c r="I1928" s="53"/>
      <c r="J1928" s="53"/>
      <c r="K1928" s="53">
        <f t="shared" si="114"/>
        <v>0</v>
      </c>
      <c r="M1928" s="54">
        <v>0</v>
      </c>
      <c r="N1928" s="54">
        <v>0</v>
      </c>
      <c r="O1928" s="54">
        <v>0</v>
      </c>
      <c r="P1928" s="54">
        <v>0</v>
      </c>
      <c r="Q1928" s="54" t="s">
        <v>73</v>
      </c>
      <c r="R1928" s="54">
        <f t="shared" si="115"/>
        <v>0</v>
      </c>
      <c r="T1928" s="55">
        <f t="shared" si="118"/>
        <v>0</v>
      </c>
      <c r="U1928" s="55">
        <f t="shared" si="118"/>
        <v>0</v>
      </c>
      <c r="V1928" s="55">
        <f t="shared" si="118"/>
        <v>0</v>
      </c>
      <c r="W1928" s="55">
        <f t="shared" si="117"/>
        <v>0</v>
      </c>
      <c r="X1928" s="55" t="e">
        <f t="shared" si="117"/>
        <v>#VALUE!</v>
      </c>
      <c r="Y1928" s="55">
        <f t="shared" si="117"/>
        <v>0</v>
      </c>
    </row>
    <row r="1929" spans="1:25" x14ac:dyDescent="0.25">
      <c r="A1929" s="37" t="s">
        <v>423</v>
      </c>
      <c r="B1929" s="37" t="s">
        <v>696</v>
      </c>
      <c r="C1929" s="36" t="s">
        <v>697</v>
      </c>
      <c r="D1929" s="52" t="str">
        <f>IFERROR(INDEX('[2]CP5 to CP6 Track mapping'!$A:$B,MATCH('CP5 Vols Hyp'!$C1929,'[2]CP5 to CP6 Track mapping'!$A:$A,0),2),"-")</f>
        <v>Remodel SC</v>
      </c>
      <c r="E1929" s="36" t="s">
        <v>451</v>
      </c>
      <c r="F1929" s="53"/>
      <c r="G1929" s="53"/>
      <c r="H1929" s="53">
        <v>0</v>
      </c>
      <c r="I1929" s="53"/>
      <c r="J1929" s="53"/>
      <c r="K1929" s="53">
        <f t="shared" si="114"/>
        <v>0</v>
      </c>
      <c r="M1929" s="54">
        <v>0</v>
      </c>
      <c r="N1929" s="54">
        <v>0</v>
      </c>
      <c r="O1929" s="54">
        <v>0</v>
      </c>
      <c r="P1929" s="54">
        <v>0</v>
      </c>
      <c r="Q1929" s="54" t="s">
        <v>73</v>
      </c>
      <c r="R1929" s="54">
        <f t="shared" si="115"/>
        <v>0</v>
      </c>
      <c r="T1929" s="55">
        <f t="shared" si="118"/>
        <v>0</v>
      </c>
      <c r="U1929" s="55">
        <f t="shared" si="118"/>
        <v>0</v>
      </c>
      <c r="V1929" s="55">
        <f t="shared" si="118"/>
        <v>0</v>
      </c>
      <c r="W1929" s="55">
        <f t="shared" si="117"/>
        <v>0</v>
      </c>
      <c r="X1929" s="55" t="e">
        <f t="shared" si="117"/>
        <v>#VALUE!</v>
      </c>
      <c r="Y1929" s="55">
        <f t="shared" si="117"/>
        <v>0</v>
      </c>
    </row>
    <row r="1930" spans="1:25" x14ac:dyDescent="0.25">
      <c r="A1930" s="37" t="s">
        <v>423</v>
      </c>
      <c r="B1930" s="37" t="s">
        <v>696</v>
      </c>
      <c r="C1930" s="36" t="s">
        <v>697</v>
      </c>
      <c r="D1930" s="52" t="str">
        <f>IFERROR(INDEX('[2]CP5 to CP6 Track mapping'!$A:$B,MATCH('CP5 Vols Hyp'!$C1930,'[2]CP5 to CP6 Track mapping'!$A:$A,0),2),"-")</f>
        <v>Remodel SC</v>
      </c>
      <c r="E1930" s="36" t="s">
        <v>452</v>
      </c>
      <c r="F1930" s="53"/>
      <c r="G1930" s="53"/>
      <c r="H1930" s="53">
        <v>0</v>
      </c>
      <c r="I1930" s="53"/>
      <c r="J1930" s="53"/>
      <c r="K1930" s="53">
        <f t="shared" ref="K1930:K1993" si="119">SUM(F1930:J1930)</f>
        <v>0</v>
      </c>
      <c r="M1930" s="54">
        <v>0</v>
      </c>
      <c r="N1930" s="54">
        <v>0</v>
      </c>
      <c r="O1930" s="54">
        <v>0</v>
      </c>
      <c r="P1930" s="54">
        <v>0</v>
      </c>
      <c r="Q1930" s="54" t="s">
        <v>73</v>
      </c>
      <c r="R1930" s="54">
        <f t="shared" ref="R1930:R1993" si="120">SUM(M1930:Q1930)</f>
        <v>0</v>
      </c>
      <c r="T1930" s="55">
        <f t="shared" si="118"/>
        <v>0</v>
      </c>
      <c r="U1930" s="55">
        <f t="shared" si="118"/>
        <v>0</v>
      </c>
      <c r="V1930" s="55">
        <f t="shared" si="118"/>
        <v>0</v>
      </c>
      <c r="W1930" s="55">
        <f t="shared" si="117"/>
        <v>0</v>
      </c>
      <c r="X1930" s="55" t="e">
        <f t="shared" si="117"/>
        <v>#VALUE!</v>
      </c>
      <c r="Y1930" s="55">
        <f t="shared" si="117"/>
        <v>0</v>
      </c>
    </row>
    <row r="1931" spans="1:25" x14ac:dyDescent="0.25">
      <c r="A1931" s="37" t="s">
        <v>423</v>
      </c>
      <c r="B1931" s="37" t="s">
        <v>696</v>
      </c>
      <c r="C1931" s="36" t="s">
        <v>697</v>
      </c>
      <c r="D1931" s="52" t="str">
        <f>IFERROR(INDEX('[2]CP5 to CP6 Track mapping'!$A:$B,MATCH('CP5 Vols Hyp'!$C1931,'[2]CP5 to CP6 Track mapping'!$A:$A,0),2),"-")</f>
        <v>Remodel SC</v>
      </c>
      <c r="E1931" s="36" t="s">
        <v>453</v>
      </c>
      <c r="F1931" s="53"/>
      <c r="G1931" s="53"/>
      <c r="H1931" s="53">
        <v>0</v>
      </c>
      <c r="I1931" s="53"/>
      <c r="J1931" s="53"/>
      <c r="K1931" s="53">
        <f t="shared" si="119"/>
        <v>0</v>
      </c>
      <c r="M1931" s="54">
        <v>0</v>
      </c>
      <c r="N1931" s="54">
        <v>0</v>
      </c>
      <c r="O1931" s="54">
        <v>0</v>
      </c>
      <c r="P1931" s="54">
        <v>0</v>
      </c>
      <c r="Q1931" s="54" t="s">
        <v>73</v>
      </c>
      <c r="R1931" s="54">
        <f t="shared" si="120"/>
        <v>0</v>
      </c>
      <c r="T1931" s="55">
        <f t="shared" si="118"/>
        <v>0</v>
      </c>
      <c r="U1931" s="55">
        <f t="shared" si="118"/>
        <v>0</v>
      </c>
      <c r="V1931" s="55">
        <f t="shared" si="118"/>
        <v>0</v>
      </c>
      <c r="W1931" s="55">
        <f t="shared" si="117"/>
        <v>0</v>
      </c>
      <c r="X1931" s="55" t="e">
        <f t="shared" si="117"/>
        <v>#VALUE!</v>
      </c>
      <c r="Y1931" s="55">
        <f t="shared" si="117"/>
        <v>0</v>
      </c>
    </row>
    <row r="1932" spans="1:25" x14ac:dyDescent="0.25">
      <c r="A1932" s="37" t="s">
        <v>423</v>
      </c>
      <c r="B1932" s="37" t="s">
        <v>696</v>
      </c>
      <c r="C1932" s="36" t="s">
        <v>697</v>
      </c>
      <c r="D1932" s="52" t="str">
        <f>IFERROR(INDEX('[2]CP5 to CP6 Track mapping'!$A:$B,MATCH('CP5 Vols Hyp'!$C1932,'[2]CP5 to CP6 Track mapping'!$A:$A,0),2),"-")</f>
        <v>Remodel SC</v>
      </c>
      <c r="E1932" s="36" t="s">
        <v>454</v>
      </c>
      <c r="F1932" s="53"/>
      <c r="G1932" s="53"/>
      <c r="H1932" s="53">
        <v>0</v>
      </c>
      <c r="I1932" s="53"/>
      <c r="J1932" s="53"/>
      <c r="K1932" s="53">
        <f t="shared" si="119"/>
        <v>0</v>
      </c>
      <c r="M1932" s="54">
        <v>0</v>
      </c>
      <c r="N1932" s="54">
        <v>0</v>
      </c>
      <c r="O1932" s="54">
        <v>0</v>
      </c>
      <c r="P1932" s="54">
        <v>0</v>
      </c>
      <c r="Q1932" s="54" t="s">
        <v>73</v>
      </c>
      <c r="R1932" s="54">
        <f t="shared" si="120"/>
        <v>0</v>
      </c>
      <c r="T1932" s="55">
        <f t="shared" si="118"/>
        <v>0</v>
      </c>
      <c r="U1932" s="55">
        <f t="shared" si="118"/>
        <v>0</v>
      </c>
      <c r="V1932" s="55">
        <f t="shared" si="118"/>
        <v>0</v>
      </c>
      <c r="W1932" s="55">
        <f t="shared" si="117"/>
        <v>0</v>
      </c>
      <c r="X1932" s="55" t="e">
        <f t="shared" si="117"/>
        <v>#VALUE!</v>
      </c>
      <c r="Y1932" s="55">
        <f t="shared" si="117"/>
        <v>0</v>
      </c>
    </row>
    <row r="1933" spans="1:25" x14ac:dyDescent="0.25">
      <c r="A1933" s="37" t="s">
        <v>423</v>
      </c>
      <c r="B1933" s="37" t="s">
        <v>696</v>
      </c>
      <c r="C1933" s="36" t="s">
        <v>697</v>
      </c>
      <c r="D1933" s="52" t="str">
        <f>IFERROR(INDEX('[2]CP5 to CP6 Track mapping'!$A:$B,MATCH('CP5 Vols Hyp'!$C1933,'[2]CP5 to CP6 Track mapping'!$A:$A,0),2),"-")</f>
        <v>Remodel SC</v>
      </c>
      <c r="E1933" s="36" t="s">
        <v>455</v>
      </c>
      <c r="F1933" s="53"/>
      <c r="G1933" s="53"/>
      <c r="H1933" s="53">
        <v>0</v>
      </c>
      <c r="I1933" s="53"/>
      <c r="J1933" s="53"/>
      <c r="K1933" s="53">
        <f t="shared" si="119"/>
        <v>0</v>
      </c>
      <c r="M1933" s="54">
        <v>0</v>
      </c>
      <c r="N1933" s="54">
        <v>0</v>
      </c>
      <c r="O1933" s="54">
        <v>0</v>
      </c>
      <c r="P1933" s="54">
        <v>0</v>
      </c>
      <c r="Q1933" s="54" t="s">
        <v>73</v>
      </c>
      <c r="R1933" s="54">
        <f t="shared" si="120"/>
        <v>0</v>
      </c>
      <c r="T1933" s="55">
        <f t="shared" si="118"/>
        <v>0</v>
      </c>
      <c r="U1933" s="55">
        <f t="shared" si="118"/>
        <v>0</v>
      </c>
      <c r="V1933" s="55">
        <f t="shared" si="118"/>
        <v>0</v>
      </c>
      <c r="W1933" s="55">
        <f t="shared" si="117"/>
        <v>0</v>
      </c>
      <c r="X1933" s="55" t="e">
        <f t="shared" si="117"/>
        <v>#VALUE!</v>
      </c>
      <c r="Y1933" s="55">
        <f t="shared" si="117"/>
        <v>0</v>
      </c>
    </row>
    <row r="1934" spans="1:25" x14ac:dyDescent="0.25">
      <c r="A1934" s="37" t="s">
        <v>423</v>
      </c>
      <c r="B1934" s="37" t="s">
        <v>698</v>
      </c>
      <c r="C1934" s="36" t="s">
        <v>699</v>
      </c>
      <c r="D1934" s="52" t="str">
        <f>IFERROR(INDEX('[2]CP5 to CP6 Track mapping'!$A:$B,MATCH('CP5 Vols Hyp'!$C1934,'[2]CP5 to CP6 Track mapping'!$A:$A,0),2),"-")</f>
        <v>Abandon SC</v>
      </c>
      <c r="E1934" s="36" t="s">
        <v>456</v>
      </c>
      <c r="F1934" s="53"/>
      <c r="G1934" s="53"/>
      <c r="H1934" s="53">
        <v>5</v>
      </c>
      <c r="I1934" s="53"/>
      <c r="J1934" s="53"/>
      <c r="K1934" s="53">
        <f t="shared" si="119"/>
        <v>5</v>
      </c>
      <c r="M1934" s="54">
        <v>0</v>
      </c>
      <c r="N1934" s="54">
        <v>34</v>
      </c>
      <c r="O1934" s="54">
        <v>5</v>
      </c>
      <c r="P1934" s="54">
        <v>5</v>
      </c>
      <c r="Q1934" s="54">
        <v>26</v>
      </c>
      <c r="R1934" s="54">
        <f t="shared" si="120"/>
        <v>70</v>
      </c>
      <c r="T1934" s="55">
        <f t="shared" si="118"/>
        <v>0</v>
      </c>
      <c r="U1934" s="55">
        <f t="shared" si="118"/>
        <v>34</v>
      </c>
      <c r="V1934" s="55">
        <f t="shared" si="118"/>
        <v>0</v>
      </c>
      <c r="W1934" s="55">
        <f t="shared" si="117"/>
        <v>5</v>
      </c>
      <c r="X1934" s="55">
        <f t="shared" si="117"/>
        <v>26</v>
      </c>
      <c r="Y1934" s="55">
        <f t="shared" si="117"/>
        <v>65</v>
      </c>
    </row>
    <row r="1935" spans="1:25" x14ac:dyDescent="0.25">
      <c r="A1935" s="37" t="s">
        <v>423</v>
      </c>
      <c r="B1935" s="37" t="s">
        <v>698</v>
      </c>
      <c r="C1935" s="36" t="s">
        <v>699</v>
      </c>
      <c r="D1935" s="52" t="str">
        <f>IFERROR(INDEX('[2]CP5 to CP6 Track mapping'!$A:$B,MATCH('CP5 Vols Hyp'!$C1935,'[2]CP5 to CP6 Track mapping'!$A:$A,0),2),"-")</f>
        <v>Abandon SC</v>
      </c>
      <c r="E1935" s="36" t="s">
        <v>451</v>
      </c>
      <c r="F1935" s="53"/>
      <c r="G1935" s="53"/>
      <c r="H1935" s="53">
        <v>0</v>
      </c>
      <c r="I1935" s="53"/>
      <c r="J1935" s="53"/>
      <c r="K1935" s="53">
        <f t="shared" si="119"/>
        <v>0</v>
      </c>
      <c r="M1935" s="54">
        <v>0</v>
      </c>
      <c r="N1935" s="54">
        <v>0</v>
      </c>
      <c r="O1935" s="54">
        <v>0</v>
      </c>
      <c r="P1935" s="54">
        <v>0</v>
      </c>
      <c r="Q1935" s="54" t="s">
        <v>73</v>
      </c>
      <c r="R1935" s="54">
        <f t="shared" si="120"/>
        <v>0</v>
      </c>
      <c r="T1935" s="55">
        <f t="shared" si="118"/>
        <v>0</v>
      </c>
      <c r="U1935" s="55">
        <f t="shared" si="118"/>
        <v>0</v>
      </c>
      <c r="V1935" s="55">
        <f t="shared" si="118"/>
        <v>0</v>
      </c>
      <c r="W1935" s="55">
        <f t="shared" si="117"/>
        <v>0</v>
      </c>
      <c r="X1935" s="55" t="e">
        <f t="shared" si="117"/>
        <v>#VALUE!</v>
      </c>
      <c r="Y1935" s="55">
        <f t="shared" si="117"/>
        <v>0</v>
      </c>
    </row>
    <row r="1936" spans="1:25" x14ac:dyDescent="0.25">
      <c r="A1936" s="37" t="s">
        <v>423</v>
      </c>
      <c r="B1936" s="37" t="s">
        <v>698</v>
      </c>
      <c r="C1936" s="36" t="s">
        <v>699</v>
      </c>
      <c r="D1936" s="52" t="str">
        <f>IFERROR(INDEX('[2]CP5 to CP6 Track mapping'!$A:$B,MATCH('CP5 Vols Hyp'!$C1936,'[2]CP5 to CP6 Track mapping'!$A:$A,0),2),"-")</f>
        <v>Abandon SC</v>
      </c>
      <c r="E1936" s="36" t="s">
        <v>452</v>
      </c>
      <c r="F1936" s="53"/>
      <c r="G1936" s="53"/>
      <c r="H1936" s="53">
        <v>0</v>
      </c>
      <c r="I1936" s="53"/>
      <c r="J1936" s="53"/>
      <c r="K1936" s="53">
        <f t="shared" si="119"/>
        <v>0</v>
      </c>
      <c r="M1936" s="54">
        <v>0</v>
      </c>
      <c r="N1936" s="54">
        <v>0</v>
      </c>
      <c r="O1936" s="54">
        <v>0</v>
      </c>
      <c r="P1936" s="54">
        <v>0</v>
      </c>
      <c r="Q1936" s="54" t="s">
        <v>73</v>
      </c>
      <c r="R1936" s="54">
        <f t="shared" si="120"/>
        <v>0</v>
      </c>
      <c r="T1936" s="55">
        <f t="shared" si="118"/>
        <v>0</v>
      </c>
      <c r="U1936" s="55">
        <f t="shared" si="118"/>
        <v>0</v>
      </c>
      <c r="V1936" s="55">
        <f t="shared" si="118"/>
        <v>0</v>
      </c>
      <c r="W1936" s="55">
        <f t="shared" si="117"/>
        <v>0</v>
      </c>
      <c r="X1936" s="55" t="e">
        <f t="shared" si="117"/>
        <v>#VALUE!</v>
      </c>
      <c r="Y1936" s="55">
        <f t="shared" si="117"/>
        <v>0</v>
      </c>
    </row>
    <row r="1937" spans="1:25" x14ac:dyDescent="0.25">
      <c r="A1937" s="37" t="s">
        <v>423</v>
      </c>
      <c r="B1937" s="37" t="s">
        <v>698</v>
      </c>
      <c r="C1937" s="36" t="s">
        <v>699</v>
      </c>
      <c r="D1937" s="52" t="str">
        <f>IFERROR(INDEX('[2]CP5 to CP6 Track mapping'!$A:$B,MATCH('CP5 Vols Hyp'!$C1937,'[2]CP5 to CP6 Track mapping'!$A:$A,0),2),"-")</f>
        <v>Abandon SC</v>
      </c>
      <c r="E1937" s="36" t="s">
        <v>453</v>
      </c>
      <c r="F1937" s="53"/>
      <c r="G1937" s="53"/>
      <c r="H1937" s="53">
        <v>21</v>
      </c>
      <c r="I1937" s="53"/>
      <c r="J1937" s="53"/>
      <c r="K1937" s="53">
        <f t="shared" si="119"/>
        <v>21</v>
      </c>
      <c r="M1937" s="54">
        <v>0</v>
      </c>
      <c r="N1937" s="54">
        <v>0</v>
      </c>
      <c r="O1937" s="54">
        <v>21</v>
      </c>
      <c r="P1937" s="54">
        <v>0</v>
      </c>
      <c r="Q1937" s="54" t="s">
        <v>73</v>
      </c>
      <c r="R1937" s="54">
        <f t="shared" si="120"/>
        <v>21</v>
      </c>
      <c r="T1937" s="55">
        <f t="shared" si="118"/>
        <v>0</v>
      </c>
      <c r="U1937" s="55">
        <f t="shared" si="118"/>
        <v>0</v>
      </c>
      <c r="V1937" s="55">
        <f t="shared" si="118"/>
        <v>0</v>
      </c>
      <c r="W1937" s="55">
        <f t="shared" si="117"/>
        <v>0</v>
      </c>
      <c r="X1937" s="55" t="e">
        <f t="shared" si="117"/>
        <v>#VALUE!</v>
      </c>
      <c r="Y1937" s="55">
        <f t="shared" si="117"/>
        <v>0</v>
      </c>
    </row>
    <row r="1938" spans="1:25" x14ac:dyDescent="0.25">
      <c r="A1938" s="37" t="s">
        <v>423</v>
      </c>
      <c r="B1938" s="37" t="s">
        <v>698</v>
      </c>
      <c r="C1938" s="36" t="s">
        <v>699</v>
      </c>
      <c r="D1938" s="52" t="str">
        <f>IFERROR(INDEX('[2]CP5 to CP6 Track mapping'!$A:$B,MATCH('CP5 Vols Hyp'!$C1938,'[2]CP5 to CP6 Track mapping'!$A:$A,0),2),"-")</f>
        <v>Abandon SC</v>
      </c>
      <c r="E1938" s="36" t="s">
        <v>454</v>
      </c>
      <c r="F1938" s="53"/>
      <c r="G1938" s="53"/>
      <c r="H1938" s="53">
        <v>4</v>
      </c>
      <c r="I1938" s="53"/>
      <c r="J1938" s="53"/>
      <c r="K1938" s="53">
        <f t="shared" si="119"/>
        <v>4</v>
      </c>
      <c r="M1938" s="54">
        <v>0</v>
      </c>
      <c r="N1938" s="54">
        <v>0</v>
      </c>
      <c r="O1938" s="54">
        <v>4</v>
      </c>
      <c r="P1938" s="54">
        <v>0</v>
      </c>
      <c r="Q1938" s="54" t="s">
        <v>73</v>
      </c>
      <c r="R1938" s="54">
        <f t="shared" si="120"/>
        <v>4</v>
      </c>
      <c r="T1938" s="55">
        <f t="shared" si="118"/>
        <v>0</v>
      </c>
      <c r="U1938" s="55">
        <f t="shared" si="118"/>
        <v>0</v>
      </c>
      <c r="V1938" s="55">
        <f t="shared" si="118"/>
        <v>0</v>
      </c>
      <c r="W1938" s="55">
        <f t="shared" si="117"/>
        <v>0</v>
      </c>
      <c r="X1938" s="55" t="e">
        <f t="shared" si="117"/>
        <v>#VALUE!</v>
      </c>
      <c r="Y1938" s="55">
        <f t="shared" si="117"/>
        <v>0</v>
      </c>
    </row>
    <row r="1939" spans="1:25" x14ac:dyDescent="0.25">
      <c r="A1939" s="37" t="s">
        <v>423</v>
      </c>
      <c r="B1939" s="37" t="s">
        <v>698</v>
      </c>
      <c r="C1939" s="36" t="s">
        <v>699</v>
      </c>
      <c r="D1939" s="52" t="str">
        <f>IFERROR(INDEX('[2]CP5 to CP6 Track mapping'!$A:$B,MATCH('CP5 Vols Hyp'!$C1939,'[2]CP5 to CP6 Track mapping'!$A:$A,0),2),"-")</f>
        <v>Abandon SC</v>
      </c>
      <c r="E1939" s="36" t="s">
        <v>455</v>
      </c>
      <c r="F1939" s="53"/>
      <c r="G1939" s="53"/>
      <c r="H1939" s="53">
        <v>0</v>
      </c>
      <c r="I1939" s="53"/>
      <c r="J1939" s="53"/>
      <c r="K1939" s="53">
        <f t="shared" si="119"/>
        <v>0</v>
      </c>
      <c r="M1939" s="54">
        <v>5</v>
      </c>
      <c r="N1939" s="54">
        <v>0</v>
      </c>
      <c r="O1939" s="54">
        <v>0</v>
      </c>
      <c r="P1939" s="54">
        <v>0</v>
      </c>
      <c r="Q1939" s="54" t="s">
        <v>73</v>
      </c>
      <c r="R1939" s="54">
        <f t="shared" si="120"/>
        <v>5</v>
      </c>
      <c r="T1939" s="55">
        <f t="shared" si="118"/>
        <v>5</v>
      </c>
      <c r="U1939" s="55">
        <f t="shared" si="118"/>
        <v>0</v>
      </c>
      <c r="V1939" s="55">
        <f t="shared" si="118"/>
        <v>0</v>
      </c>
      <c r="W1939" s="55">
        <f t="shared" si="117"/>
        <v>0</v>
      </c>
      <c r="X1939" s="55" t="e">
        <f t="shared" si="117"/>
        <v>#VALUE!</v>
      </c>
      <c r="Y1939" s="55">
        <f t="shared" si="117"/>
        <v>5</v>
      </c>
    </row>
    <row r="1940" spans="1:25" x14ac:dyDescent="0.25">
      <c r="A1940" s="37" t="s">
        <v>423</v>
      </c>
      <c r="B1940" s="37" t="s">
        <v>700</v>
      </c>
      <c r="C1940" s="36" t="s">
        <v>701</v>
      </c>
      <c r="D1940" s="52" t="str">
        <f>IFERROR(INDEX('[2]CP5 to CP6 Track mapping'!$A:$B,MATCH('CP5 Vols Hyp'!$C1940,'[2]CP5 to CP6 Track mapping'!$A:$A,0),2),"-")</f>
        <v>Refurbishment SC</v>
      </c>
      <c r="E1940" s="36" t="s">
        <v>456</v>
      </c>
      <c r="F1940" s="53"/>
      <c r="G1940" s="53"/>
      <c r="H1940" s="53">
        <v>0</v>
      </c>
      <c r="I1940" s="53"/>
      <c r="J1940" s="53"/>
      <c r="K1940" s="53">
        <f t="shared" si="119"/>
        <v>0</v>
      </c>
      <c r="M1940" s="54">
        <v>0</v>
      </c>
      <c r="N1940" s="54">
        <v>0</v>
      </c>
      <c r="O1940" s="54">
        <v>0</v>
      </c>
      <c r="P1940" s="54">
        <v>0</v>
      </c>
      <c r="Q1940" s="54" t="s">
        <v>73</v>
      </c>
      <c r="R1940" s="54">
        <f t="shared" si="120"/>
        <v>0</v>
      </c>
      <c r="T1940" s="55">
        <f t="shared" si="118"/>
        <v>0</v>
      </c>
      <c r="U1940" s="55">
        <f t="shared" si="118"/>
        <v>0</v>
      </c>
      <c r="V1940" s="55">
        <f t="shared" si="118"/>
        <v>0</v>
      </c>
      <c r="W1940" s="55">
        <f t="shared" si="117"/>
        <v>0</v>
      </c>
      <c r="X1940" s="55" t="e">
        <f t="shared" si="117"/>
        <v>#VALUE!</v>
      </c>
      <c r="Y1940" s="55">
        <f t="shared" si="117"/>
        <v>0</v>
      </c>
    </row>
    <row r="1941" spans="1:25" x14ac:dyDescent="0.25">
      <c r="A1941" s="37" t="s">
        <v>423</v>
      </c>
      <c r="B1941" s="37" t="s">
        <v>700</v>
      </c>
      <c r="C1941" s="36" t="s">
        <v>701</v>
      </c>
      <c r="D1941" s="52" t="str">
        <f>IFERROR(INDEX('[2]CP5 to CP6 Track mapping'!$A:$B,MATCH('CP5 Vols Hyp'!$C1941,'[2]CP5 to CP6 Track mapping'!$A:$A,0),2),"-")</f>
        <v>Refurbishment SC</v>
      </c>
      <c r="E1941" s="36" t="s">
        <v>451</v>
      </c>
      <c r="F1941" s="53"/>
      <c r="G1941" s="53"/>
      <c r="H1941" s="53">
        <v>0</v>
      </c>
      <c r="I1941" s="53"/>
      <c r="J1941" s="53"/>
      <c r="K1941" s="53">
        <f t="shared" si="119"/>
        <v>0</v>
      </c>
      <c r="M1941" s="54">
        <v>0</v>
      </c>
      <c r="N1941" s="54">
        <v>0</v>
      </c>
      <c r="O1941" s="54">
        <v>0</v>
      </c>
      <c r="P1941" s="54">
        <v>0</v>
      </c>
      <c r="Q1941" s="54" t="s">
        <v>73</v>
      </c>
      <c r="R1941" s="54">
        <f t="shared" si="120"/>
        <v>0</v>
      </c>
      <c r="T1941" s="55">
        <f t="shared" si="118"/>
        <v>0</v>
      </c>
      <c r="U1941" s="55">
        <f t="shared" si="118"/>
        <v>0</v>
      </c>
      <c r="V1941" s="55">
        <f t="shared" si="118"/>
        <v>0</v>
      </c>
      <c r="W1941" s="55">
        <f t="shared" si="117"/>
        <v>0</v>
      </c>
      <c r="X1941" s="55" t="e">
        <f t="shared" si="117"/>
        <v>#VALUE!</v>
      </c>
      <c r="Y1941" s="55">
        <f t="shared" si="117"/>
        <v>0</v>
      </c>
    </row>
    <row r="1942" spans="1:25" x14ac:dyDescent="0.25">
      <c r="A1942" s="37" t="s">
        <v>423</v>
      </c>
      <c r="B1942" s="37" t="s">
        <v>700</v>
      </c>
      <c r="C1942" s="36" t="s">
        <v>701</v>
      </c>
      <c r="D1942" s="52" t="str">
        <f>IFERROR(INDEX('[2]CP5 to CP6 Track mapping'!$A:$B,MATCH('CP5 Vols Hyp'!$C1942,'[2]CP5 to CP6 Track mapping'!$A:$A,0),2),"-")</f>
        <v>Refurbishment SC</v>
      </c>
      <c r="E1942" s="36" t="s">
        <v>452</v>
      </c>
      <c r="F1942" s="53"/>
      <c r="G1942" s="53"/>
      <c r="H1942" s="53">
        <v>0</v>
      </c>
      <c r="I1942" s="53"/>
      <c r="J1942" s="53"/>
      <c r="K1942" s="53">
        <f t="shared" si="119"/>
        <v>0</v>
      </c>
      <c r="M1942" s="54">
        <v>0</v>
      </c>
      <c r="N1942" s="54">
        <v>0</v>
      </c>
      <c r="O1942" s="54">
        <v>0</v>
      </c>
      <c r="P1942" s="54">
        <v>0</v>
      </c>
      <c r="Q1942" s="54" t="s">
        <v>73</v>
      </c>
      <c r="R1942" s="54">
        <f t="shared" si="120"/>
        <v>0</v>
      </c>
      <c r="T1942" s="55">
        <f t="shared" si="118"/>
        <v>0</v>
      </c>
      <c r="U1942" s="55">
        <f t="shared" si="118"/>
        <v>0</v>
      </c>
      <c r="V1942" s="55">
        <f t="shared" si="118"/>
        <v>0</v>
      </c>
      <c r="W1942" s="55">
        <f t="shared" si="117"/>
        <v>0</v>
      </c>
      <c r="X1942" s="55" t="e">
        <f t="shared" si="117"/>
        <v>#VALUE!</v>
      </c>
      <c r="Y1942" s="55">
        <f t="shared" si="117"/>
        <v>0</v>
      </c>
    </row>
    <row r="1943" spans="1:25" x14ac:dyDescent="0.25">
      <c r="A1943" s="37" t="s">
        <v>423</v>
      </c>
      <c r="B1943" s="37" t="s">
        <v>700</v>
      </c>
      <c r="C1943" s="36" t="s">
        <v>701</v>
      </c>
      <c r="D1943" s="52" t="str">
        <f>IFERROR(INDEX('[2]CP5 to CP6 Track mapping'!$A:$B,MATCH('CP5 Vols Hyp'!$C1943,'[2]CP5 to CP6 Track mapping'!$A:$A,0),2),"-")</f>
        <v>Refurbishment SC</v>
      </c>
      <c r="E1943" s="36" t="s">
        <v>453</v>
      </c>
      <c r="F1943" s="53"/>
      <c r="G1943" s="53"/>
      <c r="H1943" s="53">
        <v>0</v>
      </c>
      <c r="I1943" s="53"/>
      <c r="J1943" s="53"/>
      <c r="K1943" s="53">
        <f t="shared" si="119"/>
        <v>0</v>
      </c>
      <c r="M1943" s="54">
        <v>0</v>
      </c>
      <c r="N1943" s="54">
        <v>0</v>
      </c>
      <c r="O1943" s="54">
        <v>0</v>
      </c>
      <c r="P1943" s="54">
        <v>0</v>
      </c>
      <c r="Q1943" s="54" t="s">
        <v>73</v>
      </c>
      <c r="R1943" s="54">
        <f t="shared" si="120"/>
        <v>0</v>
      </c>
      <c r="T1943" s="55">
        <f t="shared" si="118"/>
        <v>0</v>
      </c>
      <c r="U1943" s="55">
        <f t="shared" si="118"/>
        <v>0</v>
      </c>
      <c r="V1943" s="55">
        <f t="shared" si="118"/>
        <v>0</v>
      </c>
      <c r="W1943" s="55">
        <f t="shared" si="117"/>
        <v>0</v>
      </c>
      <c r="X1943" s="55" t="e">
        <f t="shared" si="117"/>
        <v>#VALUE!</v>
      </c>
      <c r="Y1943" s="55">
        <f t="shared" si="117"/>
        <v>0</v>
      </c>
    </row>
    <row r="1944" spans="1:25" x14ac:dyDescent="0.25">
      <c r="A1944" s="37" t="s">
        <v>423</v>
      </c>
      <c r="B1944" s="37" t="s">
        <v>700</v>
      </c>
      <c r="C1944" s="36" t="s">
        <v>701</v>
      </c>
      <c r="D1944" s="52" t="str">
        <f>IFERROR(INDEX('[2]CP5 to CP6 Track mapping'!$A:$B,MATCH('CP5 Vols Hyp'!$C1944,'[2]CP5 to CP6 Track mapping'!$A:$A,0),2),"-")</f>
        <v>Refurbishment SC</v>
      </c>
      <c r="E1944" s="36" t="s">
        <v>454</v>
      </c>
      <c r="F1944" s="53"/>
      <c r="G1944" s="53"/>
      <c r="H1944" s="53">
        <v>0</v>
      </c>
      <c r="I1944" s="53"/>
      <c r="J1944" s="53"/>
      <c r="K1944" s="53">
        <f t="shared" si="119"/>
        <v>0</v>
      </c>
      <c r="M1944" s="54">
        <v>0</v>
      </c>
      <c r="N1944" s="54">
        <v>0</v>
      </c>
      <c r="O1944" s="54">
        <v>0</v>
      </c>
      <c r="P1944" s="54">
        <v>0</v>
      </c>
      <c r="Q1944" s="54" t="s">
        <v>73</v>
      </c>
      <c r="R1944" s="54">
        <f t="shared" si="120"/>
        <v>0</v>
      </c>
      <c r="T1944" s="55">
        <f t="shared" si="118"/>
        <v>0</v>
      </c>
      <c r="U1944" s="55">
        <f t="shared" si="118"/>
        <v>0</v>
      </c>
      <c r="V1944" s="55">
        <f t="shared" si="118"/>
        <v>0</v>
      </c>
      <c r="W1944" s="55">
        <f t="shared" si="117"/>
        <v>0</v>
      </c>
      <c r="X1944" s="55" t="e">
        <f t="shared" si="117"/>
        <v>#VALUE!</v>
      </c>
      <c r="Y1944" s="55">
        <f t="shared" si="117"/>
        <v>0</v>
      </c>
    </row>
    <row r="1945" spans="1:25" x14ac:dyDescent="0.25">
      <c r="A1945" s="37" t="s">
        <v>423</v>
      </c>
      <c r="B1945" s="37" t="s">
        <v>700</v>
      </c>
      <c r="C1945" s="36" t="s">
        <v>701</v>
      </c>
      <c r="D1945" s="52" t="str">
        <f>IFERROR(INDEX('[2]CP5 to CP6 Track mapping'!$A:$B,MATCH('CP5 Vols Hyp'!$C1945,'[2]CP5 to CP6 Track mapping'!$A:$A,0),2),"-")</f>
        <v>Refurbishment SC</v>
      </c>
      <c r="E1945" s="36" t="s">
        <v>455</v>
      </c>
      <c r="F1945" s="53"/>
      <c r="G1945" s="53"/>
      <c r="H1945" s="53">
        <v>0</v>
      </c>
      <c r="I1945" s="53"/>
      <c r="J1945" s="53"/>
      <c r="K1945" s="53">
        <f t="shared" si="119"/>
        <v>0</v>
      </c>
      <c r="M1945" s="54">
        <v>0</v>
      </c>
      <c r="N1945" s="54">
        <v>0</v>
      </c>
      <c r="O1945" s="54">
        <v>0</v>
      </c>
      <c r="P1945" s="54">
        <v>0</v>
      </c>
      <c r="Q1945" s="54" t="s">
        <v>73</v>
      </c>
      <c r="R1945" s="54">
        <f t="shared" si="120"/>
        <v>0</v>
      </c>
      <c r="T1945" s="55">
        <f t="shared" si="118"/>
        <v>0</v>
      </c>
      <c r="U1945" s="55">
        <f t="shared" si="118"/>
        <v>0</v>
      </c>
      <c r="V1945" s="55">
        <f t="shared" si="118"/>
        <v>0</v>
      </c>
      <c r="W1945" s="55">
        <f t="shared" si="117"/>
        <v>0</v>
      </c>
      <c r="X1945" s="55" t="e">
        <f t="shared" si="117"/>
        <v>#VALUE!</v>
      </c>
      <c r="Y1945" s="55">
        <f t="shared" si="117"/>
        <v>0</v>
      </c>
    </row>
    <row r="1946" spans="1:25" x14ac:dyDescent="0.25">
      <c r="A1946" s="37" t="s">
        <v>423</v>
      </c>
      <c r="B1946" s="37" t="s">
        <v>702</v>
      </c>
      <c r="C1946" s="36" t="s">
        <v>703</v>
      </c>
      <c r="D1946" s="52" t="str">
        <f>IFERROR(INDEX('[2]CP5 to CP6 Track mapping'!$A:$B,MATCH('CP5 Vols Hyp'!$C1946,'[2]CP5 to CP6 Track mapping'!$A:$A,0),2),"-")</f>
        <v>Refurbishment SC</v>
      </c>
      <c r="E1946" s="36" t="s">
        <v>456</v>
      </c>
      <c r="F1946" s="53"/>
      <c r="G1946" s="53"/>
      <c r="H1946" s="53">
        <v>52</v>
      </c>
      <c r="I1946" s="53"/>
      <c r="J1946" s="53"/>
      <c r="K1946" s="53">
        <f t="shared" si="119"/>
        <v>52</v>
      </c>
      <c r="M1946" s="54">
        <v>0</v>
      </c>
      <c r="N1946" s="54">
        <v>24</v>
      </c>
      <c r="O1946" s="54">
        <v>52</v>
      </c>
      <c r="P1946" s="54">
        <v>43</v>
      </c>
      <c r="Q1946" s="54">
        <v>30</v>
      </c>
      <c r="R1946" s="54">
        <f t="shared" si="120"/>
        <v>149</v>
      </c>
      <c r="T1946" s="55">
        <f t="shared" si="118"/>
        <v>0</v>
      </c>
      <c r="U1946" s="55">
        <f t="shared" si="118"/>
        <v>24</v>
      </c>
      <c r="V1946" s="55">
        <f t="shared" si="118"/>
        <v>0</v>
      </c>
      <c r="W1946" s="55">
        <f t="shared" si="117"/>
        <v>43</v>
      </c>
      <c r="X1946" s="55">
        <f t="shared" si="117"/>
        <v>30</v>
      </c>
      <c r="Y1946" s="55">
        <f t="shared" si="117"/>
        <v>97</v>
      </c>
    </row>
    <row r="1947" spans="1:25" x14ac:dyDescent="0.25">
      <c r="A1947" s="37" t="s">
        <v>423</v>
      </c>
      <c r="B1947" s="37" t="s">
        <v>702</v>
      </c>
      <c r="C1947" s="36" t="s">
        <v>703</v>
      </c>
      <c r="D1947" s="52" t="str">
        <f>IFERROR(INDEX('[2]CP5 to CP6 Track mapping'!$A:$B,MATCH('CP5 Vols Hyp'!$C1947,'[2]CP5 to CP6 Track mapping'!$A:$A,0),2),"-")</f>
        <v>Refurbishment SC</v>
      </c>
      <c r="E1947" s="36" t="s">
        <v>451</v>
      </c>
      <c r="F1947" s="53"/>
      <c r="G1947" s="53"/>
      <c r="H1947" s="53">
        <v>0</v>
      </c>
      <c r="I1947" s="53"/>
      <c r="J1947" s="53"/>
      <c r="K1947" s="53">
        <f t="shared" si="119"/>
        <v>0</v>
      </c>
      <c r="M1947" s="54">
        <v>0</v>
      </c>
      <c r="N1947" s="54">
        <v>0</v>
      </c>
      <c r="O1947" s="54">
        <v>0</v>
      </c>
      <c r="P1947" s="54">
        <v>0</v>
      </c>
      <c r="Q1947" s="54" t="s">
        <v>73</v>
      </c>
      <c r="R1947" s="54">
        <f t="shared" si="120"/>
        <v>0</v>
      </c>
      <c r="T1947" s="55">
        <f t="shared" si="118"/>
        <v>0</v>
      </c>
      <c r="U1947" s="55">
        <f t="shared" si="118"/>
        <v>0</v>
      </c>
      <c r="V1947" s="55">
        <f t="shared" si="118"/>
        <v>0</v>
      </c>
      <c r="W1947" s="55">
        <f t="shared" si="117"/>
        <v>0</v>
      </c>
      <c r="X1947" s="55" t="e">
        <f t="shared" si="117"/>
        <v>#VALUE!</v>
      </c>
      <c r="Y1947" s="55">
        <f t="shared" si="117"/>
        <v>0</v>
      </c>
    </row>
    <row r="1948" spans="1:25" x14ac:dyDescent="0.25">
      <c r="A1948" s="37" t="s">
        <v>423</v>
      </c>
      <c r="B1948" s="37" t="s">
        <v>702</v>
      </c>
      <c r="C1948" s="36" t="s">
        <v>703</v>
      </c>
      <c r="D1948" s="52" t="str">
        <f>IFERROR(INDEX('[2]CP5 to CP6 Track mapping'!$A:$B,MATCH('CP5 Vols Hyp'!$C1948,'[2]CP5 to CP6 Track mapping'!$A:$A,0),2),"-")</f>
        <v>Refurbishment SC</v>
      </c>
      <c r="E1948" s="36" t="s">
        <v>452</v>
      </c>
      <c r="F1948" s="53"/>
      <c r="G1948" s="53"/>
      <c r="H1948" s="53">
        <v>0</v>
      </c>
      <c r="I1948" s="53"/>
      <c r="J1948" s="53"/>
      <c r="K1948" s="53">
        <f t="shared" si="119"/>
        <v>0</v>
      </c>
      <c r="M1948" s="54">
        <v>0</v>
      </c>
      <c r="N1948" s="54">
        <v>0</v>
      </c>
      <c r="O1948" s="54">
        <v>0</v>
      </c>
      <c r="P1948" s="54">
        <v>0</v>
      </c>
      <c r="Q1948" s="54" t="s">
        <v>73</v>
      </c>
      <c r="R1948" s="54">
        <f t="shared" si="120"/>
        <v>0</v>
      </c>
      <c r="T1948" s="55">
        <f t="shared" si="118"/>
        <v>0</v>
      </c>
      <c r="U1948" s="55">
        <f t="shared" si="118"/>
        <v>0</v>
      </c>
      <c r="V1948" s="55">
        <f t="shared" si="118"/>
        <v>0</v>
      </c>
      <c r="W1948" s="55">
        <f t="shared" si="117"/>
        <v>0</v>
      </c>
      <c r="X1948" s="55" t="e">
        <f t="shared" si="117"/>
        <v>#VALUE!</v>
      </c>
      <c r="Y1948" s="55">
        <f t="shared" si="117"/>
        <v>0</v>
      </c>
    </row>
    <row r="1949" spans="1:25" x14ac:dyDescent="0.25">
      <c r="A1949" s="37" t="s">
        <v>423</v>
      </c>
      <c r="B1949" s="37" t="s">
        <v>702</v>
      </c>
      <c r="C1949" s="36" t="s">
        <v>703</v>
      </c>
      <c r="D1949" s="52" t="str">
        <f>IFERROR(INDEX('[2]CP5 to CP6 Track mapping'!$A:$B,MATCH('CP5 Vols Hyp'!$C1949,'[2]CP5 to CP6 Track mapping'!$A:$A,0),2),"-")</f>
        <v>Refurbishment SC</v>
      </c>
      <c r="E1949" s="36" t="s">
        <v>453</v>
      </c>
      <c r="F1949" s="53"/>
      <c r="G1949" s="53"/>
      <c r="H1949" s="53">
        <v>0</v>
      </c>
      <c r="I1949" s="53"/>
      <c r="J1949" s="53"/>
      <c r="K1949" s="53">
        <f t="shared" si="119"/>
        <v>0</v>
      </c>
      <c r="M1949" s="54">
        <v>0</v>
      </c>
      <c r="N1949" s="54">
        <v>0</v>
      </c>
      <c r="O1949" s="54">
        <v>0</v>
      </c>
      <c r="P1949" s="54">
        <v>0</v>
      </c>
      <c r="Q1949" s="54" t="s">
        <v>73</v>
      </c>
      <c r="R1949" s="54">
        <f t="shared" si="120"/>
        <v>0</v>
      </c>
      <c r="T1949" s="55">
        <f t="shared" si="118"/>
        <v>0</v>
      </c>
      <c r="U1949" s="55">
        <f t="shared" si="118"/>
        <v>0</v>
      </c>
      <c r="V1949" s="55">
        <f t="shared" si="118"/>
        <v>0</v>
      </c>
      <c r="W1949" s="55">
        <f t="shared" si="117"/>
        <v>0</v>
      </c>
      <c r="X1949" s="55" t="e">
        <f t="shared" si="117"/>
        <v>#VALUE!</v>
      </c>
      <c r="Y1949" s="55">
        <f t="shared" si="117"/>
        <v>0</v>
      </c>
    </row>
    <row r="1950" spans="1:25" x14ac:dyDescent="0.25">
      <c r="A1950" s="37" t="s">
        <v>423</v>
      </c>
      <c r="B1950" s="37" t="s">
        <v>702</v>
      </c>
      <c r="C1950" s="36" t="s">
        <v>703</v>
      </c>
      <c r="D1950" s="52" t="str">
        <f>IFERROR(INDEX('[2]CP5 to CP6 Track mapping'!$A:$B,MATCH('CP5 Vols Hyp'!$C1950,'[2]CP5 to CP6 Track mapping'!$A:$A,0),2),"-")</f>
        <v>Refurbishment SC</v>
      </c>
      <c r="E1950" s="36" t="s">
        <v>454</v>
      </c>
      <c r="F1950" s="53"/>
      <c r="G1950" s="53"/>
      <c r="H1950" s="53">
        <v>0</v>
      </c>
      <c r="I1950" s="53"/>
      <c r="J1950" s="53"/>
      <c r="K1950" s="53">
        <f t="shared" si="119"/>
        <v>0</v>
      </c>
      <c r="M1950" s="54">
        <v>2</v>
      </c>
      <c r="N1950" s="54">
        <v>0</v>
      </c>
      <c r="O1950" s="54">
        <v>0</v>
      </c>
      <c r="P1950" s="54">
        <v>0</v>
      </c>
      <c r="Q1950" s="54" t="s">
        <v>73</v>
      </c>
      <c r="R1950" s="54">
        <f t="shared" si="120"/>
        <v>2</v>
      </c>
      <c r="T1950" s="55">
        <f t="shared" si="118"/>
        <v>2</v>
      </c>
      <c r="U1950" s="55">
        <f t="shared" si="118"/>
        <v>0</v>
      </c>
      <c r="V1950" s="55">
        <f t="shared" si="118"/>
        <v>0</v>
      </c>
      <c r="W1950" s="55">
        <f t="shared" si="117"/>
        <v>0</v>
      </c>
      <c r="X1950" s="55" t="e">
        <f t="shared" si="117"/>
        <v>#VALUE!</v>
      </c>
      <c r="Y1950" s="55">
        <f t="shared" si="117"/>
        <v>2</v>
      </c>
    </row>
    <row r="1951" spans="1:25" x14ac:dyDescent="0.25">
      <c r="A1951" s="37" t="s">
        <v>423</v>
      </c>
      <c r="B1951" s="37" t="s">
        <v>702</v>
      </c>
      <c r="C1951" s="36" t="s">
        <v>703</v>
      </c>
      <c r="D1951" s="52" t="str">
        <f>IFERROR(INDEX('[2]CP5 to CP6 Track mapping'!$A:$B,MATCH('CP5 Vols Hyp'!$C1951,'[2]CP5 to CP6 Track mapping'!$A:$A,0),2),"-")</f>
        <v>Refurbishment SC</v>
      </c>
      <c r="E1951" s="36" t="s">
        <v>455</v>
      </c>
      <c r="F1951" s="53"/>
      <c r="G1951" s="53"/>
      <c r="H1951" s="53">
        <v>0</v>
      </c>
      <c r="I1951" s="53"/>
      <c r="J1951" s="53"/>
      <c r="K1951" s="53">
        <f t="shared" si="119"/>
        <v>0</v>
      </c>
      <c r="M1951" s="54">
        <v>11</v>
      </c>
      <c r="N1951" s="54">
        <v>0</v>
      </c>
      <c r="O1951" s="54">
        <v>0</v>
      </c>
      <c r="P1951" s="54">
        <v>0</v>
      </c>
      <c r="Q1951" s="54" t="s">
        <v>73</v>
      </c>
      <c r="R1951" s="54">
        <f t="shared" si="120"/>
        <v>11</v>
      </c>
      <c r="T1951" s="55">
        <f t="shared" si="118"/>
        <v>11</v>
      </c>
      <c r="U1951" s="55">
        <f t="shared" si="118"/>
        <v>0</v>
      </c>
      <c r="V1951" s="55">
        <f t="shared" si="118"/>
        <v>0</v>
      </c>
      <c r="W1951" s="55">
        <f t="shared" si="117"/>
        <v>0</v>
      </c>
      <c r="X1951" s="55" t="e">
        <f t="shared" si="117"/>
        <v>#VALUE!</v>
      </c>
      <c r="Y1951" s="55">
        <f t="shared" si="117"/>
        <v>11</v>
      </c>
    </row>
    <row r="1952" spans="1:25" x14ac:dyDescent="0.25">
      <c r="A1952" s="37" t="s">
        <v>423</v>
      </c>
      <c r="B1952" s="37" t="s">
        <v>704</v>
      </c>
      <c r="C1952" s="36" t="s">
        <v>705</v>
      </c>
      <c r="D1952" s="52" t="str">
        <f>IFERROR(INDEX('[2]CP5 to CP6 Track mapping'!$A:$B,MATCH('CP5 Vols Hyp'!$C1952,'[2]CP5 to CP6 Track mapping'!$A:$A,0),2),"-")</f>
        <v>Replace - Partial SC</v>
      </c>
      <c r="E1952" s="36" t="s">
        <v>456</v>
      </c>
      <c r="F1952" s="53"/>
      <c r="G1952" s="53"/>
      <c r="H1952" s="53">
        <v>0</v>
      </c>
      <c r="I1952" s="53"/>
      <c r="J1952" s="53"/>
      <c r="K1952" s="53">
        <f t="shared" si="119"/>
        <v>0</v>
      </c>
      <c r="M1952" s="54">
        <v>0</v>
      </c>
      <c r="N1952" s="54">
        <v>0</v>
      </c>
      <c r="O1952" s="54">
        <v>0</v>
      </c>
      <c r="P1952" s="54">
        <v>0</v>
      </c>
      <c r="Q1952" s="54" t="s">
        <v>73</v>
      </c>
      <c r="R1952" s="54">
        <f t="shared" si="120"/>
        <v>0</v>
      </c>
      <c r="T1952" s="55">
        <f t="shared" si="118"/>
        <v>0</v>
      </c>
      <c r="U1952" s="55">
        <f t="shared" si="118"/>
        <v>0</v>
      </c>
      <c r="V1952" s="55">
        <f t="shared" si="118"/>
        <v>0</v>
      </c>
      <c r="W1952" s="55">
        <f t="shared" si="117"/>
        <v>0</v>
      </c>
      <c r="X1952" s="55" t="e">
        <f t="shared" si="117"/>
        <v>#VALUE!</v>
      </c>
      <c r="Y1952" s="55">
        <f t="shared" si="117"/>
        <v>0</v>
      </c>
    </row>
    <row r="1953" spans="1:25" x14ac:dyDescent="0.25">
      <c r="A1953" s="37" t="s">
        <v>423</v>
      </c>
      <c r="B1953" s="37" t="s">
        <v>704</v>
      </c>
      <c r="C1953" s="36" t="s">
        <v>705</v>
      </c>
      <c r="D1953" s="52" t="str">
        <f>IFERROR(INDEX('[2]CP5 to CP6 Track mapping'!$A:$B,MATCH('CP5 Vols Hyp'!$C1953,'[2]CP5 to CP6 Track mapping'!$A:$A,0),2),"-")</f>
        <v>Replace - Partial SC</v>
      </c>
      <c r="E1953" s="36" t="s">
        <v>451</v>
      </c>
      <c r="F1953" s="53"/>
      <c r="G1953" s="53"/>
      <c r="H1953" s="53">
        <v>0</v>
      </c>
      <c r="I1953" s="53"/>
      <c r="J1953" s="53"/>
      <c r="K1953" s="53">
        <f t="shared" si="119"/>
        <v>0</v>
      </c>
      <c r="M1953" s="54">
        <v>0</v>
      </c>
      <c r="N1953" s="54">
        <v>0</v>
      </c>
      <c r="O1953" s="54">
        <v>0</v>
      </c>
      <c r="P1953" s="54">
        <v>0</v>
      </c>
      <c r="Q1953" s="54" t="s">
        <v>73</v>
      </c>
      <c r="R1953" s="54">
        <f t="shared" si="120"/>
        <v>0</v>
      </c>
      <c r="T1953" s="55">
        <f t="shared" si="118"/>
        <v>0</v>
      </c>
      <c r="U1953" s="55">
        <f t="shared" si="118"/>
        <v>0</v>
      </c>
      <c r="V1953" s="55">
        <f t="shared" si="118"/>
        <v>0</v>
      </c>
      <c r="W1953" s="55">
        <f t="shared" si="117"/>
        <v>0</v>
      </c>
      <c r="X1953" s="55" t="e">
        <f t="shared" si="117"/>
        <v>#VALUE!</v>
      </c>
      <c r="Y1953" s="55">
        <f t="shared" si="117"/>
        <v>0</v>
      </c>
    </row>
    <row r="1954" spans="1:25" x14ac:dyDescent="0.25">
      <c r="A1954" s="37" t="s">
        <v>423</v>
      </c>
      <c r="B1954" s="37" t="s">
        <v>704</v>
      </c>
      <c r="C1954" s="36" t="s">
        <v>705</v>
      </c>
      <c r="D1954" s="52" t="str">
        <f>IFERROR(INDEX('[2]CP5 to CP6 Track mapping'!$A:$B,MATCH('CP5 Vols Hyp'!$C1954,'[2]CP5 to CP6 Track mapping'!$A:$A,0),2),"-")</f>
        <v>Replace - Partial SC</v>
      </c>
      <c r="E1954" s="36" t="s">
        <v>452</v>
      </c>
      <c r="F1954" s="53"/>
      <c r="G1954" s="53"/>
      <c r="H1954" s="53">
        <v>0</v>
      </c>
      <c r="I1954" s="53"/>
      <c r="J1954" s="53"/>
      <c r="K1954" s="53">
        <f t="shared" si="119"/>
        <v>0</v>
      </c>
      <c r="M1954" s="54">
        <v>0</v>
      </c>
      <c r="N1954" s="54">
        <v>0</v>
      </c>
      <c r="O1954" s="54">
        <v>0</v>
      </c>
      <c r="P1954" s="54">
        <v>0</v>
      </c>
      <c r="Q1954" s="54" t="s">
        <v>73</v>
      </c>
      <c r="R1954" s="54">
        <f t="shared" si="120"/>
        <v>0</v>
      </c>
      <c r="T1954" s="55">
        <f t="shared" si="118"/>
        <v>0</v>
      </c>
      <c r="U1954" s="55">
        <f t="shared" si="118"/>
        <v>0</v>
      </c>
      <c r="V1954" s="55">
        <f t="shared" si="118"/>
        <v>0</v>
      </c>
      <c r="W1954" s="55">
        <f t="shared" si="117"/>
        <v>0</v>
      </c>
      <c r="X1954" s="55" t="e">
        <f t="shared" si="117"/>
        <v>#VALUE!</v>
      </c>
      <c r="Y1954" s="55">
        <f t="shared" si="117"/>
        <v>0</v>
      </c>
    </row>
    <row r="1955" spans="1:25" x14ac:dyDescent="0.25">
      <c r="A1955" s="37" t="s">
        <v>423</v>
      </c>
      <c r="B1955" s="37" t="s">
        <v>704</v>
      </c>
      <c r="C1955" s="36" t="s">
        <v>705</v>
      </c>
      <c r="D1955" s="52" t="str">
        <f>IFERROR(INDEX('[2]CP5 to CP6 Track mapping'!$A:$B,MATCH('CP5 Vols Hyp'!$C1955,'[2]CP5 to CP6 Track mapping'!$A:$A,0),2),"-")</f>
        <v>Replace - Partial SC</v>
      </c>
      <c r="E1955" s="36" t="s">
        <v>453</v>
      </c>
      <c r="F1955" s="53"/>
      <c r="G1955" s="53"/>
      <c r="H1955" s="53">
        <v>0</v>
      </c>
      <c r="I1955" s="53"/>
      <c r="J1955" s="53"/>
      <c r="K1955" s="53">
        <f t="shared" si="119"/>
        <v>0</v>
      </c>
      <c r="M1955" s="54">
        <v>0</v>
      </c>
      <c r="N1955" s="54">
        <v>0</v>
      </c>
      <c r="O1955" s="54">
        <v>0</v>
      </c>
      <c r="P1955" s="54">
        <v>0</v>
      </c>
      <c r="Q1955" s="54" t="s">
        <v>73</v>
      </c>
      <c r="R1955" s="54">
        <f t="shared" si="120"/>
        <v>0</v>
      </c>
      <c r="T1955" s="55">
        <f t="shared" si="118"/>
        <v>0</v>
      </c>
      <c r="U1955" s="55">
        <f t="shared" si="118"/>
        <v>0</v>
      </c>
      <c r="V1955" s="55">
        <f t="shared" si="118"/>
        <v>0</v>
      </c>
      <c r="W1955" s="55">
        <f t="shared" si="117"/>
        <v>0</v>
      </c>
      <c r="X1955" s="55" t="e">
        <f t="shared" si="117"/>
        <v>#VALUE!</v>
      </c>
      <c r="Y1955" s="55">
        <f t="shared" si="117"/>
        <v>0</v>
      </c>
    </row>
    <row r="1956" spans="1:25" x14ac:dyDescent="0.25">
      <c r="A1956" s="37" t="s">
        <v>423</v>
      </c>
      <c r="B1956" s="37" t="s">
        <v>704</v>
      </c>
      <c r="C1956" s="36" t="s">
        <v>705</v>
      </c>
      <c r="D1956" s="52" t="str">
        <f>IFERROR(INDEX('[2]CP5 to CP6 Track mapping'!$A:$B,MATCH('CP5 Vols Hyp'!$C1956,'[2]CP5 to CP6 Track mapping'!$A:$A,0),2),"-")</f>
        <v>Replace - Partial SC</v>
      </c>
      <c r="E1956" s="36" t="s">
        <v>454</v>
      </c>
      <c r="F1956" s="53"/>
      <c r="G1956" s="53"/>
      <c r="H1956" s="53">
        <v>0</v>
      </c>
      <c r="I1956" s="53"/>
      <c r="J1956" s="53"/>
      <c r="K1956" s="53">
        <f t="shared" si="119"/>
        <v>0</v>
      </c>
      <c r="M1956" s="54">
        <v>0</v>
      </c>
      <c r="N1956" s="54">
        <v>0</v>
      </c>
      <c r="O1956" s="54">
        <v>0</v>
      </c>
      <c r="P1956" s="54">
        <v>0</v>
      </c>
      <c r="Q1956" s="54" t="s">
        <v>73</v>
      </c>
      <c r="R1956" s="54">
        <f t="shared" si="120"/>
        <v>0</v>
      </c>
      <c r="T1956" s="55">
        <f t="shared" si="118"/>
        <v>0</v>
      </c>
      <c r="U1956" s="55">
        <f t="shared" si="118"/>
        <v>0</v>
      </c>
      <c r="V1956" s="55">
        <f t="shared" si="118"/>
        <v>0</v>
      </c>
      <c r="W1956" s="55">
        <f t="shared" si="117"/>
        <v>0</v>
      </c>
      <c r="X1956" s="55" t="e">
        <f t="shared" si="117"/>
        <v>#VALUE!</v>
      </c>
      <c r="Y1956" s="55">
        <f t="shared" si="117"/>
        <v>0</v>
      </c>
    </row>
    <row r="1957" spans="1:25" x14ac:dyDescent="0.25">
      <c r="A1957" s="37" t="s">
        <v>423</v>
      </c>
      <c r="B1957" s="37" t="s">
        <v>704</v>
      </c>
      <c r="C1957" s="36" t="s">
        <v>705</v>
      </c>
      <c r="D1957" s="52" t="str">
        <f>IFERROR(INDEX('[2]CP5 to CP6 Track mapping'!$A:$B,MATCH('CP5 Vols Hyp'!$C1957,'[2]CP5 to CP6 Track mapping'!$A:$A,0),2),"-")</f>
        <v>Replace - Partial SC</v>
      </c>
      <c r="E1957" s="36" t="s">
        <v>455</v>
      </c>
      <c r="F1957" s="53"/>
      <c r="G1957" s="53"/>
      <c r="H1957" s="53">
        <v>0</v>
      </c>
      <c r="I1957" s="53"/>
      <c r="J1957" s="53"/>
      <c r="K1957" s="53">
        <f t="shared" si="119"/>
        <v>0</v>
      </c>
      <c r="M1957" s="54">
        <v>0</v>
      </c>
      <c r="N1957" s="54">
        <v>0</v>
      </c>
      <c r="O1957" s="54">
        <v>0</v>
      </c>
      <c r="P1957" s="54">
        <v>0</v>
      </c>
      <c r="Q1957" s="54" t="s">
        <v>73</v>
      </c>
      <c r="R1957" s="54">
        <f t="shared" si="120"/>
        <v>0</v>
      </c>
      <c r="T1957" s="55">
        <f t="shared" si="118"/>
        <v>0</v>
      </c>
      <c r="U1957" s="55">
        <f t="shared" si="118"/>
        <v>0</v>
      </c>
      <c r="V1957" s="55">
        <f t="shared" si="118"/>
        <v>0</v>
      </c>
      <c r="W1957" s="55">
        <f t="shared" si="117"/>
        <v>0</v>
      </c>
      <c r="X1957" s="55" t="e">
        <f t="shared" si="117"/>
        <v>#VALUE!</v>
      </c>
      <c r="Y1957" s="55">
        <f t="shared" si="117"/>
        <v>0</v>
      </c>
    </row>
    <row r="1958" spans="1:25" x14ac:dyDescent="0.25">
      <c r="A1958" s="37" t="s">
        <v>423</v>
      </c>
      <c r="B1958" s="37" t="s">
        <v>706</v>
      </c>
      <c r="C1958" s="36" t="s">
        <v>707</v>
      </c>
      <c r="D1958" s="52" t="str">
        <f>IFERROR(INDEX('[2]CP5 to CP6 Track mapping'!$A:$B,MATCH('CP5 Vols Hyp'!$C1958,'[2]CP5 to CP6 Track mapping'!$A:$A,0),2),"-")</f>
        <v>Replace - Partial SC</v>
      </c>
      <c r="E1958" s="36" t="s">
        <v>456</v>
      </c>
      <c r="F1958" s="53"/>
      <c r="G1958" s="53"/>
      <c r="H1958" s="53">
        <v>0</v>
      </c>
      <c r="I1958" s="53"/>
      <c r="J1958" s="53"/>
      <c r="K1958" s="53">
        <f t="shared" si="119"/>
        <v>0</v>
      </c>
      <c r="M1958" s="54">
        <v>0</v>
      </c>
      <c r="N1958" s="54">
        <v>0</v>
      </c>
      <c r="O1958" s="54">
        <v>0</v>
      </c>
      <c r="P1958" s="54">
        <v>0</v>
      </c>
      <c r="Q1958" s="54" t="s">
        <v>73</v>
      </c>
      <c r="R1958" s="54">
        <f t="shared" si="120"/>
        <v>0</v>
      </c>
      <c r="T1958" s="55">
        <f t="shared" si="118"/>
        <v>0</v>
      </c>
      <c r="U1958" s="55">
        <f t="shared" si="118"/>
        <v>0</v>
      </c>
      <c r="V1958" s="55">
        <f t="shared" si="118"/>
        <v>0</v>
      </c>
      <c r="W1958" s="55">
        <f t="shared" si="117"/>
        <v>0</v>
      </c>
      <c r="X1958" s="55" t="e">
        <f t="shared" si="117"/>
        <v>#VALUE!</v>
      </c>
      <c r="Y1958" s="55">
        <f t="shared" si="117"/>
        <v>0</v>
      </c>
    </row>
    <row r="1959" spans="1:25" x14ac:dyDescent="0.25">
      <c r="A1959" s="37" t="s">
        <v>423</v>
      </c>
      <c r="B1959" s="37" t="s">
        <v>706</v>
      </c>
      <c r="C1959" s="36" t="s">
        <v>707</v>
      </c>
      <c r="D1959" s="52" t="str">
        <f>IFERROR(INDEX('[2]CP5 to CP6 Track mapping'!$A:$B,MATCH('CP5 Vols Hyp'!$C1959,'[2]CP5 to CP6 Track mapping'!$A:$A,0),2),"-")</f>
        <v>Replace - Partial SC</v>
      </c>
      <c r="E1959" s="36" t="s">
        <v>451</v>
      </c>
      <c r="F1959" s="53"/>
      <c r="G1959" s="53"/>
      <c r="H1959" s="53">
        <v>0</v>
      </c>
      <c r="I1959" s="53"/>
      <c r="J1959" s="53"/>
      <c r="K1959" s="53">
        <f t="shared" si="119"/>
        <v>0</v>
      </c>
      <c r="M1959" s="54">
        <v>0</v>
      </c>
      <c r="N1959" s="54">
        <v>0</v>
      </c>
      <c r="O1959" s="54">
        <v>0</v>
      </c>
      <c r="P1959" s="54">
        <v>0</v>
      </c>
      <c r="Q1959" s="54" t="s">
        <v>73</v>
      </c>
      <c r="R1959" s="54">
        <f t="shared" si="120"/>
        <v>0</v>
      </c>
      <c r="T1959" s="55">
        <f t="shared" si="118"/>
        <v>0</v>
      </c>
      <c r="U1959" s="55">
        <f t="shared" si="118"/>
        <v>0</v>
      </c>
      <c r="V1959" s="55">
        <f t="shared" si="118"/>
        <v>0</v>
      </c>
      <c r="W1959" s="55">
        <f t="shared" si="117"/>
        <v>0</v>
      </c>
      <c r="X1959" s="55" t="e">
        <f t="shared" si="117"/>
        <v>#VALUE!</v>
      </c>
      <c r="Y1959" s="55">
        <f t="shared" si="117"/>
        <v>0</v>
      </c>
    </row>
    <row r="1960" spans="1:25" x14ac:dyDescent="0.25">
      <c r="A1960" s="37" t="s">
        <v>423</v>
      </c>
      <c r="B1960" s="37" t="s">
        <v>706</v>
      </c>
      <c r="C1960" s="36" t="s">
        <v>707</v>
      </c>
      <c r="D1960" s="52" t="str">
        <f>IFERROR(INDEX('[2]CP5 to CP6 Track mapping'!$A:$B,MATCH('CP5 Vols Hyp'!$C1960,'[2]CP5 to CP6 Track mapping'!$A:$A,0),2),"-")</f>
        <v>Replace - Partial SC</v>
      </c>
      <c r="E1960" s="36" t="s">
        <v>452</v>
      </c>
      <c r="F1960" s="53"/>
      <c r="G1960" s="53"/>
      <c r="H1960" s="53">
        <v>0</v>
      </c>
      <c r="I1960" s="53"/>
      <c r="J1960" s="53"/>
      <c r="K1960" s="53">
        <f t="shared" si="119"/>
        <v>0</v>
      </c>
      <c r="M1960" s="54">
        <v>0</v>
      </c>
      <c r="N1960" s="54">
        <v>0</v>
      </c>
      <c r="O1960" s="54">
        <v>0</v>
      </c>
      <c r="P1960" s="54">
        <v>0</v>
      </c>
      <c r="Q1960" s="54" t="s">
        <v>73</v>
      </c>
      <c r="R1960" s="54">
        <f t="shared" si="120"/>
        <v>0</v>
      </c>
      <c r="T1960" s="55">
        <f t="shared" si="118"/>
        <v>0</v>
      </c>
      <c r="U1960" s="55">
        <f t="shared" si="118"/>
        <v>0</v>
      </c>
      <c r="V1960" s="55">
        <f t="shared" si="118"/>
        <v>0</v>
      </c>
      <c r="W1960" s="55">
        <f t="shared" si="117"/>
        <v>0</v>
      </c>
      <c r="X1960" s="55" t="e">
        <f t="shared" si="117"/>
        <v>#VALUE!</v>
      </c>
      <c r="Y1960" s="55">
        <f t="shared" si="117"/>
        <v>0</v>
      </c>
    </row>
    <row r="1961" spans="1:25" x14ac:dyDescent="0.25">
      <c r="A1961" s="37" t="s">
        <v>423</v>
      </c>
      <c r="B1961" s="37" t="s">
        <v>706</v>
      </c>
      <c r="C1961" s="36" t="s">
        <v>707</v>
      </c>
      <c r="D1961" s="52" t="str">
        <f>IFERROR(INDEX('[2]CP5 to CP6 Track mapping'!$A:$B,MATCH('CP5 Vols Hyp'!$C1961,'[2]CP5 to CP6 Track mapping'!$A:$A,0),2),"-")</f>
        <v>Replace - Partial SC</v>
      </c>
      <c r="E1961" s="36" t="s">
        <v>453</v>
      </c>
      <c r="F1961" s="53"/>
      <c r="G1961" s="53"/>
      <c r="H1961" s="53">
        <v>0</v>
      </c>
      <c r="I1961" s="53"/>
      <c r="J1961" s="53"/>
      <c r="K1961" s="53">
        <f t="shared" si="119"/>
        <v>0</v>
      </c>
      <c r="M1961" s="54">
        <v>0</v>
      </c>
      <c r="N1961" s="54">
        <v>0</v>
      </c>
      <c r="O1961" s="54">
        <v>0</v>
      </c>
      <c r="P1961" s="54">
        <v>0</v>
      </c>
      <c r="Q1961" s="54" t="s">
        <v>73</v>
      </c>
      <c r="R1961" s="54">
        <f t="shared" si="120"/>
        <v>0</v>
      </c>
      <c r="T1961" s="55">
        <f t="shared" si="118"/>
        <v>0</v>
      </c>
      <c r="U1961" s="55">
        <f t="shared" si="118"/>
        <v>0</v>
      </c>
      <c r="V1961" s="55">
        <f t="shared" si="118"/>
        <v>0</v>
      </c>
      <c r="W1961" s="55">
        <f t="shared" si="117"/>
        <v>0</v>
      </c>
      <c r="X1961" s="55" t="e">
        <f t="shared" si="117"/>
        <v>#VALUE!</v>
      </c>
      <c r="Y1961" s="55">
        <f t="shared" si="117"/>
        <v>0</v>
      </c>
    </row>
    <row r="1962" spans="1:25" x14ac:dyDescent="0.25">
      <c r="A1962" s="37" t="s">
        <v>423</v>
      </c>
      <c r="B1962" s="37" t="s">
        <v>706</v>
      </c>
      <c r="C1962" s="36" t="s">
        <v>707</v>
      </c>
      <c r="D1962" s="52" t="str">
        <f>IFERROR(INDEX('[2]CP5 to CP6 Track mapping'!$A:$B,MATCH('CP5 Vols Hyp'!$C1962,'[2]CP5 to CP6 Track mapping'!$A:$A,0),2),"-")</f>
        <v>Replace - Partial SC</v>
      </c>
      <c r="E1962" s="36" t="s">
        <v>454</v>
      </c>
      <c r="F1962" s="53"/>
      <c r="G1962" s="53"/>
      <c r="H1962" s="53">
        <v>0</v>
      </c>
      <c r="I1962" s="53"/>
      <c r="J1962" s="53"/>
      <c r="K1962" s="53">
        <f t="shared" si="119"/>
        <v>0</v>
      </c>
      <c r="M1962" s="54">
        <v>0</v>
      </c>
      <c r="N1962" s="54">
        <v>0</v>
      </c>
      <c r="O1962" s="54">
        <v>0</v>
      </c>
      <c r="P1962" s="54">
        <v>0</v>
      </c>
      <c r="Q1962" s="54" t="s">
        <v>73</v>
      </c>
      <c r="R1962" s="54">
        <f t="shared" si="120"/>
        <v>0</v>
      </c>
      <c r="T1962" s="55">
        <f t="shared" si="118"/>
        <v>0</v>
      </c>
      <c r="U1962" s="55">
        <f t="shared" si="118"/>
        <v>0</v>
      </c>
      <c r="V1962" s="55">
        <f t="shared" si="118"/>
        <v>0</v>
      </c>
      <c r="W1962" s="55">
        <f t="shared" si="117"/>
        <v>0</v>
      </c>
      <c r="X1962" s="55" t="e">
        <f t="shared" si="117"/>
        <v>#VALUE!</v>
      </c>
      <c r="Y1962" s="55">
        <f t="shared" si="117"/>
        <v>0</v>
      </c>
    </row>
    <row r="1963" spans="1:25" x14ac:dyDescent="0.25">
      <c r="A1963" s="37" t="s">
        <v>423</v>
      </c>
      <c r="B1963" s="37" t="s">
        <v>706</v>
      </c>
      <c r="C1963" s="36" t="s">
        <v>707</v>
      </c>
      <c r="D1963" s="52" t="str">
        <f>IFERROR(INDEX('[2]CP5 to CP6 Track mapping'!$A:$B,MATCH('CP5 Vols Hyp'!$C1963,'[2]CP5 to CP6 Track mapping'!$A:$A,0),2),"-")</f>
        <v>Replace - Partial SC</v>
      </c>
      <c r="E1963" s="36" t="s">
        <v>455</v>
      </c>
      <c r="F1963" s="53"/>
      <c r="G1963" s="53"/>
      <c r="H1963" s="53">
        <v>0</v>
      </c>
      <c r="I1963" s="53"/>
      <c r="J1963" s="53"/>
      <c r="K1963" s="53">
        <f t="shared" si="119"/>
        <v>0</v>
      </c>
      <c r="M1963" s="54">
        <v>0</v>
      </c>
      <c r="N1963" s="54">
        <v>0</v>
      </c>
      <c r="O1963" s="54">
        <v>0</v>
      </c>
      <c r="P1963" s="54">
        <v>0</v>
      </c>
      <c r="Q1963" s="54" t="s">
        <v>73</v>
      </c>
      <c r="R1963" s="54">
        <f t="shared" si="120"/>
        <v>0</v>
      </c>
      <c r="T1963" s="55">
        <f t="shared" si="118"/>
        <v>0</v>
      </c>
      <c r="U1963" s="55">
        <f t="shared" si="118"/>
        <v>0</v>
      </c>
      <c r="V1963" s="55">
        <f t="shared" si="118"/>
        <v>0</v>
      </c>
      <c r="W1963" s="55">
        <f t="shared" si="117"/>
        <v>0</v>
      </c>
      <c r="X1963" s="55" t="e">
        <f t="shared" si="117"/>
        <v>#VALUE!</v>
      </c>
      <c r="Y1963" s="55">
        <f t="shared" si="117"/>
        <v>0</v>
      </c>
    </row>
    <row r="1964" spans="1:25" x14ac:dyDescent="0.25">
      <c r="A1964" s="37" t="s">
        <v>423</v>
      </c>
      <c r="B1964" s="37" t="s">
        <v>708</v>
      </c>
      <c r="C1964" s="36" t="s">
        <v>709</v>
      </c>
      <c r="D1964" s="52" t="str">
        <f>IFERROR(INDEX('[2]CP5 to CP6 Track mapping'!$A:$B,MATCH('CP5 Vols Hyp'!$C1964,'[2]CP5 to CP6 Track mapping'!$A:$A,0),2),"-")</f>
        <v>Refurbishment SC</v>
      </c>
      <c r="E1964" s="36" t="s">
        <v>456</v>
      </c>
      <c r="F1964" s="53"/>
      <c r="G1964" s="53"/>
      <c r="H1964" s="53">
        <v>0</v>
      </c>
      <c r="I1964" s="53"/>
      <c r="J1964" s="53"/>
      <c r="K1964" s="53">
        <f t="shared" si="119"/>
        <v>0</v>
      </c>
      <c r="M1964" s="54">
        <v>0</v>
      </c>
      <c r="N1964" s="54">
        <v>5</v>
      </c>
      <c r="O1964" s="54">
        <v>0</v>
      </c>
      <c r="P1964" s="54">
        <v>0</v>
      </c>
      <c r="Q1964" s="54" t="s">
        <v>73</v>
      </c>
      <c r="R1964" s="54">
        <f t="shared" si="120"/>
        <v>5</v>
      </c>
      <c r="T1964" s="55">
        <f t="shared" si="118"/>
        <v>0</v>
      </c>
      <c r="U1964" s="55">
        <f t="shared" si="118"/>
        <v>5</v>
      </c>
      <c r="V1964" s="55">
        <f t="shared" si="118"/>
        <v>0</v>
      </c>
      <c r="W1964" s="55">
        <f t="shared" si="117"/>
        <v>0</v>
      </c>
      <c r="X1964" s="55" t="e">
        <f t="shared" si="117"/>
        <v>#VALUE!</v>
      </c>
      <c r="Y1964" s="55">
        <f t="shared" si="117"/>
        <v>5</v>
      </c>
    </row>
    <row r="1965" spans="1:25" x14ac:dyDescent="0.25">
      <c r="A1965" s="37" t="s">
        <v>423</v>
      </c>
      <c r="B1965" s="37" t="s">
        <v>708</v>
      </c>
      <c r="C1965" s="36" t="s">
        <v>709</v>
      </c>
      <c r="D1965" s="52" t="str">
        <f>IFERROR(INDEX('[2]CP5 to CP6 Track mapping'!$A:$B,MATCH('CP5 Vols Hyp'!$C1965,'[2]CP5 to CP6 Track mapping'!$A:$A,0),2),"-")</f>
        <v>Refurbishment SC</v>
      </c>
      <c r="E1965" s="36" t="s">
        <v>451</v>
      </c>
      <c r="F1965" s="53"/>
      <c r="G1965" s="53"/>
      <c r="H1965" s="53">
        <v>0</v>
      </c>
      <c r="I1965" s="53"/>
      <c r="J1965" s="53"/>
      <c r="K1965" s="53">
        <f t="shared" si="119"/>
        <v>0</v>
      </c>
      <c r="M1965" s="54">
        <v>0</v>
      </c>
      <c r="N1965" s="54">
        <v>0</v>
      </c>
      <c r="O1965" s="54">
        <v>0</v>
      </c>
      <c r="P1965" s="54">
        <v>0</v>
      </c>
      <c r="Q1965" s="54" t="s">
        <v>73</v>
      </c>
      <c r="R1965" s="54">
        <f t="shared" si="120"/>
        <v>0</v>
      </c>
      <c r="T1965" s="55">
        <f t="shared" si="118"/>
        <v>0</v>
      </c>
      <c r="U1965" s="55">
        <f t="shared" si="118"/>
        <v>0</v>
      </c>
      <c r="V1965" s="55">
        <f t="shared" si="118"/>
        <v>0</v>
      </c>
      <c r="W1965" s="55">
        <f t="shared" si="117"/>
        <v>0</v>
      </c>
      <c r="X1965" s="55" t="e">
        <f t="shared" si="117"/>
        <v>#VALUE!</v>
      </c>
      <c r="Y1965" s="55">
        <f t="shared" si="117"/>
        <v>0</v>
      </c>
    </row>
    <row r="1966" spans="1:25" x14ac:dyDescent="0.25">
      <c r="A1966" s="37" t="s">
        <v>423</v>
      </c>
      <c r="B1966" s="37" t="s">
        <v>708</v>
      </c>
      <c r="C1966" s="36" t="s">
        <v>709</v>
      </c>
      <c r="D1966" s="52" t="str">
        <f>IFERROR(INDEX('[2]CP5 to CP6 Track mapping'!$A:$B,MATCH('CP5 Vols Hyp'!$C1966,'[2]CP5 to CP6 Track mapping'!$A:$A,0),2),"-")</f>
        <v>Refurbishment SC</v>
      </c>
      <c r="E1966" s="36" t="s">
        <v>452</v>
      </c>
      <c r="F1966" s="53"/>
      <c r="G1966" s="53"/>
      <c r="H1966" s="53">
        <v>0</v>
      </c>
      <c r="I1966" s="53"/>
      <c r="J1966" s="53"/>
      <c r="K1966" s="53">
        <f t="shared" si="119"/>
        <v>0</v>
      </c>
      <c r="M1966" s="54">
        <v>0</v>
      </c>
      <c r="N1966" s="54">
        <v>0</v>
      </c>
      <c r="O1966" s="54">
        <v>0</v>
      </c>
      <c r="P1966" s="54">
        <v>0</v>
      </c>
      <c r="Q1966" s="54" t="s">
        <v>73</v>
      </c>
      <c r="R1966" s="54">
        <f t="shared" si="120"/>
        <v>0</v>
      </c>
      <c r="T1966" s="55">
        <f t="shared" si="118"/>
        <v>0</v>
      </c>
      <c r="U1966" s="55">
        <f t="shared" si="118"/>
        <v>0</v>
      </c>
      <c r="V1966" s="55">
        <f t="shared" si="118"/>
        <v>0</v>
      </c>
      <c r="W1966" s="55">
        <f t="shared" si="117"/>
        <v>0</v>
      </c>
      <c r="X1966" s="55" t="e">
        <f t="shared" si="117"/>
        <v>#VALUE!</v>
      </c>
      <c r="Y1966" s="55">
        <f t="shared" si="117"/>
        <v>0</v>
      </c>
    </row>
    <row r="1967" spans="1:25" x14ac:dyDescent="0.25">
      <c r="A1967" s="37" t="s">
        <v>423</v>
      </c>
      <c r="B1967" s="37" t="s">
        <v>708</v>
      </c>
      <c r="C1967" s="36" t="s">
        <v>709</v>
      </c>
      <c r="D1967" s="52" t="str">
        <f>IFERROR(INDEX('[2]CP5 to CP6 Track mapping'!$A:$B,MATCH('CP5 Vols Hyp'!$C1967,'[2]CP5 to CP6 Track mapping'!$A:$A,0),2),"-")</f>
        <v>Refurbishment SC</v>
      </c>
      <c r="E1967" s="36" t="s">
        <v>453</v>
      </c>
      <c r="F1967" s="53"/>
      <c r="G1967" s="53"/>
      <c r="H1967" s="53">
        <v>0</v>
      </c>
      <c r="I1967" s="53"/>
      <c r="J1967" s="53"/>
      <c r="K1967" s="53">
        <f t="shared" si="119"/>
        <v>0</v>
      </c>
      <c r="M1967" s="54">
        <v>0</v>
      </c>
      <c r="N1967" s="54">
        <v>0</v>
      </c>
      <c r="O1967" s="54">
        <v>0</v>
      </c>
      <c r="P1967" s="54">
        <v>0</v>
      </c>
      <c r="Q1967" s="54" t="s">
        <v>73</v>
      </c>
      <c r="R1967" s="54">
        <f t="shared" si="120"/>
        <v>0</v>
      </c>
      <c r="T1967" s="55">
        <f t="shared" si="118"/>
        <v>0</v>
      </c>
      <c r="U1967" s="55">
        <f t="shared" si="118"/>
        <v>0</v>
      </c>
      <c r="V1967" s="55">
        <f t="shared" si="118"/>
        <v>0</v>
      </c>
      <c r="W1967" s="55">
        <f t="shared" si="117"/>
        <v>0</v>
      </c>
      <c r="X1967" s="55" t="e">
        <f t="shared" si="117"/>
        <v>#VALUE!</v>
      </c>
      <c r="Y1967" s="55">
        <f t="shared" si="117"/>
        <v>0</v>
      </c>
    </row>
    <row r="1968" spans="1:25" x14ac:dyDescent="0.25">
      <c r="A1968" s="37" t="s">
        <v>423</v>
      </c>
      <c r="B1968" s="37" t="s">
        <v>708</v>
      </c>
      <c r="C1968" s="36" t="s">
        <v>709</v>
      </c>
      <c r="D1968" s="52" t="str">
        <f>IFERROR(INDEX('[2]CP5 to CP6 Track mapping'!$A:$B,MATCH('CP5 Vols Hyp'!$C1968,'[2]CP5 to CP6 Track mapping'!$A:$A,0),2),"-")</f>
        <v>Refurbishment SC</v>
      </c>
      <c r="E1968" s="36" t="s">
        <v>454</v>
      </c>
      <c r="F1968" s="53"/>
      <c r="G1968" s="53"/>
      <c r="H1968" s="53">
        <v>0</v>
      </c>
      <c r="I1968" s="53"/>
      <c r="J1968" s="53"/>
      <c r="K1968" s="53">
        <f t="shared" si="119"/>
        <v>0</v>
      </c>
      <c r="M1968" s="54">
        <v>0</v>
      </c>
      <c r="N1968" s="54">
        <v>0</v>
      </c>
      <c r="O1968" s="54">
        <v>0</v>
      </c>
      <c r="P1968" s="54">
        <v>0</v>
      </c>
      <c r="Q1968" s="54" t="s">
        <v>73</v>
      </c>
      <c r="R1968" s="54">
        <f t="shared" si="120"/>
        <v>0</v>
      </c>
      <c r="T1968" s="55">
        <f t="shared" si="118"/>
        <v>0</v>
      </c>
      <c r="U1968" s="55">
        <f t="shared" si="118"/>
        <v>0</v>
      </c>
      <c r="V1968" s="55">
        <f t="shared" si="118"/>
        <v>0</v>
      </c>
      <c r="W1968" s="55">
        <f t="shared" si="117"/>
        <v>0</v>
      </c>
      <c r="X1968" s="55" t="e">
        <f t="shared" si="117"/>
        <v>#VALUE!</v>
      </c>
      <c r="Y1968" s="55">
        <f t="shared" si="117"/>
        <v>0</v>
      </c>
    </row>
    <row r="1969" spans="1:25" x14ac:dyDescent="0.25">
      <c r="A1969" s="37" t="s">
        <v>423</v>
      </c>
      <c r="B1969" s="37" t="s">
        <v>708</v>
      </c>
      <c r="C1969" s="36" t="s">
        <v>709</v>
      </c>
      <c r="D1969" s="52" t="str">
        <f>IFERROR(INDEX('[2]CP5 to CP6 Track mapping'!$A:$B,MATCH('CP5 Vols Hyp'!$C1969,'[2]CP5 to CP6 Track mapping'!$A:$A,0),2),"-")</f>
        <v>Refurbishment SC</v>
      </c>
      <c r="E1969" s="36" t="s">
        <v>455</v>
      </c>
      <c r="F1969" s="53"/>
      <c r="G1969" s="53"/>
      <c r="H1969" s="53">
        <v>0</v>
      </c>
      <c r="I1969" s="53"/>
      <c r="J1969" s="53"/>
      <c r="K1969" s="53">
        <f t="shared" si="119"/>
        <v>0</v>
      </c>
      <c r="M1969" s="54">
        <v>0</v>
      </c>
      <c r="N1969" s="54">
        <v>0</v>
      </c>
      <c r="O1969" s="54">
        <v>0</v>
      </c>
      <c r="P1969" s="54">
        <v>0</v>
      </c>
      <c r="Q1969" s="54" t="s">
        <v>73</v>
      </c>
      <c r="R1969" s="54">
        <f t="shared" si="120"/>
        <v>0</v>
      </c>
      <c r="T1969" s="55">
        <f t="shared" si="118"/>
        <v>0</v>
      </c>
      <c r="U1969" s="55">
        <f t="shared" si="118"/>
        <v>0</v>
      </c>
      <c r="V1969" s="55">
        <f t="shared" si="118"/>
        <v>0</v>
      </c>
      <c r="W1969" s="55">
        <f t="shared" si="117"/>
        <v>0</v>
      </c>
      <c r="X1969" s="55" t="e">
        <f t="shared" si="117"/>
        <v>#VALUE!</v>
      </c>
      <c r="Y1969" s="55">
        <f t="shared" si="117"/>
        <v>0</v>
      </c>
    </row>
    <row r="1970" spans="1:25" x14ac:dyDescent="0.25">
      <c r="A1970" s="37" t="s">
        <v>423</v>
      </c>
      <c r="B1970" s="37" t="s">
        <v>710</v>
      </c>
      <c r="C1970" s="36" t="s">
        <v>711</v>
      </c>
      <c r="D1970" s="52" t="str">
        <f>IFERROR(INDEX('[2]CP5 to CP6 Track mapping'!$A:$B,MATCH('CP5 Vols Hyp'!$C1970,'[2]CP5 to CP6 Track mapping'!$A:$A,0),2),"-")</f>
        <v>Refurbishment SC</v>
      </c>
      <c r="E1970" s="36" t="s">
        <v>456</v>
      </c>
      <c r="F1970" s="53"/>
      <c r="G1970" s="53"/>
      <c r="H1970" s="53">
        <v>0</v>
      </c>
      <c r="I1970" s="53"/>
      <c r="J1970" s="53"/>
      <c r="K1970" s="53">
        <f t="shared" si="119"/>
        <v>0</v>
      </c>
      <c r="M1970" s="54">
        <v>0</v>
      </c>
      <c r="N1970" s="54">
        <v>0</v>
      </c>
      <c r="O1970" s="54">
        <v>0</v>
      </c>
      <c r="P1970" s="54">
        <v>0</v>
      </c>
      <c r="Q1970" s="54" t="s">
        <v>73</v>
      </c>
      <c r="R1970" s="54">
        <f t="shared" si="120"/>
        <v>0</v>
      </c>
      <c r="T1970" s="55">
        <f t="shared" si="118"/>
        <v>0</v>
      </c>
      <c r="U1970" s="55">
        <f t="shared" si="118"/>
        <v>0</v>
      </c>
      <c r="V1970" s="55">
        <f t="shared" si="118"/>
        <v>0</v>
      </c>
      <c r="W1970" s="55">
        <f t="shared" si="117"/>
        <v>0</v>
      </c>
      <c r="X1970" s="55" t="e">
        <f t="shared" si="117"/>
        <v>#VALUE!</v>
      </c>
      <c r="Y1970" s="55">
        <f t="shared" si="117"/>
        <v>0</v>
      </c>
    </row>
    <row r="1971" spans="1:25" x14ac:dyDescent="0.25">
      <c r="A1971" s="37" t="s">
        <v>423</v>
      </c>
      <c r="B1971" s="37" t="s">
        <v>710</v>
      </c>
      <c r="C1971" s="36" t="s">
        <v>711</v>
      </c>
      <c r="D1971" s="52" t="str">
        <f>IFERROR(INDEX('[2]CP5 to CP6 Track mapping'!$A:$B,MATCH('CP5 Vols Hyp'!$C1971,'[2]CP5 to CP6 Track mapping'!$A:$A,0),2),"-")</f>
        <v>Refurbishment SC</v>
      </c>
      <c r="E1971" s="36" t="s">
        <v>451</v>
      </c>
      <c r="F1971" s="53"/>
      <c r="G1971" s="53"/>
      <c r="H1971" s="53">
        <v>0</v>
      </c>
      <c r="I1971" s="53"/>
      <c r="J1971" s="53"/>
      <c r="K1971" s="53">
        <f t="shared" si="119"/>
        <v>0</v>
      </c>
      <c r="M1971" s="54">
        <v>0</v>
      </c>
      <c r="N1971" s="54">
        <v>0</v>
      </c>
      <c r="O1971" s="54">
        <v>0</v>
      </c>
      <c r="P1971" s="54">
        <v>0</v>
      </c>
      <c r="Q1971" s="54" t="s">
        <v>73</v>
      </c>
      <c r="R1971" s="54">
        <f t="shared" si="120"/>
        <v>0</v>
      </c>
      <c r="T1971" s="55">
        <f t="shared" si="118"/>
        <v>0</v>
      </c>
      <c r="U1971" s="55">
        <f t="shared" si="118"/>
        <v>0</v>
      </c>
      <c r="V1971" s="55">
        <f t="shared" si="118"/>
        <v>0</v>
      </c>
      <c r="W1971" s="55">
        <f t="shared" si="117"/>
        <v>0</v>
      </c>
      <c r="X1971" s="55" t="e">
        <f t="shared" si="117"/>
        <v>#VALUE!</v>
      </c>
      <c r="Y1971" s="55">
        <f t="shared" si="117"/>
        <v>0</v>
      </c>
    </row>
    <row r="1972" spans="1:25" x14ac:dyDescent="0.25">
      <c r="A1972" s="37" t="s">
        <v>423</v>
      </c>
      <c r="B1972" s="37" t="s">
        <v>710</v>
      </c>
      <c r="C1972" s="36" t="s">
        <v>711</v>
      </c>
      <c r="D1972" s="52" t="str">
        <f>IFERROR(INDEX('[2]CP5 to CP6 Track mapping'!$A:$B,MATCH('CP5 Vols Hyp'!$C1972,'[2]CP5 to CP6 Track mapping'!$A:$A,0),2),"-")</f>
        <v>Refurbishment SC</v>
      </c>
      <c r="E1972" s="36" t="s">
        <v>452</v>
      </c>
      <c r="F1972" s="53"/>
      <c r="G1972" s="53"/>
      <c r="H1972" s="53">
        <v>0</v>
      </c>
      <c r="I1972" s="53"/>
      <c r="J1972" s="53"/>
      <c r="K1972" s="53">
        <f t="shared" si="119"/>
        <v>0</v>
      </c>
      <c r="M1972" s="54">
        <v>0</v>
      </c>
      <c r="N1972" s="54">
        <v>0</v>
      </c>
      <c r="O1972" s="54">
        <v>0</v>
      </c>
      <c r="P1972" s="54">
        <v>0</v>
      </c>
      <c r="Q1972" s="54" t="s">
        <v>73</v>
      </c>
      <c r="R1972" s="54">
        <f t="shared" si="120"/>
        <v>0</v>
      </c>
      <c r="T1972" s="55">
        <f t="shared" si="118"/>
        <v>0</v>
      </c>
      <c r="U1972" s="55">
        <f t="shared" si="118"/>
        <v>0</v>
      </c>
      <c r="V1972" s="55">
        <f t="shared" si="118"/>
        <v>0</v>
      </c>
      <c r="W1972" s="55">
        <f t="shared" si="117"/>
        <v>0</v>
      </c>
      <c r="X1972" s="55" t="e">
        <f t="shared" si="117"/>
        <v>#VALUE!</v>
      </c>
      <c r="Y1972" s="55">
        <f t="shared" si="117"/>
        <v>0</v>
      </c>
    </row>
    <row r="1973" spans="1:25" x14ac:dyDescent="0.25">
      <c r="A1973" s="37" t="s">
        <v>423</v>
      </c>
      <c r="B1973" s="37" t="s">
        <v>710</v>
      </c>
      <c r="C1973" s="36" t="s">
        <v>711</v>
      </c>
      <c r="D1973" s="52" t="str">
        <f>IFERROR(INDEX('[2]CP5 to CP6 Track mapping'!$A:$B,MATCH('CP5 Vols Hyp'!$C1973,'[2]CP5 to CP6 Track mapping'!$A:$A,0),2),"-")</f>
        <v>Refurbishment SC</v>
      </c>
      <c r="E1973" s="36" t="s">
        <v>453</v>
      </c>
      <c r="F1973" s="53"/>
      <c r="G1973" s="53"/>
      <c r="H1973" s="53">
        <v>0</v>
      </c>
      <c r="I1973" s="53"/>
      <c r="J1973" s="53"/>
      <c r="K1973" s="53">
        <f t="shared" si="119"/>
        <v>0</v>
      </c>
      <c r="M1973" s="54">
        <v>0</v>
      </c>
      <c r="N1973" s="54">
        <v>0</v>
      </c>
      <c r="O1973" s="54">
        <v>0</v>
      </c>
      <c r="P1973" s="54">
        <v>0</v>
      </c>
      <c r="Q1973" s="54" t="s">
        <v>73</v>
      </c>
      <c r="R1973" s="54">
        <f t="shared" si="120"/>
        <v>0</v>
      </c>
      <c r="T1973" s="55">
        <f t="shared" si="118"/>
        <v>0</v>
      </c>
      <c r="U1973" s="55">
        <f t="shared" si="118"/>
        <v>0</v>
      </c>
      <c r="V1973" s="55">
        <f t="shared" si="118"/>
        <v>0</v>
      </c>
      <c r="W1973" s="55">
        <f t="shared" si="117"/>
        <v>0</v>
      </c>
      <c r="X1973" s="55" t="e">
        <f t="shared" si="117"/>
        <v>#VALUE!</v>
      </c>
      <c r="Y1973" s="55">
        <f t="shared" si="117"/>
        <v>0</v>
      </c>
    </row>
    <row r="1974" spans="1:25" x14ac:dyDescent="0.25">
      <c r="A1974" s="37" t="s">
        <v>423</v>
      </c>
      <c r="B1974" s="37" t="s">
        <v>710</v>
      </c>
      <c r="C1974" s="36" t="s">
        <v>711</v>
      </c>
      <c r="D1974" s="52" t="str">
        <f>IFERROR(INDEX('[2]CP5 to CP6 Track mapping'!$A:$B,MATCH('CP5 Vols Hyp'!$C1974,'[2]CP5 to CP6 Track mapping'!$A:$A,0),2),"-")</f>
        <v>Refurbishment SC</v>
      </c>
      <c r="E1974" s="36" t="s">
        <v>454</v>
      </c>
      <c r="F1974" s="53"/>
      <c r="G1974" s="53"/>
      <c r="H1974" s="53">
        <v>0</v>
      </c>
      <c r="I1974" s="53"/>
      <c r="J1974" s="53"/>
      <c r="K1974" s="53">
        <f t="shared" si="119"/>
        <v>0</v>
      </c>
      <c r="M1974" s="54">
        <v>1</v>
      </c>
      <c r="N1974" s="54">
        <v>0</v>
      </c>
      <c r="O1974" s="54">
        <v>0</v>
      </c>
      <c r="P1974" s="54">
        <v>0</v>
      </c>
      <c r="Q1974" s="54" t="s">
        <v>73</v>
      </c>
      <c r="R1974" s="54">
        <f t="shared" si="120"/>
        <v>1</v>
      </c>
      <c r="T1974" s="55">
        <f t="shared" si="118"/>
        <v>1</v>
      </c>
      <c r="U1974" s="55">
        <f t="shared" si="118"/>
        <v>0</v>
      </c>
      <c r="V1974" s="55">
        <f t="shared" si="118"/>
        <v>0</v>
      </c>
      <c r="W1974" s="55">
        <f t="shared" si="117"/>
        <v>0</v>
      </c>
      <c r="X1974" s="55" t="e">
        <f t="shared" si="117"/>
        <v>#VALUE!</v>
      </c>
      <c r="Y1974" s="55">
        <f t="shared" si="117"/>
        <v>1</v>
      </c>
    </row>
    <row r="1975" spans="1:25" x14ac:dyDescent="0.25">
      <c r="A1975" s="37" t="s">
        <v>423</v>
      </c>
      <c r="B1975" s="37" t="s">
        <v>710</v>
      </c>
      <c r="C1975" s="36" t="s">
        <v>711</v>
      </c>
      <c r="D1975" s="52" t="str">
        <f>IFERROR(INDEX('[2]CP5 to CP6 Track mapping'!$A:$B,MATCH('CP5 Vols Hyp'!$C1975,'[2]CP5 to CP6 Track mapping'!$A:$A,0),2),"-")</f>
        <v>Refurbishment SC</v>
      </c>
      <c r="E1975" s="36" t="s">
        <v>455</v>
      </c>
      <c r="F1975" s="53"/>
      <c r="G1975" s="53"/>
      <c r="H1975" s="53">
        <v>0</v>
      </c>
      <c r="I1975" s="53"/>
      <c r="J1975" s="53"/>
      <c r="K1975" s="53">
        <f t="shared" si="119"/>
        <v>0</v>
      </c>
      <c r="M1975" s="54">
        <v>5</v>
      </c>
      <c r="N1975" s="54">
        <v>0</v>
      </c>
      <c r="O1975" s="54">
        <v>0</v>
      </c>
      <c r="P1975" s="54">
        <v>0</v>
      </c>
      <c r="Q1975" s="54" t="s">
        <v>73</v>
      </c>
      <c r="R1975" s="54">
        <f t="shared" si="120"/>
        <v>5</v>
      </c>
      <c r="T1975" s="55">
        <f t="shared" si="118"/>
        <v>5</v>
      </c>
      <c r="U1975" s="55">
        <f t="shared" si="118"/>
        <v>0</v>
      </c>
      <c r="V1975" s="55">
        <f t="shared" si="118"/>
        <v>0</v>
      </c>
      <c r="W1975" s="55">
        <f t="shared" si="117"/>
        <v>0</v>
      </c>
      <c r="X1975" s="55" t="e">
        <f t="shared" si="117"/>
        <v>#VALUE!</v>
      </c>
      <c r="Y1975" s="55">
        <f t="shared" si="117"/>
        <v>5</v>
      </c>
    </row>
    <row r="1976" spans="1:25" x14ac:dyDescent="0.25">
      <c r="A1976" s="37" t="s">
        <v>423</v>
      </c>
      <c r="B1976" s="37" t="s">
        <v>712</v>
      </c>
      <c r="C1976" s="36" t="s">
        <v>713</v>
      </c>
      <c r="D1976" s="52" t="str">
        <f>IFERROR(INDEX('[2]CP5 to CP6 Track mapping'!$A:$B,MATCH('CP5 Vols Hyp'!$C1976,'[2]CP5 to CP6 Track mapping'!$A:$A,0),2),"-")</f>
        <v>Fencing</v>
      </c>
      <c r="E1976" s="36" t="s">
        <v>456</v>
      </c>
      <c r="F1976" s="53"/>
      <c r="G1976" s="53"/>
      <c r="H1976" s="53">
        <v>23.720000000000002</v>
      </c>
      <c r="I1976" s="53"/>
      <c r="J1976" s="53"/>
      <c r="K1976" s="53">
        <f t="shared" si="119"/>
        <v>23.720000000000002</v>
      </c>
      <c r="M1976" s="54">
        <v>11.847999999999999</v>
      </c>
      <c r="N1976" s="54">
        <v>21.07</v>
      </c>
      <c r="O1976" s="54">
        <v>23.720000000000002</v>
      </c>
      <c r="P1976" s="54">
        <v>18.64</v>
      </c>
      <c r="Q1976" s="54">
        <v>5</v>
      </c>
      <c r="R1976" s="54">
        <f t="shared" si="120"/>
        <v>80.278000000000006</v>
      </c>
      <c r="T1976" s="55">
        <f t="shared" si="118"/>
        <v>11.847999999999999</v>
      </c>
      <c r="U1976" s="55">
        <f t="shared" si="118"/>
        <v>21.07</v>
      </c>
      <c r="V1976" s="55">
        <f t="shared" si="118"/>
        <v>0</v>
      </c>
      <c r="W1976" s="55">
        <f t="shared" si="117"/>
        <v>18.64</v>
      </c>
      <c r="X1976" s="55">
        <f t="shared" si="117"/>
        <v>5</v>
      </c>
      <c r="Y1976" s="55">
        <f t="shared" si="117"/>
        <v>56.558000000000007</v>
      </c>
    </row>
    <row r="1977" spans="1:25" x14ac:dyDescent="0.25">
      <c r="A1977" s="37" t="s">
        <v>423</v>
      </c>
      <c r="B1977" s="37" t="s">
        <v>712</v>
      </c>
      <c r="C1977" s="36" t="s">
        <v>713</v>
      </c>
      <c r="D1977" s="52" t="str">
        <f>IFERROR(INDEX('[2]CP5 to CP6 Track mapping'!$A:$B,MATCH('CP5 Vols Hyp'!$C1977,'[2]CP5 to CP6 Track mapping'!$A:$A,0),2),"-")</f>
        <v>Fencing</v>
      </c>
      <c r="E1977" s="36" t="s">
        <v>451</v>
      </c>
      <c r="F1977" s="53"/>
      <c r="G1977" s="53"/>
      <c r="H1977" s="53">
        <v>0</v>
      </c>
      <c r="I1977" s="53"/>
      <c r="J1977" s="53"/>
      <c r="K1977" s="53">
        <f t="shared" si="119"/>
        <v>0</v>
      </c>
      <c r="M1977" s="54">
        <v>0</v>
      </c>
      <c r="N1977" s="54">
        <v>0</v>
      </c>
      <c r="O1977" s="54">
        <v>0</v>
      </c>
      <c r="P1977" s="54">
        <v>0</v>
      </c>
      <c r="Q1977" s="54" t="s">
        <v>73</v>
      </c>
      <c r="R1977" s="54">
        <f t="shared" si="120"/>
        <v>0</v>
      </c>
      <c r="T1977" s="55">
        <f t="shared" si="118"/>
        <v>0</v>
      </c>
      <c r="U1977" s="55">
        <f t="shared" si="118"/>
        <v>0</v>
      </c>
      <c r="V1977" s="55">
        <f t="shared" si="118"/>
        <v>0</v>
      </c>
      <c r="W1977" s="55">
        <f t="shared" si="117"/>
        <v>0</v>
      </c>
      <c r="X1977" s="55" t="e">
        <f t="shared" si="117"/>
        <v>#VALUE!</v>
      </c>
      <c r="Y1977" s="55">
        <f t="shared" si="117"/>
        <v>0</v>
      </c>
    </row>
    <row r="1978" spans="1:25" x14ac:dyDescent="0.25">
      <c r="A1978" s="37" t="s">
        <v>423</v>
      </c>
      <c r="B1978" s="37" t="s">
        <v>712</v>
      </c>
      <c r="C1978" s="36" t="s">
        <v>713</v>
      </c>
      <c r="D1978" s="52" t="str">
        <f>IFERROR(INDEX('[2]CP5 to CP6 Track mapping'!$A:$B,MATCH('CP5 Vols Hyp'!$C1978,'[2]CP5 to CP6 Track mapping'!$A:$A,0),2),"-")</f>
        <v>Fencing</v>
      </c>
      <c r="E1978" s="36" t="s">
        <v>452</v>
      </c>
      <c r="F1978" s="53"/>
      <c r="G1978" s="53"/>
      <c r="H1978" s="53">
        <v>0</v>
      </c>
      <c r="I1978" s="53"/>
      <c r="J1978" s="53"/>
      <c r="K1978" s="53">
        <f t="shared" si="119"/>
        <v>0</v>
      </c>
      <c r="M1978" s="54">
        <v>0</v>
      </c>
      <c r="N1978" s="54">
        <v>0</v>
      </c>
      <c r="O1978" s="54">
        <v>0</v>
      </c>
      <c r="P1978" s="54">
        <v>0</v>
      </c>
      <c r="Q1978" s="54" t="s">
        <v>73</v>
      </c>
      <c r="R1978" s="54">
        <f t="shared" si="120"/>
        <v>0</v>
      </c>
      <c r="T1978" s="55">
        <f t="shared" si="118"/>
        <v>0</v>
      </c>
      <c r="U1978" s="55">
        <f t="shared" si="118"/>
        <v>0</v>
      </c>
      <c r="V1978" s="55">
        <f t="shared" si="118"/>
        <v>0</v>
      </c>
      <c r="W1978" s="55">
        <f t="shared" si="117"/>
        <v>0</v>
      </c>
      <c r="X1978" s="55" t="e">
        <f t="shared" si="117"/>
        <v>#VALUE!</v>
      </c>
      <c r="Y1978" s="55">
        <f t="shared" si="117"/>
        <v>0</v>
      </c>
    </row>
    <row r="1979" spans="1:25" x14ac:dyDescent="0.25">
      <c r="A1979" s="37" t="s">
        <v>423</v>
      </c>
      <c r="B1979" s="37" t="s">
        <v>712</v>
      </c>
      <c r="C1979" s="36" t="s">
        <v>713</v>
      </c>
      <c r="D1979" s="52" t="str">
        <f>IFERROR(INDEX('[2]CP5 to CP6 Track mapping'!$A:$B,MATCH('CP5 Vols Hyp'!$C1979,'[2]CP5 to CP6 Track mapping'!$A:$A,0),2),"-")</f>
        <v>Fencing</v>
      </c>
      <c r="E1979" s="36" t="s">
        <v>453</v>
      </c>
      <c r="F1979" s="53"/>
      <c r="G1979" s="53"/>
      <c r="H1979" s="53">
        <v>0</v>
      </c>
      <c r="I1979" s="53"/>
      <c r="J1979" s="53"/>
      <c r="K1979" s="53">
        <f t="shared" si="119"/>
        <v>0</v>
      </c>
      <c r="M1979" s="54">
        <v>0</v>
      </c>
      <c r="N1979" s="54">
        <v>0</v>
      </c>
      <c r="O1979" s="54">
        <v>0</v>
      </c>
      <c r="P1979" s="54">
        <v>0</v>
      </c>
      <c r="Q1979" s="54" t="s">
        <v>73</v>
      </c>
      <c r="R1979" s="54">
        <f t="shared" si="120"/>
        <v>0</v>
      </c>
      <c r="T1979" s="55">
        <f t="shared" si="118"/>
        <v>0</v>
      </c>
      <c r="U1979" s="55">
        <f t="shared" si="118"/>
        <v>0</v>
      </c>
      <c r="V1979" s="55">
        <f t="shared" si="118"/>
        <v>0</v>
      </c>
      <c r="W1979" s="55">
        <f t="shared" si="117"/>
        <v>0</v>
      </c>
      <c r="X1979" s="55" t="e">
        <f t="shared" si="117"/>
        <v>#VALUE!</v>
      </c>
      <c r="Y1979" s="55">
        <f t="shared" si="117"/>
        <v>0</v>
      </c>
    </row>
    <row r="1980" spans="1:25" x14ac:dyDescent="0.25">
      <c r="A1980" s="37" t="s">
        <v>423</v>
      </c>
      <c r="B1980" s="37" t="s">
        <v>712</v>
      </c>
      <c r="C1980" s="36" t="s">
        <v>713</v>
      </c>
      <c r="D1980" s="52" t="str">
        <f>IFERROR(INDEX('[2]CP5 to CP6 Track mapping'!$A:$B,MATCH('CP5 Vols Hyp'!$C1980,'[2]CP5 to CP6 Track mapping'!$A:$A,0),2),"-")</f>
        <v>Fencing</v>
      </c>
      <c r="E1980" s="36" t="s">
        <v>454</v>
      </c>
      <c r="F1980" s="53"/>
      <c r="G1980" s="53"/>
      <c r="H1980" s="53">
        <v>0</v>
      </c>
      <c r="I1980" s="53"/>
      <c r="J1980" s="53"/>
      <c r="K1980" s="53">
        <f t="shared" si="119"/>
        <v>0</v>
      </c>
      <c r="M1980" s="54">
        <v>0</v>
      </c>
      <c r="N1980" s="54">
        <v>0</v>
      </c>
      <c r="O1980" s="54">
        <v>0</v>
      </c>
      <c r="P1980" s="54">
        <v>0</v>
      </c>
      <c r="Q1980" s="54" t="s">
        <v>73</v>
      </c>
      <c r="R1980" s="54">
        <f t="shared" si="120"/>
        <v>0</v>
      </c>
      <c r="T1980" s="55">
        <f t="shared" si="118"/>
        <v>0</v>
      </c>
      <c r="U1980" s="55">
        <f t="shared" si="118"/>
        <v>0</v>
      </c>
      <c r="V1980" s="55">
        <f t="shared" si="118"/>
        <v>0</v>
      </c>
      <c r="W1980" s="55">
        <f t="shared" si="117"/>
        <v>0</v>
      </c>
      <c r="X1980" s="55" t="e">
        <f t="shared" si="117"/>
        <v>#VALUE!</v>
      </c>
      <c r="Y1980" s="55">
        <f t="shared" si="117"/>
        <v>0</v>
      </c>
    </row>
    <row r="1981" spans="1:25" x14ac:dyDescent="0.25">
      <c r="A1981" s="37" t="s">
        <v>423</v>
      </c>
      <c r="B1981" s="37" t="s">
        <v>712</v>
      </c>
      <c r="C1981" s="36" t="s">
        <v>713</v>
      </c>
      <c r="D1981" s="52" t="str">
        <f>IFERROR(INDEX('[2]CP5 to CP6 Track mapping'!$A:$B,MATCH('CP5 Vols Hyp'!$C1981,'[2]CP5 to CP6 Track mapping'!$A:$A,0),2),"-")</f>
        <v>Fencing</v>
      </c>
      <c r="E1981" s="36" t="s">
        <v>455</v>
      </c>
      <c r="F1981" s="53"/>
      <c r="G1981" s="53"/>
      <c r="H1981" s="53">
        <v>0</v>
      </c>
      <c r="I1981" s="53"/>
      <c r="J1981" s="53"/>
      <c r="K1981" s="53">
        <f t="shared" si="119"/>
        <v>0</v>
      </c>
      <c r="M1981" s="54">
        <v>0</v>
      </c>
      <c r="N1981" s="54">
        <v>0</v>
      </c>
      <c r="O1981" s="54">
        <v>0</v>
      </c>
      <c r="P1981" s="54">
        <v>0</v>
      </c>
      <c r="Q1981" s="54" t="s">
        <v>73</v>
      </c>
      <c r="R1981" s="54">
        <f t="shared" si="120"/>
        <v>0</v>
      </c>
      <c r="T1981" s="55">
        <f t="shared" si="118"/>
        <v>0</v>
      </c>
      <c r="U1981" s="55">
        <f t="shared" si="118"/>
        <v>0</v>
      </c>
      <c r="V1981" s="55">
        <f t="shared" si="118"/>
        <v>0</v>
      </c>
      <c r="W1981" s="55">
        <f t="shared" si="117"/>
        <v>0</v>
      </c>
      <c r="X1981" s="55" t="e">
        <f t="shared" si="117"/>
        <v>#VALUE!</v>
      </c>
      <c r="Y1981" s="55">
        <f t="shared" si="117"/>
        <v>0</v>
      </c>
    </row>
    <row r="1982" spans="1:25" x14ac:dyDescent="0.25">
      <c r="A1982" s="37" t="s">
        <v>423</v>
      </c>
      <c r="B1982" s="37" t="s">
        <v>714</v>
      </c>
      <c r="C1982" s="36" t="s">
        <v>715</v>
      </c>
      <c r="D1982" s="52" t="str">
        <f>IFERROR(INDEX('[2]CP5 to CP6 Track mapping'!$A:$B,MATCH('CP5 Vols Hyp'!$C1982,'[2]CP5 to CP6 Track mapping'!$A:$A,0),2),"-")</f>
        <v>Fencing</v>
      </c>
      <c r="E1982" s="36" t="s">
        <v>456</v>
      </c>
      <c r="F1982" s="53"/>
      <c r="G1982" s="53"/>
      <c r="H1982" s="53">
        <v>9.0400000000000009</v>
      </c>
      <c r="I1982" s="53"/>
      <c r="J1982" s="53"/>
      <c r="K1982" s="53">
        <f t="shared" si="119"/>
        <v>9.0400000000000009</v>
      </c>
      <c r="M1982" s="54">
        <v>5.7300000000000022</v>
      </c>
      <c r="N1982" s="54">
        <v>5.9499999999999993</v>
      </c>
      <c r="O1982" s="54">
        <v>9.0400000000000009</v>
      </c>
      <c r="P1982" s="54">
        <v>9.2600000000000016</v>
      </c>
      <c r="Q1982" s="54">
        <v>3</v>
      </c>
      <c r="R1982" s="54">
        <f t="shared" si="120"/>
        <v>32.980000000000004</v>
      </c>
      <c r="T1982" s="55">
        <f t="shared" si="118"/>
        <v>5.7300000000000022</v>
      </c>
      <c r="U1982" s="55">
        <f t="shared" si="118"/>
        <v>5.9499999999999993</v>
      </c>
      <c r="V1982" s="55">
        <f t="shared" si="118"/>
        <v>0</v>
      </c>
      <c r="W1982" s="55">
        <f t="shared" si="117"/>
        <v>9.2600000000000016</v>
      </c>
      <c r="X1982" s="55">
        <f t="shared" si="117"/>
        <v>3</v>
      </c>
      <c r="Y1982" s="55">
        <f t="shared" si="117"/>
        <v>23.940000000000005</v>
      </c>
    </row>
    <row r="1983" spans="1:25" x14ac:dyDescent="0.25">
      <c r="A1983" s="37" t="s">
        <v>423</v>
      </c>
      <c r="B1983" s="37" t="s">
        <v>714</v>
      </c>
      <c r="C1983" s="36" t="s">
        <v>715</v>
      </c>
      <c r="D1983" s="52" t="str">
        <f>IFERROR(INDEX('[2]CP5 to CP6 Track mapping'!$A:$B,MATCH('CP5 Vols Hyp'!$C1983,'[2]CP5 to CP6 Track mapping'!$A:$A,0),2),"-")</f>
        <v>Fencing</v>
      </c>
      <c r="E1983" s="36" t="s">
        <v>451</v>
      </c>
      <c r="F1983" s="53"/>
      <c r="G1983" s="53"/>
      <c r="H1983" s="53">
        <v>0</v>
      </c>
      <c r="I1983" s="53"/>
      <c r="J1983" s="53"/>
      <c r="K1983" s="53">
        <f t="shared" si="119"/>
        <v>0</v>
      </c>
      <c r="M1983" s="54">
        <v>0</v>
      </c>
      <c r="N1983" s="54">
        <v>0</v>
      </c>
      <c r="O1983" s="54">
        <v>0</v>
      </c>
      <c r="P1983" s="54">
        <v>0</v>
      </c>
      <c r="Q1983" s="54" t="s">
        <v>73</v>
      </c>
      <c r="R1983" s="54">
        <f t="shared" si="120"/>
        <v>0</v>
      </c>
      <c r="T1983" s="55">
        <f t="shared" si="118"/>
        <v>0</v>
      </c>
      <c r="U1983" s="55">
        <f t="shared" si="118"/>
        <v>0</v>
      </c>
      <c r="V1983" s="55">
        <f t="shared" si="118"/>
        <v>0</v>
      </c>
      <c r="W1983" s="55">
        <f t="shared" si="117"/>
        <v>0</v>
      </c>
      <c r="X1983" s="55" t="e">
        <f t="shared" si="117"/>
        <v>#VALUE!</v>
      </c>
      <c r="Y1983" s="55">
        <f t="shared" si="117"/>
        <v>0</v>
      </c>
    </row>
    <row r="1984" spans="1:25" x14ac:dyDescent="0.25">
      <c r="A1984" s="37" t="s">
        <v>423</v>
      </c>
      <c r="B1984" s="37" t="s">
        <v>714</v>
      </c>
      <c r="C1984" s="36" t="s">
        <v>715</v>
      </c>
      <c r="D1984" s="52" t="str">
        <f>IFERROR(INDEX('[2]CP5 to CP6 Track mapping'!$A:$B,MATCH('CP5 Vols Hyp'!$C1984,'[2]CP5 to CP6 Track mapping'!$A:$A,0),2),"-")</f>
        <v>Fencing</v>
      </c>
      <c r="E1984" s="36" t="s">
        <v>452</v>
      </c>
      <c r="F1984" s="53"/>
      <c r="G1984" s="53"/>
      <c r="H1984" s="53">
        <v>0</v>
      </c>
      <c r="I1984" s="53"/>
      <c r="J1984" s="53"/>
      <c r="K1984" s="53">
        <f t="shared" si="119"/>
        <v>0</v>
      </c>
      <c r="M1984" s="54">
        <v>0</v>
      </c>
      <c r="N1984" s="54">
        <v>0</v>
      </c>
      <c r="O1984" s="54">
        <v>0</v>
      </c>
      <c r="P1984" s="54">
        <v>0</v>
      </c>
      <c r="Q1984" s="54" t="s">
        <v>73</v>
      </c>
      <c r="R1984" s="54">
        <f t="shared" si="120"/>
        <v>0</v>
      </c>
      <c r="T1984" s="55">
        <f t="shared" si="118"/>
        <v>0</v>
      </c>
      <c r="U1984" s="55">
        <f t="shared" si="118"/>
        <v>0</v>
      </c>
      <c r="V1984" s="55">
        <f t="shared" si="118"/>
        <v>0</v>
      </c>
      <c r="W1984" s="55">
        <f t="shared" si="118"/>
        <v>0</v>
      </c>
      <c r="X1984" s="55" t="e">
        <f t="shared" si="118"/>
        <v>#VALUE!</v>
      </c>
      <c r="Y1984" s="55">
        <f t="shared" si="118"/>
        <v>0</v>
      </c>
    </row>
    <row r="1985" spans="1:25" x14ac:dyDescent="0.25">
      <c r="A1985" s="37" t="s">
        <v>423</v>
      </c>
      <c r="B1985" s="37" t="s">
        <v>714</v>
      </c>
      <c r="C1985" s="36" t="s">
        <v>715</v>
      </c>
      <c r="D1985" s="52" t="str">
        <f>IFERROR(INDEX('[2]CP5 to CP6 Track mapping'!$A:$B,MATCH('CP5 Vols Hyp'!$C1985,'[2]CP5 to CP6 Track mapping'!$A:$A,0),2),"-")</f>
        <v>Fencing</v>
      </c>
      <c r="E1985" s="36" t="s">
        <v>453</v>
      </c>
      <c r="F1985" s="53"/>
      <c r="G1985" s="53"/>
      <c r="H1985" s="53">
        <v>0</v>
      </c>
      <c r="I1985" s="53"/>
      <c r="J1985" s="53"/>
      <c r="K1985" s="53">
        <f t="shared" si="119"/>
        <v>0</v>
      </c>
      <c r="M1985" s="54">
        <v>0</v>
      </c>
      <c r="N1985" s="54">
        <v>0</v>
      </c>
      <c r="O1985" s="54">
        <v>0</v>
      </c>
      <c r="P1985" s="54">
        <v>0</v>
      </c>
      <c r="Q1985" s="54" t="s">
        <v>73</v>
      </c>
      <c r="R1985" s="54">
        <f t="shared" si="120"/>
        <v>0</v>
      </c>
      <c r="T1985" s="55">
        <f t="shared" ref="T1985:Y2027" si="121">M1985-F1985</f>
        <v>0</v>
      </c>
      <c r="U1985" s="55">
        <f t="shared" si="121"/>
        <v>0</v>
      </c>
      <c r="V1985" s="55">
        <f t="shared" si="121"/>
        <v>0</v>
      </c>
      <c r="W1985" s="55">
        <f t="shared" si="121"/>
        <v>0</v>
      </c>
      <c r="X1985" s="55" t="e">
        <f t="shared" si="121"/>
        <v>#VALUE!</v>
      </c>
      <c r="Y1985" s="55">
        <f t="shared" si="121"/>
        <v>0</v>
      </c>
    </row>
    <row r="1986" spans="1:25" x14ac:dyDescent="0.25">
      <c r="A1986" s="37" t="s">
        <v>423</v>
      </c>
      <c r="B1986" s="37" t="s">
        <v>714</v>
      </c>
      <c r="C1986" s="36" t="s">
        <v>715</v>
      </c>
      <c r="D1986" s="52" t="str">
        <f>IFERROR(INDEX('[2]CP5 to CP6 Track mapping'!$A:$B,MATCH('CP5 Vols Hyp'!$C1986,'[2]CP5 to CP6 Track mapping'!$A:$A,0),2),"-")</f>
        <v>Fencing</v>
      </c>
      <c r="E1986" s="36" t="s">
        <v>454</v>
      </c>
      <c r="F1986" s="53"/>
      <c r="G1986" s="53"/>
      <c r="H1986" s="53">
        <v>0</v>
      </c>
      <c r="I1986" s="53"/>
      <c r="J1986" s="53"/>
      <c r="K1986" s="53">
        <f t="shared" si="119"/>
        <v>0</v>
      </c>
      <c r="M1986" s="54">
        <v>0</v>
      </c>
      <c r="N1986" s="54">
        <v>0</v>
      </c>
      <c r="O1986" s="54">
        <v>0</v>
      </c>
      <c r="P1986" s="54">
        <v>0</v>
      </c>
      <c r="Q1986" s="54" t="s">
        <v>73</v>
      </c>
      <c r="R1986" s="54">
        <f t="shared" si="120"/>
        <v>0</v>
      </c>
      <c r="T1986" s="55">
        <f t="shared" si="121"/>
        <v>0</v>
      </c>
      <c r="U1986" s="55">
        <f t="shared" si="121"/>
        <v>0</v>
      </c>
      <c r="V1986" s="55">
        <f t="shared" si="121"/>
        <v>0</v>
      </c>
      <c r="W1986" s="55">
        <f t="shared" si="121"/>
        <v>0</v>
      </c>
      <c r="X1986" s="55" t="e">
        <f t="shared" si="121"/>
        <v>#VALUE!</v>
      </c>
      <c r="Y1986" s="55">
        <f t="shared" si="121"/>
        <v>0</v>
      </c>
    </row>
    <row r="1987" spans="1:25" x14ac:dyDescent="0.25">
      <c r="A1987" s="37" t="s">
        <v>423</v>
      </c>
      <c r="B1987" s="37" t="s">
        <v>714</v>
      </c>
      <c r="C1987" s="36" t="s">
        <v>715</v>
      </c>
      <c r="D1987" s="52" t="str">
        <f>IFERROR(INDEX('[2]CP5 to CP6 Track mapping'!$A:$B,MATCH('CP5 Vols Hyp'!$C1987,'[2]CP5 to CP6 Track mapping'!$A:$A,0),2),"-")</f>
        <v>Fencing</v>
      </c>
      <c r="E1987" s="36" t="s">
        <v>455</v>
      </c>
      <c r="F1987" s="53"/>
      <c r="G1987" s="53"/>
      <c r="H1987" s="53">
        <v>0</v>
      </c>
      <c r="I1987" s="53"/>
      <c r="J1987" s="53"/>
      <c r="K1987" s="53">
        <f t="shared" si="119"/>
        <v>0</v>
      </c>
      <c r="M1987" s="54">
        <v>0</v>
      </c>
      <c r="N1987" s="54">
        <v>0</v>
      </c>
      <c r="O1987" s="54">
        <v>0</v>
      </c>
      <c r="P1987" s="54">
        <v>0</v>
      </c>
      <c r="Q1987" s="54" t="s">
        <v>73</v>
      </c>
      <c r="R1987" s="54">
        <f t="shared" si="120"/>
        <v>0</v>
      </c>
      <c r="T1987" s="55">
        <f t="shared" si="121"/>
        <v>0</v>
      </c>
      <c r="U1987" s="55">
        <f t="shared" si="121"/>
        <v>0</v>
      </c>
      <c r="V1987" s="55">
        <f t="shared" si="121"/>
        <v>0</v>
      </c>
      <c r="W1987" s="55">
        <f t="shared" si="121"/>
        <v>0</v>
      </c>
      <c r="X1987" s="55" t="e">
        <f t="shared" si="121"/>
        <v>#VALUE!</v>
      </c>
      <c r="Y1987" s="55">
        <f t="shared" si="121"/>
        <v>0</v>
      </c>
    </row>
    <row r="1988" spans="1:25" x14ac:dyDescent="0.25">
      <c r="A1988" s="37" t="s">
        <v>423</v>
      </c>
      <c r="B1988" s="37" t="s">
        <v>716</v>
      </c>
      <c r="C1988" s="36" t="s">
        <v>717</v>
      </c>
      <c r="D1988" s="52" t="str">
        <f>IFERROR(INDEX('[2]CP5 to CP6 Track mapping'!$A:$B,MATCH('CP5 Vols Hyp'!$C1988,'[2]CP5 to CP6 Track mapping'!$A:$A,0),2),"-")</f>
        <v>Fencing</v>
      </c>
      <c r="E1988" s="36" t="s">
        <v>456</v>
      </c>
      <c r="F1988" s="53"/>
      <c r="G1988" s="53"/>
      <c r="H1988" s="53">
        <v>69.22</v>
      </c>
      <c r="I1988" s="53"/>
      <c r="J1988" s="53"/>
      <c r="K1988" s="53">
        <f t="shared" si="119"/>
        <v>69.22</v>
      </c>
      <c r="M1988" s="54">
        <v>50.59</v>
      </c>
      <c r="N1988" s="54">
        <v>41.41</v>
      </c>
      <c r="O1988" s="54">
        <v>69.22</v>
      </c>
      <c r="P1988" s="54">
        <v>41.400000000000013</v>
      </c>
      <c r="Q1988" s="54">
        <v>19</v>
      </c>
      <c r="R1988" s="54">
        <f t="shared" si="120"/>
        <v>221.62</v>
      </c>
      <c r="T1988" s="55">
        <f t="shared" si="121"/>
        <v>50.59</v>
      </c>
      <c r="U1988" s="55">
        <f t="shared" si="121"/>
        <v>41.41</v>
      </c>
      <c r="V1988" s="55">
        <f t="shared" si="121"/>
        <v>0</v>
      </c>
      <c r="W1988" s="55">
        <f t="shared" si="121"/>
        <v>41.400000000000013</v>
      </c>
      <c r="X1988" s="55">
        <f t="shared" si="121"/>
        <v>19</v>
      </c>
      <c r="Y1988" s="55">
        <f t="shared" si="121"/>
        <v>152.4</v>
      </c>
    </row>
    <row r="1989" spans="1:25" x14ac:dyDescent="0.25">
      <c r="A1989" s="37" t="s">
        <v>423</v>
      </c>
      <c r="B1989" s="37" t="s">
        <v>716</v>
      </c>
      <c r="C1989" s="36" t="s">
        <v>717</v>
      </c>
      <c r="D1989" s="52" t="str">
        <f>IFERROR(INDEX('[2]CP5 to CP6 Track mapping'!$A:$B,MATCH('CP5 Vols Hyp'!$C1989,'[2]CP5 to CP6 Track mapping'!$A:$A,0),2),"-")</f>
        <v>Fencing</v>
      </c>
      <c r="E1989" s="36" t="s">
        <v>451</v>
      </c>
      <c r="F1989" s="53"/>
      <c r="G1989" s="53"/>
      <c r="H1989" s="53">
        <v>0</v>
      </c>
      <c r="I1989" s="53"/>
      <c r="J1989" s="53"/>
      <c r="K1989" s="53">
        <f t="shared" si="119"/>
        <v>0</v>
      </c>
      <c r="M1989" s="54">
        <v>0</v>
      </c>
      <c r="N1989" s="54">
        <v>0</v>
      </c>
      <c r="O1989" s="54">
        <v>0</v>
      </c>
      <c r="P1989" s="54">
        <v>0</v>
      </c>
      <c r="Q1989" s="54" t="s">
        <v>73</v>
      </c>
      <c r="R1989" s="54">
        <f t="shared" si="120"/>
        <v>0</v>
      </c>
      <c r="T1989" s="55">
        <f t="shared" si="121"/>
        <v>0</v>
      </c>
      <c r="U1989" s="55">
        <f t="shared" si="121"/>
        <v>0</v>
      </c>
      <c r="V1989" s="55">
        <f t="shared" si="121"/>
        <v>0</v>
      </c>
      <c r="W1989" s="55">
        <f t="shared" si="121"/>
        <v>0</v>
      </c>
      <c r="X1989" s="55" t="e">
        <f t="shared" si="121"/>
        <v>#VALUE!</v>
      </c>
      <c r="Y1989" s="55">
        <f t="shared" si="121"/>
        <v>0</v>
      </c>
    </row>
    <row r="1990" spans="1:25" x14ac:dyDescent="0.25">
      <c r="A1990" s="37" t="s">
        <v>423</v>
      </c>
      <c r="B1990" s="37" t="s">
        <v>716</v>
      </c>
      <c r="C1990" s="36" t="s">
        <v>717</v>
      </c>
      <c r="D1990" s="52" t="str">
        <f>IFERROR(INDEX('[2]CP5 to CP6 Track mapping'!$A:$B,MATCH('CP5 Vols Hyp'!$C1990,'[2]CP5 to CP6 Track mapping'!$A:$A,0),2),"-")</f>
        <v>Fencing</v>
      </c>
      <c r="E1990" s="36" t="s">
        <v>452</v>
      </c>
      <c r="F1990" s="53"/>
      <c r="G1990" s="53"/>
      <c r="H1990" s="53">
        <v>0</v>
      </c>
      <c r="I1990" s="53"/>
      <c r="J1990" s="53"/>
      <c r="K1990" s="53">
        <f t="shared" si="119"/>
        <v>0</v>
      </c>
      <c r="M1990" s="54">
        <v>0</v>
      </c>
      <c r="N1990" s="54">
        <v>0</v>
      </c>
      <c r="O1990" s="54">
        <v>0</v>
      </c>
      <c r="P1990" s="54">
        <v>0</v>
      </c>
      <c r="Q1990" s="54" t="s">
        <v>73</v>
      </c>
      <c r="R1990" s="54">
        <f t="shared" si="120"/>
        <v>0</v>
      </c>
      <c r="T1990" s="55">
        <f t="shared" si="121"/>
        <v>0</v>
      </c>
      <c r="U1990" s="55">
        <f t="shared" si="121"/>
        <v>0</v>
      </c>
      <c r="V1990" s="55">
        <f t="shared" si="121"/>
        <v>0</v>
      </c>
      <c r="W1990" s="55">
        <f t="shared" si="121"/>
        <v>0</v>
      </c>
      <c r="X1990" s="55" t="e">
        <f t="shared" si="121"/>
        <v>#VALUE!</v>
      </c>
      <c r="Y1990" s="55">
        <f t="shared" si="121"/>
        <v>0</v>
      </c>
    </row>
    <row r="1991" spans="1:25" x14ac:dyDescent="0.25">
      <c r="A1991" s="37" t="s">
        <v>423</v>
      </c>
      <c r="B1991" s="37" t="s">
        <v>716</v>
      </c>
      <c r="C1991" s="36" t="s">
        <v>717</v>
      </c>
      <c r="D1991" s="52" t="str">
        <f>IFERROR(INDEX('[2]CP5 to CP6 Track mapping'!$A:$B,MATCH('CP5 Vols Hyp'!$C1991,'[2]CP5 to CP6 Track mapping'!$A:$A,0),2),"-")</f>
        <v>Fencing</v>
      </c>
      <c r="E1991" s="36" t="s">
        <v>453</v>
      </c>
      <c r="F1991" s="53"/>
      <c r="G1991" s="53"/>
      <c r="H1991" s="53">
        <v>0</v>
      </c>
      <c r="I1991" s="53"/>
      <c r="J1991" s="53"/>
      <c r="K1991" s="53">
        <f t="shared" si="119"/>
        <v>0</v>
      </c>
      <c r="M1991" s="54">
        <v>0</v>
      </c>
      <c r="N1991" s="54">
        <v>0</v>
      </c>
      <c r="O1991" s="54">
        <v>0</v>
      </c>
      <c r="P1991" s="54">
        <v>0</v>
      </c>
      <c r="Q1991" s="54" t="s">
        <v>73</v>
      </c>
      <c r="R1991" s="54">
        <f t="shared" si="120"/>
        <v>0</v>
      </c>
      <c r="T1991" s="55">
        <f t="shared" si="121"/>
        <v>0</v>
      </c>
      <c r="U1991" s="55">
        <f t="shared" si="121"/>
        <v>0</v>
      </c>
      <c r="V1991" s="55">
        <f t="shared" si="121"/>
        <v>0</v>
      </c>
      <c r="W1991" s="55">
        <f t="shared" si="121"/>
        <v>0</v>
      </c>
      <c r="X1991" s="55" t="e">
        <f t="shared" si="121"/>
        <v>#VALUE!</v>
      </c>
      <c r="Y1991" s="55">
        <f t="shared" si="121"/>
        <v>0</v>
      </c>
    </row>
    <row r="1992" spans="1:25" x14ac:dyDescent="0.25">
      <c r="A1992" s="37" t="s">
        <v>423</v>
      </c>
      <c r="B1992" s="37" t="s">
        <v>716</v>
      </c>
      <c r="C1992" s="36" t="s">
        <v>717</v>
      </c>
      <c r="D1992" s="52" t="str">
        <f>IFERROR(INDEX('[2]CP5 to CP6 Track mapping'!$A:$B,MATCH('CP5 Vols Hyp'!$C1992,'[2]CP5 to CP6 Track mapping'!$A:$A,0),2),"-")</f>
        <v>Fencing</v>
      </c>
      <c r="E1992" s="36" t="s">
        <v>454</v>
      </c>
      <c r="F1992" s="53"/>
      <c r="G1992" s="53"/>
      <c r="H1992" s="53">
        <v>0</v>
      </c>
      <c r="I1992" s="53"/>
      <c r="J1992" s="53"/>
      <c r="K1992" s="53">
        <f t="shared" si="119"/>
        <v>0</v>
      </c>
      <c r="M1992" s="54">
        <v>0</v>
      </c>
      <c r="N1992" s="54">
        <v>0</v>
      </c>
      <c r="O1992" s="54">
        <v>0</v>
      </c>
      <c r="P1992" s="54">
        <v>0</v>
      </c>
      <c r="Q1992" s="54" t="s">
        <v>73</v>
      </c>
      <c r="R1992" s="54">
        <f t="shared" si="120"/>
        <v>0</v>
      </c>
      <c r="T1992" s="55">
        <f t="shared" si="121"/>
        <v>0</v>
      </c>
      <c r="U1992" s="55">
        <f t="shared" si="121"/>
        <v>0</v>
      </c>
      <c r="V1992" s="55">
        <f t="shared" si="121"/>
        <v>0</v>
      </c>
      <c r="W1992" s="55">
        <f t="shared" si="121"/>
        <v>0</v>
      </c>
      <c r="X1992" s="55" t="e">
        <f t="shared" si="121"/>
        <v>#VALUE!</v>
      </c>
      <c r="Y1992" s="55">
        <f t="shared" si="121"/>
        <v>0</v>
      </c>
    </row>
    <row r="1993" spans="1:25" x14ac:dyDescent="0.25">
      <c r="A1993" s="37" t="s">
        <v>423</v>
      </c>
      <c r="B1993" s="37" t="s">
        <v>716</v>
      </c>
      <c r="C1993" s="36" t="s">
        <v>717</v>
      </c>
      <c r="D1993" s="52" t="str">
        <f>IFERROR(INDEX('[2]CP5 to CP6 Track mapping'!$A:$B,MATCH('CP5 Vols Hyp'!$C1993,'[2]CP5 to CP6 Track mapping'!$A:$A,0),2),"-")</f>
        <v>Fencing</v>
      </c>
      <c r="E1993" s="36" t="s">
        <v>455</v>
      </c>
      <c r="F1993" s="53"/>
      <c r="G1993" s="53"/>
      <c r="H1993" s="53">
        <v>0</v>
      </c>
      <c r="I1993" s="53"/>
      <c r="J1993" s="53"/>
      <c r="K1993" s="53">
        <f t="shared" si="119"/>
        <v>0</v>
      </c>
      <c r="M1993" s="54">
        <v>0</v>
      </c>
      <c r="N1993" s="54">
        <v>0</v>
      </c>
      <c r="O1993" s="54">
        <v>0</v>
      </c>
      <c r="P1993" s="54">
        <v>0</v>
      </c>
      <c r="Q1993" s="54" t="s">
        <v>73</v>
      </c>
      <c r="R1993" s="54">
        <f t="shared" si="120"/>
        <v>0</v>
      </c>
      <c r="T1993" s="55">
        <f t="shared" si="121"/>
        <v>0</v>
      </c>
      <c r="U1993" s="55">
        <f t="shared" si="121"/>
        <v>0</v>
      </c>
      <c r="V1993" s="55">
        <f t="shared" si="121"/>
        <v>0</v>
      </c>
      <c r="W1993" s="55">
        <f t="shared" si="121"/>
        <v>0</v>
      </c>
      <c r="X1993" s="55" t="e">
        <f t="shared" si="121"/>
        <v>#VALUE!</v>
      </c>
      <c r="Y1993" s="55">
        <f t="shared" si="121"/>
        <v>0</v>
      </c>
    </row>
    <row r="1994" spans="1:25" x14ac:dyDescent="0.25">
      <c r="A1994" s="37" t="s">
        <v>423</v>
      </c>
      <c r="B1994" s="37" t="s">
        <v>718</v>
      </c>
      <c r="C1994" s="36" t="s">
        <v>719</v>
      </c>
      <c r="D1994" s="52" t="str">
        <f>IFERROR(INDEX('[2]CP5 to CP6 Track mapping'!$A:$B,MATCH('CP5 Vols Hyp'!$C1994,'[2]CP5 to CP6 Track mapping'!$A:$A,0),2),"-")</f>
        <v>Slab Track</v>
      </c>
      <c r="E1994" s="36" t="s">
        <v>456</v>
      </c>
      <c r="F1994" s="53"/>
      <c r="G1994" s="53"/>
      <c r="H1994" s="53">
        <v>0</v>
      </c>
      <c r="I1994" s="53"/>
      <c r="J1994" s="53"/>
      <c r="K1994" s="53">
        <f t="shared" ref="K1994:K2057" si="122">SUM(F1994:J1994)</f>
        <v>0</v>
      </c>
      <c r="M1994" s="54">
        <v>0</v>
      </c>
      <c r="N1994" s="54">
        <v>0</v>
      </c>
      <c r="O1994" s="54">
        <v>0</v>
      </c>
      <c r="P1994" s="54">
        <v>0</v>
      </c>
      <c r="Q1994" s="54" t="s">
        <v>73</v>
      </c>
      <c r="R1994" s="54">
        <f t="shared" ref="R1994:R2057" si="123">SUM(M1994:Q1994)</f>
        <v>0</v>
      </c>
      <c r="T1994" s="55">
        <f t="shared" si="121"/>
        <v>0</v>
      </c>
      <c r="U1994" s="55">
        <f t="shared" si="121"/>
        <v>0</v>
      </c>
      <c r="V1994" s="55">
        <f t="shared" si="121"/>
        <v>0</v>
      </c>
      <c r="W1994" s="55">
        <f t="shared" si="121"/>
        <v>0</v>
      </c>
      <c r="X1994" s="55" t="e">
        <f t="shared" si="121"/>
        <v>#VALUE!</v>
      </c>
      <c r="Y1994" s="55">
        <f t="shared" si="121"/>
        <v>0</v>
      </c>
    </row>
    <row r="1995" spans="1:25" x14ac:dyDescent="0.25">
      <c r="A1995" s="37" t="s">
        <v>423</v>
      </c>
      <c r="B1995" s="37" t="s">
        <v>718</v>
      </c>
      <c r="C1995" s="36" t="s">
        <v>719</v>
      </c>
      <c r="D1995" s="52" t="str">
        <f>IFERROR(INDEX('[2]CP5 to CP6 Track mapping'!$A:$B,MATCH('CP5 Vols Hyp'!$C1995,'[2]CP5 to CP6 Track mapping'!$A:$A,0),2),"-")</f>
        <v>Slab Track</v>
      </c>
      <c r="E1995" s="36" t="s">
        <v>451</v>
      </c>
      <c r="F1995" s="53"/>
      <c r="G1995" s="53"/>
      <c r="H1995" s="53">
        <v>0</v>
      </c>
      <c r="I1995" s="53"/>
      <c r="J1995" s="53"/>
      <c r="K1995" s="53">
        <f t="shared" si="122"/>
        <v>0</v>
      </c>
      <c r="M1995" s="54">
        <v>0</v>
      </c>
      <c r="N1995" s="54">
        <v>0</v>
      </c>
      <c r="O1995" s="54">
        <v>0</v>
      </c>
      <c r="P1995" s="54">
        <v>0</v>
      </c>
      <c r="Q1995" s="54" t="s">
        <v>73</v>
      </c>
      <c r="R1995" s="54">
        <f t="shared" si="123"/>
        <v>0</v>
      </c>
      <c r="T1995" s="55">
        <f t="shared" si="121"/>
        <v>0</v>
      </c>
      <c r="U1995" s="55">
        <f t="shared" si="121"/>
        <v>0</v>
      </c>
      <c r="V1995" s="55">
        <f t="shared" si="121"/>
        <v>0</v>
      </c>
      <c r="W1995" s="55">
        <f t="shared" si="121"/>
        <v>0</v>
      </c>
      <c r="X1995" s="55" t="e">
        <f t="shared" si="121"/>
        <v>#VALUE!</v>
      </c>
      <c r="Y1995" s="55">
        <f t="shared" si="121"/>
        <v>0</v>
      </c>
    </row>
    <row r="1996" spans="1:25" x14ac:dyDescent="0.25">
      <c r="A1996" s="37" t="s">
        <v>423</v>
      </c>
      <c r="B1996" s="37" t="s">
        <v>718</v>
      </c>
      <c r="C1996" s="36" t="s">
        <v>719</v>
      </c>
      <c r="D1996" s="52" t="str">
        <f>IFERROR(INDEX('[2]CP5 to CP6 Track mapping'!$A:$B,MATCH('CP5 Vols Hyp'!$C1996,'[2]CP5 to CP6 Track mapping'!$A:$A,0),2),"-")</f>
        <v>Slab Track</v>
      </c>
      <c r="E1996" s="36" t="s">
        <v>452</v>
      </c>
      <c r="F1996" s="53"/>
      <c r="G1996" s="53"/>
      <c r="H1996" s="53">
        <v>0</v>
      </c>
      <c r="I1996" s="53"/>
      <c r="J1996" s="53"/>
      <c r="K1996" s="53">
        <f t="shared" si="122"/>
        <v>0</v>
      </c>
      <c r="M1996" s="54">
        <v>0</v>
      </c>
      <c r="N1996" s="54">
        <v>0</v>
      </c>
      <c r="O1996" s="54">
        <v>0</v>
      </c>
      <c r="P1996" s="54">
        <v>0</v>
      </c>
      <c r="Q1996" s="54" t="s">
        <v>73</v>
      </c>
      <c r="R1996" s="54">
        <f t="shared" si="123"/>
        <v>0</v>
      </c>
      <c r="T1996" s="55">
        <f t="shared" si="121"/>
        <v>0</v>
      </c>
      <c r="U1996" s="55">
        <f t="shared" si="121"/>
        <v>0</v>
      </c>
      <c r="V1996" s="55">
        <f t="shared" si="121"/>
        <v>0</v>
      </c>
      <c r="W1996" s="55">
        <f t="shared" si="121"/>
        <v>0</v>
      </c>
      <c r="X1996" s="55" t="e">
        <f t="shared" si="121"/>
        <v>#VALUE!</v>
      </c>
      <c r="Y1996" s="55">
        <f t="shared" si="121"/>
        <v>0</v>
      </c>
    </row>
    <row r="1997" spans="1:25" x14ac:dyDescent="0.25">
      <c r="A1997" s="37" t="s">
        <v>423</v>
      </c>
      <c r="B1997" s="37" t="s">
        <v>718</v>
      </c>
      <c r="C1997" s="36" t="s">
        <v>719</v>
      </c>
      <c r="D1997" s="52" t="str">
        <f>IFERROR(INDEX('[2]CP5 to CP6 Track mapping'!$A:$B,MATCH('CP5 Vols Hyp'!$C1997,'[2]CP5 to CP6 Track mapping'!$A:$A,0),2),"-")</f>
        <v>Slab Track</v>
      </c>
      <c r="E1997" s="36" t="s">
        <v>453</v>
      </c>
      <c r="F1997" s="53"/>
      <c r="G1997" s="53"/>
      <c r="H1997" s="53">
        <v>0</v>
      </c>
      <c r="I1997" s="53"/>
      <c r="J1997" s="53"/>
      <c r="K1997" s="53">
        <f t="shared" si="122"/>
        <v>0</v>
      </c>
      <c r="M1997" s="54">
        <v>0</v>
      </c>
      <c r="N1997" s="54">
        <v>0</v>
      </c>
      <c r="O1997" s="54">
        <v>0</v>
      </c>
      <c r="P1997" s="54">
        <v>0</v>
      </c>
      <c r="Q1997" s="54" t="s">
        <v>73</v>
      </c>
      <c r="R1997" s="54">
        <f t="shared" si="123"/>
        <v>0</v>
      </c>
      <c r="T1997" s="55">
        <f t="shared" si="121"/>
        <v>0</v>
      </c>
      <c r="U1997" s="55">
        <f t="shared" si="121"/>
        <v>0</v>
      </c>
      <c r="V1997" s="55">
        <f t="shared" si="121"/>
        <v>0</v>
      </c>
      <c r="W1997" s="55">
        <f t="shared" si="121"/>
        <v>0</v>
      </c>
      <c r="X1997" s="55" t="e">
        <f t="shared" si="121"/>
        <v>#VALUE!</v>
      </c>
      <c r="Y1997" s="55">
        <f t="shared" si="121"/>
        <v>0</v>
      </c>
    </row>
    <row r="1998" spans="1:25" x14ac:dyDescent="0.25">
      <c r="A1998" s="37" t="s">
        <v>423</v>
      </c>
      <c r="B1998" s="37" t="s">
        <v>718</v>
      </c>
      <c r="C1998" s="36" t="s">
        <v>719</v>
      </c>
      <c r="D1998" s="52" t="str">
        <f>IFERROR(INDEX('[2]CP5 to CP6 Track mapping'!$A:$B,MATCH('CP5 Vols Hyp'!$C1998,'[2]CP5 to CP6 Track mapping'!$A:$A,0),2),"-")</f>
        <v>Slab Track</v>
      </c>
      <c r="E1998" s="36" t="s">
        <v>454</v>
      </c>
      <c r="F1998" s="53"/>
      <c r="G1998" s="53"/>
      <c r="H1998" s="53">
        <v>0</v>
      </c>
      <c r="I1998" s="53"/>
      <c r="J1998" s="53"/>
      <c r="K1998" s="53">
        <f t="shared" si="122"/>
        <v>0</v>
      </c>
      <c r="M1998" s="54">
        <v>0</v>
      </c>
      <c r="N1998" s="54">
        <v>0</v>
      </c>
      <c r="O1998" s="54">
        <v>0</v>
      </c>
      <c r="P1998" s="54">
        <v>0</v>
      </c>
      <c r="Q1998" s="54" t="s">
        <v>73</v>
      </c>
      <c r="R1998" s="54">
        <f t="shared" si="123"/>
        <v>0</v>
      </c>
      <c r="T1998" s="55">
        <f t="shared" si="121"/>
        <v>0</v>
      </c>
      <c r="U1998" s="55">
        <f t="shared" si="121"/>
        <v>0</v>
      </c>
      <c r="V1998" s="55">
        <f t="shared" si="121"/>
        <v>0</v>
      </c>
      <c r="W1998" s="55">
        <f t="shared" si="121"/>
        <v>0</v>
      </c>
      <c r="X1998" s="55" t="e">
        <f t="shared" si="121"/>
        <v>#VALUE!</v>
      </c>
      <c r="Y1998" s="55">
        <f t="shared" si="121"/>
        <v>0</v>
      </c>
    </row>
    <row r="1999" spans="1:25" x14ac:dyDescent="0.25">
      <c r="A1999" s="37" t="s">
        <v>423</v>
      </c>
      <c r="B1999" s="37" t="s">
        <v>718</v>
      </c>
      <c r="C1999" s="36" t="s">
        <v>719</v>
      </c>
      <c r="D1999" s="52" t="str">
        <f>IFERROR(INDEX('[2]CP5 to CP6 Track mapping'!$A:$B,MATCH('CP5 Vols Hyp'!$C1999,'[2]CP5 to CP6 Track mapping'!$A:$A,0),2),"-")</f>
        <v>Slab Track</v>
      </c>
      <c r="E1999" s="36" t="s">
        <v>455</v>
      </c>
      <c r="F1999" s="53"/>
      <c r="G1999" s="53"/>
      <c r="H1999" s="53">
        <v>0</v>
      </c>
      <c r="I1999" s="53"/>
      <c r="J1999" s="53"/>
      <c r="K1999" s="53">
        <f t="shared" si="122"/>
        <v>0</v>
      </c>
      <c r="M1999" s="54">
        <v>0</v>
      </c>
      <c r="N1999" s="54">
        <v>0</v>
      </c>
      <c r="O1999" s="54">
        <v>0</v>
      </c>
      <c r="P1999" s="54">
        <v>0</v>
      </c>
      <c r="Q1999" s="54" t="s">
        <v>73</v>
      </c>
      <c r="R1999" s="54">
        <f t="shared" si="123"/>
        <v>0</v>
      </c>
      <c r="T1999" s="55">
        <f t="shared" si="121"/>
        <v>0</v>
      </c>
      <c r="U1999" s="55">
        <f t="shared" si="121"/>
        <v>0</v>
      </c>
      <c r="V1999" s="55">
        <f t="shared" si="121"/>
        <v>0</v>
      </c>
      <c r="W1999" s="55">
        <f t="shared" si="121"/>
        <v>0</v>
      </c>
      <c r="X1999" s="55" t="e">
        <f t="shared" si="121"/>
        <v>#VALUE!</v>
      </c>
      <c r="Y1999" s="55">
        <f t="shared" si="121"/>
        <v>0</v>
      </c>
    </row>
    <row r="2000" spans="1:25" x14ac:dyDescent="0.25">
      <c r="A2000" s="37" t="s">
        <v>423</v>
      </c>
      <c r="B2000" s="37" t="s">
        <v>720</v>
      </c>
      <c r="C2000" s="36" t="s">
        <v>721</v>
      </c>
      <c r="D2000" s="52" t="str">
        <f>IFERROR(INDEX('[2]CP5 to CP6 Track mapping'!$A:$B,MATCH('CP5 Vols Hyp'!$C2000,'[2]CP5 to CP6 Track mapping'!$A:$A,0),2),"-")</f>
        <v>Off Track</v>
      </c>
      <c r="E2000" s="36" t="s">
        <v>456</v>
      </c>
      <c r="F2000" s="53"/>
      <c r="G2000" s="53"/>
      <c r="H2000" s="53">
        <v>0.22</v>
      </c>
      <c r="I2000" s="53"/>
      <c r="J2000" s="53"/>
      <c r="K2000" s="53">
        <f t="shared" si="122"/>
        <v>0.22</v>
      </c>
      <c r="M2000" s="54">
        <v>0.14000000000000001</v>
      </c>
      <c r="N2000" s="54">
        <v>1.1500000000000001</v>
      </c>
      <c r="O2000" s="54">
        <v>0.22</v>
      </c>
      <c r="P2000" s="54">
        <v>0.67</v>
      </c>
      <c r="Q2000" s="54" t="s">
        <v>73</v>
      </c>
      <c r="R2000" s="54">
        <f t="shared" si="123"/>
        <v>2.1800000000000002</v>
      </c>
      <c r="T2000" s="55">
        <f t="shared" si="121"/>
        <v>0.14000000000000001</v>
      </c>
      <c r="U2000" s="55">
        <f t="shared" si="121"/>
        <v>1.1500000000000001</v>
      </c>
      <c r="V2000" s="55">
        <f t="shared" si="121"/>
        <v>0</v>
      </c>
      <c r="W2000" s="55">
        <f t="shared" si="121"/>
        <v>0.67</v>
      </c>
      <c r="X2000" s="55" t="e">
        <f t="shared" si="121"/>
        <v>#VALUE!</v>
      </c>
      <c r="Y2000" s="55">
        <f t="shared" si="121"/>
        <v>1.9600000000000002</v>
      </c>
    </row>
    <row r="2001" spans="1:25" x14ac:dyDescent="0.25">
      <c r="A2001" s="37" t="s">
        <v>423</v>
      </c>
      <c r="B2001" s="37" t="s">
        <v>720</v>
      </c>
      <c r="C2001" s="36" t="s">
        <v>721</v>
      </c>
      <c r="D2001" s="52" t="str">
        <f>IFERROR(INDEX('[2]CP5 to CP6 Track mapping'!$A:$B,MATCH('CP5 Vols Hyp'!$C2001,'[2]CP5 to CP6 Track mapping'!$A:$A,0),2),"-")</f>
        <v>Off Track</v>
      </c>
      <c r="E2001" s="36" t="s">
        <v>451</v>
      </c>
      <c r="F2001" s="53"/>
      <c r="G2001" s="53"/>
      <c r="H2001" s="53">
        <v>0</v>
      </c>
      <c r="I2001" s="53"/>
      <c r="J2001" s="53"/>
      <c r="K2001" s="53">
        <f t="shared" si="122"/>
        <v>0</v>
      </c>
      <c r="M2001" s="54">
        <v>0</v>
      </c>
      <c r="N2001" s="54">
        <v>0</v>
      </c>
      <c r="O2001" s="54">
        <v>0</v>
      </c>
      <c r="P2001" s="54">
        <v>0</v>
      </c>
      <c r="Q2001" s="54" t="s">
        <v>73</v>
      </c>
      <c r="R2001" s="54">
        <f t="shared" si="123"/>
        <v>0</v>
      </c>
      <c r="T2001" s="55">
        <f t="shared" si="121"/>
        <v>0</v>
      </c>
      <c r="U2001" s="55">
        <f t="shared" si="121"/>
        <v>0</v>
      </c>
      <c r="V2001" s="55">
        <f t="shared" si="121"/>
        <v>0</v>
      </c>
      <c r="W2001" s="55">
        <f t="shared" si="121"/>
        <v>0</v>
      </c>
      <c r="X2001" s="55" t="e">
        <f t="shared" si="121"/>
        <v>#VALUE!</v>
      </c>
      <c r="Y2001" s="55">
        <f t="shared" si="121"/>
        <v>0</v>
      </c>
    </row>
    <row r="2002" spans="1:25" x14ac:dyDescent="0.25">
      <c r="A2002" s="37" t="s">
        <v>423</v>
      </c>
      <c r="B2002" s="37" t="s">
        <v>720</v>
      </c>
      <c r="C2002" s="36" t="s">
        <v>721</v>
      </c>
      <c r="D2002" s="52" t="str">
        <f>IFERROR(INDEX('[2]CP5 to CP6 Track mapping'!$A:$B,MATCH('CP5 Vols Hyp'!$C2002,'[2]CP5 to CP6 Track mapping'!$A:$A,0),2),"-")</f>
        <v>Off Track</v>
      </c>
      <c r="E2002" s="36" t="s">
        <v>452</v>
      </c>
      <c r="F2002" s="53"/>
      <c r="G2002" s="53"/>
      <c r="H2002" s="53">
        <v>0</v>
      </c>
      <c r="I2002" s="53"/>
      <c r="J2002" s="53"/>
      <c r="K2002" s="53">
        <f t="shared" si="122"/>
        <v>0</v>
      </c>
      <c r="M2002" s="54">
        <v>0</v>
      </c>
      <c r="N2002" s="54">
        <v>0</v>
      </c>
      <c r="O2002" s="54">
        <v>0</v>
      </c>
      <c r="P2002" s="54">
        <v>0</v>
      </c>
      <c r="Q2002" s="54" t="s">
        <v>73</v>
      </c>
      <c r="R2002" s="54">
        <f t="shared" si="123"/>
        <v>0</v>
      </c>
      <c r="T2002" s="55">
        <f t="shared" si="121"/>
        <v>0</v>
      </c>
      <c r="U2002" s="55">
        <f t="shared" si="121"/>
        <v>0</v>
      </c>
      <c r="V2002" s="55">
        <f t="shared" si="121"/>
        <v>0</v>
      </c>
      <c r="W2002" s="55">
        <f t="shared" si="121"/>
        <v>0</v>
      </c>
      <c r="X2002" s="55" t="e">
        <f t="shared" si="121"/>
        <v>#VALUE!</v>
      </c>
      <c r="Y2002" s="55">
        <f t="shared" si="121"/>
        <v>0</v>
      </c>
    </row>
    <row r="2003" spans="1:25" x14ac:dyDescent="0.25">
      <c r="A2003" s="37" t="s">
        <v>423</v>
      </c>
      <c r="B2003" s="37" t="s">
        <v>720</v>
      </c>
      <c r="C2003" s="36" t="s">
        <v>721</v>
      </c>
      <c r="D2003" s="52" t="str">
        <f>IFERROR(INDEX('[2]CP5 to CP6 Track mapping'!$A:$B,MATCH('CP5 Vols Hyp'!$C2003,'[2]CP5 to CP6 Track mapping'!$A:$A,0),2),"-")</f>
        <v>Off Track</v>
      </c>
      <c r="E2003" s="36" t="s">
        <v>453</v>
      </c>
      <c r="F2003" s="53"/>
      <c r="G2003" s="53"/>
      <c r="H2003" s="53">
        <v>0</v>
      </c>
      <c r="I2003" s="53"/>
      <c r="J2003" s="53"/>
      <c r="K2003" s="53">
        <f t="shared" si="122"/>
        <v>0</v>
      </c>
      <c r="M2003" s="54">
        <v>0</v>
      </c>
      <c r="N2003" s="54">
        <v>0</v>
      </c>
      <c r="O2003" s="54">
        <v>0</v>
      </c>
      <c r="P2003" s="54">
        <v>0</v>
      </c>
      <c r="Q2003" s="54" t="s">
        <v>73</v>
      </c>
      <c r="R2003" s="54">
        <f t="shared" si="123"/>
        <v>0</v>
      </c>
      <c r="T2003" s="55">
        <f t="shared" si="121"/>
        <v>0</v>
      </c>
      <c r="U2003" s="55">
        <f t="shared" si="121"/>
        <v>0</v>
      </c>
      <c r="V2003" s="55">
        <f t="shared" si="121"/>
        <v>0</v>
      </c>
      <c r="W2003" s="55">
        <f t="shared" si="121"/>
        <v>0</v>
      </c>
      <c r="X2003" s="55" t="e">
        <f t="shared" si="121"/>
        <v>#VALUE!</v>
      </c>
      <c r="Y2003" s="55">
        <f t="shared" si="121"/>
        <v>0</v>
      </c>
    </row>
    <row r="2004" spans="1:25" x14ac:dyDescent="0.25">
      <c r="A2004" s="37" t="s">
        <v>423</v>
      </c>
      <c r="B2004" s="37" t="s">
        <v>720</v>
      </c>
      <c r="C2004" s="36" t="s">
        <v>721</v>
      </c>
      <c r="D2004" s="52" t="str">
        <f>IFERROR(INDEX('[2]CP5 to CP6 Track mapping'!$A:$B,MATCH('CP5 Vols Hyp'!$C2004,'[2]CP5 to CP6 Track mapping'!$A:$A,0),2),"-")</f>
        <v>Off Track</v>
      </c>
      <c r="E2004" s="36" t="s">
        <v>454</v>
      </c>
      <c r="F2004" s="53"/>
      <c r="G2004" s="53"/>
      <c r="H2004" s="53">
        <v>0</v>
      </c>
      <c r="I2004" s="53"/>
      <c r="J2004" s="53"/>
      <c r="K2004" s="53">
        <f t="shared" si="122"/>
        <v>0</v>
      </c>
      <c r="M2004" s="54">
        <v>0</v>
      </c>
      <c r="N2004" s="54">
        <v>0</v>
      </c>
      <c r="O2004" s="54">
        <v>0</v>
      </c>
      <c r="P2004" s="54">
        <v>0</v>
      </c>
      <c r="Q2004" s="54" t="s">
        <v>73</v>
      </c>
      <c r="R2004" s="54">
        <f t="shared" si="123"/>
        <v>0</v>
      </c>
      <c r="T2004" s="55">
        <f t="shared" si="121"/>
        <v>0</v>
      </c>
      <c r="U2004" s="55">
        <f t="shared" si="121"/>
        <v>0</v>
      </c>
      <c r="V2004" s="55">
        <f t="shared" si="121"/>
        <v>0</v>
      </c>
      <c r="W2004" s="55">
        <f t="shared" si="121"/>
        <v>0</v>
      </c>
      <c r="X2004" s="55" t="e">
        <f t="shared" si="121"/>
        <v>#VALUE!</v>
      </c>
      <c r="Y2004" s="55">
        <f t="shared" si="121"/>
        <v>0</v>
      </c>
    </row>
    <row r="2005" spans="1:25" x14ac:dyDescent="0.25">
      <c r="A2005" s="37" t="s">
        <v>423</v>
      </c>
      <c r="B2005" s="37" t="s">
        <v>720</v>
      </c>
      <c r="C2005" s="36" t="s">
        <v>721</v>
      </c>
      <c r="D2005" s="52" t="str">
        <f>IFERROR(INDEX('[2]CP5 to CP6 Track mapping'!$A:$B,MATCH('CP5 Vols Hyp'!$C2005,'[2]CP5 to CP6 Track mapping'!$A:$A,0),2),"-")</f>
        <v>Off Track</v>
      </c>
      <c r="E2005" s="36" t="s">
        <v>455</v>
      </c>
      <c r="F2005" s="53"/>
      <c r="G2005" s="53"/>
      <c r="H2005" s="53">
        <v>0</v>
      </c>
      <c r="I2005" s="53"/>
      <c r="J2005" s="53"/>
      <c r="K2005" s="53">
        <f t="shared" si="122"/>
        <v>0</v>
      </c>
      <c r="M2005" s="54">
        <v>0</v>
      </c>
      <c r="N2005" s="54">
        <v>0</v>
      </c>
      <c r="O2005" s="54">
        <v>0</v>
      </c>
      <c r="P2005" s="54">
        <v>0</v>
      </c>
      <c r="Q2005" s="54" t="s">
        <v>73</v>
      </c>
      <c r="R2005" s="54">
        <f t="shared" si="123"/>
        <v>0</v>
      </c>
      <c r="T2005" s="55">
        <f t="shared" si="121"/>
        <v>0</v>
      </c>
      <c r="U2005" s="55">
        <f t="shared" si="121"/>
        <v>0</v>
      </c>
      <c r="V2005" s="55">
        <f t="shared" si="121"/>
        <v>0</v>
      </c>
      <c r="W2005" s="55">
        <f t="shared" si="121"/>
        <v>0</v>
      </c>
      <c r="X2005" s="55" t="e">
        <f t="shared" si="121"/>
        <v>#VALUE!</v>
      </c>
      <c r="Y2005" s="55">
        <f t="shared" si="121"/>
        <v>0</v>
      </c>
    </row>
    <row r="2006" spans="1:25" x14ac:dyDescent="0.25">
      <c r="A2006" s="37" t="s">
        <v>423</v>
      </c>
      <c r="B2006" s="37" t="s">
        <v>722</v>
      </c>
      <c r="C2006" s="36" t="s">
        <v>723</v>
      </c>
      <c r="D2006" s="52" t="str">
        <f>IFERROR(INDEX('[2]CP5 to CP6 Track mapping'!$A:$B,MATCH('CP5 Vols Hyp'!$C2006,'[2]CP5 to CP6 Track mapping'!$A:$A,0),2),"-")</f>
        <v>Off Track</v>
      </c>
      <c r="E2006" s="36" t="s">
        <v>456</v>
      </c>
      <c r="F2006" s="53"/>
      <c r="G2006" s="53"/>
      <c r="H2006" s="53">
        <v>19</v>
      </c>
      <c r="I2006" s="53"/>
      <c r="J2006" s="53"/>
      <c r="K2006" s="53">
        <f t="shared" si="122"/>
        <v>19</v>
      </c>
      <c r="M2006" s="54">
        <v>8</v>
      </c>
      <c r="N2006" s="54">
        <v>15</v>
      </c>
      <c r="O2006" s="54">
        <v>19</v>
      </c>
      <c r="P2006" s="54">
        <v>7</v>
      </c>
      <c r="Q2006" s="54">
        <v>8</v>
      </c>
      <c r="R2006" s="54">
        <f t="shared" si="123"/>
        <v>57</v>
      </c>
      <c r="T2006" s="55">
        <f t="shared" si="121"/>
        <v>8</v>
      </c>
      <c r="U2006" s="55">
        <f t="shared" si="121"/>
        <v>15</v>
      </c>
      <c r="V2006" s="55">
        <f t="shared" si="121"/>
        <v>0</v>
      </c>
      <c r="W2006" s="55">
        <f t="shared" si="121"/>
        <v>7</v>
      </c>
      <c r="X2006" s="55">
        <f t="shared" si="121"/>
        <v>8</v>
      </c>
      <c r="Y2006" s="55">
        <f t="shared" si="121"/>
        <v>38</v>
      </c>
    </row>
    <row r="2007" spans="1:25" x14ac:dyDescent="0.25">
      <c r="A2007" s="37" t="s">
        <v>423</v>
      </c>
      <c r="B2007" s="37" t="s">
        <v>722</v>
      </c>
      <c r="C2007" s="36" t="s">
        <v>723</v>
      </c>
      <c r="D2007" s="52" t="str">
        <f>IFERROR(INDEX('[2]CP5 to CP6 Track mapping'!$A:$B,MATCH('CP5 Vols Hyp'!$C2007,'[2]CP5 to CP6 Track mapping'!$A:$A,0),2),"-")</f>
        <v>Off Track</v>
      </c>
      <c r="E2007" s="36" t="s">
        <v>451</v>
      </c>
      <c r="F2007" s="53"/>
      <c r="G2007" s="53"/>
      <c r="H2007" s="53">
        <v>0</v>
      </c>
      <c r="I2007" s="53"/>
      <c r="J2007" s="53"/>
      <c r="K2007" s="53">
        <f t="shared" si="122"/>
        <v>0</v>
      </c>
      <c r="M2007" s="54">
        <v>0</v>
      </c>
      <c r="N2007" s="54">
        <v>0</v>
      </c>
      <c r="O2007" s="54">
        <v>0</v>
      </c>
      <c r="P2007" s="54">
        <v>0</v>
      </c>
      <c r="Q2007" s="54" t="s">
        <v>73</v>
      </c>
      <c r="R2007" s="54">
        <f t="shared" si="123"/>
        <v>0</v>
      </c>
      <c r="T2007" s="55">
        <f t="shared" si="121"/>
        <v>0</v>
      </c>
      <c r="U2007" s="55">
        <f t="shared" si="121"/>
        <v>0</v>
      </c>
      <c r="V2007" s="55">
        <f t="shared" si="121"/>
        <v>0</v>
      </c>
      <c r="W2007" s="55">
        <f t="shared" si="121"/>
        <v>0</v>
      </c>
      <c r="X2007" s="55" t="e">
        <f t="shared" si="121"/>
        <v>#VALUE!</v>
      </c>
      <c r="Y2007" s="55">
        <f t="shared" si="121"/>
        <v>0</v>
      </c>
    </row>
    <row r="2008" spans="1:25" x14ac:dyDescent="0.25">
      <c r="A2008" s="37" t="s">
        <v>423</v>
      </c>
      <c r="B2008" s="37" t="s">
        <v>722</v>
      </c>
      <c r="C2008" s="36" t="s">
        <v>723</v>
      </c>
      <c r="D2008" s="52" t="str">
        <f>IFERROR(INDEX('[2]CP5 to CP6 Track mapping'!$A:$B,MATCH('CP5 Vols Hyp'!$C2008,'[2]CP5 to CP6 Track mapping'!$A:$A,0),2),"-")</f>
        <v>Off Track</v>
      </c>
      <c r="E2008" s="36" t="s">
        <v>452</v>
      </c>
      <c r="F2008" s="53"/>
      <c r="G2008" s="53"/>
      <c r="H2008" s="53">
        <v>0</v>
      </c>
      <c r="I2008" s="53"/>
      <c r="J2008" s="53"/>
      <c r="K2008" s="53">
        <f t="shared" si="122"/>
        <v>0</v>
      </c>
      <c r="M2008" s="54">
        <v>0</v>
      </c>
      <c r="N2008" s="54">
        <v>0</v>
      </c>
      <c r="O2008" s="54">
        <v>0</v>
      </c>
      <c r="P2008" s="54">
        <v>0</v>
      </c>
      <c r="Q2008" s="54" t="s">
        <v>73</v>
      </c>
      <c r="R2008" s="54">
        <f t="shared" si="123"/>
        <v>0</v>
      </c>
      <c r="T2008" s="55">
        <f t="shared" si="121"/>
        <v>0</v>
      </c>
      <c r="U2008" s="55">
        <f t="shared" si="121"/>
        <v>0</v>
      </c>
      <c r="V2008" s="55">
        <f t="shared" si="121"/>
        <v>0</v>
      </c>
      <c r="W2008" s="55">
        <f t="shared" si="121"/>
        <v>0</v>
      </c>
      <c r="X2008" s="55" t="e">
        <f t="shared" si="121"/>
        <v>#VALUE!</v>
      </c>
      <c r="Y2008" s="55">
        <f t="shared" si="121"/>
        <v>0</v>
      </c>
    </row>
    <row r="2009" spans="1:25" x14ac:dyDescent="0.25">
      <c r="A2009" s="37" t="s">
        <v>423</v>
      </c>
      <c r="B2009" s="37" t="s">
        <v>722</v>
      </c>
      <c r="C2009" s="36" t="s">
        <v>723</v>
      </c>
      <c r="D2009" s="52" t="str">
        <f>IFERROR(INDEX('[2]CP5 to CP6 Track mapping'!$A:$B,MATCH('CP5 Vols Hyp'!$C2009,'[2]CP5 to CP6 Track mapping'!$A:$A,0),2),"-")</f>
        <v>Off Track</v>
      </c>
      <c r="E2009" s="36" t="s">
        <v>453</v>
      </c>
      <c r="F2009" s="53"/>
      <c r="G2009" s="53"/>
      <c r="H2009" s="53">
        <v>0</v>
      </c>
      <c r="I2009" s="53"/>
      <c r="J2009" s="53"/>
      <c r="K2009" s="53">
        <f t="shared" si="122"/>
        <v>0</v>
      </c>
      <c r="M2009" s="54">
        <v>0</v>
      </c>
      <c r="N2009" s="54">
        <v>0</v>
      </c>
      <c r="O2009" s="54">
        <v>0</v>
      </c>
      <c r="P2009" s="54">
        <v>0</v>
      </c>
      <c r="Q2009" s="54" t="s">
        <v>73</v>
      </c>
      <c r="R2009" s="54">
        <f t="shared" si="123"/>
        <v>0</v>
      </c>
      <c r="T2009" s="55">
        <f t="shared" si="121"/>
        <v>0</v>
      </c>
      <c r="U2009" s="55">
        <f t="shared" si="121"/>
        <v>0</v>
      </c>
      <c r="V2009" s="55">
        <f t="shared" si="121"/>
        <v>0</v>
      </c>
      <c r="W2009" s="55">
        <f t="shared" si="121"/>
        <v>0</v>
      </c>
      <c r="X2009" s="55" t="e">
        <f t="shared" si="121"/>
        <v>#VALUE!</v>
      </c>
      <c r="Y2009" s="55">
        <f t="shared" si="121"/>
        <v>0</v>
      </c>
    </row>
    <row r="2010" spans="1:25" x14ac:dyDescent="0.25">
      <c r="A2010" s="37" t="s">
        <v>423</v>
      </c>
      <c r="B2010" s="37" t="s">
        <v>722</v>
      </c>
      <c r="C2010" s="36" t="s">
        <v>723</v>
      </c>
      <c r="D2010" s="52" t="str">
        <f>IFERROR(INDEX('[2]CP5 to CP6 Track mapping'!$A:$B,MATCH('CP5 Vols Hyp'!$C2010,'[2]CP5 to CP6 Track mapping'!$A:$A,0),2),"-")</f>
        <v>Off Track</v>
      </c>
      <c r="E2010" s="36" t="s">
        <v>454</v>
      </c>
      <c r="F2010" s="53"/>
      <c r="G2010" s="53"/>
      <c r="H2010" s="53">
        <v>0</v>
      </c>
      <c r="I2010" s="53"/>
      <c r="J2010" s="53"/>
      <c r="K2010" s="53">
        <f t="shared" si="122"/>
        <v>0</v>
      </c>
      <c r="M2010" s="54">
        <v>0</v>
      </c>
      <c r="N2010" s="54">
        <v>0</v>
      </c>
      <c r="O2010" s="54">
        <v>0</v>
      </c>
      <c r="P2010" s="54">
        <v>0</v>
      </c>
      <c r="Q2010" s="54" t="s">
        <v>73</v>
      </c>
      <c r="R2010" s="54">
        <f t="shared" si="123"/>
        <v>0</v>
      </c>
      <c r="T2010" s="55">
        <f t="shared" si="121"/>
        <v>0</v>
      </c>
      <c r="U2010" s="55">
        <f t="shared" si="121"/>
        <v>0</v>
      </c>
      <c r="V2010" s="55">
        <f t="shared" si="121"/>
        <v>0</v>
      </c>
      <c r="W2010" s="55">
        <f t="shared" si="121"/>
        <v>0</v>
      </c>
      <c r="X2010" s="55" t="e">
        <f t="shared" si="121"/>
        <v>#VALUE!</v>
      </c>
      <c r="Y2010" s="55">
        <f t="shared" si="121"/>
        <v>0</v>
      </c>
    </row>
    <row r="2011" spans="1:25" x14ac:dyDescent="0.25">
      <c r="A2011" s="37" t="s">
        <v>423</v>
      </c>
      <c r="B2011" s="37" t="s">
        <v>722</v>
      </c>
      <c r="C2011" s="36" t="s">
        <v>723</v>
      </c>
      <c r="D2011" s="52" t="str">
        <f>IFERROR(INDEX('[2]CP5 to CP6 Track mapping'!$A:$B,MATCH('CP5 Vols Hyp'!$C2011,'[2]CP5 to CP6 Track mapping'!$A:$A,0),2),"-")</f>
        <v>Off Track</v>
      </c>
      <c r="E2011" s="36" t="s">
        <v>455</v>
      </c>
      <c r="F2011" s="53"/>
      <c r="G2011" s="53"/>
      <c r="H2011" s="53">
        <v>0</v>
      </c>
      <c r="I2011" s="53"/>
      <c r="J2011" s="53"/>
      <c r="K2011" s="53">
        <f t="shared" si="122"/>
        <v>0</v>
      </c>
      <c r="M2011" s="54">
        <v>0</v>
      </c>
      <c r="N2011" s="54">
        <v>0</v>
      </c>
      <c r="O2011" s="54">
        <v>0</v>
      </c>
      <c r="P2011" s="54">
        <v>0</v>
      </c>
      <c r="Q2011" s="54" t="s">
        <v>73</v>
      </c>
      <c r="R2011" s="54">
        <f t="shared" si="123"/>
        <v>0</v>
      </c>
      <c r="T2011" s="55">
        <f t="shared" si="121"/>
        <v>0</v>
      </c>
      <c r="U2011" s="55">
        <f t="shared" si="121"/>
        <v>0</v>
      </c>
      <c r="V2011" s="55">
        <f t="shared" si="121"/>
        <v>0</v>
      </c>
      <c r="W2011" s="55">
        <f t="shared" si="121"/>
        <v>0</v>
      </c>
      <c r="X2011" s="55" t="e">
        <f t="shared" si="121"/>
        <v>#VALUE!</v>
      </c>
      <c r="Y2011" s="55">
        <f t="shared" si="121"/>
        <v>0</v>
      </c>
    </row>
    <row r="2012" spans="1:25" x14ac:dyDescent="0.25">
      <c r="A2012" s="37" t="s">
        <v>425</v>
      </c>
      <c r="B2012" s="37" t="s">
        <v>656</v>
      </c>
      <c r="C2012" s="36" t="s">
        <v>28</v>
      </c>
      <c r="D2012" s="52" t="str">
        <f>IFERROR(INDEX('[2]CP5 to CP6 Track mapping'!$A:$B,MATCH('CP5 Vols Hyp'!$C2012,'[2]CP5 to CP6 Track mapping'!$A:$A,0),2),"-")</f>
        <v>Re-Rail, Re-Sleeper Conventional</v>
      </c>
      <c r="E2012" s="36" t="s">
        <v>456</v>
      </c>
      <c r="F2012" s="53"/>
      <c r="G2012" s="53"/>
      <c r="H2012" s="53">
        <v>0</v>
      </c>
      <c r="I2012" s="53"/>
      <c r="J2012" s="53"/>
      <c r="K2012" s="53">
        <f t="shared" si="122"/>
        <v>0</v>
      </c>
      <c r="M2012" s="54">
        <v>0</v>
      </c>
      <c r="N2012" s="54">
        <v>0</v>
      </c>
      <c r="O2012" s="54">
        <v>0</v>
      </c>
      <c r="P2012" s="54">
        <v>0</v>
      </c>
      <c r="Q2012" s="54" t="s">
        <v>73</v>
      </c>
      <c r="R2012" s="54">
        <f t="shared" si="123"/>
        <v>0</v>
      </c>
      <c r="T2012" s="55">
        <f t="shared" si="121"/>
        <v>0</v>
      </c>
      <c r="U2012" s="55">
        <f t="shared" si="121"/>
        <v>0</v>
      </c>
      <c r="V2012" s="55">
        <f t="shared" si="121"/>
        <v>0</v>
      </c>
      <c r="W2012" s="55">
        <f t="shared" si="121"/>
        <v>0</v>
      </c>
      <c r="X2012" s="55" t="e">
        <f t="shared" si="121"/>
        <v>#VALUE!</v>
      </c>
      <c r="Y2012" s="55">
        <f t="shared" si="121"/>
        <v>0</v>
      </c>
    </row>
    <row r="2013" spans="1:25" x14ac:dyDescent="0.25">
      <c r="A2013" s="37" t="s">
        <v>425</v>
      </c>
      <c r="B2013" s="37" t="s">
        <v>656</v>
      </c>
      <c r="C2013" s="36" t="s">
        <v>28</v>
      </c>
      <c r="D2013" s="52" t="str">
        <f>IFERROR(INDEX('[2]CP5 to CP6 Track mapping'!$A:$B,MATCH('CP5 Vols Hyp'!$C2013,'[2]CP5 to CP6 Track mapping'!$A:$A,0),2),"-")</f>
        <v>Re-Rail, Re-Sleeper Conventional</v>
      </c>
      <c r="E2013" s="36" t="s">
        <v>451</v>
      </c>
      <c r="F2013" s="53"/>
      <c r="G2013" s="53"/>
      <c r="H2013" s="53">
        <v>0</v>
      </c>
      <c r="I2013" s="53"/>
      <c r="J2013" s="53"/>
      <c r="K2013" s="53">
        <f t="shared" si="122"/>
        <v>0</v>
      </c>
      <c r="M2013" s="54">
        <v>0</v>
      </c>
      <c r="N2013" s="54">
        <v>0</v>
      </c>
      <c r="O2013" s="54">
        <v>0</v>
      </c>
      <c r="P2013" s="54">
        <v>0</v>
      </c>
      <c r="Q2013" s="54" t="s">
        <v>73</v>
      </c>
      <c r="R2013" s="54">
        <f t="shared" si="123"/>
        <v>0</v>
      </c>
      <c r="T2013" s="55">
        <f t="shared" si="121"/>
        <v>0</v>
      </c>
      <c r="U2013" s="55">
        <f t="shared" si="121"/>
        <v>0</v>
      </c>
      <c r="V2013" s="55">
        <f t="shared" si="121"/>
        <v>0</v>
      </c>
      <c r="W2013" s="55">
        <f t="shared" si="121"/>
        <v>0</v>
      </c>
      <c r="X2013" s="55" t="e">
        <f t="shared" si="121"/>
        <v>#VALUE!</v>
      </c>
      <c r="Y2013" s="55">
        <f t="shared" si="121"/>
        <v>0</v>
      </c>
    </row>
    <row r="2014" spans="1:25" x14ac:dyDescent="0.25">
      <c r="A2014" s="37" t="s">
        <v>425</v>
      </c>
      <c r="B2014" s="37" t="s">
        <v>656</v>
      </c>
      <c r="C2014" s="36" t="s">
        <v>28</v>
      </c>
      <c r="D2014" s="52" t="str">
        <f>IFERROR(INDEX('[2]CP5 to CP6 Track mapping'!$A:$B,MATCH('CP5 Vols Hyp'!$C2014,'[2]CP5 to CP6 Track mapping'!$A:$A,0),2),"-")</f>
        <v>Re-Rail, Re-Sleeper Conventional</v>
      </c>
      <c r="E2014" s="36" t="s">
        <v>452</v>
      </c>
      <c r="F2014" s="53"/>
      <c r="G2014" s="53"/>
      <c r="H2014" s="53">
        <v>0</v>
      </c>
      <c r="I2014" s="53"/>
      <c r="J2014" s="53"/>
      <c r="K2014" s="53">
        <f t="shared" si="122"/>
        <v>0</v>
      </c>
      <c r="M2014" s="54">
        <v>0</v>
      </c>
      <c r="N2014" s="54">
        <v>0</v>
      </c>
      <c r="O2014" s="54">
        <v>0</v>
      </c>
      <c r="P2014" s="54">
        <v>0</v>
      </c>
      <c r="Q2014" s="54" t="s">
        <v>73</v>
      </c>
      <c r="R2014" s="54">
        <f t="shared" si="123"/>
        <v>0</v>
      </c>
      <c r="T2014" s="55">
        <f t="shared" si="121"/>
        <v>0</v>
      </c>
      <c r="U2014" s="55">
        <f t="shared" si="121"/>
        <v>0</v>
      </c>
      <c r="V2014" s="55">
        <f t="shared" si="121"/>
        <v>0</v>
      </c>
      <c r="W2014" s="55">
        <f t="shared" si="121"/>
        <v>0</v>
      </c>
      <c r="X2014" s="55" t="e">
        <f t="shared" si="121"/>
        <v>#VALUE!</v>
      </c>
      <c r="Y2014" s="55">
        <f t="shared" si="121"/>
        <v>0</v>
      </c>
    </row>
    <row r="2015" spans="1:25" x14ac:dyDescent="0.25">
      <c r="A2015" s="37" t="s">
        <v>425</v>
      </c>
      <c r="B2015" s="37" t="s">
        <v>656</v>
      </c>
      <c r="C2015" s="36" t="s">
        <v>28</v>
      </c>
      <c r="D2015" s="52" t="str">
        <f>IFERROR(INDEX('[2]CP5 to CP6 Track mapping'!$A:$B,MATCH('CP5 Vols Hyp'!$C2015,'[2]CP5 to CP6 Track mapping'!$A:$A,0),2),"-")</f>
        <v>Re-Rail, Re-Sleeper Conventional</v>
      </c>
      <c r="E2015" s="36" t="s">
        <v>453</v>
      </c>
      <c r="F2015" s="53"/>
      <c r="G2015" s="53"/>
      <c r="H2015" s="53">
        <v>0</v>
      </c>
      <c r="I2015" s="53"/>
      <c r="J2015" s="53"/>
      <c r="K2015" s="53">
        <f t="shared" si="122"/>
        <v>0</v>
      </c>
      <c r="M2015" s="54">
        <v>0</v>
      </c>
      <c r="N2015" s="54">
        <v>0</v>
      </c>
      <c r="O2015" s="54">
        <v>0</v>
      </c>
      <c r="P2015" s="54">
        <v>0</v>
      </c>
      <c r="Q2015" s="54" t="s">
        <v>73</v>
      </c>
      <c r="R2015" s="54">
        <f t="shared" si="123"/>
        <v>0</v>
      </c>
      <c r="T2015" s="55">
        <f t="shared" si="121"/>
        <v>0</v>
      </c>
      <c r="U2015" s="55">
        <f t="shared" si="121"/>
        <v>0</v>
      </c>
      <c r="V2015" s="55">
        <f t="shared" si="121"/>
        <v>0</v>
      </c>
      <c r="W2015" s="55">
        <f t="shared" si="121"/>
        <v>0</v>
      </c>
      <c r="X2015" s="55" t="e">
        <f t="shared" si="121"/>
        <v>#VALUE!</v>
      </c>
      <c r="Y2015" s="55">
        <f t="shared" si="121"/>
        <v>0</v>
      </c>
    </row>
    <row r="2016" spans="1:25" x14ac:dyDescent="0.25">
      <c r="A2016" s="37" t="s">
        <v>425</v>
      </c>
      <c r="B2016" s="37" t="s">
        <v>656</v>
      </c>
      <c r="C2016" s="36" t="s">
        <v>28</v>
      </c>
      <c r="D2016" s="52" t="str">
        <f>IFERROR(INDEX('[2]CP5 to CP6 Track mapping'!$A:$B,MATCH('CP5 Vols Hyp'!$C2016,'[2]CP5 to CP6 Track mapping'!$A:$A,0),2),"-")</f>
        <v>Re-Rail, Re-Sleeper Conventional</v>
      </c>
      <c r="E2016" s="36" t="s">
        <v>454</v>
      </c>
      <c r="F2016" s="53"/>
      <c r="G2016" s="53"/>
      <c r="H2016" s="53">
        <v>0</v>
      </c>
      <c r="I2016" s="53"/>
      <c r="J2016" s="53"/>
      <c r="K2016" s="53">
        <f t="shared" si="122"/>
        <v>0</v>
      </c>
      <c r="M2016" s="54">
        <v>0</v>
      </c>
      <c r="N2016" s="54">
        <v>0</v>
      </c>
      <c r="O2016" s="54">
        <v>0</v>
      </c>
      <c r="P2016" s="54">
        <v>0</v>
      </c>
      <c r="Q2016" s="54" t="s">
        <v>73</v>
      </c>
      <c r="R2016" s="54">
        <f t="shared" si="123"/>
        <v>0</v>
      </c>
      <c r="T2016" s="55">
        <f t="shared" si="121"/>
        <v>0</v>
      </c>
      <c r="U2016" s="55">
        <f t="shared" si="121"/>
        <v>0</v>
      </c>
      <c r="V2016" s="55">
        <f t="shared" si="121"/>
        <v>0</v>
      </c>
      <c r="W2016" s="55">
        <f t="shared" si="121"/>
        <v>0</v>
      </c>
      <c r="X2016" s="55" t="e">
        <f t="shared" si="121"/>
        <v>#VALUE!</v>
      </c>
      <c r="Y2016" s="55">
        <f t="shared" si="121"/>
        <v>0</v>
      </c>
    </row>
    <row r="2017" spans="1:25" x14ac:dyDescent="0.25">
      <c r="A2017" s="37" t="s">
        <v>425</v>
      </c>
      <c r="B2017" s="37" t="s">
        <v>656</v>
      </c>
      <c r="C2017" s="36" t="s">
        <v>28</v>
      </c>
      <c r="D2017" s="52" t="str">
        <f>IFERROR(INDEX('[2]CP5 to CP6 Track mapping'!$A:$B,MATCH('CP5 Vols Hyp'!$C2017,'[2]CP5 to CP6 Track mapping'!$A:$A,0),2),"-")</f>
        <v>Re-Rail, Re-Sleeper Conventional</v>
      </c>
      <c r="E2017" s="36" t="s">
        <v>455</v>
      </c>
      <c r="F2017" s="53"/>
      <c r="G2017" s="53"/>
      <c r="H2017" s="53">
        <v>0</v>
      </c>
      <c r="I2017" s="53"/>
      <c r="J2017" s="53"/>
      <c r="K2017" s="53">
        <f t="shared" si="122"/>
        <v>0</v>
      </c>
      <c r="M2017" s="54">
        <v>2.2960583999999997</v>
      </c>
      <c r="N2017" s="54">
        <v>0</v>
      </c>
      <c r="O2017" s="54">
        <v>0</v>
      </c>
      <c r="P2017" s="54">
        <v>0</v>
      </c>
      <c r="Q2017" s="54" t="s">
        <v>73</v>
      </c>
      <c r="R2017" s="54">
        <f t="shared" si="123"/>
        <v>2.2960583999999997</v>
      </c>
      <c r="T2017" s="55">
        <f t="shared" si="121"/>
        <v>2.2960583999999997</v>
      </c>
      <c r="U2017" s="55">
        <f t="shared" si="121"/>
        <v>0</v>
      </c>
      <c r="V2017" s="55">
        <f t="shared" si="121"/>
        <v>0</v>
      </c>
      <c r="W2017" s="55">
        <f t="shared" si="121"/>
        <v>0</v>
      </c>
      <c r="X2017" s="55" t="e">
        <f t="shared" si="121"/>
        <v>#VALUE!</v>
      </c>
      <c r="Y2017" s="55">
        <f t="shared" si="121"/>
        <v>2.2960583999999997</v>
      </c>
    </row>
    <row r="2018" spans="1:25" x14ac:dyDescent="0.25">
      <c r="A2018" s="37" t="s">
        <v>425</v>
      </c>
      <c r="B2018" s="37" t="s">
        <v>657</v>
      </c>
      <c r="C2018" s="36" t="s">
        <v>7</v>
      </c>
      <c r="D2018" s="52" t="str">
        <f>IFERROR(INDEX('[2]CP5 to CP6 Track mapping'!$A:$B,MATCH('CP5 Vols Hyp'!$C2018,'[2]CP5 to CP6 Track mapping'!$A:$A,0),2),"-")</f>
        <v>Replace - Full</v>
      </c>
      <c r="E2018" s="36" t="s">
        <v>456</v>
      </c>
      <c r="F2018" s="53"/>
      <c r="G2018" s="53"/>
      <c r="H2018" s="53">
        <v>0</v>
      </c>
      <c r="I2018" s="53"/>
      <c r="J2018" s="53"/>
      <c r="K2018" s="53">
        <f t="shared" si="122"/>
        <v>0</v>
      </c>
      <c r="M2018" s="54">
        <v>0</v>
      </c>
      <c r="N2018" s="54">
        <v>0</v>
      </c>
      <c r="O2018" s="54">
        <v>0</v>
      </c>
      <c r="P2018" s="54">
        <v>0</v>
      </c>
      <c r="Q2018" s="54" t="s">
        <v>73</v>
      </c>
      <c r="R2018" s="54">
        <f t="shared" si="123"/>
        <v>0</v>
      </c>
      <c r="T2018" s="55">
        <f t="shared" si="121"/>
        <v>0</v>
      </c>
      <c r="U2018" s="55">
        <f t="shared" si="121"/>
        <v>0</v>
      </c>
      <c r="V2018" s="55">
        <f t="shared" si="121"/>
        <v>0</v>
      </c>
      <c r="W2018" s="55">
        <f t="shared" si="121"/>
        <v>0</v>
      </c>
      <c r="X2018" s="55" t="e">
        <f t="shared" si="121"/>
        <v>#VALUE!</v>
      </c>
      <c r="Y2018" s="55">
        <f t="shared" si="121"/>
        <v>0</v>
      </c>
    </row>
    <row r="2019" spans="1:25" x14ac:dyDescent="0.25">
      <c r="A2019" s="37" t="s">
        <v>425</v>
      </c>
      <c r="B2019" s="37" t="s">
        <v>657</v>
      </c>
      <c r="C2019" s="36" t="s">
        <v>7</v>
      </c>
      <c r="D2019" s="52" t="str">
        <f>IFERROR(INDEX('[2]CP5 to CP6 Track mapping'!$A:$B,MATCH('CP5 Vols Hyp'!$C2019,'[2]CP5 to CP6 Track mapping'!$A:$A,0),2),"-")</f>
        <v>Replace - Full</v>
      </c>
      <c r="E2019" s="36" t="s">
        <v>451</v>
      </c>
      <c r="F2019" s="53"/>
      <c r="G2019" s="53"/>
      <c r="H2019" s="53">
        <v>0</v>
      </c>
      <c r="I2019" s="53"/>
      <c r="J2019" s="53"/>
      <c r="K2019" s="53">
        <f t="shared" si="122"/>
        <v>0</v>
      </c>
      <c r="M2019" s="54">
        <v>0</v>
      </c>
      <c r="N2019" s="54">
        <v>0</v>
      </c>
      <c r="O2019" s="54">
        <v>0</v>
      </c>
      <c r="P2019" s="54">
        <v>0</v>
      </c>
      <c r="Q2019" s="54" t="s">
        <v>73</v>
      </c>
      <c r="R2019" s="54">
        <f t="shared" si="123"/>
        <v>0</v>
      </c>
      <c r="T2019" s="55">
        <f t="shared" si="121"/>
        <v>0</v>
      </c>
      <c r="U2019" s="55">
        <f t="shared" si="121"/>
        <v>0</v>
      </c>
      <c r="V2019" s="55">
        <f t="shared" si="121"/>
        <v>0</v>
      </c>
      <c r="W2019" s="55">
        <f t="shared" si="121"/>
        <v>0</v>
      </c>
      <c r="X2019" s="55" t="e">
        <f t="shared" si="121"/>
        <v>#VALUE!</v>
      </c>
      <c r="Y2019" s="55">
        <f t="shared" si="121"/>
        <v>0</v>
      </c>
    </row>
    <row r="2020" spans="1:25" x14ac:dyDescent="0.25">
      <c r="A2020" s="37" t="s">
        <v>425</v>
      </c>
      <c r="B2020" s="37" t="s">
        <v>657</v>
      </c>
      <c r="C2020" s="36" t="s">
        <v>7</v>
      </c>
      <c r="D2020" s="52" t="str">
        <f>IFERROR(INDEX('[2]CP5 to CP6 Track mapping'!$A:$B,MATCH('CP5 Vols Hyp'!$C2020,'[2]CP5 to CP6 Track mapping'!$A:$A,0),2),"-")</f>
        <v>Replace - Full</v>
      </c>
      <c r="E2020" s="36" t="s">
        <v>452</v>
      </c>
      <c r="F2020" s="53"/>
      <c r="G2020" s="53"/>
      <c r="H2020" s="53">
        <v>0</v>
      </c>
      <c r="I2020" s="53"/>
      <c r="J2020" s="53"/>
      <c r="K2020" s="53">
        <f t="shared" si="122"/>
        <v>0</v>
      </c>
      <c r="M2020" s="54">
        <v>0</v>
      </c>
      <c r="N2020" s="54">
        <v>0</v>
      </c>
      <c r="O2020" s="54">
        <v>0</v>
      </c>
      <c r="P2020" s="54">
        <v>0</v>
      </c>
      <c r="Q2020" s="54" t="s">
        <v>73</v>
      </c>
      <c r="R2020" s="54">
        <f t="shared" si="123"/>
        <v>0</v>
      </c>
      <c r="T2020" s="55">
        <f t="shared" si="121"/>
        <v>0</v>
      </c>
      <c r="U2020" s="55">
        <f t="shared" si="121"/>
        <v>0</v>
      </c>
      <c r="V2020" s="55">
        <f t="shared" si="121"/>
        <v>0</v>
      </c>
      <c r="W2020" s="55">
        <f t="shared" si="121"/>
        <v>0</v>
      </c>
      <c r="X2020" s="55" t="e">
        <f t="shared" si="121"/>
        <v>#VALUE!</v>
      </c>
      <c r="Y2020" s="55">
        <f t="shared" si="121"/>
        <v>0</v>
      </c>
    </row>
    <row r="2021" spans="1:25" x14ac:dyDescent="0.25">
      <c r="A2021" s="37" t="s">
        <v>425</v>
      </c>
      <c r="B2021" s="37" t="s">
        <v>657</v>
      </c>
      <c r="C2021" s="36" t="s">
        <v>7</v>
      </c>
      <c r="D2021" s="52" t="str">
        <f>IFERROR(INDEX('[2]CP5 to CP6 Track mapping'!$A:$B,MATCH('CP5 Vols Hyp'!$C2021,'[2]CP5 to CP6 Track mapping'!$A:$A,0),2),"-")</f>
        <v>Replace - Full</v>
      </c>
      <c r="E2021" s="36" t="s">
        <v>453</v>
      </c>
      <c r="F2021" s="53"/>
      <c r="G2021" s="53"/>
      <c r="H2021" s="53">
        <v>0</v>
      </c>
      <c r="I2021" s="53"/>
      <c r="J2021" s="53"/>
      <c r="K2021" s="53">
        <f t="shared" si="122"/>
        <v>0</v>
      </c>
      <c r="M2021" s="54">
        <v>0</v>
      </c>
      <c r="N2021" s="54">
        <v>0</v>
      </c>
      <c r="O2021" s="54">
        <v>0</v>
      </c>
      <c r="P2021" s="54">
        <v>0</v>
      </c>
      <c r="Q2021" s="54" t="s">
        <v>73</v>
      </c>
      <c r="R2021" s="54">
        <f t="shared" si="123"/>
        <v>0</v>
      </c>
      <c r="T2021" s="55">
        <f t="shared" si="121"/>
        <v>0</v>
      </c>
      <c r="U2021" s="55">
        <f t="shared" si="121"/>
        <v>0</v>
      </c>
      <c r="V2021" s="55">
        <f t="shared" si="121"/>
        <v>0</v>
      </c>
      <c r="W2021" s="55">
        <f t="shared" si="121"/>
        <v>0</v>
      </c>
      <c r="X2021" s="55" t="e">
        <f t="shared" si="121"/>
        <v>#VALUE!</v>
      </c>
      <c r="Y2021" s="55">
        <f t="shared" si="121"/>
        <v>0</v>
      </c>
    </row>
    <row r="2022" spans="1:25" x14ac:dyDescent="0.25">
      <c r="A2022" s="37" t="s">
        <v>425</v>
      </c>
      <c r="B2022" s="37" t="s">
        <v>657</v>
      </c>
      <c r="C2022" s="36" t="s">
        <v>7</v>
      </c>
      <c r="D2022" s="52" t="str">
        <f>IFERROR(INDEX('[2]CP5 to CP6 Track mapping'!$A:$B,MATCH('CP5 Vols Hyp'!$C2022,'[2]CP5 to CP6 Track mapping'!$A:$A,0),2),"-")</f>
        <v>Replace - Full</v>
      </c>
      <c r="E2022" s="36" t="s">
        <v>454</v>
      </c>
      <c r="F2022" s="53"/>
      <c r="G2022" s="53"/>
      <c r="H2022" s="53">
        <v>0</v>
      </c>
      <c r="I2022" s="53"/>
      <c r="J2022" s="53"/>
      <c r="K2022" s="53">
        <f t="shared" si="122"/>
        <v>0</v>
      </c>
      <c r="M2022" s="54">
        <v>0</v>
      </c>
      <c r="N2022" s="54">
        <v>0</v>
      </c>
      <c r="O2022" s="54">
        <v>0</v>
      </c>
      <c r="P2022" s="54">
        <v>0</v>
      </c>
      <c r="Q2022" s="54" t="s">
        <v>73</v>
      </c>
      <c r="R2022" s="54">
        <f t="shared" si="123"/>
        <v>0</v>
      </c>
      <c r="T2022" s="55">
        <f t="shared" si="121"/>
        <v>0</v>
      </c>
      <c r="U2022" s="55">
        <f t="shared" si="121"/>
        <v>0</v>
      </c>
      <c r="V2022" s="55">
        <f t="shared" si="121"/>
        <v>0</v>
      </c>
      <c r="W2022" s="55">
        <f t="shared" si="121"/>
        <v>0</v>
      </c>
      <c r="X2022" s="55" t="e">
        <f t="shared" si="121"/>
        <v>#VALUE!</v>
      </c>
      <c r="Y2022" s="55">
        <f t="shared" si="121"/>
        <v>0</v>
      </c>
    </row>
    <row r="2023" spans="1:25" x14ac:dyDescent="0.25">
      <c r="A2023" s="37" t="s">
        <v>425</v>
      </c>
      <c r="B2023" s="37" t="s">
        <v>657</v>
      </c>
      <c r="C2023" s="36" t="s">
        <v>7</v>
      </c>
      <c r="D2023" s="52" t="str">
        <f>IFERROR(INDEX('[2]CP5 to CP6 Track mapping'!$A:$B,MATCH('CP5 Vols Hyp'!$C2023,'[2]CP5 to CP6 Track mapping'!$A:$A,0),2),"-")</f>
        <v>Replace - Full</v>
      </c>
      <c r="E2023" s="36" t="s">
        <v>455</v>
      </c>
      <c r="F2023" s="53"/>
      <c r="G2023" s="53"/>
      <c r="H2023" s="53">
        <v>0</v>
      </c>
      <c r="I2023" s="53"/>
      <c r="J2023" s="53"/>
      <c r="K2023" s="53">
        <f t="shared" si="122"/>
        <v>0</v>
      </c>
      <c r="M2023" s="54">
        <v>0</v>
      </c>
      <c r="N2023" s="54">
        <v>0</v>
      </c>
      <c r="O2023" s="54">
        <v>0</v>
      </c>
      <c r="P2023" s="54">
        <v>0</v>
      </c>
      <c r="Q2023" s="54" t="s">
        <v>73</v>
      </c>
      <c r="R2023" s="54">
        <f t="shared" si="123"/>
        <v>0</v>
      </c>
      <c r="T2023" s="55">
        <f t="shared" si="121"/>
        <v>0</v>
      </c>
      <c r="U2023" s="55">
        <f t="shared" si="121"/>
        <v>0</v>
      </c>
      <c r="V2023" s="55">
        <f t="shared" si="121"/>
        <v>0</v>
      </c>
      <c r="W2023" s="55">
        <f t="shared" si="121"/>
        <v>0</v>
      </c>
      <c r="X2023" s="55" t="e">
        <f t="shared" si="121"/>
        <v>#VALUE!</v>
      </c>
      <c r="Y2023" s="55">
        <f t="shared" si="121"/>
        <v>0</v>
      </c>
    </row>
    <row r="2024" spans="1:25" x14ac:dyDescent="0.25">
      <c r="A2024" s="37" t="s">
        <v>425</v>
      </c>
      <c r="B2024" s="37" t="s">
        <v>658</v>
      </c>
      <c r="C2024" s="36" t="s">
        <v>8</v>
      </c>
      <c r="D2024" s="52" t="str">
        <f>IFERROR(INDEX('[2]CP5 to CP6 Track mapping'!$A:$B,MATCH('CP5 Vols Hyp'!$C2024,'[2]CP5 to CP6 Track mapping'!$A:$A,0),2),"-")</f>
        <v>Replace - Full</v>
      </c>
      <c r="E2024" s="36" t="s">
        <v>456</v>
      </c>
      <c r="F2024" s="53"/>
      <c r="G2024" s="53"/>
      <c r="H2024" s="53">
        <v>0</v>
      </c>
      <c r="I2024" s="53"/>
      <c r="J2024" s="53"/>
      <c r="K2024" s="53">
        <f t="shared" si="122"/>
        <v>0</v>
      </c>
      <c r="M2024" s="54">
        <v>0</v>
      </c>
      <c r="N2024" s="54">
        <v>0</v>
      </c>
      <c r="O2024" s="54">
        <v>0</v>
      </c>
      <c r="P2024" s="54">
        <v>0</v>
      </c>
      <c r="Q2024" s="54" t="s">
        <v>73</v>
      </c>
      <c r="R2024" s="54">
        <f t="shared" si="123"/>
        <v>0</v>
      </c>
      <c r="T2024" s="55">
        <f t="shared" si="121"/>
        <v>0</v>
      </c>
      <c r="U2024" s="55">
        <f t="shared" si="121"/>
        <v>0</v>
      </c>
      <c r="V2024" s="55">
        <f t="shared" si="121"/>
        <v>0</v>
      </c>
      <c r="W2024" s="55">
        <f t="shared" si="121"/>
        <v>0</v>
      </c>
      <c r="X2024" s="55" t="e">
        <f t="shared" si="121"/>
        <v>#VALUE!</v>
      </c>
      <c r="Y2024" s="55">
        <f t="shared" si="121"/>
        <v>0</v>
      </c>
    </row>
    <row r="2025" spans="1:25" x14ac:dyDescent="0.25">
      <c r="A2025" s="37" t="s">
        <v>425</v>
      </c>
      <c r="B2025" s="37" t="s">
        <v>658</v>
      </c>
      <c r="C2025" s="36" t="s">
        <v>8</v>
      </c>
      <c r="D2025" s="52" t="str">
        <f>IFERROR(INDEX('[2]CP5 to CP6 Track mapping'!$A:$B,MATCH('CP5 Vols Hyp'!$C2025,'[2]CP5 to CP6 Track mapping'!$A:$A,0),2),"-")</f>
        <v>Replace - Full</v>
      </c>
      <c r="E2025" s="36" t="s">
        <v>451</v>
      </c>
      <c r="F2025" s="53"/>
      <c r="G2025" s="53"/>
      <c r="H2025" s="53">
        <v>0</v>
      </c>
      <c r="I2025" s="53"/>
      <c r="J2025" s="53"/>
      <c r="K2025" s="53">
        <f t="shared" si="122"/>
        <v>0</v>
      </c>
      <c r="M2025" s="54">
        <v>0</v>
      </c>
      <c r="N2025" s="54">
        <v>0</v>
      </c>
      <c r="O2025" s="54">
        <v>0</v>
      </c>
      <c r="P2025" s="54">
        <v>0</v>
      </c>
      <c r="Q2025" s="54" t="s">
        <v>73</v>
      </c>
      <c r="R2025" s="54">
        <f t="shared" si="123"/>
        <v>0</v>
      </c>
      <c r="T2025" s="55">
        <f t="shared" si="121"/>
        <v>0</v>
      </c>
      <c r="U2025" s="55">
        <f t="shared" si="121"/>
        <v>0</v>
      </c>
      <c r="V2025" s="55">
        <f t="shared" si="121"/>
        <v>0</v>
      </c>
      <c r="W2025" s="55">
        <f t="shared" si="121"/>
        <v>0</v>
      </c>
      <c r="X2025" s="55" t="e">
        <f t="shared" si="121"/>
        <v>#VALUE!</v>
      </c>
      <c r="Y2025" s="55">
        <f t="shared" si="121"/>
        <v>0</v>
      </c>
    </row>
    <row r="2026" spans="1:25" x14ac:dyDescent="0.25">
      <c r="A2026" s="37" t="s">
        <v>425</v>
      </c>
      <c r="B2026" s="37" t="s">
        <v>658</v>
      </c>
      <c r="C2026" s="36" t="s">
        <v>8</v>
      </c>
      <c r="D2026" s="52" t="str">
        <f>IFERROR(INDEX('[2]CP5 to CP6 Track mapping'!$A:$B,MATCH('CP5 Vols Hyp'!$C2026,'[2]CP5 to CP6 Track mapping'!$A:$A,0),2),"-")</f>
        <v>Replace - Full</v>
      </c>
      <c r="E2026" s="36" t="s">
        <v>452</v>
      </c>
      <c r="F2026" s="53"/>
      <c r="G2026" s="53"/>
      <c r="H2026" s="53">
        <v>1.2444984000000001</v>
      </c>
      <c r="I2026" s="53"/>
      <c r="J2026" s="53"/>
      <c r="K2026" s="53">
        <f t="shared" si="122"/>
        <v>1.2444984000000001</v>
      </c>
      <c r="M2026" s="54">
        <v>1.8982943999999999</v>
      </c>
      <c r="N2026" s="54">
        <v>2.4396192000000001</v>
      </c>
      <c r="O2026" s="54">
        <v>1.2444984000000001</v>
      </c>
      <c r="P2026" s="54">
        <v>0</v>
      </c>
      <c r="Q2026" s="54" t="s">
        <v>73</v>
      </c>
      <c r="R2026" s="54">
        <f t="shared" si="123"/>
        <v>5.5824120000000006</v>
      </c>
      <c r="T2026" s="55">
        <f t="shared" si="121"/>
        <v>1.8982943999999999</v>
      </c>
      <c r="U2026" s="55">
        <f t="shared" si="121"/>
        <v>2.4396192000000001</v>
      </c>
      <c r="V2026" s="55">
        <f t="shared" si="121"/>
        <v>0</v>
      </c>
      <c r="W2026" s="55">
        <f t="shared" si="121"/>
        <v>0</v>
      </c>
      <c r="X2026" s="55" t="e">
        <f t="shared" si="121"/>
        <v>#VALUE!</v>
      </c>
      <c r="Y2026" s="55">
        <f t="shared" si="121"/>
        <v>4.3379136000000003</v>
      </c>
    </row>
    <row r="2027" spans="1:25" x14ac:dyDescent="0.25">
      <c r="A2027" s="37" t="s">
        <v>425</v>
      </c>
      <c r="B2027" s="37" t="s">
        <v>658</v>
      </c>
      <c r="C2027" s="36" t="s">
        <v>8</v>
      </c>
      <c r="D2027" s="52" t="str">
        <f>IFERROR(INDEX('[2]CP5 to CP6 Track mapping'!$A:$B,MATCH('CP5 Vols Hyp'!$C2027,'[2]CP5 to CP6 Track mapping'!$A:$A,0),2),"-")</f>
        <v>Replace - Full</v>
      </c>
      <c r="E2027" s="36" t="s">
        <v>453</v>
      </c>
      <c r="F2027" s="53"/>
      <c r="G2027" s="53"/>
      <c r="H2027" s="53">
        <v>3.3896807999999998</v>
      </c>
      <c r="I2027" s="53"/>
      <c r="J2027" s="53"/>
      <c r="K2027" s="53">
        <f t="shared" si="122"/>
        <v>3.3896807999999998</v>
      </c>
      <c r="M2027" s="54">
        <v>5.1553871999999989</v>
      </c>
      <c r="N2027" s="54">
        <v>9.1888056000000002</v>
      </c>
      <c r="O2027" s="54">
        <v>3.3896807999999998</v>
      </c>
      <c r="P2027" s="54">
        <v>1.0232136000000001</v>
      </c>
      <c r="Q2027" s="54">
        <v>1.9330416000000001</v>
      </c>
      <c r="R2027" s="54">
        <f t="shared" si="123"/>
        <v>20.6901288</v>
      </c>
      <c r="T2027" s="55">
        <f t="shared" si="121"/>
        <v>5.1553871999999989</v>
      </c>
      <c r="U2027" s="55">
        <f t="shared" si="121"/>
        <v>9.1888056000000002</v>
      </c>
      <c r="V2027" s="55">
        <f t="shared" si="121"/>
        <v>0</v>
      </c>
      <c r="W2027" s="55">
        <f t="shared" ref="W2027:Y2090" si="124">P2027-I2027</f>
        <v>1.0232136000000001</v>
      </c>
      <c r="X2027" s="55">
        <f t="shared" si="124"/>
        <v>1.9330416000000001</v>
      </c>
      <c r="Y2027" s="55">
        <f t="shared" si="124"/>
        <v>17.300447999999999</v>
      </c>
    </row>
    <row r="2028" spans="1:25" x14ac:dyDescent="0.25">
      <c r="A2028" s="37" t="s">
        <v>425</v>
      </c>
      <c r="B2028" s="37" t="s">
        <v>658</v>
      </c>
      <c r="C2028" s="36" t="s">
        <v>8</v>
      </c>
      <c r="D2028" s="52" t="str">
        <f>IFERROR(INDEX('[2]CP5 to CP6 Track mapping'!$A:$B,MATCH('CP5 Vols Hyp'!$C2028,'[2]CP5 to CP6 Track mapping'!$A:$A,0),2),"-")</f>
        <v>Replace - Full</v>
      </c>
      <c r="E2028" s="36" t="s">
        <v>454</v>
      </c>
      <c r="F2028" s="53"/>
      <c r="G2028" s="53"/>
      <c r="H2028" s="53">
        <v>5.952744</v>
      </c>
      <c r="I2028" s="53"/>
      <c r="J2028" s="53"/>
      <c r="K2028" s="53">
        <f t="shared" si="122"/>
        <v>5.952744</v>
      </c>
      <c r="M2028" s="54">
        <v>1.6651224</v>
      </c>
      <c r="N2028" s="54">
        <v>3.5890200000000005</v>
      </c>
      <c r="O2028" s="54">
        <v>5.952744</v>
      </c>
      <c r="P2028" s="54">
        <v>3.7536120000000004</v>
      </c>
      <c r="Q2028" s="54" t="s">
        <v>73</v>
      </c>
      <c r="R2028" s="54">
        <f t="shared" si="123"/>
        <v>14.960498400000002</v>
      </c>
      <c r="T2028" s="55">
        <f t="shared" ref="T2028:Y2091" si="125">M2028-F2028</f>
        <v>1.6651224</v>
      </c>
      <c r="U2028" s="55">
        <f t="shared" si="125"/>
        <v>3.5890200000000005</v>
      </c>
      <c r="V2028" s="55">
        <f t="shared" si="125"/>
        <v>0</v>
      </c>
      <c r="W2028" s="55">
        <f t="shared" si="124"/>
        <v>3.7536120000000004</v>
      </c>
      <c r="X2028" s="55" t="e">
        <f t="shared" si="124"/>
        <v>#VALUE!</v>
      </c>
      <c r="Y2028" s="55">
        <f t="shared" si="124"/>
        <v>9.0077544000000032</v>
      </c>
    </row>
    <row r="2029" spans="1:25" x14ac:dyDescent="0.25">
      <c r="A2029" s="37" t="s">
        <v>425</v>
      </c>
      <c r="B2029" s="37" t="s">
        <v>658</v>
      </c>
      <c r="C2029" s="36" t="s">
        <v>8</v>
      </c>
      <c r="D2029" s="52" t="str">
        <f>IFERROR(INDEX('[2]CP5 to CP6 Track mapping'!$A:$B,MATCH('CP5 Vols Hyp'!$C2029,'[2]CP5 to CP6 Track mapping'!$A:$A,0),2),"-")</f>
        <v>Replace - Full</v>
      </c>
      <c r="E2029" s="36" t="s">
        <v>455</v>
      </c>
      <c r="F2029" s="53"/>
      <c r="G2029" s="53"/>
      <c r="H2029" s="53">
        <v>0</v>
      </c>
      <c r="I2029" s="53"/>
      <c r="J2029" s="53"/>
      <c r="K2029" s="53">
        <f t="shared" si="122"/>
        <v>0</v>
      </c>
      <c r="M2029" s="54">
        <v>0.40873680000000001</v>
      </c>
      <c r="N2029" s="54">
        <v>0</v>
      </c>
      <c r="O2029" s="54">
        <v>0</v>
      </c>
      <c r="P2029" s="54">
        <v>0</v>
      </c>
      <c r="Q2029" s="54" t="s">
        <v>73</v>
      </c>
      <c r="R2029" s="54">
        <f t="shared" si="123"/>
        <v>0.40873680000000001</v>
      </c>
      <c r="T2029" s="55">
        <f t="shared" si="125"/>
        <v>0.40873680000000001</v>
      </c>
      <c r="U2029" s="55">
        <f t="shared" si="125"/>
        <v>0</v>
      </c>
      <c r="V2029" s="55">
        <f t="shared" si="125"/>
        <v>0</v>
      </c>
      <c r="W2029" s="55">
        <f t="shared" si="124"/>
        <v>0</v>
      </c>
      <c r="X2029" s="55" t="e">
        <f t="shared" si="124"/>
        <v>#VALUE!</v>
      </c>
      <c r="Y2029" s="55">
        <f t="shared" si="124"/>
        <v>0.40873680000000001</v>
      </c>
    </row>
    <row r="2030" spans="1:25" x14ac:dyDescent="0.25">
      <c r="A2030" s="37" t="s">
        <v>425</v>
      </c>
      <c r="B2030" s="37" t="s">
        <v>659</v>
      </c>
      <c r="C2030" s="36" t="s">
        <v>660</v>
      </c>
      <c r="D2030" s="52" t="str">
        <f>IFERROR(INDEX('[2]CP5 to CP6 Track mapping'!$A:$B,MATCH('CP5 Vols Hyp'!$C2030,'[2]CP5 to CP6 Track mapping'!$A:$A,0),2),"-")</f>
        <v>Re-Rail, Re-Sleeper Conventional</v>
      </c>
      <c r="E2030" s="36" t="s">
        <v>456</v>
      </c>
      <c r="F2030" s="53"/>
      <c r="G2030" s="53"/>
      <c r="H2030" s="53">
        <v>7.0000000000000007E-2</v>
      </c>
      <c r="I2030" s="53"/>
      <c r="J2030" s="53"/>
      <c r="K2030" s="53">
        <f t="shared" si="122"/>
        <v>7.0000000000000007E-2</v>
      </c>
      <c r="M2030" s="54">
        <v>0</v>
      </c>
      <c r="N2030" s="54">
        <v>0</v>
      </c>
      <c r="O2030" s="54">
        <v>7.0000000000000007E-2</v>
      </c>
      <c r="P2030" s="54">
        <v>0</v>
      </c>
      <c r="Q2030" s="54" t="s">
        <v>73</v>
      </c>
      <c r="R2030" s="54">
        <f t="shared" si="123"/>
        <v>7.0000000000000007E-2</v>
      </c>
      <c r="T2030" s="55">
        <f t="shared" si="125"/>
        <v>0</v>
      </c>
      <c r="U2030" s="55">
        <f t="shared" si="125"/>
        <v>0</v>
      </c>
      <c r="V2030" s="55">
        <f t="shared" si="125"/>
        <v>0</v>
      </c>
      <c r="W2030" s="55">
        <f t="shared" si="124"/>
        <v>0</v>
      </c>
      <c r="X2030" s="55" t="e">
        <f t="shared" si="124"/>
        <v>#VALUE!</v>
      </c>
      <c r="Y2030" s="55">
        <f t="shared" si="124"/>
        <v>0</v>
      </c>
    </row>
    <row r="2031" spans="1:25" x14ac:dyDescent="0.25">
      <c r="A2031" s="37" t="s">
        <v>425</v>
      </c>
      <c r="B2031" s="37" t="s">
        <v>659</v>
      </c>
      <c r="C2031" s="36" t="s">
        <v>660</v>
      </c>
      <c r="D2031" s="52" t="str">
        <f>IFERROR(INDEX('[2]CP5 to CP6 Track mapping'!$A:$B,MATCH('CP5 Vols Hyp'!$C2031,'[2]CP5 to CP6 Track mapping'!$A:$A,0),2),"-")</f>
        <v>Re-Rail, Re-Sleeper Conventional</v>
      </c>
      <c r="E2031" s="36" t="s">
        <v>451</v>
      </c>
      <c r="F2031" s="53"/>
      <c r="G2031" s="53"/>
      <c r="H2031" s="53">
        <v>0</v>
      </c>
      <c r="I2031" s="53"/>
      <c r="J2031" s="53"/>
      <c r="K2031" s="53">
        <f t="shared" si="122"/>
        <v>0</v>
      </c>
      <c r="M2031" s="54">
        <v>0</v>
      </c>
      <c r="N2031" s="54">
        <v>0</v>
      </c>
      <c r="O2031" s="54">
        <v>0</v>
      </c>
      <c r="P2031" s="54">
        <v>0</v>
      </c>
      <c r="Q2031" s="54" t="s">
        <v>73</v>
      </c>
      <c r="R2031" s="54">
        <f t="shared" si="123"/>
        <v>0</v>
      </c>
      <c r="T2031" s="55">
        <f t="shared" si="125"/>
        <v>0</v>
      </c>
      <c r="U2031" s="55">
        <f t="shared" si="125"/>
        <v>0</v>
      </c>
      <c r="V2031" s="55">
        <f t="shared" si="125"/>
        <v>0</v>
      </c>
      <c r="W2031" s="55">
        <f t="shared" si="124"/>
        <v>0</v>
      </c>
      <c r="X2031" s="55" t="e">
        <f t="shared" si="124"/>
        <v>#VALUE!</v>
      </c>
      <c r="Y2031" s="55">
        <f t="shared" si="124"/>
        <v>0</v>
      </c>
    </row>
    <row r="2032" spans="1:25" x14ac:dyDescent="0.25">
      <c r="A2032" s="37" t="s">
        <v>425</v>
      </c>
      <c r="B2032" s="37" t="s">
        <v>659</v>
      </c>
      <c r="C2032" s="36" t="s">
        <v>660</v>
      </c>
      <c r="D2032" s="52" t="str">
        <f>IFERROR(INDEX('[2]CP5 to CP6 Track mapping'!$A:$B,MATCH('CP5 Vols Hyp'!$C2032,'[2]CP5 to CP6 Track mapping'!$A:$A,0),2),"-")</f>
        <v>Re-Rail, Re-Sleeper Conventional</v>
      </c>
      <c r="E2032" s="36" t="s">
        <v>452</v>
      </c>
      <c r="F2032" s="53"/>
      <c r="G2032" s="53"/>
      <c r="H2032" s="53">
        <v>1.6029431999999999</v>
      </c>
      <c r="I2032" s="53"/>
      <c r="J2032" s="53"/>
      <c r="K2032" s="53">
        <f t="shared" si="122"/>
        <v>1.6029431999999999</v>
      </c>
      <c r="M2032" s="54">
        <v>0</v>
      </c>
      <c r="N2032" s="54">
        <v>0</v>
      </c>
      <c r="O2032" s="54">
        <v>1.6029431999999999</v>
      </c>
      <c r="P2032" s="54">
        <v>0</v>
      </c>
      <c r="Q2032" s="54" t="s">
        <v>73</v>
      </c>
      <c r="R2032" s="54">
        <f t="shared" si="123"/>
        <v>1.6029431999999999</v>
      </c>
      <c r="T2032" s="55">
        <f t="shared" si="125"/>
        <v>0</v>
      </c>
      <c r="U2032" s="55">
        <f t="shared" si="125"/>
        <v>0</v>
      </c>
      <c r="V2032" s="55">
        <f t="shared" si="125"/>
        <v>0</v>
      </c>
      <c r="W2032" s="55">
        <f t="shared" si="124"/>
        <v>0</v>
      </c>
      <c r="X2032" s="55" t="e">
        <f t="shared" si="124"/>
        <v>#VALUE!</v>
      </c>
      <c r="Y2032" s="55">
        <f t="shared" si="124"/>
        <v>0</v>
      </c>
    </row>
    <row r="2033" spans="1:25" x14ac:dyDescent="0.25">
      <c r="A2033" s="37" t="s">
        <v>425</v>
      </c>
      <c r="B2033" s="37" t="s">
        <v>659</v>
      </c>
      <c r="C2033" s="36" t="s">
        <v>660</v>
      </c>
      <c r="D2033" s="52" t="str">
        <f>IFERROR(INDEX('[2]CP5 to CP6 Track mapping'!$A:$B,MATCH('CP5 Vols Hyp'!$C2033,'[2]CP5 to CP6 Track mapping'!$A:$A,0),2),"-")</f>
        <v>Re-Rail, Re-Sleeper Conventional</v>
      </c>
      <c r="E2033" s="36" t="s">
        <v>453</v>
      </c>
      <c r="F2033" s="53"/>
      <c r="G2033" s="53"/>
      <c r="H2033" s="53">
        <v>0</v>
      </c>
      <c r="I2033" s="53"/>
      <c r="J2033" s="53"/>
      <c r="K2033" s="53">
        <f t="shared" si="122"/>
        <v>0</v>
      </c>
      <c r="M2033" s="54">
        <v>0</v>
      </c>
      <c r="N2033" s="54">
        <v>0</v>
      </c>
      <c r="O2033" s="54">
        <v>0</v>
      </c>
      <c r="P2033" s="54">
        <v>0</v>
      </c>
      <c r="Q2033" s="54" t="s">
        <v>73</v>
      </c>
      <c r="R2033" s="54">
        <f t="shared" si="123"/>
        <v>0</v>
      </c>
      <c r="T2033" s="55">
        <f t="shared" si="125"/>
        <v>0</v>
      </c>
      <c r="U2033" s="55">
        <f t="shared" si="125"/>
        <v>0</v>
      </c>
      <c r="V2033" s="55">
        <f t="shared" si="125"/>
        <v>0</v>
      </c>
      <c r="W2033" s="55">
        <f t="shared" si="124"/>
        <v>0</v>
      </c>
      <c r="X2033" s="55" t="e">
        <f t="shared" si="124"/>
        <v>#VALUE!</v>
      </c>
      <c r="Y2033" s="55">
        <f t="shared" si="124"/>
        <v>0</v>
      </c>
    </row>
    <row r="2034" spans="1:25" x14ac:dyDescent="0.25">
      <c r="A2034" s="37" t="s">
        <v>425</v>
      </c>
      <c r="B2034" s="37" t="s">
        <v>659</v>
      </c>
      <c r="C2034" s="36" t="s">
        <v>660</v>
      </c>
      <c r="D2034" s="52" t="str">
        <f>IFERROR(INDEX('[2]CP5 to CP6 Track mapping'!$A:$B,MATCH('CP5 Vols Hyp'!$C2034,'[2]CP5 to CP6 Track mapping'!$A:$A,0),2),"-")</f>
        <v>Re-Rail, Re-Sleeper Conventional</v>
      </c>
      <c r="E2034" s="36" t="s">
        <v>454</v>
      </c>
      <c r="F2034" s="53"/>
      <c r="G2034" s="53"/>
      <c r="H2034" s="53">
        <v>0.4572</v>
      </c>
      <c r="I2034" s="53"/>
      <c r="J2034" s="53"/>
      <c r="K2034" s="53">
        <f t="shared" si="122"/>
        <v>0.4572</v>
      </c>
      <c r="M2034" s="54">
        <v>0</v>
      </c>
      <c r="N2034" s="54">
        <v>0</v>
      </c>
      <c r="O2034" s="54">
        <v>0.4572</v>
      </c>
      <c r="P2034" s="54">
        <v>0</v>
      </c>
      <c r="Q2034" s="54" t="s">
        <v>73</v>
      </c>
      <c r="R2034" s="54">
        <f t="shared" si="123"/>
        <v>0.4572</v>
      </c>
      <c r="T2034" s="55">
        <f t="shared" si="125"/>
        <v>0</v>
      </c>
      <c r="U2034" s="55">
        <f t="shared" si="125"/>
        <v>0</v>
      </c>
      <c r="V2034" s="55">
        <f t="shared" si="125"/>
        <v>0</v>
      </c>
      <c r="W2034" s="55">
        <f t="shared" si="124"/>
        <v>0</v>
      </c>
      <c r="X2034" s="55" t="e">
        <f t="shared" si="124"/>
        <v>#VALUE!</v>
      </c>
      <c r="Y2034" s="55">
        <f t="shared" si="124"/>
        <v>0</v>
      </c>
    </row>
    <row r="2035" spans="1:25" x14ac:dyDescent="0.25">
      <c r="A2035" s="37" t="s">
        <v>425</v>
      </c>
      <c r="B2035" s="37" t="s">
        <v>659</v>
      </c>
      <c r="C2035" s="36" t="s">
        <v>660</v>
      </c>
      <c r="D2035" s="52" t="str">
        <f>IFERROR(INDEX('[2]CP5 to CP6 Track mapping'!$A:$B,MATCH('CP5 Vols Hyp'!$C2035,'[2]CP5 to CP6 Track mapping'!$A:$A,0),2),"-")</f>
        <v>Re-Rail, Re-Sleeper Conventional</v>
      </c>
      <c r="E2035" s="36" t="s">
        <v>455</v>
      </c>
      <c r="F2035" s="53"/>
      <c r="G2035" s="53"/>
      <c r="H2035" s="53">
        <v>0</v>
      </c>
      <c r="I2035" s="53"/>
      <c r="J2035" s="53"/>
      <c r="K2035" s="53">
        <f t="shared" si="122"/>
        <v>0</v>
      </c>
      <c r="M2035" s="54">
        <v>0</v>
      </c>
      <c r="N2035" s="54">
        <v>0</v>
      </c>
      <c r="O2035" s="54">
        <v>0</v>
      </c>
      <c r="P2035" s="54">
        <v>0</v>
      </c>
      <c r="Q2035" s="54" t="s">
        <v>73</v>
      </c>
      <c r="R2035" s="54">
        <f t="shared" si="123"/>
        <v>0</v>
      </c>
      <c r="T2035" s="55">
        <f t="shared" si="125"/>
        <v>0</v>
      </c>
      <c r="U2035" s="55">
        <f t="shared" si="125"/>
        <v>0</v>
      </c>
      <c r="V2035" s="55">
        <f t="shared" si="125"/>
        <v>0</v>
      </c>
      <c r="W2035" s="55">
        <f t="shared" si="124"/>
        <v>0</v>
      </c>
      <c r="X2035" s="55" t="e">
        <f t="shared" si="124"/>
        <v>#VALUE!</v>
      </c>
      <c r="Y2035" s="55">
        <f t="shared" si="124"/>
        <v>0</v>
      </c>
    </row>
    <row r="2036" spans="1:25" x14ac:dyDescent="0.25">
      <c r="A2036" s="37" t="s">
        <v>425</v>
      </c>
      <c r="B2036" s="37" t="s">
        <v>661</v>
      </c>
      <c r="C2036" s="36" t="s">
        <v>9</v>
      </c>
      <c r="D2036" s="52" t="str">
        <f>IFERROR(INDEX('[2]CP5 to CP6 Track mapping'!$A:$B,MATCH('CP5 Vols Hyp'!$C2036,'[2]CP5 to CP6 Track mapping'!$A:$A,0),2),"-")</f>
        <v>Replace - Full</v>
      </c>
      <c r="E2036" s="36" t="s">
        <v>456</v>
      </c>
      <c r="F2036" s="53"/>
      <c r="G2036" s="53"/>
      <c r="H2036" s="53">
        <v>0</v>
      </c>
      <c r="I2036" s="53"/>
      <c r="J2036" s="53"/>
      <c r="K2036" s="53">
        <f t="shared" si="122"/>
        <v>0</v>
      </c>
      <c r="M2036" s="54">
        <v>0</v>
      </c>
      <c r="N2036" s="54">
        <v>0</v>
      </c>
      <c r="O2036" s="54">
        <v>0</v>
      </c>
      <c r="P2036" s="54">
        <v>0</v>
      </c>
      <c r="Q2036" s="54" t="s">
        <v>73</v>
      </c>
      <c r="R2036" s="54">
        <f t="shared" si="123"/>
        <v>0</v>
      </c>
      <c r="T2036" s="55">
        <f t="shared" si="125"/>
        <v>0</v>
      </c>
      <c r="U2036" s="55">
        <f t="shared" si="125"/>
        <v>0</v>
      </c>
      <c r="V2036" s="55">
        <f t="shared" si="125"/>
        <v>0</v>
      </c>
      <c r="W2036" s="55">
        <f t="shared" si="124"/>
        <v>0</v>
      </c>
      <c r="X2036" s="55" t="e">
        <f t="shared" si="124"/>
        <v>#VALUE!</v>
      </c>
      <c r="Y2036" s="55">
        <f t="shared" si="124"/>
        <v>0</v>
      </c>
    </row>
    <row r="2037" spans="1:25" x14ac:dyDescent="0.25">
      <c r="A2037" s="37" t="s">
        <v>425</v>
      </c>
      <c r="B2037" s="37" t="s">
        <v>661</v>
      </c>
      <c r="C2037" s="36" t="s">
        <v>9</v>
      </c>
      <c r="D2037" s="52" t="str">
        <f>IFERROR(INDEX('[2]CP5 to CP6 Track mapping'!$A:$B,MATCH('CP5 Vols Hyp'!$C2037,'[2]CP5 to CP6 Track mapping'!$A:$A,0),2),"-")</f>
        <v>Replace - Full</v>
      </c>
      <c r="E2037" s="36" t="s">
        <v>451</v>
      </c>
      <c r="F2037" s="53"/>
      <c r="G2037" s="53"/>
      <c r="H2037" s="53">
        <v>0</v>
      </c>
      <c r="I2037" s="53"/>
      <c r="J2037" s="53"/>
      <c r="K2037" s="53">
        <f t="shared" si="122"/>
        <v>0</v>
      </c>
      <c r="M2037" s="54">
        <v>0</v>
      </c>
      <c r="N2037" s="54">
        <v>0</v>
      </c>
      <c r="O2037" s="54">
        <v>0</v>
      </c>
      <c r="P2037" s="54">
        <v>0</v>
      </c>
      <c r="Q2037" s="54" t="s">
        <v>73</v>
      </c>
      <c r="R2037" s="54">
        <f t="shared" si="123"/>
        <v>0</v>
      </c>
      <c r="T2037" s="55">
        <f t="shared" si="125"/>
        <v>0</v>
      </c>
      <c r="U2037" s="55">
        <f t="shared" si="125"/>
        <v>0</v>
      </c>
      <c r="V2037" s="55">
        <f t="shared" si="125"/>
        <v>0</v>
      </c>
      <c r="W2037" s="55">
        <f t="shared" si="124"/>
        <v>0</v>
      </c>
      <c r="X2037" s="55" t="e">
        <f t="shared" si="124"/>
        <v>#VALUE!</v>
      </c>
      <c r="Y2037" s="55">
        <f t="shared" si="124"/>
        <v>0</v>
      </c>
    </row>
    <row r="2038" spans="1:25" x14ac:dyDescent="0.25">
      <c r="A2038" s="37" t="s">
        <v>425</v>
      </c>
      <c r="B2038" s="37" t="s">
        <v>661</v>
      </c>
      <c r="C2038" s="36" t="s">
        <v>9</v>
      </c>
      <c r="D2038" s="52" t="str">
        <f>IFERROR(INDEX('[2]CP5 to CP6 Track mapping'!$A:$B,MATCH('CP5 Vols Hyp'!$C2038,'[2]CP5 to CP6 Track mapping'!$A:$A,0),2),"-")</f>
        <v>Replace - Full</v>
      </c>
      <c r="E2038" s="36" t="s">
        <v>452</v>
      </c>
      <c r="F2038" s="53"/>
      <c r="G2038" s="53"/>
      <c r="H2038" s="53">
        <v>0</v>
      </c>
      <c r="I2038" s="53"/>
      <c r="J2038" s="53"/>
      <c r="K2038" s="53">
        <f t="shared" si="122"/>
        <v>0</v>
      </c>
      <c r="M2038" s="54">
        <v>0</v>
      </c>
      <c r="N2038" s="54">
        <v>0</v>
      </c>
      <c r="O2038" s="54">
        <v>0</v>
      </c>
      <c r="P2038" s="54">
        <v>0</v>
      </c>
      <c r="Q2038" s="54" t="s">
        <v>73</v>
      </c>
      <c r="R2038" s="54">
        <f t="shared" si="123"/>
        <v>0</v>
      </c>
      <c r="T2038" s="55">
        <f t="shared" si="125"/>
        <v>0</v>
      </c>
      <c r="U2038" s="55">
        <f t="shared" si="125"/>
        <v>0</v>
      </c>
      <c r="V2038" s="55">
        <f t="shared" si="125"/>
        <v>0</v>
      </c>
      <c r="W2038" s="55">
        <f t="shared" si="124"/>
        <v>0</v>
      </c>
      <c r="X2038" s="55" t="e">
        <f t="shared" si="124"/>
        <v>#VALUE!</v>
      </c>
      <c r="Y2038" s="55">
        <f t="shared" si="124"/>
        <v>0</v>
      </c>
    </row>
    <row r="2039" spans="1:25" x14ac:dyDescent="0.25">
      <c r="A2039" s="37" t="s">
        <v>425</v>
      </c>
      <c r="B2039" s="37" t="s">
        <v>661</v>
      </c>
      <c r="C2039" s="36" t="s">
        <v>9</v>
      </c>
      <c r="D2039" s="52" t="str">
        <f>IFERROR(INDEX('[2]CP5 to CP6 Track mapping'!$A:$B,MATCH('CP5 Vols Hyp'!$C2039,'[2]CP5 to CP6 Track mapping'!$A:$A,0),2),"-")</f>
        <v>Replace - Full</v>
      </c>
      <c r="E2039" s="36" t="s">
        <v>453</v>
      </c>
      <c r="F2039" s="53"/>
      <c r="G2039" s="53"/>
      <c r="H2039" s="53">
        <v>0</v>
      </c>
      <c r="I2039" s="53"/>
      <c r="J2039" s="53"/>
      <c r="K2039" s="53">
        <f t="shared" si="122"/>
        <v>0</v>
      </c>
      <c r="M2039" s="54">
        <v>2.4423624000000004</v>
      </c>
      <c r="N2039" s="54">
        <v>0.35753040000000003</v>
      </c>
      <c r="O2039" s="54">
        <v>0</v>
      </c>
      <c r="P2039" s="54">
        <v>0.73334880000000002</v>
      </c>
      <c r="Q2039" s="54" t="s">
        <v>73</v>
      </c>
      <c r="R2039" s="54">
        <f t="shared" si="123"/>
        <v>3.5332416000000002</v>
      </c>
      <c r="T2039" s="55">
        <f t="shared" si="125"/>
        <v>2.4423624000000004</v>
      </c>
      <c r="U2039" s="55">
        <f t="shared" si="125"/>
        <v>0.35753040000000003</v>
      </c>
      <c r="V2039" s="55">
        <f t="shared" si="125"/>
        <v>0</v>
      </c>
      <c r="W2039" s="55">
        <f t="shared" si="124"/>
        <v>0.73334880000000002</v>
      </c>
      <c r="X2039" s="55" t="e">
        <f t="shared" si="124"/>
        <v>#VALUE!</v>
      </c>
      <c r="Y2039" s="55">
        <f t="shared" si="124"/>
        <v>3.5332416000000002</v>
      </c>
    </row>
    <row r="2040" spans="1:25" x14ac:dyDescent="0.25">
      <c r="A2040" s="37" t="s">
        <v>425</v>
      </c>
      <c r="B2040" s="37" t="s">
        <v>661</v>
      </c>
      <c r="C2040" s="36" t="s">
        <v>9</v>
      </c>
      <c r="D2040" s="52" t="str">
        <f>IFERROR(INDEX('[2]CP5 to CP6 Track mapping'!$A:$B,MATCH('CP5 Vols Hyp'!$C2040,'[2]CP5 to CP6 Track mapping'!$A:$A,0),2),"-")</f>
        <v>Replace - Full</v>
      </c>
      <c r="E2040" s="36" t="s">
        <v>454</v>
      </c>
      <c r="F2040" s="53"/>
      <c r="G2040" s="53"/>
      <c r="H2040" s="53">
        <v>0</v>
      </c>
      <c r="I2040" s="53"/>
      <c r="J2040" s="53"/>
      <c r="K2040" s="53">
        <f t="shared" si="122"/>
        <v>0</v>
      </c>
      <c r="M2040" s="54">
        <v>0.521208</v>
      </c>
      <c r="N2040" s="54">
        <v>0</v>
      </c>
      <c r="O2040" s="54">
        <v>0</v>
      </c>
      <c r="P2040" s="54">
        <v>0</v>
      </c>
      <c r="Q2040" s="54" t="s">
        <v>73</v>
      </c>
      <c r="R2040" s="54">
        <f t="shared" si="123"/>
        <v>0.521208</v>
      </c>
      <c r="T2040" s="55">
        <f t="shared" si="125"/>
        <v>0.521208</v>
      </c>
      <c r="U2040" s="55">
        <f t="shared" si="125"/>
        <v>0</v>
      </c>
      <c r="V2040" s="55">
        <f t="shared" si="125"/>
        <v>0</v>
      </c>
      <c r="W2040" s="55">
        <f t="shared" si="124"/>
        <v>0</v>
      </c>
      <c r="X2040" s="55" t="e">
        <f t="shared" si="124"/>
        <v>#VALUE!</v>
      </c>
      <c r="Y2040" s="55">
        <f t="shared" si="124"/>
        <v>0.521208</v>
      </c>
    </row>
    <row r="2041" spans="1:25" x14ac:dyDescent="0.25">
      <c r="A2041" s="37" t="s">
        <v>425</v>
      </c>
      <c r="B2041" s="37" t="s">
        <v>661</v>
      </c>
      <c r="C2041" s="36" t="s">
        <v>9</v>
      </c>
      <c r="D2041" s="52" t="str">
        <f>IFERROR(INDEX('[2]CP5 to CP6 Track mapping'!$A:$B,MATCH('CP5 Vols Hyp'!$C2041,'[2]CP5 to CP6 Track mapping'!$A:$A,0),2),"-")</f>
        <v>Replace - Full</v>
      </c>
      <c r="E2041" s="36" t="s">
        <v>455</v>
      </c>
      <c r="F2041" s="53"/>
      <c r="G2041" s="53"/>
      <c r="H2041" s="53">
        <v>0</v>
      </c>
      <c r="I2041" s="53"/>
      <c r="J2041" s="53"/>
      <c r="K2041" s="53">
        <f t="shared" si="122"/>
        <v>0</v>
      </c>
      <c r="M2041" s="54">
        <v>0</v>
      </c>
      <c r="N2041" s="54">
        <v>0</v>
      </c>
      <c r="O2041" s="54">
        <v>0</v>
      </c>
      <c r="P2041" s="54">
        <v>0</v>
      </c>
      <c r="Q2041" s="54" t="s">
        <v>73</v>
      </c>
      <c r="R2041" s="54">
        <f t="shared" si="123"/>
        <v>0</v>
      </c>
      <c r="T2041" s="55">
        <f t="shared" si="125"/>
        <v>0</v>
      </c>
      <c r="U2041" s="55">
        <f t="shared" si="125"/>
        <v>0</v>
      </c>
      <c r="V2041" s="55">
        <f t="shared" si="125"/>
        <v>0</v>
      </c>
      <c r="W2041" s="55">
        <f t="shared" si="124"/>
        <v>0</v>
      </c>
      <c r="X2041" s="55" t="e">
        <f t="shared" si="124"/>
        <v>#VALUE!</v>
      </c>
      <c r="Y2041" s="55">
        <f t="shared" si="124"/>
        <v>0</v>
      </c>
    </row>
    <row r="2042" spans="1:25" x14ac:dyDescent="0.25">
      <c r="A2042" s="37" t="s">
        <v>425</v>
      </c>
      <c r="B2042" s="37" t="s">
        <v>662</v>
      </c>
      <c r="C2042" s="36" t="s">
        <v>13</v>
      </c>
      <c r="D2042" s="52" t="str">
        <f>IFERROR(INDEX('[2]CP5 to CP6 Track mapping'!$A:$B,MATCH('CP5 Vols Hyp'!$C2042,'[2]CP5 to CP6 Track mapping'!$A:$A,0),2),"-")</f>
        <v>Re-rail</v>
      </c>
      <c r="E2042" s="36" t="s">
        <v>456</v>
      </c>
      <c r="F2042" s="53"/>
      <c r="G2042" s="53"/>
      <c r="H2042" s="53">
        <v>21.7</v>
      </c>
      <c r="I2042" s="53"/>
      <c r="J2042" s="53"/>
      <c r="K2042" s="53">
        <f t="shared" si="122"/>
        <v>21.7</v>
      </c>
      <c r="M2042" s="54">
        <v>0</v>
      </c>
      <c r="N2042" s="54">
        <v>33.71</v>
      </c>
      <c r="O2042" s="54">
        <v>21.7</v>
      </c>
      <c r="P2042" s="54">
        <v>7.9399999999999995</v>
      </c>
      <c r="Q2042" s="54">
        <v>9</v>
      </c>
      <c r="R2042" s="54">
        <f t="shared" si="123"/>
        <v>72.349999999999994</v>
      </c>
      <c r="T2042" s="55">
        <f t="shared" si="125"/>
        <v>0</v>
      </c>
      <c r="U2042" s="55">
        <f t="shared" si="125"/>
        <v>33.71</v>
      </c>
      <c r="V2042" s="55">
        <f t="shared" si="125"/>
        <v>0</v>
      </c>
      <c r="W2042" s="55">
        <f t="shared" si="124"/>
        <v>7.9399999999999995</v>
      </c>
      <c r="X2042" s="55">
        <f t="shared" si="124"/>
        <v>9</v>
      </c>
      <c r="Y2042" s="55">
        <f t="shared" si="124"/>
        <v>50.649999999999991</v>
      </c>
    </row>
    <row r="2043" spans="1:25" x14ac:dyDescent="0.25">
      <c r="A2043" s="37" t="s">
        <v>425</v>
      </c>
      <c r="B2043" s="37" t="s">
        <v>662</v>
      </c>
      <c r="C2043" s="36" t="s">
        <v>13</v>
      </c>
      <c r="D2043" s="52" t="str">
        <f>IFERROR(INDEX('[2]CP5 to CP6 Track mapping'!$A:$B,MATCH('CP5 Vols Hyp'!$C2043,'[2]CP5 to CP6 Track mapping'!$A:$A,0),2),"-")</f>
        <v>Re-rail</v>
      </c>
      <c r="E2043" s="36" t="s">
        <v>451</v>
      </c>
      <c r="F2043" s="53"/>
      <c r="G2043" s="53"/>
      <c r="H2043" s="53">
        <v>0</v>
      </c>
      <c r="I2043" s="53"/>
      <c r="J2043" s="53"/>
      <c r="K2043" s="53">
        <f t="shared" si="122"/>
        <v>0</v>
      </c>
      <c r="M2043" s="54">
        <v>0</v>
      </c>
      <c r="N2043" s="54">
        <v>0</v>
      </c>
      <c r="O2043" s="54">
        <v>0</v>
      </c>
      <c r="P2043" s="54">
        <v>0</v>
      </c>
      <c r="Q2043" s="54" t="s">
        <v>73</v>
      </c>
      <c r="R2043" s="54">
        <f t="shared" si="123"/>
        <v>0</v>
      </c>
      <c r="T2043" s="55">
        <f t="shared" si="125"/>
        <v>0</v>
      </c>
      <c r="U2043" s="55">
        <f t="shared" si="125"/>
        <v>0</v>
      </c>
      <c r="V2043" s="55">
        <f t="shared" si="125"/>
        <v>0</v>
      </c>
      <c r="W2043" s="55">
        <f t="shared" si="124"/>
        <v>0</v>
      </c>
      <c r="X2043" s="55" t="e">
        <f t="shared" si="124"/>
        <v>#VALUE!</v>
      </c>
      <c r="Y2043" s="55">
        <f t="shared" si="124"/>
        <v>0</v>
      </c>
    </row>
    <row r="2044" spans="1:25" x14ac:dyDescent="0.25">
      <c r="A2044" s="37" t="s">
        <v>425</v>
      </c>
      <c r="B2044" s="37" t="s">
        <v>662</v>
      </c>
      <c r="C2044" s="36" t="s">
        <v>13</v>
      </c>
      <c r="D2044" s="52" t="str">
        <f>IFERROR(INDEX('[2]CP5 to CP6 Track mapping'!$A:$B,MATCH('CP5 Vols Hyp'!$C2044,'[2]CP5 to CP6 Track mapping'!$A:$A,0),2),"-")</f>
        <v>Re-rail</v>
      </c>
      <c r="E2044" s="36" t="s">
        <v>452</v>
      </c>
      <c r="F2044" s="53"/>
      <c r="G2044" s="53"/>
      <c r="H2044" s="53">
        <v>8.5953600000000019E-2</v>
      </c>
      <c r="I2044" s="53"/>
      <c r="J2044" s="53"/>
      <c r="K2044" s="53">
        <f t="shared" si="122"/>
        <v>8.5953600000000019E-2</v>
      </c>
      <c r="M2044" s="54">
        <v>10.162093600000002</v>
      </c>
      <c r="N2044" s="54">
        <v>0.26791920000000002</v>
      </c>
      <c r="O2044" s="54">
        <v>8.5953600000000019E-2</v>
      </c>
      <c r="P2044" s="54">
        <v>0</v>
      </c>
      <c r="Q2044" s="54" t="s">
        <v>73</v>
      </c>
      <c r="R2044" s="54">
        <f t="shared" si="123"/>
        <v>10.515966400000002</v>
      </c>
      <c r="T2044" s="55">
        <f t="shared" si="125"/>
        <v>10.162093600000002</v>
      </c>
      <c r="U2044" s="55">
        <f t="shared" si="125"/>
        <v>0.26791920000000002</v>
      </c>
      <c r="V2044" s="55">
        <f t="shared" si="125"/>
        <v>0</v>
      </c>
      <c r="W2044" s="55">
        <f t="shared" si="124"/>
        <v>0</v>
      </c>
      <c r="X2044" s="55" t="e">
        <f t="shared" si="124"/>
        <v>#VALUE!</v>
      </c>
      <c r="Y2044" s="55">
        <f t="shared" si="124"/>
        <v>10.430012800000002</v>
      </c>
    </row>
    <row r="2045" spans="1:25" x14ac:dyDescent="0.25">
      <c r="A2045" s="37" t="s">
        <v>425</v>
      </c>
      <c r="B2045" s="37" t="s">
        <v>662</v>
      </c>
      <c r="C2045" s="36" t="s">
        <v>13</v>
      </c>
      <c r="D2045" s="52" t="str">
        <f>IFERROR(INDEX('[2]CP5 to CP6 Track mapping'!$A:$B,MATCH('CP5 Vols Hyp'!$C2045,'[2]CP5 to CP6 Track mapping'!$A:$A,0),2),"-")</f>
        <v>Re-rail</v>
      </c>
      <c r="E2045" s="36" t="s">
        <v>453</v>
      </c>
      <c r="F2045" s="53"/>
      <c r="G2045" s="53"/>
      <c r="H2045" s="53">
        <v>0.73334879999999991</v>
      </c>
      <c r="I2045" s="53"/>
      <c r="J2045" s="53"/>
      <c r="K2045" s="53">
        <f t="shared" si="122"/>
        <v>0.73334879999999991</v>
      </c>
      <c r="M2045" s="54">
        <v>18.621693599999997</v>
      </c>
      <c r="N2045" s="54">
        <v>1.3642848000000001</v>
      </c>
      <c r="O2045" s="54">
        <v>0.73334879999999991</v>
      </c>
      <c r="P2045" s="54">
        <v>4.6634399999999999E-2</v>
      </c>
      <c r="Q2045" s="54">
        <v>6.4007999999999999E-3</v>
      </c>
      <c r="R2045" s="54">
        <f t="shared" si="123"/>
        <v>20.772362399999995</v>
      </c>
      <c r="T2045" s="55">
        <f t="shared" si="125"/>
        <v>18.621693599999997</v>
      </c>
      <c r="U2045" s="55">
        <f t="shared" si="125"/>
        <v>1.3642848000000001</v>
      </c>
      <c r="V2045" s="55">
        <f t="shared" si="125"/>
        <v>0</v>
      </c>
      <c r="W2045" s="55">
        <f t="shared" si="124"/>
        <v>4.6634399999999999E-2</v>
      </c>
      <c r="X2045" s="55">
        <f t="shared" si="124"/>
        <v>6.4007999999999999E-3</v>
      </c>
      <c r="Y2045" s="55">
        <f t="shared" si="124"/>
        <v>20.039013599999997</v>
      </c>
    </row>
    <row r="2046" spans="1:25" x14ac:dyDescent="0.25">
      <c r="A2046" s="37" t="s">
        <v>425</v>
      </c>
      <c r="B2046" s="37" t="s">
        <v>662</v>
      </c>
      <c r="C2046" s="36" t="s">
        <v>13</v>
      </c>
      <c r="D2046" s="52" t="str">
        <f>IFERROR(INDEX('[2]CP5 to CP6 Track mapping'!$A:$B,MATCH('CP5 Vols Hyp'!$C2046,'[2]CP5 to CP6 Track mapping'!$A:$A,0),2),"-")</f>
        <v>Re-rail</v>
      </c>
      <c r="E2046" s="36" t="s">
        <v>454</v>
      </c>
      <c r="F2046" s="53"/>
      <c r="G2046" s="53"/>
      <c r="H2046" s="53">
        <v>0.69768720000000006</v>
      </c>
      <c r="I2046" s="53"/>
      <c r="J2046" s="53"/>
      <c r="K2046" s="53">
        <f t="shared" si="122"/>
        <v>0.69768720000000006</v>
      </c>
      <c r="M2046" s="54">
        <v>10.403</v>
      </c>
      <c r="N2046" s="54">
        <v>0.95737680000000003</v>
      </c>
      <c r="O2046" s="54">
        <v>0.69768720000000006</v>
      </c>
      <c r="P2046" s="54">
        <v>3.1089600000000002E-2</v>
      </c>
      <c r="Q2046" s="54" t="s">
        <v>73</v>
      </c>
      <c r="R2046" s="54">
        <f t="shared" si="123"/>
        <v>12.089153600000001</v>
      </c>
      <c r="T2046" s="55">
        <f t="shared" si="125"/>
        <v>10.403</v>
      </c>
      <c r="U2046" s="55">
        <f t="shared" si="125"/>
        <v>0.95737680000000003</v>
      </c>
      <c r="V2046" s="55">
        <f t="shared" si="125"/>
        <v>0</v>
      </c>
      <c r="W2046" s="55">
        <f t="shared" si="124"/>
        <v>3.1089600000000002E-2</v>
      </c>
      <c r="X2046" s="55" t="e">
        <f t="shared" si="124"/>
        <v>#VALUE!</v>
      </c>
      <c r="Y2046" s="55">
        <f t="shared" si="124"/>
        <v>11.391466400000001</v>
      </c>
    </row>
    <row r="2047" spans="1:25" x14ac:dyDescent="0.25">
      <c r="A2047" s="37" t="s">
        <v>425</v>
      </c>
      <c r="B2047" s="37" t="s">
        <v>662</v>
      </c>
      <c r="C2047" s="36" t="s">
        <v>13</v>
      </c>
      <c r="D2047" s="52" t="str">
        <f>IFERROR(INDEX('[2]CP5 to CP6 Track mapping'!$A:$B,MATCH('CP5 Vols Hyp'!$C2047,'[2]CP5 to CP6 Track mapping'!$A:$A,0),2),"-")</f>
        <v>Re-rail</v>
      </c>
      <c r="E2047" s="36" t="s">
        <v>455</v>
      </c>
      <c r="F2047" s="53"/>
      <c r="G2047" s="53"/>
      <c r="H2047" s="53">
        <v>0</v>
      </c>
      <c r="I2047" s="53"/>
      <c r="J2047" s="53"/>
      <c r="K2047" s="53">
        <f t="shared" si="122"/>
        <v>0</v>
      </c>
      <c r="M2047" s="54">
        <v>4.1328015999999996</v>
      </c>
      <c r="N2047" s="54">
        <v>0</v>
      </c>
      <c r="O2047" s="54">
        <v>0</v>
      </c>
      <c r="P2047" s="54">
        <v>0</v>
      </c>
      <c r="Q2047" s="54" t="s">
        <v>73</v>
      </c>
      <c r="R2047" s="54">
        <f t="shared" si="123"/>
        <v>4.1328015999999996</v>
      </c>
      <c r="T2047" s="55">
        <f t="shared" si="125"/>
        <v>4.1328015999999996</v>
      </c>
      <c r="U2047" s="55">
        <f t="shared" si="125"/>
        <v>0</v>
      </c>
      <c r="V2047" s="55">
        <f t="shared" si="125"/>
        <v>0</v>
      </c>
      <c r="W2047" s="55">
        <f t="shared" si="124"/>
        <v>0</v>
      </c>
      <c r="X2047" s="55" t="e">
        <f t="shared" si="124"/>
        <v>#VALUE!</v>
      </c>
      <c r="Y2047" s="55">
        <f t="shared" si="124"/>
        <v>4.1328015999999996</v>
      </c>
    </row>
    <row r="2048" spans="1:25" x14ac:dyDescent="0.25">
      <c r="A2048" s="37" t="s">
        <v>425</v>
      </c>
      <c r="B2048" s="37" t="s">
        <v>663</v>
      </c>
      <c r="C2048" s="36" t="s">
        <v>12</v>
      </c>
      <c r="D2048" s="52" t="str">
        <f>IFERROR(INDEX('[2]CP5 to CP6 Track mapping'!$A:$B,MATCH('CP5 Vols Hyp'!$C2048,'[2]CP5 to CP6 Track mapping'!$A:$A,0),2),"-")</f>
        <v>Re-rail</v>
      </c>
      <c r="E2048" s="36" t="s">
        <v>456</v>
      </c>
      <c r="F2048" s="53"/>
      <c r="G2048" s="53"/>
      <c r="H2048" s="53">
        <v>9.620000000000001</v>
      </c>
      <c r="I2048" s="53"/>
      <c r="J2048" s="53"/>
      <c r="K2048" s="53">
        <f t="shared" si="122"/>
        <v>9.620000000000001</v>
      </c>
      <c r="M2048" s="54">
        <v>0</v>
      </c>
      <c r="N2048" s="54">
        <v>9.94</v>
      </c>
      <c r="O2048" s="54">
        <v>9.620000000000001</v>
      </c>
      <c r="P2048" s="54">
        <v>8.39</v>
      </c>
      <c r="Q2048" s="54" t="s">
        <v>73</v>
      </c>
      <c r="R2048" s="54">
        <f t="shared" si="123"/>
        <v>27.950000000000003</v>
      </c>
      <c r="T2048" s="55">
        <f t="shared" si="125"/>
        <v>0</v>
      </c>
      <c r="U2048" s="55">
        <f t="shared" si="125"/>
        <v>9.94</v>
      </c>
      <c r="V2048" s="55">
        <f t="shared" si="125"/>
        <v>0</v>
      </c>
      <c r="W2048" s="55">
        <f t="shared" si="124"/>
        <v>8.39</v>
      </c>
      <c r="X2048" s="55" t="e">
        <f t="shared" si="124"/>
        <v>#VALUE!</v>
      </c>
      <c r="Y2048" s="55">
        <f t="shared" si="124"/>
        <v>18.330000000000002</v>
      </c>
    </row>
    <row r="2049" spans="1:25" x14ac:dyDescent="0.25">
      <c r="A2049" s="37" t="s">
        <v>425</v>
      </c>
      <c r="B2049" s="37" t="s">
        <v>663</v>
      </c>
      <c r="C2049" s="36" t="s">
        <v>12</v>
      </c>
      <c r="D2049" s="52" t="str">
        <f>IFERROR(INDEX('[2]CP5 to CP6 Track mapping'!$A:$B,MATCH('CP5 Vols Hyp'!$C2049,'[2]CP5 to CP6 Track mapping'!$A:$A,0),2),"-")</f>
        <v>Re-rail</v>
      </c>
      <c r="E2049" s="36" t="s">
        <v>451</v>
      </c>
      <c r="F2049" s="53"/>
      <c r="G2049" s="53"/>
      <c r="H2049" s="53">
        <v>0</v>
      </c>
      <c r="I2049" s="53"/>
      <c r="J2049" s="53"/>
      <c r="K2049" s="53">
        <f t="shared" si="122"/>
        <v>0</v>
      </c>
      <c r="M2049" s="54">
        <v>0</v>
      </c>
      <c r="N2049" s="54">
        <v>0</v>
      </c>
      <c r="O2049" s="54">
        <v>0</v>
      </c>
      <c r="P2049" s="54">
        <v>0</v>
      </c>
      <c r="Q2049" s="54" t="s">
        <v>73</v>
      </c>
      <c r="R2049" s="54">
        <f t="shared" si="123"/>
        <v>0</v>
      </c>
      <c r="T2049" s="55">
        <f t="shared" si="125"/>
        <v>0</v>
      </c>
      <c r="U2049" s="55">
        <f t="shared" si="125"/>
        <v>0</v>
      </c>
      <c r="V2049" s="55">
        <f t="shared" si="125"/>
        <v>0</v>
      </c>
      <c r="W2049" s="55">
        <f t="shared" si="124"/>
        <v>0</v>
      </c>
      <c r="X2049" s="55" t="e">
        <f t="shared" si="124"/>
        <v>#VALUE!</v>
      </c>
      <c r="Y2049" s="55">
        <f t="shared" si="124"/>
        <v>0</v>
      </c>
    </row>
    <row r="2050" spans="1:25" x14ac:dyDescent="0.25">
      <c r="A2050" s="37" t="s">
        <v>425</v>
      </c>
      <c r="B2050" s="37" t="s">
        <v>663</v>
      </c>
      <c r="C2050" s="36" t="s">
        <v>12</v>
      </c>
      <c r="D2050" s="52" t="str">
        <f>IFERROR(INDEX('[2]CP5 to CP6 Track mapping'!$A:$B,MATCH('CP5 Vols Hyp'!$C2050,'[2]CP5 to CP6 Track mapping'!$A:$A,0),2),"-")</f>
        <v>Re-rail</v>
      </c>
      <c r="E2050" s="36" t="s">
        <v>452</v>
      </c>
      <c r="F2050" s="53"/>
      <c r="G2050" s="53"/>
      <c r="H2050" s="53">
        <v>0</v>
      </c>
      <c r="I2050" s="53"/>
      <c r="J2050" s="53"/>
      <c r="K2050" s="53">
        <f t="shared" si="122"/>
        <v>0</v>
      </c>
      <c r="M2050" s="54">
        <v>0</v>
      </c>
      <c r="N2050" s="54">
        <v>0</v>
      </c>
      <c r="O2050" s="54">
        <v>0</v>
      </c>
      <c r="P2050" s="54">
        <v>0</v>
      </c>
      <c r="Q2050" s="54" t="s">
        <v>73</v>
      </c>
      <c r="R2050" s="54">
        <f t="shared" si="123"/>
        <v>0</v>
      </c>
      <c r="T2050" s="55">
        <f t="shared" si="125"/>
        <v>0</v>
      </c>
      <c r="U2050" s="55">
        <f t="shared" si="125"/>
        <v>0</v>
      </c>
      <c r="V2050" s="55">
        <f t="shared" si="125"/>
        <v>0</v>
      </c>
      <c r="W2050" s="55">
        <f t="shared" si="124"/>
        <v>0</v>
      </c>
      <c r="X2050" s="55" t="e">
        <f t="shared" si="124"/>
        <v>#VALUE!</v>
      </c>
      <c r="Y2050" s="55">
        <f t="shared" si="124"/>
        <v>0</v>
      </c>
    </row>
    <row r="2051" spans="1:25" x14ac:dyDescent="0.25">
      <c r="A2051" s="37" t="s">
        <v>425</v>
      </c>
      <c r="B2051" s="37" t="s">
        <v>663</v>
      </c>
      <c r="C2051" s="36" t="s">
        <v>12</v>
      </c>
      <c r="D2051" s="52" t="str">
        <f>IFERROR(INDEX('[2]CP5 to CP6 Track mapping'!$A:$B,MATCH('CP5 Vols Hyp'!$C2051,'[2]CP5 to CP6 Track mapping'!$A:$A,0),2),"-")</f>
        <v>Re-rail</v>
      </c>
      <c r="E2051" s="36" t="s">
        <v>453</v>
      </c>
      <c r="F2051" s="53"/>
      <c r="G2051" s="53"/>
      <c r="H2051" s="53">
        <v>0</v>
      </c>
      <c r="I2051" s="53"/>
      <c r="J2051" s="53"/>
      <c r="K2051" s="53">
        <f t="shared" si="122"/>
        <v>0</v>
      </c>
      <c r="M2051" s="54">
        <v>1.95</v>
      </c>
      <c r="N2051" s="54">
        <v>0</v>
      </c>
      <c r="O2051" s="54">
        <v>0</v>
      </c>
      <c r="P2051" s="54">
        <v>0</v>
      </c>
      <c r="Q2051" s="54" t="s">
        <v>73</v>
      </c>
      <c r="R2051" s="54">
        <f t="shared" si="123"/>
        <v>1.95</v>
      </c>
      <c r="T2051" s="55">
        <f t="shared" si="125"/>
        <v>1.95</v>
      </c>
      <c r="U2051" s="55">
        <f t="shared" si="125"/>
        <v>0</v>
      </c>
      <c r="V2051" s="55">
        <f t="shared" si="125"/>
        <v>0</v>
      </c>
      <c r="W2051" s="55">
        <f t="shared" si="124"/>
        <v>0</v>
      </c>
      <c r="X2051" s="55" t="e">
        <f t="shared" si="124"/>
        <v>#VALUE!</v>
      </c>
      <c r="Y2051" s="55">
        <f t="shared" si="124"/>
        <v>1.95</v>
      </c>
    </row>
    <row r="2052" spans="1:25" x14ac:dyDescent="0.25">
      <c r="A2052" s="37" t="s">
        <v>425</v>
      </c>
      <c r="B2052" s="37" t="s">
        <v>663</v>
      </c>
      <c r="C2052" s="36" t="s">
        <v>12</v>
      </c>
      <c r="D2052" s="52" t="str">
        <f>IFERROR(INDEX('[2]CP5 to CP6 Track mapping'!$A:$B,MATCH('CP5 Vols Hyp'!$C2052,'[2]CP5 to CP6 Track mapping'!$A:$A,0),2),"-")</f>
        <v>Re-rail</v>
      </c>
      <c r="E2052" s="36" t="s">
        <v>454</v>
      </c>
      <c r="F2052" s="53"/>
      <c r="G2052" s="53"/>
      <c r="H2052" s="53">
        <v>0</v>
      </c>
      <c r="I2052" s="53"/>
      <c r="J2052" s="53"/>
      <c r="K2052" s="53">
        <f t="shared" si="122"/>
        <v>0</v>
      </c>
      <c r="M2052" s="54">
        <v>0</v>
      </c>
      <c r="N2052" s="54">
        <v>0</v>
      </c>
      <c r="O2052" s="54">
        <v>0</v>
      </c>
      <c r="P2052" s="54">
        <v>0</v>
      </c>
      <c r="Q2052" s="54" t="s">
        <v>73</v>
      </c>
      <c r="R2052" s="54">
        <f t="shared" si="123"/>
        <v>0</v>
      </c>
      <c r="T2052" s="55">
        <f t="shared" si="125"/>
        <v>0</v>
      </c>
      <c r="U2052" s="55">
        <f t="shared" si="125"/>
        <v>0</v>
      </c>
      <c r="V2052" s="55">
        <f t="shared" si="125"/>
        <v>0</v>
      </c>
      <c r="W2052" s="55">
        <f t="shared" si="124"/>
        <v>0</v>
      </c>
      <c r="X2052" s="55" t="e">
        <f t="shared" si="124"/>
        <v>#VALUE!</v>
      </c>
      <c r="Y2052" s="55">
        <f t="shared" si="124"/>
        <v>0</v>
      </c>
    </row>
    <row r="2053" spans="1:25" x14ac:dyDescent="0.25">
      <c r="A2053" s="37" t="s">
        <v>425</v>
      </c>
      <c r="B2053" s="37" t="s">
        <v>663</v>
      </c>
      <c r="C2053" s="36" t="s">
        <v>12</v>
      </c>
      <c r="D2053" s="52" t="str">
        <f>IFERROR(INDEX('[2]CP5 to CP6 Track mapping'!$A:$B,MATCH('CP5 Vols Hyp'!$C2053,'[2]CP5 to CP6 Track mapping'!$A:$A,0),2),"-")</f>
        <v>Re-rail</v>
      </c>
      <c r="E2053" s="36" t="s">
        <v>455</v>
      </c>
      <c r="F2053" s="53"/>
      <c r="G2053" s="53"/>
      <c r="H2053" s="53">
        <v>0</v>
      </c>
      <c r="I2053" s="53"/>
      <c r="J2053" s="53"/>
      <c r="K2053" s="53">
        <f t="shared" si="122"/>
        <v>0</v>
      </c>
      <c r="M2053" s="54">
        <v>0</v>
      </c>
      <c r="N2053" s="54">
        <v>0</v>
      </c>
      <c r="O2053" s="54">
        <v>0</v>
      </c>
      <c r="P2053" s="54">
        <v>0</v>
      </c>
      <c r="Q2053" s="54" t="s">
        <v>73</v>
      </c>
      <c r="R2053" s="54">
        <f t="shared" si="123"/>
        <v>0</v>
      </c>
      <c r="T2053" s="55">
        <f t="shared" si="125"/>
        <v>0</v>
      </c>
      <c r="U2053" s="55">
        <f t="shared" si="125"/>
        <v>0</v>
      </c>
      <c r="V2053" s="55">
        <f t="shared" si="125"/>
        <v>0</v>
      </c>
      <c r="W2053" s="55">
        <f t="shared" si="124"/>
        <v>0</v>
      </c>
      <c r="X2053" s="55" t="e">
        <f t="shared" si="124"/>
        <v>#VALUE!</v>
      </c>
      <c r="Y2053" s="55">
        <f t="shared" si="124"/>
        <v>0</v>
      </c>
    </row>
    <row r="2054" spans="1:25" x14ac:dyDescent="0.25">
      <c r="A2054" s="37" t="s">
        <v>425</v>
      </c>
      <c r="B2054" s="37" t="s">
        <v>664</v>
      </c>
      <c r="C2054" s="36" t="s">
        <v>665</v>
      </c>
      <c r="D2054" s="52" t="str">
        <f>IFERROR(INDEX('[2]CP5 to CP6 Track mapping'!$A:$B,MATCH('CP5 Vols Hyp'!$C2054,'[2]CP5 to CP6 Track mapping'!$A:$A,0),2),"-")</f>
        <v>Re-Ballast Conventional</v>
      </c>
      <c r="E2054" s="36" t="s">
        <v>456</v>
      </c>
      <c r="F2054" s="53"/>
      <c r="G2054" s="53"/>
      <c r="H2054" s="53">
        <v>0</v>
      </c>
      <c r="I2054" s="53"/>
      <c r="J2054" s="53"/>
      <c r="K2054" s="53">
        <f t="shared" si="122"/>
        <v>0</v>
      </c>
      <c r="M2054" s="54">
        <v>0</v>
      </c>
      <c r="N2054" s="54">
        <v>0</v>
      </c>
      <c r="O2054" s="54">
        <v>0</v>
      </c>
      <c r="P2054" s="54">
        <v>0</v>
      </c>
      <c r="Q2054" s="54" t="s">
        <v>73</v>
      </c>
      <c r="R2054" s="54">
        <f t="shared" si="123"/>
        <v>0</v>
      </c>
      <c r="T2054" s="55">
        <f t="shared" si="125"/>
        <v>0</v>
      </c>
      <c r="U2054" s="55">
        <f t="shared" si="125"/>
        <v>0</v>
      </c>
      <c r="V2054" s="55">
        <f t="shared" si="125"/>
        <v>0</v>
      </c>
      <c r="W2054" s="55">
        <f t="shared" si="124"/>
        <v>0</v>
      </c>
      <c r="X2054" s="55" t="e">
        <f t="shared" si="124"/>
        <v>#VALUE!</v>
      </c>
      <c r="Y2054" s="55">
        <f t="shared" si="124"/>
        <v>0</v>
      </c>
    </row>
    <row r="2055" spans="1:25" x14ac:dyDescent="0.25">
      <c r="A2055" s="37" t="s">
        <v>425</v>
      </c>
      <c r="B2055" s="37" t="s">
        <v>664</v>
      </c>
      <c r="C2055" s="36" t="s">
        <v>665</v>
      </c>
      <c r="D2055" s="52" t="str">
        <f>IFERROR(INDEX('[2]CP5 to CP6 Track mapping'!$A:$B,MATCH('CP5 Vols Hyp'!$C2055,'[2]CP5 to CP6 Track mapping'!$A:$A,0),2),"-")</f>
        <v>Re-Ballast Conventional</v>
      </c>
      <c r="E2055" s="36" t="s">
        <v>451</v>
      </c>
      <c r="F2055" s="53"/>
      <c r="G2055" s="53"/>
      <c r="H2055" s="53">
        <v>0</v>
      </c>
      <c r="I2055" s="53"/>
      <c r="J2055" s="53"/>
      <c r="K2055" s="53">
        <f t="shared" si="122"/>
        <v>0</v>
      </c>
      <c r="M2055" s="54">
        <v>0</v>
      </c>
      <c r="N2055" s="54">
        <v>0</v>
      </c>
      <c r="O2055" s="54">
        <v>0</v>
      </c>
      <c r="P2055" s="54">
        <v>0</v>
      </c>
      <c r="Q2055" s="54" t="s">
        <v>73</v>
      </c>
      <c r="R2055" s="54">
        <f t="shared" si="123"/>
        <v>0</v>
      </c>
      <c r="T2055" s="55">
        <f t="shared" si="125"/>
        <v>0</v>
      </c>
      <c r="U2055" s="55">
        <f t="shared" si="125"/>
        <v>0</v>
      </c>
      <c r="V2055" s="55">
        <f t="shared" si="125"/>
        <v>0</v>
      </c>
      <c r="W2055" s="55">
        <f t="shared" si="124"/>
        <v>0</v>
      </c>
      <c r="X2055" s="55" t="e">
        <f t="shared" si="124"/>
        <v>#VALUE!</v>
      </c>
      <c r="Y2055" s="55">
        <f t="shared" si="124"/>
        <v>0</v>
      </c>
    </row>
    <row r="2056" spans="1:25" x14ac:dyDescent="0.25">
      <c r="A2056" s="37" t="s">
        <v>425</v>
      </c>
      <c r="B2056" s="37" t="s">
        <v>664</v>
      </c>
      <c r="C2056" s="36" t="s">
        <v>665</v>
      </c>
      <c r="D2056" s="52" t="str">
        <f>IFERROR(INDEX('[2]CP5 to CP6 Track mapping'!$A:$B,MATCH('CP5 Vols Hyp'!$C2056,'[2]CP5 to CP6 Track mapping'!$A:$A,0),2),"-")</f>
        <v>Re-Ballast Conventional</v>
      </c>
      <c r="E2056" s="36" t="s">
        <v>452</v>
      </c>
      <c r="F2056" s="53"/>
      <c r="G2056" s="53"/>
      <c r="H2056" s="53">
        <v>0</v>
      </c>
      <c r="I2056" s="53"/>
      <c r="J2056" s="53"/>
      <c r="K2056" s="53">
        <f t="shared" si="122"/>
        <v>0</v>
      </c>
      <c r="M2056" s="54">
        <v>0</v>
      </c>
      <c r="N2056" s="54">
        <v>0</v>
      </c>
      <c r="O2056" s="54">
        <v>0</v>
      </c>
      <c r="P2056" s="54">
        <v>0</v>
      </c>
      <c r="Q2056" s="54" t="s">
        <v>73</v>
      </c>
      <c r="R2056" s="54">
        <f t="shared" si="123"/>
        <v>0</v>
      </c>
      <c r="T2056" s="55">
        <f t="shared" si="125"/>
        <v>0</v>
      </c>
      <c r="U2056" s="55">
        <f t="shared" si="125"/>
        <v>0</v>
      </c>
      <c r="V2056" s="55">
        <f t="shared" si="125"/>
        <v>0</v>
      </c>
      <c r="W2056" s="55">
        <f t="shared" si="124"/>
        <v>0</v>
      </c>
      <c r="X2056" s="55" t="e">
        <f t="shared" si="124"/>
        <v>#VALUE!</v>
      </c>
      <c r="Y2056" s="55">
        <f t="shared" si="124"/>
        <v>0</v>
      </c>
    </row>
    <row r="2057" spans="1:25" x14ac:dyDescent="0.25">
      <c r="A2057" s="37" t="s">
        <v>425</v>
      </c>
      <c r="B2057" s="37" t="s">
        <v>664</v>
      </c>
      <c r="C2057" s="36" t="s">
        <v>665</v>
      </c>
      <c r="D2057" s="52" t="str">
        <f>IFERROR(INDEX('[2]CP5 to CP6 Track mapping'!$A:$B,MATCH('CP5 Vols Hyp'!$C2057,'[2]CP5 to CP6 Track mapping'!$A:$A,0),2),"-")</f>
        <v>Re-Ballast Conventional</v>
      </c>
      <c r="E2057" s="36" t="s">
        <v>453</v>
      </c>
      <c r="F2057" s="53"/>
      <c r="G2057" s="53"/>
      <c r="H2057" s="53">
        <v>0</v>
      </c>
      <c r="I2057" s="53"/>
      <c r="J2057" s="53"/>
      <c r="K2057" s="53">
        <f t="shared" si="122"/>
        <v>0</v>
      </c>
      <c r="M2057" s="54">
        <v>0</v>
      </c>
      <c r="N2057" s="54">
        <v>0</v>
      </c>
      <c r="O2057" s="54">
        <v>0</v>
      </c>
      <c r="P2057" s="54">
        <v>0</v>
      </c>
      <c r="Q2057" s="54" t="s">
        <v>73</v>
      </c>
      <c r="R2057" s="54">
        <f t="shared" si="123"/>
        <v>0</v>
      </c>
      <c r="T2057" s="55">
        <f t="shared" si="125"/>
        <v>0</v>
      </c>
      <c r="U2057" s="55">
        <f t="shared" si="125"/>
        <v>0</v>
      </c>
      <c r="V2057" s="55">
        <f t="shared" si="125"/>
        <v>0</v>
      </c>
      <c r="W2057" s="55">
        <f t="shared" si="124"/>
        <v>0</v>
      </c>
      <c r="X2057" s="55" t="e">
        <f t="shared" si="124"/>
        <v>#VALUE!</v>
      </c>
      <c r="Y2057" s="55">
        <f t="shared" si="124"/>
        <v>0</v>
      </c>
    </row>
    <row r="2058" spans="1:25" x14ac:dyDescent="0.25">
      <c r="A2058" s="37" t="s">
        <v>425</v>
      </c>
      <c r="B2058" s="37" t="s">
        <v>664</v>
      </c>
      <c r="C2058" s="36" t="s">
        <v>665</v>
      </c>
      <c r="D2058" s="52" t="str">
        <f>IFERROR(INDEX('[2]CP5 to CP6 Track mapping'!$A:$B,MATCH('CP5 Vols Hyp'!$C2058,'[2]CP5 to CP6 Track mapping'!$A:$A,0),2),"-")</f>
        <v>Re-Ballast Conventional</v>
      </c>
      <c r="E2058" s="36" t="s">
        <v>454</v>
      </c>
      <c r="F2058" s="53"/>
      <c r="G2058" s="53"/>
      <c r="H2058" s="53">
        <v>0</v>
      </c>
      <c r="I2058" s="53"/>
      <c r="J2058" s="53"/>
      <c r="K2058" s="53">
        <f t="shared" ref="K2058:K2121" si="126">SUM(F2058:J2058)</f>
        <v>0</v>
      </c>
      <c r="M2058" s="54">
        <v>0</v>
      </c>
      <c r="N2058" s="54">
        <v>0</v>
      </c>
      <c r="O2058" s="54">
        <v>0</v>
      </c>
      <c r="P2058" s="54">
        <v>0</v>
      </c>
      <c r="Q2058" s="54" t="s">
        <v>73</v>
      </c>
      <c r="R2058" s="54">
        <f t="shared" ref="R2058:R2121" si="127">SUM(M2058:Q2058)</f>
        <v>0</v>
      </c>
      <c r="T2058" s="55">
        <f t="shared" si="125"/>
        <v>0</v>
      </c>
      <c r="U2058" s="55">
        <f t="shared" si="125"/>
        <v>0</v>
      </c>
      <c r="V2058" s="55">
        <f t="shared" si="125"/>
        <v>0</v>
      </c>
      <c r="W2058" s="55">
        <f t="shared" si="124"/>
        <v>0</v>
      </c>
      <c r="X2058" s="55" t="e">
        <f t="shared" si="124"/>
        <v>#VALUE!</v>
      </c>
      <c r="Y2058" s="55">
        <f t="shared" si="124"/>
        <v>0</v>
      </c>
    </row>
    <row r="2059" spans="1:25" x14ac:dyDescent="0.25">
      <c r="A2059" s="37" t="s">
        <v>425</v>
      </c>
      <c r="B2059" s="37" t="s">
        <v>664</v>
      </c>
      <c r="C2059" s="36" t="s">
        <v>665</v>
      </c>
      <c r="D2059" s="52" t="str">
        <f>IFERROR(INDEX('[2]CP5 to CP6 Track mapping'!$A:$B,MATCH('CP5 Vols Hyp'!$C2059,'[2]CP5 to CP6 Track mapping'!$A:$A,0),2),"-")</f>
        <v>Re-Ballast Conventional</v>
      </c>
      <c r="E2059" s="36" t="s">
        <v>455</v>
      </c>
      <c r="F2059" s="53"/>
      <c r="G2059" s="53"/>
      <c r="H2059" s="53">
        <v>0</v>
      </c>
      <c r="I2059" s="53"/>
      <c r="J2059" s="53"/>
      <c r="K2059" s="53">
        <f t="shared" si="126"/>
        <v>0</v>
      </c>
      <c r="M2059" s="54">
        <v>0</v>
      </c>
      <c r="N2059" s="54">
        <v>0</v>
      </c>
      <c r="O2059" s="54">
        <v>0</v>
      </c>
      <c r="P2059" s="54">
        <v>0</v>
      </c>
      <c r="Q2059" s="54" t="s">
        <v>73</v>
      </c>
      <c r="R2059" s="54">
        <f t="shared" si="127"/>
        <v>0</v>
      </c>
      <c r="T2059" s="55">
        <f t="shared" si="125"/>
        <v>0</v>
      </c>
      <c r="U2059" s="55">
        <f t="shared" si="125"/>
        <v>0</v>
      </c>
      <c r="V2059" s="55">
        <f t="shared" si="125"/>
        <v>0</v>
      </c>
      <c r="W2059" s="55">
        <f t="shared" si="124"/>
        <v>0</v>
      </c>
      <c r="X2059" s="55" t="e">
        <f t="shared" si="124"/>
        <v>#VALUE!</v>
      </c>
      <c r="Y2059" s="55">
        <f t="shared" si="124"/>
        <v>0</v>
      </c>
    </row>
    <row r="2060" spans="1:25" x14ac:dyDescent="0.25">
      <c r="A2060" s="37" t="s">
        <v>425</v>
      </c>
      <c r="B2060" s="37" t="s">
        <v>666</v>
      </c>
      <c r="C2060" s="36" t="s">
        <v>667</v>
      </c>
      <c r="D2060" s="52" t="str">
        <f>IFERROR(INDEX('[2]CP5 to CP6 Track mapping'!$A:$B,MATCH('CP5 Vols Hyp'!$C2060,'[2]CP5 to CP6 Track mapping'!$A:$A,0),2),"-")</f>
        <v>Re-Ballast High Output</v>
      </c>
      <c r="E2060" s="36" t="s">
        <v>456</v>
      </c>
      <c r="F2060" s="53"/>
      <c r="G2060" s="53"/>
      <c r="H2060" s="53">
        <v>0</v>
      </c>
      <c r="I2060" s="53"/>
      <c r="J2060" s="53"/>
      <c r="K2060" s="53">
        <f t="shared" si="126"/>
        <v>0</v>
      </c>
      <c r="M2060" s="54">
        <v>0</v>
      </c>
      <c r="N2060" s="54">
        <v>0</v>
      </c>
      <c r="O2060" s="54">
        <v>0</v>
      </c>
      <c r="P2060" s="54">
        <v>0</v>
      </c>
      <c r="Q2060" s="54" t="s">
        <v>73</v>
      </c>
      <c r="R2060" s="54">
        <f t="shared" si="127"/>
        <v>0</v>
      </c>
      <c r="T2060" s="55">
        <f t="shared" si="125"/>
        <v>0</v>
      </c>
      <c r="U2060" s="55">
        <f t="shared" si="125"/>
        <v>0</v>
      </c>
      <c r="V2060" s="55">
        <f t="shared" si="125"/>
        <v>0</v>
      </c>
      <c r="W2060" s="55">
        <f t="shared" si="124"/>
        <v>0</v>
      </c>
      <c r="X2060" s="55" t="e">
        <f t="shared" si="124"/>
        <v>#VALUE!</v>
      </c>
      <c r="Y2060" s="55">
        <f t="shared" si="124"/>
        <v>0</v>
      </c>
    </row>
    <row r="2061" spans="1:25" x14ac:dyDescent="0.25">
      <c r="A2061" s="37" t="s">
        <v>425</v>
      </c>
      <c r="B2061" s="37" t="s">
        <v>666</v>
      </c>
      <c r="C2061" s="36" t="s">
        <v>667</v>
      </c>
      <c r="D2061" s="52" t="str">
        <f>IFERROR(INDEX('[2]CP5 to CP6 Track mapping'!$A:$B,MATCH('CP5 Vols Hyp'!$C2061,'[2]CP5 to CP6 Track mapping'!$A:$A,0),2),"-")</f>
        <v>Re-Ballast High Output</v>
      </c>
      <c r="E2061" s="36" t="s">
        <v>451</v>
      </c>
      <c r="F2061" s="53"/>
      <c r="G2061" s="53"/>
      <c r="H2061" s="53">
        <v>0</v>
      </c>
      <c r="I2061" s="53"/>
      <c r="J2061" s="53"/>
      <c r="K2061" s="53">
        <f t="shared" si="126"/>
        <v>0</v>
      </c>
      <c r="M2061" s="54">
        <v>0</v>
      </c>
      <c r="N2061" s="54">
        <v>0</v>
      </c>
      <c r="O2061" s="54">
        <v>0</v>
      </c>
      <c r="P2061" s="54">
        <v>0</v>
      </c>
      <c r="Q2061" s="54" t="s">
        <v>73</v>
      </c>
      <c r="R2061" s="54">
        <f t="shared" si="127"/>
        <v>0</v>
      </c>
      <c r="T2061" s="55">
        <f t="shared" si="125"/>
        <v>0</v>
      </c>
      <c r="U2061" s="55">
        <f t="shared" si="125"/>
        <v>0</v>
      </c>
      <c r="V2061" s="55">
        <f t="shared" si="125"/>
        <v>0</v>
      </c>
      <c r="W2061" s="55">
        <f t="shared" si="124"/>
        <v>0</v>
      </c>
      <c r="X2061" s="55" t="e">
        <f t="shared" si="124"/>
        <v>#VALUE!</v>
      </c>
      <c r="Y2061" s="55">
        <f t="shared" si="124"/>
        <v>0</v>
      </c>
    </row>
    <row r="2062" spans="1:25" x14ac:dyDescent="0.25">
      <c r="A2062" s="37" t="s">
        <v>425</v>
      </c>
      <c r="B2062" s="37" t="s">
        <v>666</v>
      </c>
      <c r="C2062" s="36" t="s">
        <v>667</v>
      </c>
      <c r="D2062" s="52" t="str">
        <f>IFERROR(INDEX('[2]CP5 to CP6 Track mapping'!$A:$B,MATCH('CP5 Vols Hyp'!$C2062,'[2]CP5 to CP6 Track mapping'!$A:$A,0),2),"-")</f>
        <v>Re-Ballast High Output</v>
      </c>
      <c r="E2062" s="36" t="s">
        <v>452</v>
      </c>
      <c r="F2062" s="53"/>
      <c r="G2062" s="53"/>
      <c r="H2062" s="53">
        <v>0</v>
      </c>
      <c r="I2062" s="53"/>
      <c r="J2062" s="53"/>
      <c r="K2062" s="53">
        <f t="shared" si="126"/>
        <v>0</v>
      </c>
      <c r="M2062" s="54">
        <v>0</v>
      </c>
      <c r="N2062" s="54">
        <v>0</v>
      </c>
      <c r="O2062" s="54">
        <v>0</v>
      </c>
      <c r="P2062" s="54">
        <v>0</v>
      </c>
      <c r="Q2062" s="54" t="s">
        <v>73</v>
      </c>
      <c r="R2062" s="54">
        <f t="shared" si="127"/>
        <v>0</v>
      </c>
      <c r="T2062" s="55">
        <f t="shared" si="125"/>
        <v>0</v>
      </c>
      <c r="U2062" s="55">
        <f t="shared" si="125"/>
        <v>0</v>
      </c>
      <c r="V2062" s="55">
        <f t="shared" si="125"/>
        <v>0</v>
      </c>
      <c r="W2062" s="55">
        <f t="shared" si="124"/>
        <v>0</v>
      </c>
      <c r="X2062" s="55" t="e">
        <f t="shared" si="124"/>
        <v>#VALUE!</v>
      </c>
      <c r="Y2062" s="55">
        <f t="shared" si="124"/>
        <v>0</v>
      </c>
    </row>
    <row r="2063" spans="1:25" x14ac:dyDescent="0.25">
      <c r="A2063" s="37" t="s">
        <v>425</v>
      </c>
      <c r="B2063" s="37" t="s">
        <v>666</v>
      </c>
      <c r="C2063" s="36" t="s">
        <v>667</v>
      </c>
      <c r="D2063" s="52" t="str">
        <f>IFERROR(INDEX('[2]CP5 to CP6 Track mapping'!$A:$B,MATCH('CP5 Vols Hyp'!$C2063,'[2]CP5 to CP6 Track mapping'!$A:$A,0),2),"-")</f>
        <v>Re-Ballast High Output</v>
      </c>
      <c r="E2063" s="36" t="s">
        <v>453</v>
      </c>
      <c r="F2063" s="53"/>
      <c r="G2063" s="53"/>
      <c r="H2063" s="53">
        <v>0</v>
      </c>
      <c r="I2063" s="53"/>
      <c r="J2063" s="53"/>
      <c r="K2063" s="53">
        <f t="shared" si="126"/>
        <v>0</v>
      </c>
      <c r="M2063" s="54">
        <v>0</v>
      </c>
      <c r="N2063" s="54">
        <v>0</v>
      </c>
      <c r="O2063" s="54">
        <v>0</v>
      </c>
      <c r="P2063" s="54">
        <v>0</v>
      </c>
      <c r="Q2063" s="54" t="s">
        <v>73</v>
      </c>
      <c r="R2063" s="54">
        <f t="shared" si="127"/>
        <v>0</v>
      </c>
      <c r="T2063" s="55">
        <f t="shared" si="125"/>
        <v>0</v>
      </c>
      <c r="U2063" s="55">
        <f t="shared" si="125"/>
        <v>0</v>
      </c>
      <c r="V2063" s="55">
        <f t="shared" si="125"/>
        <v>0</v>
      </c>
      <c r="W2063" s="55">
        <f t="shared" si="124"/>
        <v>0</v>
      </c>
      <c r="X2063" s="55" t="e">
        <f t="shared" si="124"/>
        <v>#VALUE!</v>
      </c>
      <c r="Y2063" s="55">
        <f t="shared" si="124"/>
        <v>0</v>
      </c>
    </row>
    <row r="2064" spans="1:25" x14ac:dyDescent="0.25">
      <c r="A2064" s="37" t="s">
        <v>425</v>
      </c>
      <c r="B2064" s="37" t="s">
        <v>666</v>
      </c>
      <c r="C2064" s="36" t="s">
        <v>667</v>
      </c>
      <c r="D2064" s="52" t="str">
        <f>IFERROR(INDEX('[2]CP5 to CP6 Track mapping'!$A:$B,MATCH('CP5 Vols Hyp'!$C2064,'[2]CP5 to CP6 Track mapping'!$A:$A,0),2),"-")</f>
        <v>Re-Ballast High Output</v>
      </c>
      <c r="E2064" s="36" t="s">
        <v>454</v>
      </c>
      <c r="F2064" s="53"/>
      <c r="G2064" s="53"/>
      <c r="H2064" s="53">
        <v>0</v>
      </c>
      <c r="I2064" s="53"/>
      <c r="J2064" s="53"/>
      <c r="K2064" s="53">
        <f t="shared" si="126"/>
        <v>0</v>
      </c>
      <c r="M2064" s="54">
        <v>0</v>
      </c>
      <c r="N2064" s="54">
        <v>0</v>
      </c>
      <c r="O2064" s="54">
        <v>0</v>
      </c>
      <c r="P2064" s="54">
        <v>0</v>
      </c>
      <c r="Q2064" s="54" t="s">
        <v>73</v>
      </c>
      <c r="R2064" s="54">
        <f t="shared" si="127"/>
        <v>0</v>
      </c>
      <c r="T2064" s="55">
        <f t="shared" si="125"/>
        <v>0</v>
      </c>
      <c r="U2064" s="55">
        <f t="shared" si="125"/>
        <v>0</v>
      </c>
      <c r="V2064" s="55">
        <f t="shared" si="125"/>
        <v>0</v>
      </c>
      <c r="W2064" s="55">
        <f t="shared" si="124"/>
        <v>0</v>
      </c>
      <c r="X2064" s="55" t="e">
        <f t="shared" si="124"/>
        <v>#VALUE!</v>
      </c>
      <c r="Y2064" s="55">
        <f t="shared" si="124"/>
        <v>0</v>
      </c>
    </row>
    <row r="2065" spans="1:25" x14ac:dyDescent="0.25">
      <c r="A2065" s="37" t="s">
        <v>425</v>
      </c>
      <c r="B2065" s="37" t="s">
        <v>666</v>
      </c>
      <c r="C2065" s="36" t="s">
        <v>667</v>
      </c>
      <c r="D2065" s="52" t="str">
        <f>IFERROR(INDEX('[2]CP5 to CP6 Track mapping'!$A:$B,MATCH('CP5 Vols Hyp'!$C2065,'[2]CP5 to CP6 Track mapping'!$A:$A,0),2),"-")</f>
        <v>Re-Ballast High Output</v>
      </c>
      <c r="E2065" s="36" t="s">
        <v>455</v>
      </c>
      <c r="F2065" s="53"/>
      <c r="G2065" s="53"/>
      <c r="H2065" s="53">
        <v>0</v>
      </c>
      <c r="I2065" s="53"/>
      <c r="J2065" s="53"/>
      <c r="K2065" s="53">
        <f t="shared" si="126"/>
        <v>0</v>
      </c>
      <c r="M2065" s="54">
        <v>0</v>
      </c>
      <c r="N2065" s="54">
        <v>0</v>
      </c>
      <c r="O2065" s="54">
        <v>0</v>
      </c>
      <c r="P2065" s="54">
        <v>0</v>
      </c>
      <c r="Q2065" s="54" t="s">
        <v>73</v>
      </c>
      <c r="R2065" s="54">
        <f t="shared" si="127"/>
        <v>0</v>
      </c>
      <c r="T2065" s="55">
        <f t="shared" si="125"/>
        <v>0</v>
      </c>
      <c r="U2065" s="55">
        <f t="shared" si="125"/>
        <v>0</v>
      </c>
      <c r="V2065" s="55">
        <f t="shared" si="125"/>
        <v>0</v>
      </c>
      <c r="W2065" s="55">
        <f t="shared" si="124"/>
        <v>0</v>
      </c>
      <c r="X2065" s="55" t="e">
        <f t="shared" si="124"/>
        <v>#VALUE!</v>
      </c>
      <c r="Y2065" s="55">
        <f t="shared" si="124"/>
        <v>0</v>
      </c>
    </row>
    <row r="2066" spans="1:25" x14ac:dyDescent="0.25">
      <c r="A2066" s="37" t="s">
        <v>425</v>
      </c>
      <c r="B2066" s="37" t="s">
        <v>668</v>
      </c>
      <c r="C2066" s="36" t="s">
        <v>669</v>
      </c>
      <c r="D2066" s="52" t="str">
        <f>IFERROR(INDEX('[2]CP5 to CP6 Track mapping'!$A:$B,MATCH('CP5 Vols Hyp'!$C2066,'[2]CP5 to CP6 Track mapping'!$A:$A,0),2),"-")</f>
        <v>Re-Rail, Re-Sleeper High Output</v>
      </c>
      <c r="E2066" s="36" t="s">
        <v>456</v>
      </c>
      <c r="F2066" s="53"/>
      <c r="G2066" s="53"/>
      <c r="H2066" s="53">
        <v>0</v>
      </c>
      <c r="I2066" s="53"/>
      <c r="J2066" s="53"/>
      <c r="K2066" s="53">
        <f t="shared" si="126"/>
        <v>0</v>
      </c>
      <c r="M2066" s="54">
        <v>0</v>
      </c>
      <c r="N2066" s="54">
        <v>0</v>
      </c>
      <c r="O2066" s="54">
        <v>0</v>
      </c>
      <c r="P2066" s="54">
        <v>0</v>
      </c>
      <c r="Q2066" s="54" t="s">
        <v>73</v>
      </c>
      <c r="R2066" s="54">
        <f t="shared" si="127"/>
        <v>0</v>
      </c>
      <c r="T2066" s="55">
        <f t="shared" si="125"/>
        <v>0</v>
      </c>
      <c r="U2066" s="55">
        <f t="shared" si="125"/>
        <v>0</v>
      </c>
      <c r="V2066" s="55">
        <f t="shared" si="125"/>
        <v>0</v>
      </c>
      <c r="W2066" s="55">
        <f t="shared" si="124"/>
        <v>0</v>
      </c>
      <c r="X2066" s="55" t="e">
        <f t="shared" si="124"/>
        <v>#VALUE!</v>
      </c>
      <c r="Y2066" s="55">
        <f t="shared" si="124"/>
        <v>0</v>
      </c>
    </row>
    <row r="2067" spans="1:25" x14ac:dyDescent="0.25">
      <c r="A2067" s="37" t="s">
        <v>425</v>
      </c>
      <c r="B2067" s="37" t="s">
        <v>668</v>
      </c>
      <c r="C2067" s="36" t="s">
        <v>669</v>
      </c>
      <c r="D2067" s="52" t="str">
        <f>IFERROR(INDEX('[2]CP5 to CP6 Track mapping'!$A:$B,MATCH('CP5 Vols Hyp'!$C2067,'[2]CP5 to CP6 Track mapping'!$A:$A,0),2),"-")</f>
        <v>Re-Rail, Re-Sleeper High Output</v>
      </c>
      <c r="E2067" s="36" t="s">
        <v>451</v>
      </c>
      <c r="F2067" s="53"/>
      <c r="G2067" s="53"/>
      <c r="H2067" s="53">
        <v>0</v>
      </c>
      <c r="I2067" s="53"/>
      <c r="J2067" s="53"/>
      <c r="K2067" s="53">
        <f t="shared" si="126"/>
        <v>0</v>
      </c>
      <c r="M2067" s="54">
        <v>0</v>
      </c>
      <c r="N2067" s="54">
        <v>0</v>
      </c>
      <c r="O2067" s="54">
        <v>0</v>
      </c>
      <c r="P2067" s="54">
        <v>0</v>
      </c>
      <c r="Q2067" s="54" t="s">
        <v>73</v>
      </c>
      <c r="R2067" s="54">
        <f t="shared" si="127"/>
        <v>0</v>
      </c>
      <c r="T2067" s="55">
        <f t="shared" si="125"/>
        <v>0</v>
      </c>
      <c r="U2067" s="55">
        <f t="shared" si="125"/>
        <v>0</v>
      </c>
      <c r="V2067" s="55">
        <f t="shared" si="125"/>
        <v>0</v>
      </c>
      <c r="W2067" s="55">
        <f t="shared" si="124"/>
        <v>0</v>
      </c>
      <c r="X2067" s="55" t="e">
        <f t="shared" si="124"/>
        <v>#VALUE!</v>
      </c>
      <c r="Y2067" s="55">
        <f t="shared" si="124"/>
        <v>0</v>
      </c>
    </row>
    <row r="2068" spans="1:25" x14ac:dyDescent="0.25">
      <c r="A2068" s="37" t="s">
        <v>425</v>
      </c>
      <c r="B2068" s="37" t="s">
        <v>668</v>
      </c>
      <c r="C2068" s="36" t="s">
        <v>669</v>
      </c>
      <c r="D2068" s="52" t="str">
        <f>IFERROR(INDEX('[2]CP5 to CP6 Track mapping'!$A:$B,MATCH('CP5 Vols Hyp'!$C2068,'[2]CP5 to CP6 Track mapping'!$A:$A,0),2),"-")</f>
        <v>Re-Rail, Re-Sleeper High Output</v>
      </c>
      <c r="E2068" s="36" t="s">
        <v>452</v>
      </c>
      <c r="F2068" s="53"/>
      <c r="G2068" s="53"/>
      <c r="H2068" s="53">
        <v>0</v>
      </c>
      <c r="I2068" s="53"/>
      <c r="J2068" s="53"/>
      <c r="K2068" s="53">
        <f t="shared" si="126"/>
        <v>0</v>
      </c>
      <c r="M2068" s="54">
        <v>0</v>
      </c>
      <c r="N2068" s="54">
        <v>0</v>
      </c>
      <c r="O2068" s="54">
        <v>0</v>
      </c>
      <c r="P2068" s="54">
        <v>0</v>
      </c>
      <c r="Q2068" s="54" t="s">
        <v>73</v>
      </c>
      <c r="R2068" s="54">
        <f t="shared" si="127"/>
        <v>0</v>
      </c>
      <c r="T2068" s="55">
        <f t="shared" si="125"/>
        <v>0</v>
      </c>
      <c r="U2068" s="55">
        <f t="shared" si="125"/>
        <v>0</v>
      </c>
      <c r="V2068" s="55">
        <f t="shared" si="125"/>
        <v>0</v>
      </c>
      <c r="W2068" s="55">
        <f t="shared" si="124"/>
        <v>0</v>
      </c>
      <c r="X2068" s="55" t="e">
        <f t="shared" si="124"/>
        <v>#VALUE!</v>
      </c>
      <c r="Y2068" s="55">
        <f t="shared" si="124"/>
        <v>0</v>
      </c>
    </row>
    <row r="2069" spans="1:25" x14ac:dyDescent="0.25">
      <c r="A2069" s="37" t="s">
        <v>425</v>
      </c>
      <c r="B2069" s="37" t="s">
        <v>668</v>
      </c>
      <c r="C2069" s="36" t="s">
        <v>669</v>
      </c>
      <c r="D2069" s="52" t="str">
        <f>IFERROR(INDEX('[2]CP5 to CP6 Track mapping'!$A:$B,MATCH('CP5 Vols Hyp'!$C2069,'[2]CP5 to CP6 Track mapping'!$A:$A,0),2),"-")</f>
        <v>Re-Rail, Re-Sleeper High Output</v>
      </c>
      <c r="E2069" s="36" t="s">
        <v>453</v>
      </c>
      <c r="F2069" s="53"/>
      <c r="G2069" s="53"/>
      <c r="H2069" s="53">
        <v>0.50932080000000002</v>
      </c>
      <c r="I2069" s="53"/>
      <c r="J2069" s="53"/>
      <c r="K2069" s="53">
        <f t="shared" si="126"/>
        <v>0.50932080000000002</v>
      </c>
      <c r="M2069" s="54">
        <v>2.0665439999999999</v>
      </c>
      <c r="N2069" s="54">
        <v>20.083881600000002</v>
      </c>
      <c r="O2069" s="54">
        <v>0.50932080000000002</v>
      </c>
      <c r="P2069" s="54">
        <v>0</v>
      </c>
      <c r="Q2069" s="54" t="s">
        <v>73</v>
      </c>
      <c r="R2069" s="54">
        <f t="shared" si="127"/>
        <v>22.659746400000003</v>
      </c>
      <c r="T2069" s="55">
        <f t="shared" si="125"/>
        <v>2.0665439999999999</v>
      </c>
      <c r="U2069" s="55">
        <f t="shared" si="125"/>
        <v>20.083881600000002</v>
      </c>
      <c r="V2069" s="55">
        <f t="shared" si="125"/>
        <v>0</v>
      </c>
      <c r="W2069" s="55">
        <f t="shared" si="124"/>
        <v>0</v>
      </c>
      <c r="X2069" s="55" t="e">
        <f t="shared" si="124"/>
        <v>#VALUE!</v>
      </c>
      <c r="Y2069" s="55">
        <f t="shared" si="124"/>
        <v>22.150425600000002</v>
      </c>
    </row>
    <row r="2070" spans="1:25" x14ac:dyDescent="0.25">
      <c r="A2070" s="37" t="s">
        <v>425</v>
      </c>
      <c r="B2070" s="37" t="s">
        <v>668</v>
      </c>
      <c r="C2070" s="36" t="s">
        <v>669</v>
      </c>
      <c r="D2070" s="52" t="str">
        <f>IFERROR(INDEX('[2]CP5 to CP6 Track mapping'!$A:$B,MATCH('CP5 Vols Hyp'!$C2070,'[2]CP5 to CP6 Track mapping'!$A:$A,0),2),"-")</f>
        <v>Re-Rail, Re-Sleeper High Output</v>
      </c>
      <c r="E2070" s="36" t="s">
        <v>454</v>
      </c>
      <c r="F2070" s="53"/>
      <c r="G2070" s="53"/>
      <c r="H2070" s="53">
        <v>0</v>
      </c>
      <c r="I2070" s="53"/>
      <c r="J2070" s="53"/>
      <c r="K2070" s="53">
        <f t="shared" si="126"/>
        <v>0</v>
      </c>
      <c r="M2070" s="54">
        <v>3.2808672000000003</v>
      </c>
      <c r="N2070" s="54">
        <v>3.6585144000000001</v>
      </c>
      <c r="O2070" s="54">
        <v>0</v>
      </c>
      <c r="P2070" s="54">
        <v>0</v>
      </c>
      <c r="Q2070" s="54" t="s">
        <v>73</v>
      </c>
      <c r="R2070" s="54">
        <f t="shared" si="127"/>
        <v>6.9393816000000008</v>
      </c>
      <c r="T2070" s="55">
        <f t="shared" si="125"/>
        <v>3.2808672000000003</v>
      </c>
      <c r="U2070" s="55">
        <f t="shared" si="125"/>
        <v>3.6585144000000001</v>
      </c>
      <c r="V2070" s="55">
        <f t="shared" si="125"/>
        <v>0</v>
      </c>
      <c r="W2070" s="55">
        <f t="shared" si="124"/>
        <v>0</v>
      </c>
      <c r="X2070" s="55" t="e">
        <f t="shared" si="124"/>
        <v>#VALUE!</v>
      </c>
      <c r="Y2070" s="55">
        <f t="shared" si="124"/>
        <v>6.9393816000000008</v>
      </c>
    </row>
    <row r="2071" spans="1:25" x14ac:dyDescent="0.25">
      <c r="A2071" s="37" t="s">
        <v>425</v>
      </c>
      <c r="B2071" s="37" t="s">
        <v>668</v>
      </c>
      <c r="C2071" s="36" t="s">
        <v>669</v>
      </c>
      <c r="D2071" s="52" t="str">
        <f>IFERROR(INDEX('[2]CP5 to CP6 Track mapping'!$A:$B,MATCH('CP5 Vols Hyp'!$C2071,'[2]CP5 to CP6 Track mapping'!$A:$A,0),2),"-")</f>
        <v>Re-Rail, Re-Sleeper High Output</v>
      </c>
      <c r="E2071" s="36" t="s">
        <v>455</v>
      </c>
      <c r="F2071" s="53"/>
      <c r="G2071" s="53"/>
      <c r="H2071" s="53">
        <v>0</v>
      </c>
      <c r="I2071" s="53"/>
      <c r="J2071" s="53"/>
      <c r="K2071" s="53">
        <f t="shared" si="126"/>
        <v>0</v>
      </c>
      <c r="M2071" s="54">
        <v>0</v>
      </c>
      <c r="N2071" s="54">
        <v>0</v>
      </c>
      <c r="O2071" s="54">
        <v>0</v>
      </c>
      <c r="P2071" s="54">
        <v>0</v>
      </c>
      <c r="Q2071" s="54" t="s">
        <v>73</v>
      </c>
      <c r="R2071" s="54">
        <f t="shared" si="127"/>
        <v>0</v>
      </c>
      <c r="T2071" s="55">
        <f t="shared" si="125"/>
        <v>0</v>
      </c>
      <c r="U2071" s="55">
        <f t="shared" si="125"/>
        <v>0</v>
      </c>
      <c r="V2071" s="55">
        <f t="shared" si="125"/>
        <v>0</v>
      </c>
      <c r="W2071" s="55">
        <f t="shared" si="124"/>
        <v>0</v>
      </c>
      <c r="X2071" s="55" t="e">
        <f t="shared" si="124"/>
        <v>#VALUE!</v>
      </c>
      <c r="Y2071" s="55">
        <f t="shared" si="124"/>
        <v>0</v>
      </c>
    </row>
    <row r="2072" spans="1:25" x14ac:dyDescent="0.25">
      <c r="A2072" s="37" t="s">
        <v>425</v>
      </c>
      <c r="B2072" s="37" t="s">
        <v>670</v>
      </c>
      <c r="C2072" s="36" t="s">
        <v>671</v>
      </c>
      <c r="D2072" s="52" t="str">
        <f>IFERROR(INDEX('[2]CP5 to CP6 Track mapping'!$A:$B,MATCH('CP5 Vols Hyp'!$C2072,'[2]CP5 to CP6 Track mapping'!$A:$A,0),2),"-")</f>
        <v>Re-Rail, Re-Sleeper High Output</v>
      </c>
      <c r="E2072" s="36" t="s">
        <v>456</v>
      </c>
      <c r="F2072" s="53"/>
      <c r="G2072" s="53"/>
      <c r="H2072" s="53">
        <v>0</v>
      </c>
      <c r="I2072" s="53"/>
      <c r="J2072" s="53"/>
      <c r="K2072" s="53">
        <f t="shared" si="126"/>
        <v>0</v>
      </c>
      <c r="M2072" s="54">
        <v>0</v>
      </c>
      <c r="N2072" s="54">
        <v>0</v>
      </c>
      <c r="O2072" s="54">
        <v>0</v>
      </c>
      <c r="P2072" s="54">
        <v>0</v>
      </c>
      <c r="Q2072" s="54" t="s">
        <v>73</v>
      </c>
      <c r="R2072" s="54">
        <f t="shared" si="127"/>
        <v>0</v>
      </c>
      <c r="T2072" s="55">
        <f t="shared" si="125"/>
        <v>0</v>
      </c>
      <c r="U2072" s="55">
        <f t="shared" si="125"/>
        <v>0</v>
      </c>
      <c r="V2072" s="55">
        <f t="shared" si="125"/>
        <v>0</v>
      </c>
      <c r="W2072" s="55">
        <f t="shared" si="124"/>
        <v>0</v>
      </c>
      <c r="X2072" s="55" t="e">
        <f t="shared" si="124"/>
        <v>#VALUE!</v>
      </c>
      <c r="Y2072" s="55">
        <f t="shared" si="124"/>
        <v>0</v>
      </c>
    </row>
    <row r="2073" spans="1:25" x14ac:dyDescent="0.25">
      <c r="A2073" s="37" t="s">
        <v>425</v>
      </c>
      <c r="B2073" s="37" t="s">
        <v>670</v>
      </c>
      <c r="C2073" s="36" t="s">
        <v>671</v>
      </c>
      <c r="D2073" s="52" t="str">
        <f>IFERROR(INDEX('[2]CP5 to CP6 Track mapping'!$A:$B,MATCH('CP5 Vols Hyp'!$C2073,'[2]CP5 to CP6 Track mapping'!$A:$A,0),2),"-")</f>
        <v>Re-Rail, Re-Sleeper High Output</v>
      </c>
      <c r="E2073" s="36" t="s">
        <v>451</v>
      </c>
      <c r="F2073" s="53"/>
      <c r="G2073" s="53"/>
      <c r="H2073" s="53">
        <v>0</v>
      </c>
      <c r="I2073" s="53"/>
      <c r="J2073" s="53"/>
      <c r="K2073" s="53">
        <f t="shared" si="126"/>
        <v>0</v>
      </c>
      <c r="M2073" s="54">
        <v>0</v>
      </c>
      <c r="N2073" s="54">
        <v>0</v>
      </c>
      <c r="O2073" s="54">
        <v>0</v>
      </c>
      <c r="P2073" s="54">
        <v>0</v>
      </c>
      <c r="Q2073" s="54" t="s">
        <v>73</v>
      </c>
      <c r="R2073" s="54">
        <f t="shared" si="127"/>
        <v>0</v>
      </c>
      <c r="T2073" s="55">
        <f t="shared" si="125"/>
        <v>0</v>
      </c>
      <c r="U2073" s="55">
        <f t="shared" si="125"/>
        <v>0</v>
      </c>
      <c r="V2073" s="55">
        <f t="shared" si="125"/>
        <v>0</v>
      </c>
      <c r="W2073" s="55">
        <f t="shared" si="124"/>
        <v>0</v>
      </c>
      <c r="X2073" s="55" t="e">
        <f t="shared" si="124"/>
        <v>#VALUE!</v>
      </c>
      <c r="Y2073" s="55">
        <f t="shared" si="124"/>
        <v>0</v>
      </c>
    </row>
    <row r="2074" spans="1:25" x14ac:dyDescent="0.25">
      <c r="A2074" s="37" t="s">
        <v>425</v>
      </c>
      <c r="B2074" s="37" t="s">
        <v>670</v>
      </c>
      <c r="C2074" s="36" t="s">
        <v>671</v>
      </c>
      <c r="D2074" s="52" t="str">
        <f>IFERROR(INDEX('[2]CP5 to CP6 Track mapping'!$A:$B,MATCH('CP5 Vols Hyp'!$C2074,'[2]CP5 to CP6 Track mapping'!$A:$A,0),2),"-")</f>
        <v>Re-Rail, Re-Sleeper High Output</v>
      </c>
      <c r="E2074" s="36" t="s">
        <v>452</v>
      </c>
      <c r="F2074" s="53"/>
      <c r="G2074" s="53"/>
      <c r="H2074" s="53">
        <v>0</v>
      </c>
      <c r="I2074" s="53"/>
      <c r="J2074" s="53"/>
      <c r="K2074" s="53">
        <f t="shared" si="126"/>
        <v>0</v>
      </c>
      <c r="M2074" s="54">
        <v>0</v>
      </c>
      <c r="N2074" s="54">
        <v>0</v>
      </c>
      <c r="O2074" s="54">
        <v>0</v>
      </c>
      <c r="P2074" s="54">
        <v>0</v>
      </c>
      <c r="Q2074" s="54" t="s">
        <v>73</v>
      </c>
      <c r="R2074" s="54">
        <f t="shared" si="127"/>
        <v>0</v>
      </c>
      <c r="T2074" s="55">
        <f t="shared" si="125"/>
        <v>0</v>
      </c>
      <c r="U2074" s="55">
        <f t="shared" si="125"/>
        <v>0</v>
      </c>
      <c r="V2074" s="55">
        <f t="shared" si="125"/>
        <v>0</v>
      </c>
      <c r="W2074" s="55">
        <f t="shared" si="124"/>
        <v>0</v>
      </c>
      <c r="X2074" s="55" t="e">
        <f t="shared" si="124"/>
        <v>#VALUE!</v>
      </c>
      <c r="Y2074" s="55">
        <f t="shared" si="124"/>
        <v>0</v>
      </c>
    </row>
    <row r="2075" spans="1:25" x14ac:dyDescent="0.25">
      <c r="A2075" s="37" t="s">
        <v>425</v>
      </c>
      <c r="B2075" s="37" t="s">
        <v>670</v>
      </c>
      <c r="C2075" s="36" t="s">
        <v>671</v>
      </c>
      <c r="D2075" s="52" t="str">
        <f>IFERROR(INDEX('[2]CP5 to CP6 Track mapping'!$A:$B,MATCH('CP5 Vols Hyp'!$C2075,'[2]CP5 to CP6 Track mapping'!$A:$A,0),2),"-")</f>
        <v>Re-Rail, Re-Sleeper High Output</v>
      </c>
      <c r="E2075" s="36" t="s">
        <v>453</v>
      </c>
      <c r="F2075" s="53"/>
      <c r="G2075" s="53"/>
      <c r="H2075" s="53">
        <v>0</v>
      </c>
      <c r="I2075" s="53"/>
      <c r="J2075" s="53"/>
      <c r="K2075" s="53">
        <f t="shared" si="126"/>
        <v>0</v>
      </c>
      <c r="M2075" s="54">
        <v>0</v>
      </c>
      <c r="N2075" s="54">
        <v>0</v>
      </c>
      <c r="O2075" s="54">
        <v>0</v>
      </c>
      <c r="P2075" s="54">
        <v>0</v>
      </c>
      <c r="Q2075" s="54" t="s">
        <v>73</v>
      </c>
      <c r="R2075" s="54">
        <f t="shared" si="127"/>
        <v>0</v>
      </c>
      <c r="T2075" s="55">
        <f t="shared" si="125"/>
        <v>0</v>
      </c>
      <c r="U2075" s="55">
        <f t="shared" si="125"/>
        <v>0</v>
      </c>
      <c r="V2075" s="55">
        <f t="shared" si="125"/>
        <v>0</v>
      </c>
      <c r="W2075" s="55">
        <f t="shared" si="124"/>
        <v>0</v>
      </c>
      <c r="X2075" s="55" t="e">
        <f t="shared" si="124"/>
        <v>#VALUE!</v>
      </c>
      <c r="Y2075" s="55">
        <f t="shared" si="124"/>
        <v>0</v>
      </c>
    </row>
    <row r="2076" spans="1:25" x14ac:dyDescent="0.25">
      <c r="A2076" s="37" t="s">
        <v>425</v>
      </c>
      <c r="B2076" s="37" t="s">
        <v>670</v>
      </c>
      <c r="C2076" s="36" t="s">
        <v>671</v>
      </c>
      <c r="D2076" s="52" t="str">
        <f>IFERROR(INDEX('[2]CP5 to CP6 Track mapping'!$A:$B,MATCH('CP5 Vols Hyp'!$C2076,'[2]CP5 to CP6 Track mapping'!$A:$A,0),2),"-")</f>
        <v>Re-Rail, Re-Sleeper High Output</v>
      </c>
      <c r="E2076" s="36" t="s">
        <v>454</v>
      </c>
      <c r="F2076" s="53"/>
      <c r="G2076" s="53"/>
      <c r="H2076" s="53">
        <v>0</v>
      </c>
      <c r="I2076" s="53"/>
      <c r="J2076" s="53"/>
      <c r="K2076" s="53">
        <f t="shared" si="126"/>
        <v>0</v>
      </c>
      <c r="M2076" s="54">
        <v>0</v>
      </c>
      <c r="N2076" s="54">
        <v>0</v>
      </c>
      <c r="O2076" s="54">
        <v>0</v>
      </c>
      <c r="P2076" s="54">
        <v>0</v>
      </c>
      <c r="Q2076" s="54" t="s">
        <v>73</v>
      </c>
      <c r="R2076" s="54">
        <f t="shared" si="127"/>
        <v>0</v>
      </c>
      <c r="T2076" s="55">
        <f t="shared" si="125"/>
        <v>0</v>
      </c>
      <c r="U2076" s="55">
        <f t="shared" si="125"/>
        <v>0</v>
      </c>
      <c r="V2076" s="55">
        <f t="shared" si="125"/>
        <v>0</v>
      </c>
      <c r="W2076" s="55">
        <f t="shared" si="124"/>
        <v>0</v>
      </c>
      <c r="X2076" s="55" t="e">
        <f t="shared" si="124"/>
        <v>#VALUE!</v>
      </c>
      <c r="Y2076" s="55">
        <f t="shared" si="124"/>
        <v>0</v>
      </c>
    </row>
    <row r="2077" spans="1:25" x14ac:dyDescent="0.25">
      <c r="A2077" s="37" t="s">
        <v>425</v>
      </c>
      <c r="B2077" s="37" t="s">
        <v>670</v>
      </c>
      <c r="C2077" s="36" t="s">
        <v>671</v>
      </c>
      <c r="D2077" s="52" t="str">
        <f>IFERROR(INDEX('[2]CP5 to CP6 Track mapping'!$A:$B,MATCH('CP5 Vols Hyp'!$C2077,'[2]CP5 to CP6 Track mapping'!$A:$A,0),2),"-")</f>
        <v>Re-Rail, Re-Sleeper High Output</v>
      </c>
      <c r="E2077" s="36" t="s">
        <v>455</v>
      </c>
      <c r="F2077" s="53"/>
      <c r="G2077" s="53"/>
      <c r="H2077" s="53">
        <v>0</v>
      </c>
      <c r="I2077" s="53"/>
      <c r="J2077" s="53"/>
      <c r="K2077" s="53">
        <f t="shared" si="126"/>
        <v>0</v>
      </c>
      <c r="M2077" s="54">
        <v>0</v>
      </c>
      <c r="N2077" s="54">
        <v>0</v>
      </c>
      <c r="O2077" s="54">
        <v>0</v>
      </c>
      <c r="P2077" s="54">
        <v>0</v>
      </c>
      <c r="Q2077" s="54" t="s">
        <v>73</v>
      </c>
      <c r="R2077" s="54">
        <f t="shared" si="127"/>
        <v>0</v>
      </c>
      <c r="T2077" s="55">
        <f t="shared" si="125"/>
        <v>0</v>
      </c>
      <c r="U2077" s="55">
        <f t="shared" si="125"/>
        <v>0</v>
      </c>
      <c r="V2077" s="55">
        <f t="shared" si="125"/>
        <v>0</v>
      </c>
      <c r="W2077" s="55">
        <f t="shared" si="124"/>
        <v>0</v>
      </c>
      <c r="X2077" s="55" t="e">
        <f t="shared" si="124"/>
        <v>#VALUE!</v>
      </c>
      <c r="Y2077" s="55">
        <f t="shared" si="124"/>
        <v>0</v>
      </c>
    </row>
    <row r="2078" spans="1:25" x14ac:dyDescent="0.25">
      <c r="A2078" s="37" t="s">
        <v>425</v>
      </c>
      <c r="B2078" s="37" t="s">
        <v>672</v>
      </c>
      <c r="C2078" s="36" t="s">
        <v>21</v>
      </c>
      <c r="D2078" s="52" t="str">
        <f>IFERROR(INDEX('[2]CP5 to CP6 Track mapping'!$A:$B,MATCH('CP5 Vols Hyp'!$C2078,'[2]CP5 to CP6 Track mapping'!$A:$A,0),2),"-")</f>
        <v>Re-Ballast High Output</v>
      </c>
      <c r="E2078" s="36" t="s">
        <v>456</v>
      </c>
      <c r="F2078" s="53"/>
      <c r="G2078" s="53"/>
      <c r="H2078" s="53">
        <v>0</v>
      </c>
      <c r="I2078" s="53"/>
      <c r="J2078" s="53"/>
      <c r="K2078" s="53">
        <f t="shared" si="126"/>
        <v>0</v>
      </c>
      <c r="M2078" s="54">
        <v>0</v>
      </c>
      <c r="N2078" s="54">
        <v>0</v>
      </c>
      <c r="O2078" s="54">
        <v>0</v>
      </c>
      <c r="P2078" s="54">
        <v>0</v>
      </c>
      <c r="Q2078" s="54" t="s">
        <v>73</v>
      </c>
      <c r="R2078" s="54">
        <f t="shared" si="127"/>
        <v>0</v>
      </c>
      <c r="T2078" s="55">
        <f t="shared" si="125"/>
        <v>0</v>
      </c>
      <c r="U2078" s="55">
        <f t="shared" si="125"/>
        <v>0</v>
      </c>
      <c r="V2078" s="55">
        <f t="shared" si="125"/>
        <v>0</v>
      </c>
      <c r="W2078" s="55">
        <f t="shared" si="124"/>
        <v>0</v>
      </c>
      <c r="X2078" s="55" t="e">
        <f t="shared" si="124"/>
        <v>#VALUE!</v>
      </c>
      <c r="Y2078" s="55">
        <f t="shared" si="124"/>
        <v>0</v>
      </c>
    </row>
    <row r="2079" spans="1:25" x14ac:dyDescent="0.25">
      <c r="A2079" s="37" t="s">
        <v>425</v>
      </c>
      <c r="B2079" s="37" t="s">
        <v>672</v>
      </c>
      <c r="C2079" s="36" t="s">
        <v>21</v>
      </c>
      <c r="D2079" s="52" t="str">
        <f>IFERROR(INDEX('[2]CP5 to CP6 Track mapping'!$A:$B,MATCH('CP5 Vols Hyp'!$C2079,'[2]CP5 to CP6 Track mapping'!$A:$A,0),2),"-")</f>
        <v>Re-Ballast High Output</v>
      </c>
      <c r="E2079" s="36" t="s">
        <v>451</v>
      </c>
      <c r="F2079" s="53"/>
      <c r="G2079" s="53"/>
      <c r="H2079" s="53">
        <v>0</v>
      </c>
      <c r="I2079" s="53"/>
      <c r="J2079" s="53"/>
      <c r="K2079" s="53">
        <f t="shared" si="126"/>
        <v>0</v>
      </c>
      <c r="M2079" s="54">
        <v>0</v>
      </c>
      <c r="N2079" s="54">
        <v>0</v>
      </c>
      <c r="O2079" s="54">
        <v>0</v>
      </c>
      <c r="P2079" s="54">
        <v>0</v>
      </c>
      <c r="Q2079" s="54" t="s">
        <v>73</v>
      </c>
      <c r="R2079" s="54">
        <f t="shared" si="127"/>
        <v>0</v>
      </c>
      <c r="T2079" s="55">
        <f t="shared" si="125"/>
        <v>0</v>
      </c>
      <c r="U2079" s="55">
        <f t="shared" si="125"/>
        <v>0</v>
      </c>
      <c r="V2079" s="55">
        <f t="shared" si="125"/>
        <v>0</v>
      </c>
      <c r="W2079" s="55">
        <f t="shared" si="124"/>
        <v>0</v>
      </c>
      <c r="X2079" s="55" t="e">
        <f t="shared" si="124"/>
        <v>#VALUE!</v>
      </c>
      <c r="Y2079" s="55">
        <f t="shared" si="124"/>
        <v>0</v>
      </c>
    </row>
    <row r="2080" spans="1:25" x14ac:dyDescent="0.25">
      <c r="A2080" s="37" t="s">
        <v>425</v>
      </c>
      <c r="B2080" s="37" t="s">
        <v>672</v>
      </c>
      <c r="C2080" s="36" t="s">
        <v>21</v>
      </c>
      <c r="D2080" s="52" t="str">
        <f>IFERROR(INDEX('[2]CP5 to CP6 Track mapping'!$A:$B,MATCH('CP5 Vols Hyp'!$C2080,'[2]CP5 to CP6 Track mapping'!$A:$A,0),2),"-")</f>
        <v>Re-Ballast High Output</v>
      </c>
      <c r="E2080" s="36" t="s">
        <v>452</v>
      </c>
      <c r="F2080" s="53"/>
      <c r="G2080" s="53"/>
      <c r="H2080" s="53">
        <v>0</v>
      </c>
      <c r="I2080" s="53"/>
      <c r="J2080" s="53"/>
      <c r="K2080" s="53">
        <f t="shared" si="126"/>
        <v>0</v>
      </c>
      <c r="M2080" s="54">
        <v>0</v>
      </c>
      <c r="N2080" s="54">
        <v>0</v>
      </c>
      <c r="O2080" s="54">
        <v>0</v>
      </c>
      <c r="P2080" s="54">
        <v>0</v>
      </c>
      <c r="Q2080" s="54" t="s">
        <v>73</v>
      </c>
      <c r="R2080" s="54">
        <f t="shared" si="127"/>
        <v>0</v>
      </c>
      <c r="T2080" s="55">
        <f t="shared" si="125"/>
        <v>0</v>
      </c>
      <c r="U2080" s="55">
        <f t="shared" si="125"/>
        <v>0</v>
      </c>
      <c r="V2080" s="55">
        <f t="shared" si="125"/>
        <v>0</v>
      </c>
      <c r="W2080" s="55">
        <f t="shared" si="124"/>
        <v>0</v>
      </c>
      <c r="X2080" s="55" t="e">
        <f t="shared" si="124"/>
        <v>#VALUE!</v>
      </c>
      <c r="Y2080" s="55">
        <f t="shared" si="124"/>
        <v>0</v>
      </c>
    </row>
    <row r="2081" spans="1:25" x14ac:dyDescent="0.25">
      <c r="A2081" s="37" t="s">
        <v>425</v>
      </c>
      <c r="B2081" s="37" t="s">
        <v>672</v>
      </c>
      <c r="C2081" s="36" t="s">
        <v>21</v>
      </c>
      <c r="D2081" s="52" t="str">
        <f>IFERROR(INDEX('[2]CP5 to CP6 Track mapping'!$A:$B,MATCH('CP5 Vols Hyp'!$C2081,'[2]CP5 to CP6 Track mapping'!$A:$A,0),2),"-")</f>
        <v>Re-Ballast High Output</v>
      </c>
      <c r="E2081" s="36" t="s">
        <v>453</v>
      </c>
      <c r="F2081" s="53"/>
      <c r="G2081" s="53"/>
      <c r="H2081" s="53">
        <v>0</v>
      </c>
      <c r="I2081" s="53"/>
      <c r="J2081" s="53"/>
      <c r="K2081" s="53">
        <f t="shared" si="126"/>
        <v>0</v>
      </c>
      <c r="M2081" s="54">
        <v>0</v>
      </c>
      <c r="N2081" s="54">
        <v>0</v>
      </c>
      <c r="O2081" s="54">
        <v>0</v>
      </c>
      <c r="P2081" s="54">
        <v>0</v>
      </c>
      <c r="Q2081" s="54" t="s">
        <v>73</v>
      </c>
      <c r="R2081" s="54">
        <f t="shared" si="127"/>
        <v>0</v>
      </c>
      <c r="T2081" s="55">
        <f t="shared" si="125"/>
        <v>0</v>
      </c>
      <c r="U2081" s="55">
        <f t="shared" si="125"/>
        <v>0</v>
      </c>
      <c r="V2081" s="55">
        <f t="shared" si="125"/>
        <v>0</v>
      </c>
      <c r="W2081" s="55">
        <f t="shared" si="124"/>
        <v>0</v>
      </c>
      <c r="X2081" s="55" t="e">
        <f t="shared" si="124"/>
        <v>#VALUE!</v>
      </c>
      <c r="Y2081" s="55">
        <f t="shared" si="124"/>
        <v>0</v>
      </c>
    </row>
    <row r="2082" spans="1:25" x14ac:dyDescent="0.25">
      <c r="A2082" s="37" t="s">
        <v>425</v>
      </c>
      <c r="B2082" s="37" t="s">
        <v>672</v>
      </c>
      <c r="C2082" s="36" t="s">
        <v>21</v>
      </c>
      <c r="D2082" s="52" t="str">
        <f>IFERROR(INDEX('[2]CP5 to CP6 Track mapping'!$A:$B,MATCH('CP5 Vols Hyp'!$C2082,'[2]CP5 to CP6 Track mapping'!$A:$A,0),2),"-")</f>
        <v>Re-Ballast High Output</v>
      </c>
      <c r="E2082" s="36" t="s">
        <v>454</v>
      </c>
      <c r="F2082" s="53"/>
      <c r="G2082" s="53"/>
      <c r="H2082" s="53">
        <v>0</v>
      </c>
      <c r="I2082" s="53"/>
      <c r="J2082" s="53"/>
      <c r="K2082" s="53">
        <f t="shared" si="126"/>
        <v>0</v>
      </c>
      <c r="M2082" s="54">
        <v>0</v>
      </c>
      <c r="N2082" s="54">
        <v>0</v>
      </c>
      <c r="O2082" s="54">
        <v>0</v>
      </c>
      <c r="P2082" s="54">
        <v>0</v>
      </c>
      <c r="Q2082" s="54" t="s">
        <v>73</v>
      </c>
      <c r="R2082" s="54">
        <f t="shared" si="127"/>
        <v>0</v>
      </c>
      <c r="T2082" s="55">
        <f t="shared" si="125"/>
        <v>0</v>
      </c>
      <c r="U2082" s="55">
        <f t="shared" si="125"/>
        <v>0</v>
      </c>
      <c r="V2082" s="55">
        <f t="shared" si="125"/>
        <v>0</v>
      </c>
      <c r="W2082" s="55">
        <f t="shared" si="124"/>
        <v>0</v>
      </c>
      <c r="X2082" s="55" t="e">
        <f t="shared" si="124"/>
        <v>#VALUE!</v>
      </c>
      <c r="Y2082" s="55">
        <f t="shared" si="124"/>
        <v>0</v>
      </c>
    </row>
    <row r="2083" spans="1:25" x14ac:dyDescent="0.25">
      <c r="A2083" s="37" t="s">
        <v>425</v>
      </c>
      <c r="B2083" s="37" t="s">
        <v>672</v>
      </c>
      <c r="C2083" s="36" t="s">
        <v>21</v>
      </c>
      <c r="D2083" s="52" t="str">
        <f>IFERROR(INDEX('[2]CP5 to CP6 Track mapping'!$A:$B,MATCH('CP5 Vols Hyp'!$C2083,'[2]CP5 to CP6 Track mapping'!$A:$A,0),2),"-")</f>
        <v>Re-Ballast High Output</v>
      </c>
      <c r="E2083" s="36" t="s">
        <v>455</v>
      </c>
      <c r="F2083" s="53"/>
      <c r="G2083" s="53"/>
      <c r="H2083" s="53">
        <v>0</v>
      </c>
      <c r="I2083" s="53"/>
      <c r="J2083" s="53"/>
      <c r="K2083" s="53">
        <f t="shared" si="126"/>
        <v>0</v>
      </c>
      <c r="M2083" s="54">
        <v>0</v>
      </c>
      <c r="N2083" s="54">
        <v>0</v>
      </c>
      <c r="O2083" s="54">
        <v>0</v>
      </c>
      <c r="P2083" s="54">
        <v>0</v>
      </c>
      <c r="Q2083" s="54" t="s">
        <v>73</v>
      </c>
      <c r="R2083" s="54">
        <f t="shared" si="127"/>
        <v>0</v>
      </c>
      <c r="T2083" s="55">
        <f t="shared" si="125"/>
        <v>0</v>
      </c>
      <c r="U2083" s="55">
        <f t="shared" si="125"/>
        <v>0</v>
      </c>
      <c r="V2083" s="55">
        <f t="shared" si="125"/>
        <v>0</v>
      </c>
      <c r="W2083" s="55">
        <f t="shared" si="124"/>
        <v>0</v>
      </c>
      <c r="X2083" s="55" t="e">
        <f t="shared" si="124"/>
        <v>#VALUE!</v>
      </c>
      <c r="Y2083" s="55">
        <f t="shared" si="124"/>
        <v>0</v>
      </c>
    </row>
    <row r="2084" spans="1:25" x14ac:dyDescent="0.25">
      <c r="A2084" s="37" t="s">
        <v>425</v>
      </c>
      <c r="B2084" s="37" t="s">
        <v>673</v>
      </c>
      <c r="C2084" s="36" t="s">
        <v>674</v>
      </c>
      <c r="D2084" s="52" t="str">
        <f>IFERROR(INDEX('[2]CP5 to CP6 Track mapping'!$A:$B,MATCH('CP5 Vols Hyp'!$C2084,'[2]CP5 to CP6 Track mapping'!$A:$A,0),2),"-")</f>
        <v>Re-Ballast High Output</v>
      </c>
      <c r="E2084" s="36" t="s">
        <v>456</v>
      </c>
      <c r="F2084" s="53"/>
      <c r="G2084" s="53"/>
      <c r="H2084" s="53">
        <v>0</v>
      </c>
      <c r="I2084" s="53"/>
      <c r="J2084" s="53"/>
      <c r="K2084" s="53">
        <f t="shared" si="126"/>
        <v>0</v>
      </c>
      <c r="M2084" s="54">
        <v>0</v>
      </c>
      <c r="N2084" s="54">
        <v>0</v>
      </c>
      <c r="O2084" s="54">
        <v>0</v>
      </c>
      <c r="P2084" s="54">
        <v>0</v>
      </c>
      <c r="Q2084" s="54" t="s">
        <v>73</v>
      </c>
      <c r="R2084" s="54">
        <f t="shared" si="127"/>
        <v>0</v>
      </c>
      <c r="T2084" s="55">
        <f t="shared" si="125"/>
        <v>0</v>
      </c>
      <c r="U2084" s="55">
        <f t="shared" si="125"/>
        <v>0</v>
      </c>
      <c r="V2084" s="55">
        <f t="shared" si="125"/>
        <v>0</v>
      </c>
      <c r="W2084" s="55">
        <f t="shared" si="124"/>
        <v>0</v>
      </c>
      <c r="X2084" s="55" t="e">
        <f t="shared" si="124"/>
        <v>#VALUE!</v>
      </c>
      <c r="Y2084" s="55">
        <f t="shared" si="124"/>
        <v>0</v>
      </c>
    </row>
    <row r="2085" spans="1:25" x14ac:dyDescent="0.25">
      <c r="A2085" s="37" t="s">
        <v>425</v>
      </c>
      <c r="B2085" s="37" t="s">
        <v>673</v>
      </c>
      <c r="C2085" s="36" t="s">
        <v>674</v>
      </c>
      <c r="D2085" s="52" t="str">
        <f>IFERROR(INDEX('[2]CP5 to CP6 Track mapping'!$A:$B,MATCH('CP5 Vols Hyp'!$C2085,'[2]CP5 to CP6 Track mapping'!$A:$A,0),2),"-")</f>
        <v>Re-Ballast High Output</v>
      </c>
      <c r="E2085" s="36" t="s">
        <v>451</v>
      </c>
      <c r="F2085" s="53"/>
      <c r="G2085" s="53"/>
      <c r="H2085" s="53">
        <v>0</v>
      </c>
      <c r="I2085" s="53"/>
      <c r="J2085" s="53"/>
      <c r="K2085" s="53">
        <f t="shared" si="126"/>
        <v>0</v>
      </c>
      <c r="M2085" s="54">
        <v>0</v>
      </c>
      <c r="N2085" s="54">
        <v>0</v>
      </c>
      <c r="O2085" s="54">
        <v>0</v>
      </c>
      <c r="P2085" s="54">
        <v>0</v>
      </c>
      <c r="Q2085" s="54" t="s">
        <v>73</v>
      </c>
      <c r="R2085" s="54">
        <f t="shared" si="127"/>
        <v>0</v>
      </c>
      <c r="T2085" s="55">
        <f t="shared" si="125"/>
        <v>0</v>
      </c>
      <c r="U2085" s="55">
        <f t="shared" si="125"/>
        <v>0</v>
      </c>
      <c r="V2085" s="55">
        <f t="shared" si="125"/>
        <v>0</v>
      </c>
      <c r="W2085" s="55">
        <f t="shared" si="124"/>
        <v>0</v>
      </c>
      <c r="X2085" s="55" t="e">
        <f t="shared" si="124"/>
        <v>#VALUE!</v>
      </c>
      <c r="Y2085" s="55">
        <f t="shared" si="124"/>
        <v>0</v>
      </c>
    </row>
    <row r="2086" spans="1:25" x14ac:dyDescent="0.25">
      <c r="A2086" s="37" t="s">
        <v>425</v>
      </c>
      <c r="B2086" s="37" t="s">
        <v>673</v>
      </c>
      <c r="C2086" s="36" t="s">
        <v>674</v>
      </c>
      <c r="D2086" s="52" t="str">
        <f>IFERROR(INDEX('[2]CP5 to CP6 Track mapping'!$A:$B,MATCH('CP5 Vols Hyp'!$C2086,'[2]CP5 to CP6 Track mapping'!$A:$A,0),2),"-")</f>
        <v>Re-Ballast High Output</v>
      </c>
      <c r="E2086" s="36" t="s">
        <v>452</v>
      </c>
      <c r="F2086" s="53"/>
      <c r="G2086" s="53"/>
      <c r="H2086" s="53">
        <v>0</v>
      </c>
      <c r="I2086" s="53"/>
      <c r="J2086" s="53"/>
      <c r="K2086" s="53">
        <f t="shared" si="126"/>
        <v>0</v>
      </c>
      <c r="M2086" s="54">
        <v>0</v>
      </c>
      <c r="N2086" s="54">
        <v>0</v>
      </c>
      <c r="O2086" s="54">
        <v>0</v>
      </c>
      <c r="P2086" s="54">
        <v>0</v>
      </c>
      <c r="Q2086" s="54" t="s">
        <v>73</v>
      </c>
      <c r="R2086" s="54">
        <f t="shared" si="127"/>
        <v>0</v>
      </c>
      <c r="T2086" s="55">
        <f t="shared" si="125"/>
        <v>0</v>
      </c>
      <c r="U2086" s="55">
        <f t="shared" si="125"/>
        <v>0</v>
      </c>
      <c r="V2086" s="55">
        <f t="shared" si="125"/>
        <v>0</v>
      </c>
      <c r="W2086" s="55">
        <f t="shared" si="124"/>
        <v>0</v>
      </c>
      <c r="X2086" s="55" t="e">
        <f t="shared" si="124"/>
        <v>#VALUE!</v>
      </c>
      <c r="Y2086" s="55">
        <f t="shared" si="124"/>
        <v>0</v>
      </c>
    </row>
    <row r="2087" spans="1:25" x14ac:dyDescent="0.25">
      <c r="A2087" s="37" t="s">
        <v>425</v>
      </c>
      <c r="B2087" s="37" t="s">
        <v>673</v>
      </c>
      <c r="C2087" s="36" t="s">
        <v>674</v>
      </c>
      <c r="D2087" s="52" t="str">
        <f>IFERROR(INDEX('[2]CP5 to CP6 Track mapping'!$A:$B,MATCH('CP5 Vols Hyp'!$C2087,'[2]CP5 to CP6 Track mapping'!$A:$A,0),2),"-")</f>
        <v>Re-Ballast High Output</v>
      </c>
      <c r="E2087" s="36" t="s">
        <v>453</v>
      </c>
      <c r="F2087" s="53"/>
      <c r="G2087" s="53"/>
      <c r="H2087" s="53">
        <v>0.55229759999999994</v>
      </c>
      <c r="I2087" s="53"/>
      <c r="J2087" s="53"/>
      <c r="K2087" s="53">
        <f t="shared" si="126"/>
        <v>0.55229759999999994</v>
      </c>
      <c r="M2087" s="54">
        <v>1.9641312</v>
      </c>
      <c r="N2087" s="54">
        <v>24.273662399999999</v>
      </c>
      <c r="O2087" s="54">
        <v>0.55229759999999994</v>
      </c>
      <c r="P2087" s="54">
        <v>0</v>
      </c>
      <c r="Q2087" s="54" t="s">
        <v>73</v>
      </c>
      <c r="R2087" s="54">
        <f t="shared" si="127"/>
        <v>26.790091199999999</v>
      </c>
      <c r="T2087" s="55">
        <f t="shared" si="125"/>
        <v>1.9641312</v>
      </c>
      <c r="U2087" s="55">
        <f t="shared" si="125"/>
        <v>24.273662399999999</v>
      </c>
      <c r="V2087" s="55">
        <f t="shared" si="125"/>
        <v>0</v>
      </c>
      <c r="W2087" s="55">
        <f t="shared" si="124"/>
        <v>0</v>
      </c>
      <c r="X2087" s="55" t="e">
        <f t="shared" si="124"/>
        <v>#VALUE!</v>
      </c>
      <c r="Y2087" s="55">
        <f t="shared" si="124"/>
        <v>26.2377936</v>
      </c>
    </row>
    <row r="2088" spans="1:25" x14ac:dyDescent="0.25">
      <c r="A2088" s="37" t="s">
        <v>425</v>
      </c>
      <c r="B2088" s="37" t="s">
        <v>673</v>
      </c>
      <c r="C2088" s="36" t="s">
        <v>674</v>
      </c>
      <c r="D2088" s="52" t="str">
        <f>IFERROR(INDEX('[2]CP5 to CP6 Track mapping'!$A:$B,MATCH('CP5 Vols Hyp'!$C2088,'[2]CP5 to CP6 Track mapping'!$A:$A,0),2),"-")</f>
        <v>Re-Ballast High Output</v>
      </c>
      <c r="E2088" s="36" t="s">
        <v>454</v>
      </c>
      <c r="F2088" s="53"/>
      <c r="G2088" s="53"/>
      <c r="H2088" s="53">
        <v>0</v>
      </c>
      <c r="I2088" s="53"/>
      <c r="J2088" s="53"/>
      <c r="K2088" s="53">
        <f t="shared" si="126"/>
        <v>0</v>
      </c>
      <c r="M2088" s="54">
        <v>22.139452800000001</v>
      </c>
      <c r="N2088" s="54">
        <v>0</v>
      </c>
      <c r="O2088" s="54">
        <v>0</v>
      </c>
      <c r="P2088" s="54">
        <v>0</v>
      </c>
      <c r="Q2088" s="54" t="s">
        <v>73</v>
      </c>
      <c r="R2088" s="54">
        <f t="shared" si="127"/>
        <v>22.139452800000001</v>
      </c>
      <c r="T2088" s="55">
        <f t="shared" si="125"/>
        <v>22.139452800000001</v>
      </c>
      <c r="U2088" s="55">
        <f t="shared" si="125"/>
        <v>0</v>
      </c>
      <c r="V2088" s="55">
        <f t="shared" si="125"/>
        <v>0</v>
      </c>
      <c r="W2088" s="55">
        <f t="shared" si="124"/>
        <v>0</v>
      </c>
      <c r="X2088" s="55" t="e">
        <f t="shared" si="124"/>
        <v>#VALUE!</v>
      </c>
      <c r="Y2088" s="55">
        <f t="shared" si="124"/>
        <v>22.139452800000001</v>
      </c>
    </row>
    <row r="2089" spans="1:25" x14ac:dyDescent="0.25">
      <c r="A2089" s="37" t="s">
        <v>425</v>
      </c>
      <c r="B2089" s="37" t="s">
        <v>673</v>
      </c>
      <c r="C2089" s="36" t="s">
        <v>674</v>
      </c>
      <c r="D2089" s="52" t="str">
        <f>IFERROR(INDEX('[2]CP5 to CP6 Track mapping'!$A:$B,MATCH('CP5 Vols Hyp'!$C2089,'[2]CP5 to CP6 Track mapping'!$A:$A,0),2),"-")</f>
        <v>Re-Ballast High Output</v>
      </c>
      <c r="E2089" s="36" t="s">
        <v>455</v>
      </c>
      <c r="F2089" s="53"/>
      <c r="G2089" s="53"/>
      <c r="H2089" s="53">
        <v>0</v>
      </c>
      <c r="I2089" s="53"/>
      <c r="J2089" s="53"/>
      <c r="K2089" s="53">
        <f t="shared" si="126"/>
        <v>0</v>
      </c>
      <c r="M2089" s="54">
        <v>0</v>
      </c>
      <c r="N2089" s="54">
        <v>0</v>
      </c>
      <c r="O2089" s="54">
        <v>0</v>
      </c>
      <c r="P2089" s="54">
        <v>0</v>
      </c>
      <c r="Q2089" s="54" t="s">
        <v>73</v>
      </c>
      <c r="R2089" s="54">
        <f t="shared" si="127"/>
        <v>0</v>
      </c>
      <c r="T2089" s="55">
        <f t="shared" si="125"/>
        <v>0</v>
      </c>
      <c r="U2089" s="55">
        <f t="shared" si="125"/>
        <v>0</v>
      </c>
      <c r="V2089" s="55">
        <f t="shared" si="125"/>
        <v>0</v>
      </c>
      <c r="W2089" s="55">
        <f t="shared" si="124"/>
        <v>0</v>
      </c>
      <c r="X2089" s="55" t="e">
        <f t="shared" si="124"/>
        <v>#VALUE!</v>
      </c>
      <c r="Y2089" s="55">
        <f t="shared" si="124"/>
        <v>0</v>
      </c>
    </row>
    <row r="2090" spans="1:25" x14ac:dyDescent="0.25">
      <c r="A2090" s="37" t="s">
        <v>425</v>
      </c>
      <c r="B2090" s="37" t="s">
        <v>675</v>
      </c>
      <c r="C2090" s="36" t="s">
        <v>676</v>
      </c>
      <c r="D2090" s="52" t="str">
        <f>IFERROR(INDEX('[2]CP5 to CP6 Track mapping'!$A:$B,MATCH('CP5 Vols Hyp'!$C2090,'[2]CP5 to CP6 Track mapping'!$A:$A,0),2),"-")</f>
        <v>Re-Rail, Re-Ballast</v>
      </c>
      <c r="E2090" s="36" t="s">
        <v>456</v>
      </c>
      <c r="F2090" s="53"/>
      <c r="G2090" s="53"/>
      <c r="H2090" s="53">
        <v>0</v>
      </c>
      <c r="I2090" s="53"/>
      <c r="J2090" s="53"/>
      <c r="K2090" s="53">
        <f t="shared" si="126"/>
        <v>0</v>
      </c>
      <c r="M2090" s="54">
        <v>0</v>
      </c>
      <c r="N2090" s="54">
        <v>0</v>
      </c>
      <c r="O2090" s="54">
        <v>0</v>
      </c>
      <c r="P2090" s="54">
        <v>0</v>
      </c>
      <c r="Q2090" s="54" t="s">
        <v>73</v>
      </c>
      <c r="R2090" s="54">
        <f t="shared" si="127"/>
        <v>0</v>
      </c>
      <c r="T2090" s="55">
        <f t="shared" si="125"/>
        <v>0</v>
      </c>
      <c r="U2090" s="55">
        <f t="shared" si="125"/>
        <v>0</v>
      </c>
      <c r="V2090" s="55">
        <f t="shared" si="125"/>
        <v>0</v>
      </c>
      <c r="W2090" s="55">
        <f t="shared" si="124"/>
        <v>0</v>
      </c>
      <c r="X2090" s="55" t="e">
        <f t="shared" si="124"/>
        <v>#VALUE!</v>
      </c>
      <c r="Y2090" s="55">
        <f t="shared" si="124"/>
        <v>0</v>
      </c>
    </row>
    <row r="2091" spans="1:25" x14ac:dyDescent="0.25">
      <c r="A2091" s="37" t="s">
        <v>425</v>
      </c>
      <c r="B2091" s="37" t="s">
        <v>675</v>
      </c>
      <c r="C2091" s="36" t="s">
        <v>676</v>
      </c>
      <c r="D2091" s="52" t="str">
        <f>IFERROR(INDEX('[2]CP5 to CP6 Track mapping'!$A:$B,MATCH('CP5 Vols Hyp'!$C2091,'[2]CP5 to CP6 Track mapping'!$A:$A,0),2),"-")</f>
        <v>Re-Rail, Re-Ballast</v>
      </c>
      <c r="E2091" s="36" t="s">
        <v>451</v>
      </c>
      <c r="F2091" s="53"/>
      <c r="G2091" s="53"/>
      <c r="H2091" s="53">
        <v>0</v>
      </c>
      <c r="I2091" s="53"/>
      <c r="J2091" s="53"/>
      <c r="K2091" s="53">
        <f t="shared" si="126"/>
        <v>0</v>
      </c>
      <c r="M2091" s="54">
        <v>0</v>
      </c>
      <c r="N2091" s="54">
        <v>0</v>
      </c>
      <c r="O2091" s="54">
        <v>0</v>
      </c>
      <c r="P2091" s="54">
        <v>0</v>
      </c>
      <c r="Q2091" s="54" t="s">
        <v>73</v>
      </c>
      <c r="R2091" s="54">
        <f t="shared" si="127"/>
        <v>0</v>
      </c>
      <c r="T2091" s="55">
        <f t="shared" si="125"/>
        <v>0</v>
      </c>
      <c r="U2091" s="55">
        <f t="shared" si="125"/>
        <v>0</v>
      </c>
      <c r="V2091" s="55">
        <f t="shared" si="125"/>
        <v>0</v>
      </c>
      <c r="W2091" s="55">
        <f t="shared" si="125"/>
        <v>0</v>
      </c>
      <c r="X2091" s="55" t="e">
        <f t="shared" si="125"/>
        <v>#VALUE!</v>
      </c>
      <c r="Y2091" s="55">
        <f t="shared" si="125"/>
        <v>0</v>
      </c>
    </row>
    <row r="2092" spans="1:25" x14ac:dyDescent="0.25">
      <c r="A2092" s="37" t="s">
        <v>425</v>
      </c>
      <c r="B2092" s="37" t="s">
        <v>675</v>
      </c>
      <c r="C2092" s="36" t="s">
        <v>676</v>
      </c>
      <c r="D2092" s="52" t="str">
        <f>IFERROR(INDEX('[2]CP5 to CP6 Track mapping'!$A:$B,MATCH('CP5 Vols Hyp'!$C2092,'[2]CP5 to CP6 Track mapping'!$A:$A,0),2),"-")</f>
        <v>Re-Rail, Re-Ballast</v>
      </c>
      <c r="E2092" s="36" t="s">
        <v>452</v>
      </c>
      <c r="F2092" s="53"/>
      <c r="G2092" s="53"/>
      <c r="H2092" s="53">
        <v>0</v>
      </c>
      <c r="I2092" s="53"/>
      <c r="J2092" s="53"/>
      <c r="K2092" s="53">
        <f t="shared" si="126"/>
        <v>0</v>
      </c>
      <c r="M2092" s="54">
        <v>0</v>
      </c>
      <c r="N2092" s="54">
        <v>0</v>
      </c>
      <c r="O2092" s="54">
        <v>0</v>
      </c>
      <c r="P2092" s="54">
        <v>0</v>
      </c>
      <c r="Q2092" s="54" t="s">
        <v>73</v>
      </c>
      <c r="R2092" s="54">
        <f t="shared" si="127"/>
        <v>0</v>
      </c>
      <c r="T2092" s="55">
        <f t="shared" ref="T2092:Y2134" si="128">M2092-F2092</f>
        <v>0</v>
      </c>
      <c r="U2092" s="55">
        <f t="shared" si="128"/>
        <v>0</v>
      </c>
      <c r="V2092" s="55">
        <f t="shared" si="128"/>
        <v>0</v>
      </c>
      <c r="W2092" s="55">
        <f t="shared" si="128"/>
        <v>0</v>
      </c>
      <c r="X2092" s="55" t="e">
        <f t="shared" si="128"/>
        <v>#VALUE!</v>
      </c>
      <c r="Y2092" s="55">
        <f t="shared" si="128"/>
        <v>0</v>
      </c>
    </row>
    <row r="2093" spans="1:25" x14ac:dyDescent="0.25">
      <c r="A2093" s="37" t="s">
        <v>425</v>
      </c>
      <c r="B2093" s="37" t="s">
        <v>675</v>
      </c>
      <c r="C2093" s="36" t="s">
        <v>676</v>
      </c>
      <c r="D2093" s="52" t="str">
        <f>IFERROR(INDEX('[2]CP5 to CP6 Track mapping'!$A:$B,MATCH('CP5 Vols Hyp'!$C2093,'[2]CP5 to CP6 Track mapping'!$A:$A,0),2),"-")</f>
        <v>Re-Rail, Re-Ballast</v>
      </c>
      <c r="E2093" s="36" t="s">
        <v>453</v>
      </c>
      <c r="F2093" s="53"/>
      <c r="G2093" s="53"/>
      <c r="H2093" s="53">
        <v>0</v>
      </c>
      <c r="I2093" s="53"/>
      <c r="J2093" s="53"/>
      <c r="K2093" s="53">
        <f t="shared" si="126"/>
        <v>0</v>
      </c>
      <c r="M2093" s="54">
        <v>0</v>
      </c>
      <c r="N2093" s="54">
        <v>0</v>
      </c>
      <c r="O2093" s="54">
        <v>0</v>
      </c>
      <c r="P2093" s="54">
        <v>0</v>
      </c>
      <c r="Q2093" s="54" t="s">
        <v>73</v>
      </c>
      <c r="R2093" s="54">
        <f t="shared" si="127"/>
        <v>0</v>
      </c>
      <c r="T2093" s="55">
        <f t="shared" si="128"/>
        <v>0</v>
      </c>
      <c r="U2093" s="55">
        <f t="shared" si="128"/>
        <v>0</v>
      </c>
      <c r="V2093" s="55">
        <f t="shared" si="128"/>
        <v>0</v>
      </c>
      <c r="W2093" s="55">
        <f t="shared" si="128"/>
        <v>0</v>
      </c>
      <c r="X2093" s="55" t="e">
        <f t="shared" si="128"/>
        <v>#VALUE!</v>
      </c>
      <c r="Y2093" s="55">
        <f t="shared" si="128"/>
        <v>0</v>
      </c>
    </row>
    <row r="2094" spans="1:25" x14ac:dyDescent="0.25">
      <c r="A2094" s="37" t="s">
        <v>425</v>
      </c>
      <c r="B2094" s="37" t="s">
        <v>675</v>
      </c>
      <c r="C2094" s="36" t="s">
        <v>676</v>
      </c>
      <c r="D2094" s="52" t="str">
        <f>IFERROR(INDEX('[2]CP5 to CP6 Track mapping'!$A:$B,MATCH('CP5 Vols Hyp'!$C2094,'[2]CP5 to CP6 Track mapping'!$A:$A,0),2),"-")</f>
        <v>Re-Rail, Re-Ballast</v>
      </c>
      <c r="E2094" s="36" t="s">
        <v>454</v>
      </c>
      <c r="F2094" s="53"/>
      <c r="G2094" s="53"/>
      <c r="H2094" s="53">
        <v>0</v>
      </c>
      <c r="I2094" s="53"/>
      <c r="J2094" s="53"/>
      <c r="K2094" s="53">
        <f t="shared" si="126"/>
        <v>0</v>
      </c>
      <c r="M2094" s="54">
        <v>0</v>
      </c>
      <c r="N2094" s="54">
        <v>0</v>
      </c>
      <c r="O2094" s="54">
        <v>0</v>
      </c>
      <c r="P2094" s="54">
        <v>0</v>
      </c>
      <c r="Q2094" s="54" t="s">
        <v>73</v>
      </c>
      <c r="R2094" s="54">
        <f t="shared" si="127"/>
        <v>0</v>
      </c>
      <c r="T2094" s="55">
        <f t="shared" si="128"/>
        <v>0</v>
      </c>
      <c r="U2094" s="55">
        <f t="shared" si="128"/>
        <v>0</v>
      </c>
      <c r="V2094" s="55">
        <f t="shared" si="128"/>
        <v>0</v>
      </c>
      <c r="W2094" s="55">
        <f t="shared" si="128"/>
        <v>0</v>
      </c>
      <c r="X2094" s="55" t="e">
        <f t="shared" si="128"/>
        <v>#VALUE!</v>
      </c>
      <c r="Y2094" s="55">
        <f t="shared" si="128"/>
        <v>0</v>
      </c>
    </row>
    <row r="2095" spans="1:25" x14ac:dyDescent="0.25">
      <c r="A2095" s="37" t="s">
        <v>425</v>
      </c>
      <c r="B2095" s="37" t="s">
        <v>675</v>
      </c>
      <c r="C2095" s="36" t="s">
        <v>676</v>
      </c>
      <c r="D2095" s="52" t="str">
        <f>IFERROR(INDEX('[2]CP5 to CP6 Track mapping'!$A:$B,MATCH('CP5 Vols Hyp'!$C2095,'[2]CP5 to CP6 Track mapping'!$A:$A,0),2),"-")</f>
        <v>Re-Rail, Re-Ballast</v>
      </c>
      <c r="E2095" s="36" t="s">
        <v>455</v>
      </c>
      <c r="F2095" s="53"/>
      <c r="G2095" s="53"/>
      <c r="H2095" s="53">
        <v>0</v>
      </c>
      <c r="I2095" s="53"/>
      <c r="J2095" s="53"/>
      <c r="K2095" s="53">
        <f t="shared" si="126"/>
        <v>0</v>
      </c>
      <c r="M2095" s="54">
        <v>0</v>
      </c>
      <c r="N2095" s="54">
        <v>0</v>
      </c>
      <c r="O2095" s="54">
        <v>0</v>
      </c>
      <c r="P2095" s="54">
        <v>0</v>
      </c>
      <c r="Q2095" s="54" t="s">
        <v>73</v>
      </c>
      <c r="R2095" s="54">
        <f t="shared" si="127"/>
        <v>0</v>
      </c>
      <c r="T2095" s="55">
        <f t="shared" si="128"/>
        <v>0</v>
      </c>
      <c r="U2095" s="55">
        <f t="shared" si="128"/>
        <v>0</v>
      </c>
      <c r="V2095" s="55">
        <f t="shared" si="128"/>
        <v>0</v>
      </c>
      <c r="W2095" s="55">
        <f t="shared" si="128"/>
        <v>0</v>
      </c>
      <c r="X2095" s="55" t="e">
        <f t="shared" si="128"/>
        <v>#VALUE!</v>
      </c>
      <c r="Y2095" s="55">
        <f t="shared" si="128"/>
        <v>0</v>
      </c>
    </row>
    <row r="2096" spans="1:25" x14ac:dyDescent="0.25">
      <c r="A2096" s="37" t="s">
        <v>425</v>
      </c>
      <c r="B2096" s="37" t="s">
        <v>677</v>
      </c>
      <c r="C2096" s="36" t="s">
        <v>678</v>
      </c>
      <c r="D2096" s="52" t="str">
        <f>IFERROR(INDEX('[2]CP5 to CP6 Track mapping'!$A:$B,MATCH('CP5 Vols Hyp'!$C2096,'[2]CP5 to CP6 Track mapping'!$A:$A,0),2),"-")</f>
        <v>Heavy Refurb</v>
      </c>
      <c r="E2096" s="36" t="s">
        <v>456</v>
      </c>
      <c r="F2096" s="53"/>
      <c r="G2096" s="53"/>
      <c r="H2096" s="53">
        <v>0</v>
      </c>
      <c r="I2096" s="53"/>
      <c r="J2096" s="53"/>
      <c r="K2096" s="53">
        <f t="shared" si="126"/>
        <v>0</v>
      </c>
      <c r="M2096" s="54">
        <v>0</v>
      </c>
      <c r="N2096" s="54">
        <v>0</v>
      </c>
      <c r="O2096" s="54">
        <v>0</v>
      </c>
      <c r="P2096" s="54">
        <v>0</v>
      </c>
      <c r="Q2096" s="54" t="s">
        <v>73</v>
      </c>
      <c r="R2096" s="54">
        <f t="shared" si="127"/>
        <v>0</v>
      </c>
      <c r="T2096" s="55">
        <f t="shared" si="128"/>
        <v>0</v>
      </c>
      <c r="U2096" s="55">
        <f t="shared" si="128"/>
        <v>0</v>
      </c>
      <c r="V2096" s="55">
        <f t="shared" si="128"/>
        <v>0</v>
      </c>
      <c r="W2096" s="55">
        <f t="shared" si="128"/>
        <v>0</v>
      </c>
      <c r="X2096" s="55" t="e">
        <f t="shared" si="128"/>
        <v>#VALUE!</v>
      </c>
      <c r="Y2096" s="55">
        <f t="shared" si="128"/>
        <v>0</v>
      </c>
    </row>
    <row r="2097" spans="1:25" x14ac:dyDescent="0.25">
      <c r="A2097" s="37" t="s">
        <v>425</v>
      </c>
      <c r="B2097" s="37" t="s">
        <v>677</v>
      </c>
      <c r="C2097" s="36" t="s">
        <v>678</v>
      </c>
      <c r="D2097" s="52" t="str">
        <f>IFERROR(INDEX('[2]CP5 to CP6 Track mapping'!$A:$B,MATCH('CP5 Vols Hyp'!$C2097,'[2]CP5 to CP6 Track mapping'!$A:$A,0),2),"-")</f>
        <v>Heavy Refurb</v>
      </c>
      <c r="E2097" s="36" t="s">
        <v>451</v>
      </c>
      <c r="F2097" s="53"/>
      <c r="G2097" s="53"/>
      <c r="H2097" s="53">
        <v>0</v>
      </c>
      <c r="I2097" s="53"/>
      <c r="J2097" s="53"/>
      <c r="K2097" s="53">
        <f t="shared" si="126"/>
        <v>0</v>
      </c>
      <c r="M2097" s="54">
        <v>0</v>
      </c>
      <c r="N2097" s="54">
        <v>0</v>
      </c>
      <c r="O2097" s="54">
        <v>0</v>
      </c>
      <c r="P2097" s="54">
        <v>0</v>
      </c>
      <c r="Q2097" s="54" t="s">
        <v>73</v>
      </c>
      <c r="R2097" s="54">
        <f t="shared" si="127"/>
        <v>0</v>
      </c>
      <c r="T2097" s="55">
        <f t="shared" si="128"/>
        <v>0</v>
      </c>
      <c r="U2097" s="55">
        <f t="shared" si="128"/>
        <v>0</v>
      </c>
      <c r="V2097" s="55">
        <f t="shared" si="128"/>
        <v>0</v>
      </c>
      <c r="W2097" s="55">
        <f t="shared" si="128"/>
        <v>0</v>
      </c>
      <c r="X2097" s="55" t="e">
        <f t="shared" si="128"/>
        <v>#VALUE!</v>
      </c>
      <c r="Y2097" s="55">
        <f t="shared" si="128"/>
        <v>0</v>
      </c>
    </row>
    <row r="2098" spans="1:25" x14ac:dyDescent="0.25">
      <c r="A2098" s="37" t="s">
        <v>425</v>
      </c>
      <c r="B2098" s="37" t="s">
        <v>677</v>
      </c>
      <c r="C2098" s="36" t="s">
        <v>678</v>
      </c>
      <c r="D2098" s="52" t="str">
        <f>IFERROR(INDEX('[2]CP5 to CP6 Track mapping'!$A:$B,MATCH('CP5 Vols Hyp'!$C2098,'[2]CP5 to CP6 Track mapping'!$A:$A,0),2),"-")</f>
        <v>Heavy Refurb</v>
      </c>
      <c r="E2098" s="36" t="s">
        <v>452</v>
      </c>
      <c r="F2098" s="53"/>
      <c r="G2098" s="53"/>
      <c r="H2098" s="53">
        <v>0</v>
      </c>
      <c r="I2098" s="53"/>
      <c r="J2098" s="53"/>
      <c r="K2098" s="53">
        <f t="shared" si="126"/>
        <v>0</v>
      </c>
      <c r="M2098" s="54">
        <v>0</v>
      </c>
      <c r="N2098" s="54">
        <v>0</v>
      </c>
      <c r="O2098" s="54">
        <v>0</v>
      </c>
      <c r="P2098" s="54">
        <v>0</v>
      </c>
      <c r="Q2098" s="54" t="s">
        <v>73</v>
      </c>
      <c r="R2098" s="54">
        <f t="shared" si="127"/>
        <v>0</v>
      </c>
      <c r="T2098" s="55">
        <f t="shared" si="128"/>
        <v>0</v>
      </c>
      <c r="U2098" s="55">
        <f t="shared" si="128"/>
        <v>0</v>
      </c>
      <c r="V2098" s="55">
        <f t="shared" si="128"/>
        <v>0</v>
      </c>
      <c r="W2098" s="55">
        <f t="shared" si="128"/>
        <v>0</v>
      </c>
      <c r="X2098" s="55" t="e">
        <f t="shared" si="128"/>
        <v>#VALUE!</v>
      </c>
      <c r="Y2098" s="55">
        <f t="shared" si="128"/>
        <v>0</v>
      </c>
    </row>
    <row r="2099" spans="1:25" x14ac:dyDescent="0.25">
      <c r="A2099" s="37" t="s">
        <v>425</v>
      </c>
      <c r="B2099" s="37" t="s">
        <v>677</v>
      </c>
      <c r="C2099" s="36" t="s">
        <v>678</v>
      </c>
      <c r="D2099" s="52" t="str">
        <f>IFERROR(INDEX('[2]CP5 to CP6 Track mapping'!$A:$B,MATCH('CP5 Vols Hyp'!$C2099,'[2]CP5 to CP6 Track mapping'!$A:$A,0),2),"-")</f>
        <v>Heavy Refurb</v>
      </c>
      <c r="E2099" s="36" t="s">
        <v>453</v>
      </c>
      <c r="F2099" s="53"/>
      <c r="G2099" s="53"/>
      <c r="H2099" s="53">
        <v>0</v>
      </c>
      <c r="I2099" s="53"/>
      <c r="J2099" s="53"/>
      <c r="K2099" s="53">
        <f t="shared" si="126"/>
        <v>0</v>
      </c>
      <c r="M2099" s="54">
        <v>0</v>
      </c>
      <c r="N2099" s="54">
        <v>0</v>
      </c>
      <c r="O2099" s="54">
        <v>0</v>
      </c>
      <c r="P2099" s="54">
        <v>0</v>
      </c>
      <c r="Q2099" s="54" t="s">
        <v>73</v>
      </c>
      <c r="R2099" s="54">
        <f t="shared" si="127"/>
        <v>0</v>
      </c>
      <c r="T2099" s="55">
        <f t="shared" si="128"/>
        <v>0</v>
      </c>
      <c r="U2099" s="55">
        <f t="shared" si="128"/>
        <v>0</v>
      </c>
      <c r="V2099" s="55">
        <f t="shared" si="128"/>
        <v>0</v>
      </c>
      <c r="W2099" s="55">
        <f t="shared" si="128"/>
        <v>0</v>
      </c>
      <c r="X2099" s="55" t="e">
        <f t="shared" si="128"/>
        <v>#VALUE!</v>
      </c>
      <c r="Y2099" s="55">
        <f t="shared" si="128"/>
        <v>0</v>
      </c>
    </row>
    <row r="2100" spans="1:25" x14ac:dyDescent="0.25">
      <c r="A2100" s="37" t="s">
        <v>425</v>
      </c>
      <c r="B2100" s="37" t="s">
        <v>677</v>
      </c>
      <c r="C2100" s="36" t="s">
        <v>678</v>
      </c>
      <c r="D2100" s="52" t="str">
        <f>IFERROR(INDEX('[2]CP5 to CP6 Track mapping'!$A:$B,MATCH('CP5 Vols Hyp'!$C2100,'[2]CP5 to CP6 Track mapping'!$A:$A,0),2),"-")</f>
        <v>Heavy Refurb</v>
      </c>
      <c r="E2100" s="36" t="s">
        <v>454</v>
      </c>
      <c r="F2100" s="53"/>
      <c r="G2100" s="53"/>
      <c r="H2100" s="53">
        <v>0</v>
      </c>
      <c r="I2100" s="53"/>
      <c r="J2100" s="53"/>
      <c r="K2100" s="53">
        <f t="shared" si="126"/>
        <v>0</v>
      </c>
      <c r="M2100" s="54">
        <v>0</v>
      </c>
      <c r="N2100" s="54">
        <v>0</v>
      </c>
      <c r="O2100" s="54">
        <v>0</v>
      </c>
      <c r="P2100" s="54">
        <v>0</v>
      </c>
      <c r="Q2100" s="54" t="s">
        <v>73</v>
      </c>
      <c r="R2100" s="54">
        <f t="shared" si="127"/>
        <v>0</v>
      </c>
      <c r="T2100" s="55">
        <f t="shared" si="128"/>
        <v>0</v>
      </c>
      <c r="U2100" s="55">
        <f t="shared" si="128"/>
        <v>0</v>
      </c>
      <c r="V2100" s="55">
        <f t="shared" si="128"/>
        <v>0</v>
      </c>
      <c r="W2100" s="55">
        <f t="shared" si="128"/>
        <v>0</v>
      </c>
      <c r="X2100" s="55" t="e">
        <f t="shared" si="128"/>
        <v>#VALUE!</v>
      </c>
      <c r="Y2100" s="55">
        <f t="shared" si="128"/>
        <v>0</v>
      </c>
    </row>
    <row r="2101" spans="1:25" x14ac:dyDescent="0.25">
      <c r="A2101" s="37" t="s">
        <v>425</v>
      </c>
      <c r="B2101" s="37" t="s">
        <v>677</v>
      </c>
      <c r="C2101" s="36" t="s">
        <v>678</v>
      </c>
      <c r="D2101" s="52" t="str">
        <f>IFERROR(INDEX('[2]CP5 to CP6 Track mapping'!$A:$B,MATCH('CP5 Vols Hyp'!$C2101,'[2]CP5 to CP6 Track mapping'!$A:$A,0),2),"-")</f>
        <v>Heavy Refurb</v>
      </c>
      <c r="E2101" s="36" t="s">
        <v>455</v>
      </c>
      <c r="F2101" s="53"/>
      <c r="G2101" s="53"/>
      <c r="H2101" s="53">
        <v>0</v>
      </c>
      <c r="I2101" s="53"/>
      <c r="J2101" s="53"/>
      <c r="K2101" s="53">
        <f t="shared" si="126"/>
        <v>0</v>
      </c>
      <c r="M2101" s="54">
        <v>0</v>
      </c>
      <c r="N2101" s="54">
        <v>0</v>
      </c>
      <c r="O2101" s="54">
        <v>0</v>
      </c>
      <c r="P2101" s="54">
        <v>0</v>
      </c>
      <c r="Q2101" s="54" t="s">
        <v>73</v>
      </c>
      <c r="R2101" s="54">
        <f t="shared" si="127"/>
        <v>0</v>
      </c>
      <c r="T2101" s="55">
        <f t="shared" si="128"/>
        <v>0</v>
      </c>
      <c r="U2101" s="55">
        <f t="shared" si="128"/>
        <v>0</v>
      </c>
      <c r="V2101" s="55">
        <f t="shared" si="128"/>
        <v>0</v>
      </c>
      <c r="W2101" s="55">
        <f t="shared" si="128"/>
        <v>0</v>
      </c>
      <c r="X2101" s="55" t="e">
        <f t="shared" si="128"/>
        <v>#VALUE!</v>
      </c>
      <c r="Y2101" s="55">
        <f t="shared" si="128"/>
        <v>0</v>
      </c>
    </row>
    <row r="2102" spans="1:25" x14ac:dyDescent="0.25">
      <c r="A2102" s="37" t="s">
        <v>425</v>
      </c>
      <c r="B2102" s="37" t="s">
        <v>679</v>
      </c>
      <c r="C2102" s="36" t="s">
        <v>33</v>
      </c>
      <c r="D2102" s="52" t="str">
        <f>IFERROR(INDEX('[2]CP5 to CP6 Track mapping'!$A:$B,MATCH('CP5 Vols Hyp'!$C2102,'[2]CP5 to CP6 Track mapping'!$A:$A,0),2),"-")</f>
        <v>Re-Rail, Re-Ballast</v>
      </c>
      <c r="E2102" s="36" t="s">
        <v>456</v>
      </c>
      <c r="F2102" s="53"/>
      <c r="G2102" s="53"/>
      <c r="H2102" s="53">
        <v>0</v>
      </c>
      <c r="I2102" s="53"/>
      <c r="J2102" s="53"/>
      <c r="K2102" s="53">
        <f t="shared" si="126"/>
        <v>0</v>
      </c>
      <c r="M2102" s="54">
        <v>0</v>
      </c>
      <c r="N2102" s="54">
        <v>0</v>
      </c>
      <c r="O2102" s="54">
        <v>0</v>
      </c>
      <c r="P2102" s="54">
        <v>0</v>
      </c>
      <c r="Q2102" s="54" t="s">
        <v>73</v>
      </c>
      <c r="R2102" s="54">
        <f t="shared" si="127"/>
        <v>0</v>
      </c>
      <c r="T2102" s="55">
        <f t="shared" si="128"/>
        <v>0</v>
      </c>
      <c r="U2102" s="55">
        <f t="shared" si="128"/>
        <v>0</v>
      </c>
      <c r="V2102" s="55">
        <f t="shared" si="128"/>
        <v>0</v>
      </c>
      <c r="W2102" s="55">
        <f t="shared" si="128"/>
        <v>0</v>
      </c>
      <c r="X2102" s="55" t="e">
        <f t="shared" si="128"/>
        <v>#VALUE!</v>
      </c>
      <c r="Y2102" s="55">
        <f t="shared" si="128"/>
        <v>0</v>
      </c>
    </row>
    <row r="2103" spans="1:25" x14ac:dyDescent="0.25">
      <c r="A2103" s="37" t="s">
        <v>425</v>
      </c>
      <c r="B2103" s="37" t="s">
        <v>679</v>
      </c>
      <c r="C2103" s="36" t="s">
        <v>33</v>
      </c>
      <c r="D2103" s="52" t="str">
        <f>IFERROR(INDEX('[2]CP5 to CP6 Track mapping'!$A:$B,MATCH('CP5 Vols Hyp'!$C2103,'[2]CP5 to CP6 Track mapping'!$A:$A,0),2),"-")</f>
        <v>Re-Rail, Re-Ballast</v>
      </c>
      <c r="E2103" s="36" t="s">
        <v>451</v>
      </c>
      <c r="F2103" s="53"/>
      <c r="G2103" s="53"/>
      <c r="H2103" s="53">
        <v>0</v>
      </c>
      <c r="I2103" s="53"/>
      <c r="J2103" s="53"/>
      <c r="K2103" s="53">
        <f t="shared" si="126"/>
        <v>0</v>
      </c>
      <c r="M2103" s="54">
        <v>0</v>
      </c>
      <c r="N2103" s="54">
        <v>0</v>
      </c>
      <c r="O2103" s="54">
        <v>0</v>
      </c>
      <c r="P2103" s="54">
        <v>0</v>
      </c>
      <c r="Q2103" s="54" t="s">
        <v>73</v>
      </c>
      <c r="R2103" s="54">
        <f t="shared" si="127"/>
        <v>0</v>
      </c>
      <c r="T2103" s="55">
        <f t="shared" si="128"/>
        <v>0</v>
      </c>
      <c r="U2103" s="55">
        <f t="shared" si="128"/>
        <v>0</v>
      </c>
      <c r="V2103" s="55">
        <f t="shared" si="128"/>
        <v>0</v>
      </c>
      <c r="W2103" s="55">
        <f t="shared" si="128"/>
        <v>0</v>
      </c>
      <c r="X2103" s="55" t="e">
        <f t="shared" si="128"/>
        <v>#VALUE!</v>
      </c>
      <c r="Y2103" s="55">
        <f t="shared" si="128"/>
        <v>0</v>
      </c>
    </row>
    <row r="2104" spans="1:25" x14ac:dyDescent="0.25">
      <c r="A2104" s="37" t="s">
        <v>425</v>
      </c>
      <c r="B2104" s="37" t="s">
        <v>679</v>
      </c>
      <c r="C2104" s="36" t="s">
        <v>33</v>
      </c>
      <c r="D2104" s="52" t="str">
        <f>IFERROR(INDEX('[2]CP5 to CP6 Track mapping'!$A:$B,MATCH('CP5 Vols Hyp'!$C2104,'[2]CP5 to CP6 Track mapping'!$A:$A,0),2),"-")</f>
        <v>Re-Rail, Re-Ballast</v>
      </c>
      <c r="E2104" s="36" t="s">
        <v>452</v>
      </c>
      <c r="F2104" s="53"/>
      <c r="G2104" s="53"/>
      <c r="H2104" s="53">
        <v>0</v>
      </c>
      <c r="I2104" s="53"/>
      <c r="J2104" s="53"/>
      <c r="K2104" s="53">
        <f t="shared" si="126"/>
        <v>0</v>
      </c>
      <c r="M2104" s="54">
        <v>0</v>
      </c>
      <c r="N2104" s="54">
        <v>0</v>
      </c>
      <c r="O2104" s="54">
        <v>0</v>
      </c>
      <c r="P2104" s="54">
        <v>0</v>
      </c>
      <c r="Q2104" s="54" t="s">
        <v>73</v>
      </c>
      <c r="R2104" s="54">
        <f t="shared" si="127"/>
        <v>0</v>
      </c>
      <c r="T2104" s="55">
        <f t="shared" si="128"/>
        <v>0</v>
      </c>
      <c r="U2104" s="55">
        <f t="shared" si="128"/>
        <v>0</v>
      </c>
      <c r="V2104" s="55">
        <f t="shared" si="128"/>
        <v>0</v>
      </c>
      <c r="W2104" s="55">
        <f t="shared" si="128"/>
        <v>0</v>
      </c>
      <c r="X2104" s="55" t="e">
        <f t="shared" si="128"/>
        <v>#VALUE!</v>
      </c>
      <c r="Y2104" s="55">
        <f t="shared" si="128"/>
        <v>0</v>
      </c>
    </row>
    <row r="2105" spans="1:25" x14ac:dyDescent="0.25">
      <c r="A2105" s="37" t="s">
        <v>425</v>
      </c>
      <c r="B2105" s="37" t="s">
        <v>679</v>
      </c>
      <c r="C2105" s="36" t="s">
        <v>33</v>
      </c>
      <c r="D2105" s="52" t="str">
        <f>IFERROR(INDEX('[2]CP5 to CP6 Track mapping'!$A:$B,MATCH('CP5 Vols Hyp'!$C2105,'[2]CP5 to CP6 Track mapping'!$A:$A,0),2),"-")</f>
        <v>Re-Rail, Re-Ballast</v>
      </c>
      <c r="E2105" s="36" t="s">
        <v>453</v>
      </c>
      <c r="F2105" s="53"/>
      <c r="G2105" s="53"/>
      <c r="H2105" s="53">
        <v>0</v>
      </c>
      <c r="I2105" s="53"/>
      <c r="J2105" s="53"/>
      <c r="K2105" s="53">
        <f t="shared" si="126"/>
        <v>0</v>
      </c>
      <c r="M2105" s="54">
        <v>0</v>
      </c>
      <c r="N2105" s="54">
        <v>0</v>
      </c>
      <c r="O2105" s="54">
        <v>0</v>
      </c>
      <c r="P2105" s="54">
        <v>0</v>
      </c>
      <c r="Q2105" s="54" t="s">
        <v>73</v>
      </c>
      <c r="R2105" s="54">
        <f t="shared" si="127"/>
        <v>0</v>
      </c>
      <c r="T2105" s="55">
        <f t="shared" si="128"/>
        <v>0</v>
      </c>
      <c r="U2105" s="55">
        <f t="shared" si="128"/>
        <v>0</v>
      </c>
      <c r="V2105" s="55">
        <f t="shared" si="128"/>
        <v>0</v>
      </c>
      <c r="W2105" s="55">
        <f t="shared" si="128"/>
        <v>0</v>
      </c>
      <c r="X2105" s="55" t="e">
        <f t="shared" si="128"/>
        <v>#VALUE!</v>
      </c>
      <c r="Y2105" s="55">
        <f t="shared" si="128"/>
        <v>0</v>
      </c>
    </row>
    <row r="2106" spans="1:25" x14ac:dyDescent="0.25">
      <c r="A2106" s="37" t="s">
        <v>425</v>
      </c>
      <c r="B2106" s="37" t="s">
        <v>679</v>
      </c>
      <c r="C2106" s="36" t="s">
        <v>33</v>
      </c>
      <c r="D2106" s="52" t="str">
        <f>IFERROR(INDEX('[2]CP5 to CP6 Track mapping'!$A:$B,MATCH('CP5 Vols Hyp'!$C2106,'[2]CP5 to CP6 Track mapping'!$A:$A,0),2),"-")</f>
        <v>Re-Rail, Re-Ballast</v>
      </c>
      <c r="E2106" s="36" t="s">
        <v>454</v>
      </c>
      <c r="F2106" s="53"/>
      <c r="G2106" s="53"/>
      <c r="H2106" s="53">
        <v>0</v>
      </c>
      <c r="I2106" s="53"/>
      <c r="J2106" s="53"/>
      <c r="K2106" s="53">
        <f t="shared" si="126"/>
        <v>0</v>
      </c>
      <c r="M2106" s="54">
        <v>0</v>
      </c>
      <c r="N2106" s="54">
        <v>0</v>
      </c>
      <c r="O2106" s="54">
        <v>0</v>
      </c>
      <c r="P2106" s="54">
        <v>0</v>
      </c>
      <c r="Q2106" s="54" t="s">
        <v>73</v>
      </c>
      <c r="R2106" s="54">
        <f t="shared" si="127"/>
        <v>0</v>
      </c>
      <c r="T2106" s="55">
        <f t="shared" si="128"/>
        <v>0</v>
      </c>
      <c r="U2106" s="55">
        <f t="shared" si="128"/>
        <v>0</v>
      </c>
      <c r="V2106" s="55">
        <f t="shared" si="128"/>
        <v>0</v>
      </c>
      <c r="W2106" s="55">
        <f t="shared" si="128"/>
        <v>0</v>
      </c>
      <c r="X2106" s="55" t="e">
        <f t="shared" si="128"/>
        <v>#VALUE!</v>
      </c>
      <c r="Y2106" s="55">
        <f t="shared" si="128"/>
        <v>0</v>
      </c>
    </row>
    <row r="2107" spans="1:25" x14ac:dyDescent="0.25">
      <c r="A2107" s="37" t="s">
        <v>425</v>
      </c>
      <c r="B2107" s="37" t="s">
        <v>679</v>
      </c>
      <c r="C2107" s="36" t="s">
        <v>33</v>
      </c>
      <c r="D2107" s="52" t="str">
        <f>IFERROR(INDEX('[2]CP5 to CP6 Track mapping'!$A:$B,MATCH('CP5 Vols Hyp'!$C2107,'[2]CP5 to CP6 Track mapping'!$A:$A,0),2),"-")</f>
        <v>Re-Rail, Re-Ballast</v>
      </c>
      <c r="E2107" s="36" t="s">
        <v>455</v>
      </c>
      <c r="F2107" s="53"/>
      <c r="G2107" s="53"/>
      <c r="H2107" s="53">
        <v>0</v>
      </c>
      <c r="I2107" s="53"/>
      <c r="J2107" s="53"/>
      <c r="K2107" s="53">
        <f t="shared" si="126"/>
        <v>0</v>
      </c>
      <c r="M2107" s="54">
        <v>0</v>
      </c>
      <c r="N2107" s="54">
        <v>0</v>
      </c>
      <c r="O2107" s="54">
        <v>0</v>
      </c>
      <c r="P2107" s="54">
        <v>0</v>
      </c>
      <c r="Q2107" s="54" t="s">
        <v>73</v>
      </c>
      <c r="R2107" s="54">
        <f t="shared" si="127"/>
        <v>0</v>
      </c>
      <c r="T2107" s="55">
        <f t="shared" si="128"/>
        <v>0</v>
      </c>
      <c r="U2107" s="55">
        <f t="shared" si="128"/>
        <v>0</v>
      </c>
      <c r="V2107" s="55">
        <f t="shared" si="128"/>
        <v>0</v>
      </c>
      <c r="W2107" s="55">
        <f t="shared" si="128"/>
        <v>0</v>
      </c>
      <c r="X2107" s="55" t="e">
        <f t="shared" si="128"/>
        <v>#VALUE!</v>
      </c>
      <c r="Y2107" s="55">
        <f t="shared" si="128"/>
        <v>0</v>
      </c>
    </row>
    <row r="2108" spans="1:25" x14ac:dyDescent="0.25">
      <c r="A2108" s="37" t="s">
        <v>425</v>
      </c>
      <c r="B2108" s="37" t="s">
        <v>680</v>
      </c>
      <c r="C2108" s="36" t="s">
        <v>15</v>
      </c>
      <c r="D2108" s="52" t="str">
        <f>IFERROR(INDEX('[2]CP5 to CP6 Track mapping'!$A:$B,MATCH('CP5 Vols Hyp'!$C2108,'[2]CP5 to CP6 Track mapping'!$A:$A,0),2),"-")</f>
        <v>Re-Ballast Conventional</v>
      </c>
      <c r="E2108" s="36" t="s">
        <v>456</v>
      </c>
      <c r="F2108" s="53"/>
      <c r="G2108" s="53"/>
      <c r="H2108" s="53">
        <v>0.14000000000000001</v>
      </c>
      <c r="I2108" s="53"/>
      <c r="J2108" s="53"/>
      <c r="K2108" s="53">
        <f t="shared" si="126"/>
        <v>0.14000000000000001</v>
      </c>
      <c r="M2108" s="54">
        <v>0</v>
      </c>
      <c r="N2108" s="54">
        <v>0</v>
      </c>
      <c r="O2108" s="54">
        <v>0.14000000000000001</v>
      </c>
      <c r="P2108" s="54">
        <v>0</v>
      </c>
      <c r="Q2108" s="54" t="s">
        <v>73</v>
      </c>
      <c r="R2108" s="54">
        <f t="shared" si="127"/>
        <v>0.14000000000000001</v>
      </c>
      <c r="T2108" s="55">
        <f t="shared" si="128"/>
        <v>0</v>
      </c>
      <c r="U2108" s="55">
        <f t="shared" si="128"/>
        <v>0</v>
      </c>
      <c r="V2108" s="55">
        <f t="shared" si="128"/>
        <v>0</v>
      </c>
      <c r="W2108" s="55">
        <f t="shared" si="128"/>
        <v>0</v>
      </c>
      <c r="X2108" s="55" t="e">
        <f t="shared" si="128"/>
        <v>#VALUE!</v>
      </c>
      <c r="Y2108" s="55">
        <f t="shared" si="128"/>
        <v>0</v>
      </c>
    </row>
    <row r="2109" spans="1:25" x14ac:dyDescent="0.25">
      <c r="A2109" s="37" t="s">
        <v>425</v>
      </c>
      <c r="B2109" s="37" t="s">
        <v>680</v>
      </c>
      <c r="C2109" s="36" t="s">
        <v>15</v>
      </c>
      <c r="D2109" s="52" t="str">
        <f>IFERROR(INDEX('[2]CP5 to CP6 Track mapping'!$A:$B,MATCH('CP5 Vols Hyp'!$C2109,'[2]CP5 to CP6 Track mapping'!$A:$A,0),2),"-")</f>
        <v>Re-Ballast Conventional</v>
      </c>
      <c r="E2109" s="36" t="s">
        <v>451</v>
      </c>
      <c r="F2109" s="53"/>
      <c r="G2109" s="53"/>
      <c r="H2109" s="53">
        <v>0</v>
      </c>
      <c r="I2109" s="53"/>
      <c r="J2109" s="53"/>
      <c r="K2109" s="53">
        <f t="shared" si="126"/>
        <v>0</v>
      </c>
      <c r="M2109" s="54">
        <v>0</v>
      </c>
      <c r="N2109" s="54">
        <v>0</v>
      </c>
      <c r="O2109" s="54">
        <v>0</v>
      </c>
      <c r="P2109" s="54">
        <v>0</v>
      </c>
      <c r="Q2109" s="54" t="s">
        <v>73</v>
      </c>
      <c r="R2109" s="54">
        <f t="shared" si="127"/>
        <v>0</v>
      </c>
      <c r="T2109" s="55">
        <f t="shared" si="128"/>
        <v>0</v>
      </c>
      <c r="U2109" s="55">
        <f t="shared" si="128"/>
        <v>0</v>
      </c>
      <c r="V2109" s="55">
        <f t="shared" si="128"/>
        <v>0</v>
      </c>
      <c r="W2109" s="55">
        <f t="shared" si="128"/>
        <v>0</v>
      </c>
      <c r="X2109" s="55" t="e">
        <f t="shared" si="128"/>
        <v>#VALUE!</v>
      </c>
      <c r="Y2109" s="55">
        <f t="shared" si="128"/>
        <v>0</v>
      </c>
    </row>
    <row r="2110" spans="1:25" x14ac:dyDescent="0.25">
      <c r="A2110" s="37" t="s">
        <v>425</v>
      </c>
      <c r="B2110" s="37" t="s">
        <v>680</v>
      </c>
      <c r="C2110" s="36" t="s">
        <v>15</v>
      </c>
      <c r="D2110" s="52" t="str">
        <f>IFERROR(INDEX('[2]CP5 to CP6 Track mapping'!$A:$B,MATCH('CP5 Vols Hyp'!$C2110,'[2]CP5 to CP6 Track mapping'!$A:$A,0),2),"-")</f>
        <v>Re-Ballast Conventional</v>
      </c>
      <c r="E2110" s="36" t="s">
        <v>452</v>
      </c>
      <c r="F2110" s="53"/>
      <c r="G2110" s="53"/>
      <c r="H2110" s="53">
        <v>0</v>
      </c>
      <c r="I2110" s="53"/>
      <c r="J2110" s="53"/>
      <c r="K2110" s="53">
        <f t="shared" si="126"/>
        <v>0</v>
      </c>
      <c r="M2110" s="54">
        <v>0</v>
      </c>
      <c r="N2110" s="54">
        <v>0</v>
      </c>
      <c r="O2110" s="54">
        <v>0</v>
      </c>
      <c r="P2110" s="54">
        <v>0</v>
      </c>
      <c r="Q2110" s="54" t="s">
        <v>73</v>
      </c>
      <c r="R2110" s="54">
        <f t="shared" si="127"/>
        <v>0</v>
      </c>
      <c r="T2110" s="55">
        <f t="shared" si="128"/>
        <v>0</v>
      </c>
      <c r="U2110" s="55">
        <f t="shared" si="128"/>
        <v>0</v>
      </c>
      <c r="V2110" s="55">
        <f t="shared" si="128"/>
        <v>0</v>
      </c>
      <c r="W2110" s="55">
        <f t="shared" si="128"/>
        <v>0</v>
      </c>
      <c r="X2110" s="55" t="e">
        <f t="shared" si="128"/>
        <v>#VALUE!</v>
      </c>
      <c r="Y2110" s="55">
        <f t="shared" si="128"/>
        <v>0</v>
      </c>
    </row>
    <row r="2111" spans="1:25" x14ac:dyDescent="0.25">
      <c r="A2111" s="37" t="s">
        <v>425</v>
      </c>
      <c r="B2111" s="37" t="s">
        <v>680</v>
      </c>
      <c r="C2111" s="36" t="s">
        <v>15</v>
      </c>
      <c r="D2111" s="52" t="str">
        <f>IFERROR(INDEX('[2]CP5 to CP6 Track mapping'!$A:$B,MATCH('CP5 Vols Hyp'!$C2111,'[2]CP5 to CP6 Track mapping'!$A:$A,0),2),"-")</f>
        <v>Re-Ballast Conventional</v>
      </c>
      <c r="E2111" s="36" t="s">
        <v>453</v>
      </c>
      <c r="F2111" s="53"/>
      <c r="G2111" s="53"/>
      <c r="H2111" s="53">
        <v>0</v>
      </c>
      <c r="I2111" s="53"/>
      <c r="J2111" s="53"/>
      <c r="K2111" s="53">
        <f t="shared" si="126"/>
        <v>0</v>
      </c>
      <c r="M2111" s="54">
        <v>0.67482720000000007</v>
      </c>
      <c r="N2111" s="54">
        <v>0</v>
      </c>
      <c r="O2111" s="54">
        <v>0</v>
      </c>
      <c r="P2111" s="54">
        <v>0</v>
      </c>
      <c r="Q2111" s="54" t="s">
        <v>73</v>
      </c>
      <c r="R2111" s="54">
        <f t="shared" si="127"/>
        <v>0.67482720000000007</v>
      </c>
      <c r="T2111" s="55">
        <f t="shared" si="128"/>
        <v>0.67482720000000007</v>
      </c>
      <c r="U2111" s="55">
        <f t="shared" si="128"/>
        <v>0</v>
      </c>
      <c r="V2111" s="55">
        <f t="shared" si="128"/>
        <v>0</v>
      </c>
      <c r="W2111" s="55">
        <f t="shared" si="128"/>
        <v>0</v>
      </c>
      <c r="X2111" s="55" t="e">
        <f t="shared" si="128"/>
        <v>#VALUE!</v>
      </c>
      <c r="Y2111" s="55">
        <f t="shared" si="128"/>
        <v>0.67482720000000007</v>
      </c>
    </row>
    <row r="2112" spans="1:25" x14ac:dyDescent="0.25">
      <c r="A2112" s="37" t="s">
        <v>425</v>
      </c>
      <c r="B2112" s="37" t="s">
        <v>680</v>
      </c>
      <c r="C2112" s="36" t="s">
        <v>15</v>
      </c>
      <c r="D2112" s="52" t="str">
        <f>IFERROR(INDEX('[2]CP5 to CP6 Track mapping'!$A:$B,MATCH('CP5 Vols Hyp'!$C2112,'[2]CP5 to CP6 Track mapping'!$A:$A,0),2),"-")</f>
        <v>Re-Ballast Conventional</v>
      </c>
      <c r="E2112" s="36" t="s">
        <v>454</v>
      </c>
      <c r="F2112" s="53"/>
      <c r="G2112" s="53"/>
      <c r="H2112" s="53">
        <v>0</v>
      </c>
      <c r="I2112" s="53"/>
      <c r="J2112" s="53"/>
      <c r="K2112" s="53">
        <f t="shared" si="126"/>
        <v>0</v>
      </c>
      <c r="M2112" s="54">
        <v>0</v>
      </c>
      <c r="N2112" s="54">
        <v>0</v>
      </c>
      <c r="O2112" s="54">
        <v>0</v>
      </c>
      <c r="P2112" s="54">
        <v>0</v>
      </c>
      <c r="Q2112" s="54" t="s">
        <v>73</v>
      </c>
      <c r="R2112" s="54">
        <f t="shared" si="127"/>
        <v>0</v>
      </c>
      <c r="T2112" s="55">
        <f t="shared" si="128"/>
        <v>0</v>
      </c>
      <c r="U2112" s="55">
        <f t="shared" si="128"/>
        <v>0</v>
      </c>
      <c r="V2112" s="55">
        <f t="shared" si="128"/>
        <v>0</v>
      </c>
      <c r="W2112" s="55">
        <f t="shared" si="128"/>
        <v>0</v>
      </c>
      <c r="X2112" s="55" t="e">
        <f t="shared" si="128"/>
        <v>#VALUE!</v>
      </c>
      <c r="Y2112" s="55">
        <f t="shared" si="128"/>
        <v>0</v>
      </c>
    </row>
    <row r="2113" spans="1:25" x14ac:dyDescent="0.25">
      <c r="A2113" s="37" t="s">
        <v>425</v>
      </c>
      <c r="B2113" s="37" t="s">
        <v>680</v>
      </c>
      <c r="C2113" s="36" t="s">
        <v>15</v>
      </c>
      <c r="D2113" s="52" t="str">
        <f>IFERROR(INDEX('[2]CP5 to CP6 Track mapping'!$A:$B,MATCH('CP5 Vols Hyp'!$C2113,'[2]CP5 to CP6 Track mapping'!$A:$A,0),2),"-")</f>
        <v>Re-Ballast Conventional</v>
      </c>
      <c r="E2113" s="36" t="s">
        <v>455</v>
      </c>
      <c r="F2113" s="53"/>
      <c r="G2113" s="53"/>
      <c r="H2113" s="53">
        <v>0</v>
      </c>
      <c r="I2113" s="53"/>
      <c r="J2113" s="53"/>
      <c r="K2113" s="53">
        <f t="shared" si="126"/>
        <v>0</v>
      </c>
      <c r="M2113" s="54">
        <v>0</v>
      </c>
      <c r="N2113" s="54">
        <v>0</v>
      </c>
      <c r="O2113" s="54">
        <v>0</v>
      </c>
      <c r="P2113" s="54">
        <v>0</v>
      </c>
      <c r="Q2113" s="54" t="s">
        <v>73</v>
      </c>
      <c r="R2113" s="54">
        <f t="shared" si="127"/>
        <v>0</v>
      </c>
      <c r="T2113" s="55">
        <f t="shared" si="128"/>
        <v>0</v>
      </c>
      <c r="U2113" s="55">
        <f t="shared" si="128"/>
        <v>0</v>
      </c>
      <c r="V2113" s="55">
        <f t="shared" si="128"/>
        <v>0</v>
      </c>
      <c r="W2113" s="55">
        <f t="shared" si="128"/>
        <v>0</v>
      </c>
      <c r="X2113" s="55" t="e">
        <f t="shared" si="128"/>
        <v>#VALUE!</v>
      </c>
      <c r="Y2113" s="55">
        <f t="shared" si="128"/>
        <v>0</v>
      </c>
    </row>
    <row r="2114" spans="1:25" x14ac:dyDescent="0.25">
      <c r="A2114" s="37" t="s">
        <v>425</v>
      </c>
      <c r="B2114" s="37" t="s">
        <v>681</v>
      </c>
      <c r="C2114" s="36" t="s">
        <v>36</v>
      </c>
      <c r="D2114" s="52" t="str">
        <f>IFERROR(INDEX('[2]CP5 to CP6 Track mapping'!$A:$B,MATCH('CP5 Vols Hyp'!$C2114,'[2]CP5 to CP6 Track mapping'!$A:$A,0),2),"-")</f>
        <v>Re-Sleeper, Re-Ballast</v>
      </c>
      <c r="E2114" s="36" t="s">
        <v>456</v>
      </c>
      <c r="F2114" s="53"/>
      <c r="G2114" s="53"/>
      <c r="H2114" s="53">
        <v>0</v>
      </c>
      <c r="I2114" s="53"/>
      <c r="J2114" s="53"/>
      <c r="K2114" s="53">
        <f t="shared" si="126"/>
        <v>0</v>
      </c>
      <c r="M2114" s="54">
        <v>0</v>
      </c>
      <c r="N2114" s="54">
        <v>0</v>
      </c>
      <c r="O2114" s="54">
        <v>0</v>
      </c>
      <c r="P2114" s="54">
        <v>0</v>
      </c>
      <c r="Q2114" s="54" t="s">
        <v>73</v>
      </c>
      <c r="R2114" s="54">
        <f t="shared" si="127"/>
        <v>0</v>
      </c>
      <c r="T2114" s="55">
        <f t="shared" si="128"/>
        <v>0</v>
      </c>
      <c r="U2114" s="55">
        <f t="shared" si="128"/>
        <v>0</v>
      </c>
      <c r="V2114" s="55">
        <f t="shared" si="128"/>
        <v>0</v>
      </c>
      <c r="W2114" s="55">
        <f t="shared" si="128"/>
        <v>0</v>
      </c>
      <c r="X2114" s="55" t="e">
        <f t="shared" si="128"/>
        <v>#VALUE!</v>
      </c>
      <c r="Y2114" s="55">
        <f t="shared" si="128"/>
        <v>0</v>
      </c>
    </row>
    <row r="2115" spans="1:25" x14ac:dyDescent="0.25">
      <c r="A2115" s="37" t="s">
        <v>425</v>
      </c>
      <c r="B2115" s="37" t="s">
        <v>681</v>
      </c>
      <c r="C2115" s="36" t="s">
        <v>36</v>
      </c>
      <c r="D2115" s="52" t="str">
        <f>IFERROR(INDEX('[2]CP5 to CP6 Track mapping'!$A:$B,MATCH('CP5 Vols Hyp'!$C2115,'[2]CP5 to CP6 Track mapping'!$A:$A,0),2),"-")</f>
        <v>Re-Sleeper, Re-Ballast</v>
      </c>
      <c r="E2115" s="36" t="s">
        <v>451</v>
      </c>
      <c r="F2115" s="53"/>
      <c r="G2115" s="53"/>
      <c r="H2115" s="53">
        <v>0</v>
      </c>
      <c r="I2115" s="53"/>
      <c r="J2115" s="53"/>
      <c r="K2115" s="53">
        <f t="shared" si="126"/>
        <v>0</v>
      </c>
      <c r="M2115" s="54">
        <v>0</v>
      </c>
      <c r="N2115" s="54">
        <v>0</v>
      </c>
      <c r="O2115" s="54">
        <v>0</v>
      </c>
      <c r="P2115" s="54">
        <v>0</v>
      </c>
      <c r="Q2115" s="54" t="s">
        <v>73</v>
      </c>
      <c r="R2115" s="54">
        <f t="shared" si="127"/>
        <v>0</v>
      </c>
      <c r="T2115" s="55">
        <f t="shared" si="128"/>
        <v>0</v>
      </c>
      <c r="U2115" s="55">
        <f t="shared" si="128"/>
        <v>0</v>
      </c>
      <c r="V2115" s="55">
        <f t="shared" si="128"/>
        <v>0</v>
      </c>
      <c r="W2115" s="55">
        <f t="shared" si="128"/>
        <v>0</v>
      </c>
      <c r="X2115" s="55" t="e">
        <f t="shared" si="128"/>
        <v>#VALUE!</v>
      </c>
      <c r="Y2115" s="55">
        <f t="shared" si="128"/>
        <v>0</v>
      </c>
    </row>
    <row r="2116" spans="1:25" x14ac:dyDescent="0.25">
      <c r="A2116" s="37" t="s">
        <v>425</v>
      </c>
      <c r="B2116" s="37" t="s">
        <v>681</v>
      </c>
      <c r="C2116" s="36" t="s">
        <v>36</v>
      </c>
      <c r="D2116" s="52" t="str">
        <f>IFERROR(INDEX('[2]CP5 to CP6 Track mapping'!$A:$B,MATCH('CP5 Vols Hyp'!$C2116,'[2]CP5 to CP6 Track mapping'!$A:$A,0),2),"-")</f>
        <v>Re-Sleeper, Re-Ballast</v>
      </c>
      <c r="E2116" s="36" t="s">
        <v>452</v>
      </c>
      <c r="F2116" s="53"/>
      <c r="G2116" s="53"/>
      <c r="H2116" s="53">
        <v>0</v>
      </c>
      <c r="I2116" s="53"/>
      <c r="J2116" s="53"/>
      <c r="K2116" s="53">
        <f t="shared" si="126"/>
        <v>0</v>
      </c>
      <c r="M2116" s="54">
        <v>0</v>
      </c>
      <c r="N2116" s="54">
        <v>0</v>
      </c>
      <c r="O2116" s="54">
        <v>0</v>
      </c>
      <c r="P2116" s="54">
        <v>0</v>
      </c>
      <c r="Q2116" s="54" t="s">
        <v>73</v>
      </c>
      <c r="R2116" s="54">
        <f t="shared" si="127"/>
        <v>0</v>
      </c>
      <c r="T2116" s="55">
        <f t="shared" si="128"/>
        <v>0</v>
      </c>
      <c r="U2116" s="55">
        <f t="shared" si="128"/>
        <v>0</v>
      </c>
      <c r="V2116" s="55">
        <f t="shared" si="128"/>
        <v>0</v>
      </c>
      <c r="W2116" s="55">
        <f t="shared" si="128"/>
        <v>0</v>
      </c>
      <c r="X2116" s="55" t="e">
        <f t="shared" si="128"/>
        <v>#VALUE!</v>
      </c>
      <c r="Y2116" s="55">
        <f t="shared" si="128"/>
        <v>0</v>
      </c>
    </row>
    <row r="2117" spans="1:25" x14ac:dyDescent="0.25">
      <c r="A2117" s="37" t="s">
        <v>425</v>
      </c>
      <c r="B2117" s="37" t="s">
        <v>681</v>
      </c>
      <c r="C2117" s="36" t="s">
        <v>36</v>
      </c>
      <c r="D2117" s="52" t="str">
        <f>IFERROR(INDEX('[2]CP5 to CP6 Track mapping'!$A:$B,MATCH('CP5 Vols Hyp'!$C2117,'[2]CP5 to CP6 Track mapping'!$A:$A,0),2),"-")</f>
        <v>Re-Sleeper, Re-Ballast</v>
      </c>
      <c r="E2117" s="36" t="s">
        <v>453</v>
      </c>
      <c r="F2117" s="53"/>
      <c r="G2117" s="53"/>
      <c r="H2117" s="53">
        <v>0</v>
      </c>
      <c r="I2117" s="53"/>
      <c r="J2117" s="53"/>
      <c r="K2117" s="53">
        <f t="shared" si="126"/>
        <v>0</v>
      </c>
      <c r="M2117" s="54">
        <v>1.1887200000000001E-2</v>
      </c>
      <c r="N2117" s="54">
        <v>0.87325199999999992</v>
      </c>
      <c r="O2117" s="54">
        <v>0</v>
      </c>
      <c r="P2117" s="54">
        <v>0</v>
      </c>
      <c r="Q2117" s="54" t="s">
        <v>73</v>
      </c>
      <c r="R2117" s="54">
        <f t="shared" si="127"/>
        <v>0.8851391999999999</v>
      </c>
      <c r="T2117" s="55">
        <f t="shared" si="128"/>
        <v>1.1887200000000001E-2</v>
      </c>
      <c r="U2117" s="55">
        <f t="shared" si="128"/>
        <v>0.87325199999999992</v>
      </c>
      <c r="V2117" s="55">
        <f t="shared" si="128"/>
        <v>0</v>
      </c>
      <c r="W2117" s="55">
        <f t="shared" si="128"/>
        <v>0</v>
      </c>
      <c r="X2117" s="55" t="e">
        <f t="shared" si="128"/>
        <v>#VALUE!</v>
      </c>
      <c r="Y2117" s="55">
        <f t="shared" si="128"/>
        <v>0.8851391999999999</v>
      </c>
    </row>
    <row r="2118" spans="1:25" x14ac:dyDescent="0.25">
      <c r="A2118" s="37" t="s">
        <v>425</v>
      </c>
      <c r="B2118" s="37" t="s">
        <v>681</v>
      </c>
      <c r="C2118" s="36" t="s">
        <v>36</v>
      </c>
      <c r="D2118" s="52" t="str">
        <f>IFERROR(INDEX('[2]CP5 to CP6 Track mapping'!$A:$B,MATCH('CP5 Vols Hyp'!$C2118,'[2]CP5 to CP6 Track mapping'!$A:$A,0),2),"-")</f>
        <v>Re-Sleeper, Re-Ballast</v>
      </c>
      <c r="E2118" s="36" t="s">
        <v>454</v>
      </c>
      <c r="F2118" s="53"/>
      <c r="G2118" s="53"/>
      <c r="H2118" s="53">
        <v>0</v>
      </c>
      <c r="I2118" s="53"/>
      <c r="J2118" s="53"/>
      <c r="K2118" s="53">
        <f t="shared" si="126"/>
        <v>0</v>
      </c>
      <c r="M2118" s="54">
        <v>0</v>
      </c>
      <c r="N2118" s="54">
        <v>0</v>
      </c>
      <c r="O2118" s="54">
        <v>0</v>
      </c>
      <c r="P2118" s="54">
        <v>0</v>
      </c>
      <c r="Q2118" s="54" t="s">
        <v>73</v>
      </c>
      <c r="R2118" s="54">
        <f t="shared" si="127"/>
        <v>0</v>
      </c>
      <c r="T2118" s="55">
        <f t="shared" si="128"/>
        <v>0</v>
      </c>
      <c r="U2118" s="55">
        <f t="shared" si="128"/>
        <v>0</v>
      </c>
      <c r="V2118" s="55">
        <f t="shared" si="128"/>
        <v>0</v>
      </c>
      <c r="W2118" s="55">
        <f t="shared" si="128"/>
        <v>0</v>
      </c>
      <c r="X2118" s="55" t="e">
        <f t="shared" si="128"/>
        <v>#VALUE!</v>
      </c>
      <c r="Y2118" s="55">
        <f t="shared" si="128"/>
        <v>0</v>
      </c>
    </row>
    <row r="2119" spans="1:25" x14ac:dyDescent="0.25">
      <c r="A2119" s="37" t="s">
        <v>425</v>
      </c>
      <c r="B2119" s="37" t="s">
        <v>681</v>
      </c>
      <c r="C2119" s="36" t="s">
        <v>36</v>
      </c>
      <c r="D2119" s="52" t="str">
        <f>IFERROR(INDEX('[2]CP5 to CP6 Track mapping'!$A:$B,MATCH('CP5 Vols Hyp'!$C2119,'[2]CP5 to CP6 Track mapping'!$A:$A,0),2),"-")</f>
        <v>Re-Sleeper, Re-Ballast</v>
      </c>
      <c r="E2119" s="36" t="s">
        <v>455</v>
      </c>
      <c r="F2119" s="53"/>
      <c r="G2119" s="53"/>
      <c r="H2119" s="53">
        <v>0</v>
      </c>
      <c r="I2119" s="53"/>
      <c r="J2119" s="53"/>
      <c r="K2119" s="53">
        <f t="shared" si="126"/>
        <v>0</v>
      </c>
      <c r="M2119" s="54">
        <v>0</v>
      </c>
      <c r="N2119" s="54">
        <v>0</v>
      </c>
      <c r="O2119" s="54">
        <v>0</v>
      </c>
      <c r="P2119" s="54">
        <v>0</v>
      </c>
      <c r="Q2119" s="54" t="s">
        <v>73</v>
      </c>
      <c r="R2119" s="54">
        <f t="shared" si="127"/>
        <v>0</v>
      </c>
      <c r="T2119" s="55">
        <f t="shared" si="128"/>
        <v>0</v>
      </c>
      <c r="U2119" s="55">
        <f t="shared" si="128"/>
        <v>0</v>
      </c>
      <c r="V2119" s="55">
        <f t="shared" si="128"/>
        <v>0</v>
      </c>
      <c r="W2119" s="55">
        <f t="shared" si="128"/>
        <v>0</v>
      </c>
      <c r="X2119" s="55" t="e">
        <f t="shared" si="128"/>
        <v>#VALUE!</v>
      </c>
      <c r="Y2119" s="55">
        <f t="shared" si="128"/>
        <v>0</v>
      </c>
    </row>
    <row r="2120" spans="1:25" x14ac:dyDescent="0.25">
      <c r="A2120" s="37" t="s">
        <v>425</v>
      </c>
      <c r="B2120" s="37" t="s">
        <v>682</v>
      </c>
      <c r="C2120" s="36" t="s">
        <v>16</v>
      </c>
      <c r="D2120" s="52" t="str">
        <f>IFERROR(INDEX('[2]CP5 to CP6 Track mapping'!$A:$B,MATCH('CP5 Vols Hyp'!$C2120,'[2]CP5 to CP6 Track mapping'!$A:$A,0),2),"-")</f>
        <v>Re-Ballast Conventional</v>
      </c>
      <c r="E2120" s="36" t="s">
        <v>456</v>
      </c>
      <c r="F2120" s="53"/>
      <c r="G2120" s="53"/>
      <c r="H2120" s="53">
        <v>0</v>
      </c>
      <c r="I2120" s="53"/>
      <c r="J2120" s="53"/>
      <c r="K2120" s="53">
        <f t="shared" si="126"/>
        <v>0</v>
      </c>
      <c r="M2120" s="54">
        <v>0</v>
      </c>
      <c r="N2120" s="54">
        <v>0</v>
      </c>
      <c r="O2120" s="54">
        <v>0</v>
      </c>
      <c r="P2120" s="54">
        <v>0</v>
      </c>
      <c r="Q2120" s="54" t="s">
        <v>73</v>
      </c>
      <c r="R2120" s="54">
        <f t="shared" si="127"/>
        <v>0</v>
      </c>
      <c r="T2120" s="55">
        <f t="shared" si="128"/>
        <v>0</v>
      </c>
      <c r="U2120" s="55">
        <f t="shared" si="128"/>
        <v>0</v>
      </c>
      <c r="V2120" s="55">
        <f t="shared" si="128"/>
        <v>0</v>
      </c>
      <c r="W2120" s="55">
        <f t="shared" si="128"/>
        <v>0</v>
      </c>
      <c r="X2120" s="55" t="e">
        <f t="shared" si="128"/>
        <v>#VALUE!</v>
      </c>
      <c r="Y2120" s="55">
        <f t="shared" si="128"/>
        <v>0</v>
      </c>
    </row>
    <row r="2121" spans="1:25" x14ac:dyDescent="0.25">
      <c r="A2121" s="37" t="s">
        <v>425</v>
      </c>
      <c r="B2121" s="37" t="s">
        <v>682</v>
      </c>
      <c r="C2121" s="36" t="s">
        <v>16</v>
      </c>
      <c r="D2121" s="52" t="str">
        <f>IFERROR(INDEX('[2]CP5 to CP6 Track mapping'!$A:$B,MATCH('CP5 Vols Hyp'!$C2121,'[2]CP5 to CP6 Track mapping'!$A:$A,0),2),"-")</f>
        <v>Re-Ballast Conventional</v>
      </c>
      <c r="E2121" s="36" t="s">
        <v>451</v>
      </c>
      <c r="F2121" s="53"/>
      <c r="G2121" s="53"/>
      <c r="H2121" s="53">
        <v>0</v>
      </c>
      <c r="I2121" s="53"/>
      <c r="J2121" s="53"/>
      <c r="K2121" s="53">
        <f t="shared" si="126"/>
        <v>0</v>
      </c>
      <c r="M2121" s="54">
        <v>0</v>
      </c>
      <c r="N2121" s="54">
        <v>0</v>
      </c>
      <c r="O2121" s="54">
        <v>0</v>
      </c>
      <c r="P2121" s="54">
        <v>0</v>
      </c>
      <c r="Q2121" s="54" t="s">
        <v>73</v>
      </c>
      <c r="R2121" s="54">
        <f t="shared" si="127"/>
        <v>0</v>
      </c>
      <c r="T2121" s="55">
        <f t="shared" si="128"/>
        <v>0</v>
      </c>
      <c r="U2121" s="55">
        <f t="shared" si="128"/>
        <v>0</v>
      </c>
      <c r="V2121" s="55">
        <f t="shared" si="128"/>
        <v>0</v>
      </c>
      <c r="W2121" s="55">
        <f t="shared" si="128"/>
        <v>0</v>
      </c>
      <c r="X2121" s="55" t="e">
        <f t="shared" si="128"/>
        <v>#VALUE!</v>
      </c>
      <c r="Y2121" s="55">
        <f t="shared" si="128"/>
        <v>0</v>
      </c>
    </row>
    <row r="2122" spans="1:25" x14ac:dyDescent="0.25">
      <c r="A2122" s="37" t="s">
        <v>425</v>
      </c>
      <c r="B2122" s="37" t="s">
        <v>682</v>
      </c>
      <c r="C2122" s="36" t="s">
        <v>16</v>
      </c>
      <c r="D2122" s="52" t="str">
        <f>IFERROR(INDEX('[2]CP5 to CP6 Track mapping'!$A:$B,MATCH('CP5 Vols Hyp'!$C2122,'[2]CP5 to CP6 Track mapping'!$A:$A,0),2),"-")</f>
        <v>Re-Ballast Conventional</v>
      </c>
      <c r="E2122" s="36" t="s">
        <v>452</v>
      </c>
      <c r="F2122" s="53"/>
      <c r="G2122" s="53"/>
      <c r="H2122" s="53">
        <v>0</v>
      </c>
      <c r="I2122" s="53"/>
      <c r="J2122" s="53"/>
      <c r="K2122" s="53">
        <f t="shared" ref="K2122:K2185" si="129">SUM(F2122:J2122)</f>
        <v>0</v>
      </c>
      <c r="M2122" s="54">
        <v>0</v>
      </c>
      <c r="N2122" s="54">
        <v>0</v>
      </c>
      <c r="O2122" s="54">
        <v>0</v>
      </c>
      <c r="P2122" s="54">
        <v>0</v>
      </c>
      <c r="Q2122" s="54" t="s">
        <v>73</v>
      </c>
      <c r="R2122" s="54">
        <f t="shared" ref="R2122:R2185" si="130">SUM(M2122:Q2122)</f>
        <v>0</v>
      </c>
      <c r="T2122" s="55">
        <f t="shared" si="128"/>
        <v>0</v>
      </c>
      <c r="U2122" s="55">
        <f t="shared" si="128"/>
        <v>0</v>
      </c>
      <c r="V2122" s="55">
        <f t="shared" si="128"/>
        <v>0</v>
      </c>
      <c r="W2122" s="55">
        <f t="shared" si="128"/>
        <v>0</v>
      </c>
      <c r="X2122" s="55" t="e">
        <f t="shared" si="128"/>
        <v>#VALUE!</v>
      </c>
      <c r="Y2122" s="55">
        <f t="shared" si="128"/>
        <v>0</v>
      </c>
    </row>
    <row r="2123" spans="1:25" x14ac:dyDescent="0.25">
      <c r="A2123" s="37" t="s">
        <v>425</v>
      </c>
      <c r="B2123" s="37" t="s">
        <v>682</v>
      </c>
      <c r="C2123" s="36" t="s">
        <v>16</v>
      </c>
      <c r="D2123" s="52" t="str">
        <f>IFERROR(INDEX('[2]CP5 to CP6 Track mapping'!$A:$B,MATCH('CP5 Vols Hyp'!$C2123,'[2]CP5 to CP6 Track mapping'!$A:$A,0),2),"-")</f>
        <v>Re-Ballast Conventional</v>
      </c>
      <c r="E2123" s="36" t="s">
        <v>453</v>
      </c>
      <c r="F2123" s="53"/>
      <c r="G2123" s="53"/>
      <c r="H2123" s="53">
        <v>0</v>
      </c>
      <c r="I2123" s="53"/>
      <c r="J2123" s="53"/>
      <c r="K2123" s="53">
        <f t="shared" si="129"/>
        <v>0</v>
      </c>
      <c r="M2123" s="54">
        <v>0.23591519999999999</v>
      </c>
      <c r="N2123" s="54">
        <v>0</v>
      </c>
      <c r="O2123" s="54">
        <v>0</v>
      </c>
      <c r="P2123" s="54">
        <v>0</v>
      </c>
      <c r="Q2123" s="54" t="s">
        <v>73</v>
      </c>
      <c r="R2123" s="54">
        <f t="shared" si="130"/>
        <v>0.23591519999999999</v>
      </c>
      <c r="T2123" s="55">
        <f t="shared" si="128"/>
        <v>0.23591519999999999</v>
      </c>
      <c r="U2123" s="55">
        <f t="shared" si="128"/>
        <v>0</v>
      </c>
      <c r="V2123" s="55">
        <f t="shared" si="128"/>
        <v>0</v>
      </c>
      <c r="W2123" s="55">
        <f t="shared" si="128"/>
        <v>0</v>
      </c>
      <c r="X2123" s="55" t="e">
        <f t="shared" si="128"/>
        <v>#VALUE!</v>
      </c>
      <c r="Y2123" s="55">
        <f t="shared" si="128"/>
        <v>0.23591519999999999</v>
      </c>
    </row>
    <row r="2124" spans="1:25" x14ac:dyDescent="0.25">
      <c r="A2124" s="37" t="s">
        <v>425</v>
      </c>
      <c r="B2124" s="37" t="s">
        <v>682</v>
      </c>
      <c r="C2124" s="36" t="s">
        <v>16</v>
      </c>
      <c r="D2124" s="52" t="str">
        <f>IFERROR(INDEX('[2]CP5 to CP6 Track mapping'!$A:$B,MATCH('CP5 Vols Hyp'!$C2124,'[2]CP5 to CP6 Track mapping'!$A:$A,0),2),"-")</f>
        <v>Re-Ballast Conventional</v>
      </c>
      <c r="E2124" s="36" t="s">
        <v>454</v>
      </c>
      <c r="F2124" s="53"/>
      <c r="G2124" s="53"/>
      <c r="H2124" s="53">
        <v>0</v>
      </c>
      <c r="I2124" s="53"/>
      <c r="J2124" s="53"/>
      <c r="K2124" s="53">
        <f t="shared" si="129"/>
        <v>0</v>
      </c>
      <c r="M2124" s="54">
        <v>0</v>
      </c>
      <c r="N2124" s="54">
        <v>0</v>
      </c>
      <c r="O2124" s="54">
        <v>0</v>
      </c>
      <c r="P2124" s="54">
        <v>0</v>
      </c>
      <c r="Q2124" s="54" t="s">
        <v>73</v>
      </c>
      <c r="R2124" s="54">
        <f t="shared" si="130"/>
        <v>0</v>
      </c>
      <c r="T2124" s="55">
        <f t="shared" si="128"/>
        <v>0</v>
      </c>
      <c r="U2124" s="55">
        <f t="shared" si="128"/>
        <v>0</v>
      </c>
      <c r="V2124" s="55">
        <f t="shared" si="128"/>
        <v>0</v>
      </c>
      <c r="W2124" s="55">
        <f t="shared" si="128"/>
        <v>0</v>
      </c>
      <c r="X2124" s="55" t="e">
        <f t="shared" si="128"/>
        <v>#VALUE!</v>
      </c>
      <c r="Y2124" s="55">
        <f t="shared" si="128"/>
        <v>0</v>
      </c>
    </row>
    <row r="2125" spans="1:25" x14ac:dyDescent="0.25">
      <c r="A2125" s="37" t="s">
        <v>425</v>
      </c>
      <c r="B2125" s="37" t="s">
        <v>682</v>
      </c>
      <c r="C2125" s="36" t="s">
        <v>16</v>
      </c>
      <c r="D2125" s="52" t="str">
        <f>IFERROR(INDEX('[2]CP5 to CP6 Track mapping'!$A:$B,MATCH('CP5 Vols Hyp'!$C2125,'[2]CP5 to CP6 Track mapping'!$A:$A,0),2),"-")</f>
        <v>Re-Ballast Conventional</v>
      </c>
      <c r="E2125" s="36" t="s">
        <v>455</v>
      </c>
      <c r="F2125" s="53"/>
      <c r="G2125" s="53"/>
      <c r="H2125" s="53">
        <v>0</v>
      </c>
      <c r="I2125" s="53"/>
      <c r="J2125" s="53"/>
      <c r="K2125" s="53">
        <f t="shared" si="129"/>
        <v>0</v>
      </c>
      <c r="M2125" s="54">
        <v>0</v>
      </c>
      <c r="N2125" s="54">
        <v>0</v>
      </c>
      <c r="O2125" s="54">
        <v>0</v>
      </c>
      <c r="P2125" s="54">
        <v>0</v>
      </c>
      <c r="Q2125" s="54" t="s">
        <v>73</v>
      </c>
      <c r="R2125" s="54">
        <f t="shared" si="130"/>
        <v>0</v>
      </c>
      <c r="T2125" s="55">
        <f t="shared" si="128"/>
        <v>0</v>
      </c>
      <c r="U2125" s="55">
        <f t="shared" si="128"/>
        <v>0</v>
      </c>
      <c r="V2125" s="55">
        <f t="shared" si="128"/>
        <v>0</v>
      </c>
      <c r="W2125" s="55">
        <f t="shared" si="128"/>
        <v>0</v>
      </c>
      <c r="X2125" s="55" t="e">
        <f t="shared" si="128"/>
        <v>#VALUE!</v>
      </c>
      <c r="Y2125" s="55">
        <f t="shared" si="128"/>
        <v>0</v>
      </c>
    </row>
    <row r="2126" spans="1:25" x14ac:dyDescent="0.25">
      <c r="A2126" s="37" t="s">
        <v>425</v>
      </c>
      <c r="B2126" s="37" t="s">
        <v>683</v>
      </c>
      <c r="C2126" s="36" t="s">
        <v>37</v>
      </c>
      <c r="D2126" s="52" t="str">
        <f>IFERROR(INDEX('[2]CP5 to CP6 Track mapping'!$A:$B,MATCH('CP5 Vols Hyp'!$C2126,'[2]CP5 to CP6 Track mapping'!$A:$A,0),2),"-")</f>
        <v>Re-Sleeper, Re-Ballast</v>
      </c>
      <c r="E2126" s="36" t="s">
        <v>456</v>
      </c>
      <c r="F2126" s="53"/>
      <c r="G2126" s="53"/>
      <c r="H2126" s="53">
        <v>0</v>
      </c>
      <c r="I2126" s="53"/>
      <c r="J2126" s="53"/>
      <c r="K2126" s="53">
        <f t="shared" si="129"/>
        <v>0</v>
      </c>
      <c r="M2126" s="54">
        <v>0</v>
      </c>
      <c r="N2126" s="54">
        <v>0</v>
      </c>
      <c r="O2126" s="54">
        <v>0</v>
      </c>
      <c r="P2126" s="54">
        <v>0</v>
      </c>
      <c r="Q2126" s="54" t="s">
        <v>73</v>
      </c>
      <c r="R2126" s="54">
        <f t="shared" si="130"/>
        <v>0</v>
      </c>
      <c r="T2126" s="55">
        <f t="shared" si="128"/>
        <v>0</v>
      </c>
      <c r="U2126" s="55">
        <f t="shared" si="128"/>
        <v>0</v>
      </c>
      <c r="V2126" s="55">
        <f t="shared" si="128"/>
        <v>0</v>
      </c>
      <c r="W2126" s="55">
        <f t="shared" si="128"/>
        <v>0</v>
      </c>
      <c r="X2126" s="55" t="e">
        <f t="shared" si="128"/>
        <v>#VALUE!</v>
      </c>
      <c r="Y2126" s="55">
        <f t="shared" si="128"/>
        <v>0</v>
      </c>
    </row>
    <row r="2127" spans="1:25" x14ac:dyDescent="0.25">
      <c r="A2127" s="37" t="s">
        <v>425</v>
      </c>
      <c r="B2127" s="37" t="s">
        <v>683</v>
      </c>
      <c r="C2127" s="36" t="s">
        <v>37</v>
      </c>
      <c r="D2127" s="52" t="str">
        <f>IFERROR(INDEX('[2]CP5 to CP6 Track mapping'!$A:$B,MATCH('CP5 Vols Hyp'!$C2127,'[2]CP5 to CP6 Track mapping'!$A:$A,0),2),"-")</f>
        <v>Re-Sleeper, Re-Ballast</v>
      </c>
      <c r="E2127" s="36" t="s">
        <v>451</v>
      </c>
      <c r="F2127" s="53"/>
      <c r="G2127" s="53"/>
      <c r="H2127" s="53">
        <v>0</v>
      </c>
      <c r="I2127" s="53"/>
      <c r="J2127" s="53"/>
      <c r="K2127" s="53">
        <f t="shared" si="129"/>
        <v>0</v>
      </c>
      <c r="M2127" s="54">
        <v>0</v>
      </c>
      <c r="N2127" s="54">
        <v>0</v>
      </c>
      <c r="O2127" s="54">
        <v>0</v>
      </c>
      <c r="P2127" s="54">
        <v>0</v>
      </c>
      <c r="Q2127" s="54" t="s">
        <v>73</v>
      </c>
      <c r="R2127" s="54">
        <f t="shared" si="130"/>
        <v>0</v>
      </c>
      <c r="T2127" s="55">
        <f t="shared" si="128"/>
        <v>0</v>
      </c>
      <c r="U2127" s="55">
        <f t="shared" si="128"/>
        <v>0</v>
      </c>
      <c r="V2127" s="55">
        <f t="shared" si="128"/>
        <v>0</v>
      </c>
      <c r="W2127" s="55">
        <f t="shared" si="128"/>
        <v>0</v>
      </c>
      <c r="X2127" s="55" t="e">
        <f t="shared" si="128"/>
        <v>#VALUE!</v>
      </c>
      <c r="Y2127" s="55">
        <f t="shared" si="128"/>
        <v>0</v>
      </c>
    </row>
    <row r="2128" spans="1:25" x14ac:dyDescent="0.25">
      <c r="A2128" s="37" t="s">
        <v>425</v>
      </c>
      <c r="B2128" s="37" t="s">
        <v>683</v>
      </c>
      <c r="C2128" s="36" t="s">
        <v>37</v>
      </c>
      <c r="D2128" s="52" t="str">
        <f>IFERROR(INDEX('[2]CP5 to CP6 Track mapping'!$A:$B,MATCH('CP5 Vols Hyp'!$C2128,'[2]CP5 to CP6 Track mapping'!$A:$A,0),2),"-")</f>
        <v>Re-Sleeper, Re-Ballast</v>
      </c>
      <c r="E2128" s="36" t="s">
        <v>452</v>
      </c>
      <c r="F2128" s="53"/>
      <c r="G2128" s="53"/>
      <c r="H2128" s="53">
        <v>0</v>
      </c>
      <c r="I2128" s="53"/>
      <c r="J2128" s="53"/>
      <c r="K2128" s="53">
        <f t="shared" si="129"/>
        <v>0</v>
      </c>
      <c r="M2128" s="54">
        <v>0</v>
      </c>
      <c r="N2128" s="54">
        <v>0</v>
      </c>
      <c r="O2128" s="54">
        <v>0</v>
      </c>
      <c r="P2128" s="54">
        <v>0</v>
      </c>
      <c r="Q2128" s="54" t="s">
        <v>73</v>
      </c>
      <c r="R2128" s="54">
        <f t="shared" si="130"/>
        <v>0</v>
      </c>
      <c r="T2128" s="55">
        <f t="shared" si="128"/>
        <v>0</v>
      </c>
      <c r="U2128" s="55">
        <f t="shared" si="128"/>
        <v>0</v>
      </c>
      <c r="V2128" s="55">
        <f t="shared" si="128"/>
        <v>0</v>
      </c>
      <c r="W2128" s="55">
        <f t="shared" si="128"/>
        <v>0</v>
      </c>
      <c r="X2128" s="55" t="e">
        <f t="shared" si="128"/>
        <v>#VALUE!</v>
      </c>
      <c r="Y2128" s="55">
        <f t="shared" si="128"/>
        <v>0</v>
      </c>
    </row>
    <row r="2129" spans="1:25" x14ac:dyDescent="0.25">
      <c r="A2129" s="37" t="s">
        <v>425</v>
      </c>
      <c r="B2129" s="37" t="s">
        <v>683</v>
      </c>
      <c r="C2129" s="36" t="s">
        <v>37</v>
      </c>
      <c r="D2129" s="52" t="str">
        <f>IFERROR(INDEX('[2]CP5 to CP6 Track mapping'!$A:$B,MATCH('CP5 Vols Hyp'!$C2129,'[2]CP5 to CP6 Track mapping'!$A:$A,0),2),"-")</f>
        <v>Re-Sleeper, Re-Ballast</v>
      </c>
      <c r="E2129" s="36" t="s">
        <v>453</v>
      </c>
      <c r="F2129" s="53"/>
      <c r="G2129" s="53"/>
      <c r="H2129" s="53">
        <v>0</v>
      </c>
      <c r="I2129" s="53"/>
      <c r="J2129" s="53"/>
      <c r="K2129" s="53">
        <f t="shared" si="129"/>
        <v>0</v>
      </c>
      <c r="M2129" s="54">
        <v>0</v>
      </c>
      <c r="N2129" s="54">
        <v>0</v>
      </c>
      <c r="O2129" s="54">
        <v>0</v>
      </c>
      <c r="P2129" s="54">
        <v>0</v>
      </c>
      <c r="Q2129" s="54" t="s">
        <v>73</v>
      </c>
      <c r="R2129" s="54">
        <f t="shared" si="130"/>
        <v>0</v>
      </c>
      <c r="T2129" s="55">
        <f t="shared" si="128"/>
        <v>0</v>
      </c>
      <c r="U2129" s="55">
        <f t="shared" si="128"/>
        <v>0</v>
      </c>
      <c r="V2129" s="55">
        <f t="shared" si="128"/>
        <v>0</v>
      </c>
      <c r="W2129" s="55">
        <f t="shared" si="128"/>
        <v>0</v>
      </c>
      <c r="X2129" s="55" t="e">
        <f t="shared" si="128"/>
        <v>#VALUE!</v>
      </c>
      <c r="Y2129" s="55">
        <f t="shared" si="128"/>
        <v>0</v>
      </c>
    </row>
    <row r="2130" spans="1:25" x14ac:dyDescent="0.25">
      <c r="A2130" s="37" t="s">
        <v>425</v>
      </c>
      <c r="B2130" s="37" t="s">
        <v>683</v>
      </c>
      <c r="C2130" s="36" t="s">
        <v>37</v>
      </c>
      <c r="D2130" s="52" t="str">
        <f>IFERROR(INDEX('[2]CP5 to CP6 Track mapping'!$A:$B,MATCH('CP5 Vols Hyp'!$C2130,'[2]CP5 to CP6 Track mapping'!$A:$A,0),2),"-")</f>
        <v>Re-Sleeper, Re-Ballast</v>
      </c>
      <c r="E2130" s="36" t="s">
        <v>454</v>
      </c>
      <c r="F2130" s="53"/>
      <c r="G2130" s="53"/>
      <c r="H2130" s="53">
        <v>0</v>
      </c>
      <c r="I2130" s="53"/>
      <c r="J2130" s="53"/>
      <c r="K2130" s="53">
        <f t="shared" si="129"/>
        <v>0</v>
      </c>
      <c r="M2130" s="54">
        <v>0.21214079999999999</v>
      </c>
      <c r="N2130" s="54">
        <v>0</v>
      </c>
      <c r="O2130" s="54">
        <v>0</v>
      </c>
      <c r="P2130" s="54">
        <v>0</v>
      </c>
      <c r="Q2130" s="54" t="s">
        <v>73</v>
      </c>
      <c r="R2130" s="54">
        <f t="shared" si="130"/>
        <v>0.21214079999999999</v>
      </c>
      <c r="T2130" s="55">
        <f t="shared" si="128"/>
        <v>0.21214079999999999</v>
      </c>
      <c r="U2130" s="55">
        <f t="shared" si="128"/>
        <v>0</v>
      </c>
      <c r="V2130" s="55">
        <f t="shared" si="128"/>
        <v>0</v>
      </c>
      <c r="W2130" s="55">
        <f t="shared" si="128"/>
        <v>0</v>
      </c>
      <c r="X2130" s="55" t="e">
        <f t="shared" si="128"/>
        <v>#VALUE!</v>
      </c>
      <c r="Y2130" s="55">
        <f t="shared" si="128"/>
        <v>0.21214079999999999</v>
      </c>
    </row>
    <row r="2131" spans="1:25" x14ac:dyDescent="0.25">
      <c r="A2131" s="37" t="s">
        <v>425</v>
      </c>
      <c r="B2131" s="37" t="s">
        <v>683</v>
      </c>
      <c r="C2131" s="36" t="s">
        <v>37</v>
      </c>
      <c r="D2131" s="52" t="str">
        <f>IFERROR(INDEX('[2]CP5 to CP6 Track mapping'!$A:$B,MATCH('CP5 Vols Hyp'!$C2131,'[2]CP5 to CP6 Track mapping'!$A:$A,0),2),"-")</f>
        <v>Re-Sleeper, Re-Ballast</v>
      </c>
      <c r="E2131" s="36" t="s">
        <v>455</v>
      </c>
      <c r="F2131" s="53"/>
      <c r="G2131" s="53"/>
      <c r="H2131" s="53">
        <v>0</v>
      </c>
      <c r="I2131" s="53"/>
      <c r="J2131" s="53"/>
      <c r="K2131" s="53">
        <f t="shared" si="129"/>
        <v>0</v>
      </c>
      <c r="M2131" s="54">
        <v>0</v>
      </c>
      <c r="N2131" s="54">
        <v>0</v>
      </c>
      <c r="O2131" s="54">
        <v>0</v>
      </c>
      <c r="P2131" s="54">
        <v>0</v>
      </c>
      <c r="Q2131" s="54" t="s">
        <v>73</v>
      </c>
      <c r="R2131" s="54">
        <f t="shared" si="130"/>
        <v>0</v>
      </c>
      <c r="T2131" s="55">
        <f t="shared" si="128"/>
        <v>0</v>
      </c>
      <c r="U2131" s="55">
        <f t="shared" si="128"/>
        <v>0</v>
      </c>
      <c r="V2131" s="55">
        <f t="shared" si="128"/>
        <v>0</v>
      </c>
      <c r="W2131" s="55">
        <f t="shared" si="128"/>
        <v>0</v>
      </c>
      <c r="X2131" s="55" t="e">
        <f t="shared" si="128"/>
        <v>#VALUE!</v>
      </c>
      <c r="Y2131" s="55">
        <f t="shared" si="128"/>
        <v>0</v>
      </c>
    </row>
    <row r="2132" spans="1:25" x14ac:dyDescent="0.25">
      <c r="A2132" s="37" t="s">
        <v>425</v>
      </c>
      <c r="B2132" s="37" t="s">
        <v>684</v>
      </c>
      <c r="C2132" s="36" t="s">
        <v>40</v>
      </c>
      <c r="D2132" s="52" t="str">
        <f>IFERROR(INDEX('[2]CP5 to CP6 Track mapping'!$A:$B,MATCH('CP5 Vols Hyp'!$C2132,'[2]CP5 to CP6 Track mapping'!$A:$A,0),2),"-")</f>
        <v>Heavy Refurb</v>
      </c>
      <c r="E2132" s="36" t="s">
        <v>456</v>
      </c>
      <c r="F2132" s="53"/>
      <c r="G2132" s="53"/>
      <c r="H2132" s="53">
        <v>1.1599999999999984</v>
      </c>
      <c r="I2132" s="53"/>
      <c r="J2132" s="53"/>
      <c r="K2132" s="53">
        <f t="shared" si="129"/>
        <v>1.1599999999999984</v>
      </c>
      <c r="M2132" s="54">
        <v>0</v>
      </c>
      <c r="N2132" s="54">
        <v>1.0500000000000003</v>
      </c>
      <c r="O2132" s="54">
        <v>1.1599999999999984</v>
      </c>
      <c r="P2132" s="54">
        <v>2.72</v>
      </c>
      <c r="Q2132" s="54">
        <v>2.91</v>
      </c>
      <c r="R2132" s="54">
        <f t="shared" si="130"/>
        <v>7.839999999999999</v>
      </c>
      <c r="T2132" s="55">
        <f t="shared" si="128"/>
        <v>0</v>
      </c>
      <c r="U2132" s="55">
        <f t="shared" si="128"/>
        <v>1.0500000000000003</v>
      </c>
      <c r="V2132" s="55">
        <f t="shared" si="128"/>
        <v>0</v>
      </c>
      <c r="W2132" s="55">
        <f t="shared" si="128"/>
        <v>2.72</v>
      </c>
      <c r="X2132" s="55">
        <f t="shared" si="128"/>
        <v>2.91</v>
      </c>
      <c r="Y2132" s="55">
        <f t="shared" si="128"/>
        <v>6.6800000000000006</v>
      </c>
    </row>
    <row r="2133" spans="1:25" x14ac:dyDescent="0.25">
      <c r="A2133" s="37" t="s">
        <v>425</v>
      </c>
      <c r="B2133" s="37" t="s">
        <v>684</v>
      </c>
      <c r="C2133" s="36" t="s">
        <v>40</v>
      </c>
      <c r="D2133" s="52" t="str">
        <f>IFERROR(INDEX('[2]CP5 to CP6 Track mapping'!$A:$B,MATCH('CP5 Vols Hyp'!$C2133,'[2]CP5 to CP6 Track mapping'!$A:$A,0),2),"-")</f>
        <v>Heavy Refurb</v>
      </c>
      <c r="E2133" s="36" t="s">
        <v>451</v>
      </c>
      <c r="F2133" s="53"/>
      <c r="G2133" s="53"/>
      <c r="H2133" s="53">
        <v>0</v>
      </c>
      <c r="I2133" s="53"/>
      <c r="J2133" s="53"/>
      <c r="K2133" s="53">
        <f t="shared" si="129"/>
        <v>0</v>
      </c>
      <c r="M2133" s="54">
        <v>0</v>
      </c>
      <c r="N2133" s="54">
        <v>0</v>
      </c>
      <c r="O2133" s="54">
        <v>0</v>
      </c>
      <c r="P2133" s="54">
        <v>0</v>
      </c>
      <c r="Q2133" s="54" t="s">
        <v>73</v>
      </c>
      <c r="R2133" s="54">
        <f t="shared" si="130"/>
        <v>0</v>
      </c>
      <c r="T2133" s="55">
        <f t="shared" si="128"/>
        <v>0</v>
      </c>
      <c r="U2133" s="55">
        <f t="shared" si="128"/>
        <v>0</v>
      </c>
      <c r="V2133" s="55">
        <f t="shared" si="128"/>
        <v>0</v>
      </c>
      <c r="W2133" s="55">
        <f t="shared" si="128"/>
        <v>0</v>
      </c>
      <c r="X2133" s="55" t="e">
        <f t="shared" si="128"/>
        <v>#VALUE!</v>
      </c>
      <c r="Y2133" s="55">
        <f t="shared" si="128"/>
        <v>0</v>
      </c>
    </row>
    <row r="2134" spans="1:25" x14ac:dyDescent="0.25">
      <c r="A2134" s="37" t="s">
        <v>425</v>
      </c>
      <c r="B2134" s="37" t="s">
        <v>684</v>
      </c>
      <c r="C2134" s="36" t="s">
        <v>40</v>
      </c>
      <c r="D2134" s="52" t="str">
        <f>IFERROR(INDEX('[2]CP5 to CP6 Track mapping'!$A:$B,MATCH('CP5 Vols Hyp'!$C2134,'[2]CP5 to CP6 Track mapping'!$A:$A,0),2),"-")</f>
        <v>Heavy Refurb</v>
      </c>
      <c r="E2134" s="36" t="s">
        <v>452</v>
      </c>
      <c r="F2134" s="53"/>
      <c r="G2134" s="53"/>
      <c r="H2134" s="53">
        <v>0</v>
      </c>
      <c r="I2134" s="53"/>
      <c r="J2134" s="53"/>
      <c r="K2134" s="53">
        <f t="shared" si="129"/>
        <v>0</v>
      </c>
      <c r="M2134" s="54">
        <v>0</v>
      </c>
      <c r="N2134" s="54">
        <v>0</v>
      </c>
      <c r="O2134" s="54">
        <v>0</v>
      </c>
      <c r="P2134" s="54">
        <v>0</v>
      </c>
      <c r="Q2134" s="54" t="s">
        <v>73</v>
      </c>
      <c r="R2134" s="54">
        <f t="shared" si="130"/>
        <v>0</v>
      </c>
      <c r="T2134" s="55">
        <f t="shared" si="128"/>
        <v>0</v>
      </c>
      <c r="U2134" s="55">
        <f t="shared" si="128"/>
        <v>0</v>
      </c>
      <c r="V2134" s="55">
        <f t="shared" si="128"/>
        <v>0</v>
      </c>
      <c r="W2134" s="55">
        <f t="shared" ref="W2134:Y2197" si="131">P2134-I2134</f>
        <v>0</v>
      </c>
      <c r="X2134" s="55" t="e">
        <f t="shared" si="131"/>
        <v>#VALUE!</v>
      </c>
      <c r="Y2134" s="55">
        <f t="shared" si="131"/>
        <v>0</v>
      </c>
    </row>
    <row r="2135" spans="1:25" x14ac:dyDescent="0.25">
      <c r="A2135" s="37" t="s">
        <v>425</v>
      </c>
      <c r="B2135" s="37" t="s">
        <v>684</v>
      </c>
      <c r="C2135" s="36" t="s">
        <v>40</v>
      </c>
      <c r="D2135" s="52" t="str">
        <f>IFERROR(INDEX('[2]CP5 to CP6 Track mapping'!$A:$B,MATCH('CP5 Vols Hyp'!$C2135,'[2]CP5 to CP6 Track mapping'!$A:$A,0),2),"-")</f>
        <v>Heavy Refurb</v>
      </c>
      <c r="E2135" s="36" t="s">
        <v>453</v>
      </c>
      <c r="F2135" s="53"/>
      <c r="G2135" s="53"/>
      <c r="H2135" s="53">
        <v>0</v>
      </c>
      <c r="I2135" s="53"/>
      <c r="J2135" s="53"/>
      <c r="K2135" s="53">
        <f t="shared" si="129"/>
        <v>0</v>
      </c>
      <c r="M2135" s="54">
        <v>2.2999999999999998</v>
      </c>
      <c r="N2135" s="54">
        <v>0</v>
      </c>
      <c r="O2135" s="54">
        <v>0</v>
      </c>
      <c r="P2135" s="54">
        <v>0</v>
      </c>
      <c r="Q2135" s="54" t="s">
        <v>73</v>
      </c>
      <c r="R2135" s="54">
        <f t="shared" si="130"/>
        <v>2.2999999999999998</v>
      </c>
      <c r="T2135" s="55">
        <f t="shared" ref="T2135:Y2198" si="132">M2135-F2135</f>
        <v>2.2999999999999998</v>
      </c>
      <c r="U2135" s="55">
        <f t="shared" si="132"/>
        <v>0</v>
      </c>
      <c r="V2135" s="55">
        <f t="shared" si="132"/>
        <v>0</v>
      </c>
      <c r="W2135" s="55">
        <f t="shared" si="131"/>
        <v>0</v>
      </c>
      <c r="X2135" s="55" t="e">
        <f t="shared" si="131"/>
        <v>#VALUE!</v>
      </c>
      <c r="Y2135" s="55">
        <f t="shared" si="131"/>
        <v>2.2999999999999998</v>
      </c>
    </row>
    <row r="2136" spans="1:25" x14ac:dyDescent="0.25">
      <c r="A2136" s="37" t="s">
        <v>425</v>
      </c>
      <c r="B2136" s="37" t="s">
        <v>684</v>
      </c>
      <c r="C2136" s="36" t="s">
        <v>40</v>
      </c>
      <c r="D2136" s="52" t="str">
        <f>IFERROR(INDEX('[2]CP5 to CP6 Track mapping'!$A:$B,MATCH('CP5 Vols Hyp'!$C2136,'[2]CP5 to CP6 Track mapping'!$A:$A,0),2),"-")</f>
        <v>Heavy Refurb</v>
      </c>
      <c r="E2136" s="36" t="s">
        <v>454</v>
      </c>
      <c r="F2136" s="53"/>
      <c r="G2136" s="53"/>
      <c r="H2136" s="53">
        <v>0</v>
      </c>
      <c r="I2136" s="53"/>
      <c r="J2136" s="53"/>
      <c r="K2136" s="53">
        <f t="shared" si="129"/>
        <v>0</v>
      </c>
      <c r="M2136" s="54">
        <v>0</v>
      </c>
      <c r="N2136" s="54">
        <v>0</v>
      </c>
      <c r="O2136" s="54">
        <v>0</v>
      </c>
      <c r="P2136" s="54">
        <v>0</v>
      </c>
      <c r="Q2136" s="54" t="s">
        <v>73</v>
      </c>
      <c r="R2136" s="54">
        <f t="shared" si="130"/>
        <v>0</v>
      </c>
      <c r="T2136" s="55">
        <f t="shared" si="132"/>
        <v>0</v>
      </c>
      <c r="U2136" s="55">
        <f t="shared" si="132"/>
        <v>0</v>
      </c>
      <c r="V2136" s="55">
        <f t="shared" si="132"/>
        <v>0</v>
      </c>
      <c r="W2136" s="55">
        <f t="shared" si="131"/>
        <v>0</v>
      </c>
      <c r="X2136" s="55" t="e">
        <f t="shared" si="131"/>
        <v>#VALUE!</v>
      </c>
      <c r="Y2136" s="55">
        <f t="shared" si="131"/>
        <v>0</v>
      </c>
    </row>
    <row r="2137" spans="1:25" x14ac:dyDescent="0.25">
      <c r="A2137" s="37" t="s">
        <v>425</v>
      </c>
      <c r="B2137" s="37" t="s">
        <v>684</v>
      </c>
      <c r="C2137" s="36" t="s">
        <v>40</v>
      </c>
      <c r="D2137" s="52" t="str">
        <f>IFERROR(INDEX('[2]CP5 to CP6 Track mapping'!$A:$B,MATCH('CP5 Vols Hyp'!$C2137,'[2]CP5 to CP6 Track mapping'!$A:$A,0),2),"-")</f>
        <v>Heavy Refurb</v>
      </c>
      <c r="E2137" s="36" t="s">
        <v>455</v>
      </c>
      <c r="F2137" s="53"/>
      <c r="G2137" s="53"/>
      <c r="H2137" s="53">
        <v>0</v>
      </c>
      <c r="I2137" s="53"/>
      <c r="J2137" s="53"/>
      <c r="K2137" s="53">
        <f t="shared" si="129"/>
        <v>0</v>
      </c>
      <c r="M2137" s="54">
        <v>0</v>
      </c>
      <c r="N2137" s="54">
        <v>0</v>
      </c>
      <c r="O2137" s="54">
        <v>0</v>
      </c>
      <c r="P2137" s="54">
        <v>0</v>
      </c>
      <c r="Q2137" s="54" t="s">
        <v>73</v>
      </c>
      <c r="R2137" s="54">
        <f t="shared" si="130"/>
        <v>0</v>
      </c>
      <c r="T2137" s="55">
        <f t="shared" si="132"/>
        <v>0</v>
      </c>
      <c r="U2137" s="55">
        <f t="shared" si="132"/>
        <v>0</v>
      </c>
      <c r="V2137" s="55">
        <f t="shared" si="132"/>
        <v>0</v>
      </c>
      <c r="W2137" s="55">
        <f t="shared" si="131"/>
        <v>0</v>
      </c>
      <c r="X2137" s="55" t="e">
        <f t="shared" si="131"/>
        <v>#VALUE!</v>
      </c>
      <c r="Y2137" s="55">
        <f t="shared" si="131"/>
        <v>0</v>
      </c>
    </row>
    <row r="2138" spans="1:25" x14ac:dyDescent="0.25">
      <c r="A2138" s="37" t="s">
        <v>425</v>
      </c>
      <c r="B2138" s="37" t="s">
        <v>685</v>
      </c>
      <c r="C2138" s="36" t="s">
        <v>23</v>
      </c>
      <c r="D2138" s="52" t="str">
        <f>IFERROR(INDEX('[2]CP5 to CP6 Track mapping'!$A:$B,MATCH('CP5 Vols Hyp'!$C2138,'[2]CP5 to CP6 Track mapping'!$A:$A,0),2),"-")</f>
        <v>Re-sleeper Conventional</v>
      </c>
      <c r="E2138" s="36" t="s">
        <v>456</v>
      </c>
      <c r="F2138" s="53"/>
      <c r="G2138" s="53"/>
      <c r="H2138" s="53">
        <v>0</v>
      </c>
      <c r="I2138" s="53"/>
      <c r="J2138" s="53"/>
      <c r="K2138" s="53">
        <f t="shared" si="129"/>
        <v>0</v>
      </c>
      <c r="M2138" s="54">
        <v>0</v>
      </c>
      <c r="N2138" s="54">
        <v>1.34</v>
      </c>
      <c r="O2138" s="54">
        <v>0</v>
      </c>
      <c r="P2138" s="54">
        <v>0</v>
      </c>
      <c r="Q2138" s="54" t="s">
        <v>73</v>
      </c>
      <c r="R2138" s="54">
        <f t="shared" si="130"/>
        <v>1.34</v>
      </c>
      <c r="T2138" s="55">
        <f t="shared" si="132"/>
        <v>0</v>
      </c>
      <c r="U2138" s="55">
        <f t="shared" si="132"/>
        <v>1.34</v>
      </c>
      <c r="V2138" s="55">
        <f t="shared" si="132"/>
        <v>0</v>
      </c>
      <c r="W2138" s="55">
        <f t="shared" si="131"/>
        <v>0</v>
      </c>
      <c r="X2138" s="55" t="e">
        <f t="shared" si="131"/>
        <v>#VALUE!</v>
      </c>
      <c r="Y2138" s="55">
        <f t="shared" si="131"/>
        <v>1.34</v>
      </c>
    </row>
    <row r="2139" spans="1:25" x14ac:dyDescent="0.25">
      <c r="A2139" s="37" t="s">
        <v>425</v>
      </c>
      <c r="B2139" s="37" t="s">
        <v>685</v>
      </c>
      <c r="C2139" s="36" t="s">
        <v>23</v>
      </c>
      <c r="D2139" s="52" t="str">
        <f>IFERROR(INDEX('[2]CP5 to CP6 Track mapping'!$A:$B,MATCH('CP5 Vols Hyp'!$C2139,'[2]CP5 to CP6 Track mapping'!$A:$A,0),2),"-")</f>
        <v>Re-sleeper Conventional</v>
      </c>
      <c r="E2139" s="36" t="s">
        <v>451</v>
      </c>
      <c r="F2139" s="53"/>
      <c r="G2139" s="53"/>
      <c r="H2139" s="53">
        <v>0</v>
      </c>
      <c r="I2139" s="53"/>
      <c r="J2139" s="53"/>
      <c r="K2139" s="53">
        <f t="shared" si="129"/>
        <v>0</v>
      </c>
      <c r="M2139" s="54">
        <v>0</v>
      </c>
      <c r="N2139" s="54">
        <v>0</v>
      </c>
      <c r="O2139" s="54">
        <v>0</v>
      </c>
      <c r="P2139" s="54">
        <v>0</v>
      </c>
      <c r="Q2139" s="54" t="s">
        <v>73</v>
      </c>
      <c r="R2139" s="54">
        <f t="shared" si="130"/>
        <v>0</v>
      </c>
      <c r="T2139" s="55">
        <f t="shared" si="132"/>
        <v>0</v>
      </c>
      <c r="U2139" s="55">
        <f t="shared" si="132"/>
        <v>0</v>
      </c>
      <c r="V2139" s="55">
        <f t="shared" si="132"/>
        <v>0</v>
      </c>
      <c r="W2139" s="55">
        <f t="shared" si="131"/>
        <v>0</v>
      </c>
      <c r="X2139" s="55" t="e">
        <f t="shared" si="131"/>
        <v>#VALUE!</v>
      </c>
      <c r="Y2139" s="55">
        <f t="shared" si="131"/>
        <v>0</v>
      </c>
    </row>
    <row r="2140" spans="1:25" x14ac:dyDescent="0.25">
      <c r="A2140" s="37" t="s">
        <v>425</v>
      </c>
      <c r="B2140" s="37" t="s">
        <v>685</v>
      </c>
      <c r="C2140" s="36" t="s">
        <v>23</v>
      </c>
      <c r="D2140" s="52" t="str">
        <f>IFERROR(INDEX('[2]CP5 to CP6 Track mapping'!$A:$B,MATCH('CP5 Vols Hyp'!$C2140,'[2]CP5 to CP6 Track mapping'!$A:$A,0),2),"-")</f>
        <v>Re-sleeper Conventional</v>
      </c>
      <c r="E2140" s="36" t="s">
        <v>452</v>
      </c>
      <c r="F2140" s="53"/>
      <c r="G2140" s="53"/>
      <c r="H2140" s="53">
        <v>0</v>
      </c>
      <c r="I2140" s="53"/>
      <c r="J2140" s="53"/>
      <c r="K2140" s="53">
        <f t="shared" si="129"/>
        <v>0</v>
      </c>
      <c r="M2140" s="54">
        <v>0</v>
      </c>
      <c r="N2140" s="54">
        <v>0</v>
      </c>
      <c r="O2140" s="54">
        <v>0</v>
      </c>
      <c r="P2140" s="54">
        <v>0</v>
      </c>
      <c r="Q2140" s="54" t="s">
        <v>73</v>
      </c>
      <c r="R2140" s="54">
        <f t="shared" si="130"/>
        <v>0</v>
      </c>
      <c r="T2140" s="55">
        <f t="shared" si="132"/>
        <v>0</v>
      </c>
      <c r="U2140" s="55">
        <f t="shared" si="132"/>
        <v>0</v>
      </c>
      <c r="V2140" s="55">
        <f t="shared" si="132"/>
        <v>0</v>
      </c>
      <c r="W2140" s="55">
        <f t="shared" si="131"/>
        <v>0</v>
      </c>
      <c r="X2140" s="55" t="e">
        <f t="shared" si="131"/>
        <v>#VALUE!</v>
      </c>
      <c r="Y2140" s="55">
        <f t="shared" si="131"/>
        <v>0</v>
      </c>
    </row>
    <row r="2141" spans="1:25" x14ac:dyDescent="0.25">
      <c r="A2141" s="37" t="s">
        <v>425</v>
      </c>
      <c r="B2141" s="37" t="s">
        <v>685</v>
      </c>
      <c r="C2141" s="36" t="s">
        <v>23</v>
      </c>
      <c r="D2141" s="52" t="str">
        <f>IFERROR(INDEX('[2]CP5 to CP6 Track mapping'!$A:$B,MATCH('CP5 Vols Hyp'!$C2141,'[2]CP5 to CP6 Track mapping'!$A:$A,0),2),"-")</f>
        <v>Re-sleeper Conventional</v>
      </c>
      <c r="E2141" s="36" t="s">
        <v>453</v>
      </c>
      <c r="F2141" s="53"/>
      <c r="G2141" s="53"/>
      <c r="H2141" s="53">
        <v>0</v>
      </c>
      <c r="I2141" s="53"/>
      <c r="J2141" s="53"/>
      <c r="K2141" s="53">
        <f t="shared" si="129"/>
        <v>0</v>
      </c>
      <c r="M2141" s="54">
        <v>0</v>
      </c>
      <c r="N2141" s="54">
        <v>0</v>
      </c>
      <c r="O2141" s="54">
        <v>0</v>
      </c>
      <c r="P2141" s="54">
        <v>0</v>
      </c>
      <c r="Q2141" s="54" t="s">
        <v>73</v>
      </c>
      <c r="R2141" s="54">
        <f t="shared" si="130"/>
        <v>0</v>
      </c>
      <c r="T2141" s="55">
        <f t="shared" si="132"/>
        <v>0</v>
      </c>
      <c r="U2141" s="55">
        <f t="shared" si="132"/>
        <v>0</v>
      </c>
      <c r="V2141" s="55">
        <f t="shared" si="132"/>
        <v>0</v>
      </c>
      <c r="W2141" s="55">
        <f t="shared" si="131"/>
        <v>0</v>
      </c>
      <c r="X2141" s="55" t="e">
        <f t="shared" si="131"/>
        <v>#VALUE!</v>
      </c>
      <c r="Y2141" s="55">
        <f t="shared" si="131"/>
        <v>0</v>
      </c>
    </row>
    <row r="2142" spans="1:25" x14ac:dyDescent="0.25">
      <c r="A2142" s="37" t="s">
        <v>425</v>
      </c>
      <c r="B2142" s="37" t="s">
        <v>685</v>
      </c>
      <c r="C2142" s="36" t="s">
        <v>23</v>
      </c>
      <c r="D2142" s="52" t="str">
        <f>IFERROR(INDEX('[2]CP5 to CP6 Track mapping'!$A:$B,MATCH('CP5 Vols Hyp'!$C2142,'[2]CP5 to CP6 Track mapping'!$A:$A,0),2),"-")</f>
        <v>Re-sleeper Conventional</v>
      </c>
      <c r="E2142" s="36" t="s">
        <v>454</v>
      </c>
      <c r="F2142" s="53"/>
      <c r="G2142" s="53"/>
      <c r="H2142" s="53">
        <v>0</v>
      </c>
      <c r="I2142" s="53"/>
      <c r="J2142" s="53"/>
      <c r="K2142" s="53">
        <f t="shared" si="129"/>
        <v>0</v>
      </c>
      <c r="M2142" s="54">
        <v>0.2</v>
      </c>
      <c r="N2142" s="54">
        <v>0</v>
      </c>
      <c r="O2142" s="54">
        <v>0</v>
      </c>
      <c r="P2142" s="54">
        <v>0</v>
      </c>
      <c r="Q2142" s="54" t="s">
        <v>73</v>
      </c>
      <c r="R2142" s="54">
        <f t="shared" si="130"/>
        <v>0.2</v>
      </c>
      <c r="T2142" s="55">
        <f t="shared" si="132"/>
        <v>0.2</v>
      </c>
      <c r="U2142" s="55">
        <f t="shared" si="132"/>
        <v>0</v>
      </c>
      <c r="V2142" s="55">
        <f t="shared" si="132"/>
        <v>0</v>
      </c>
      <c r="W2142" s="55">
        <f t="shared" si="131"/>
        <v>0</v>
      </c>
      <c r="X2142" s="55" t="e">
        <f t="shared" si="131"/>
        <v>#VALUE!</v>
      </c>
      <c r="Y2142" s="55">
        <f t="shared" si="131"/>
        <v>0.2</v>
      </c>
    </row>
    <row r="2143" spans="1:25" x14ac:dyDescent="0.25">
      <c r="A2143" s="37" t="s">
        <v>425</v>
      </c>
      <c r="B2143" s="37" t="s">
        <v>685</v>
      </c>
      <c r="C2143" s="36" t="s">
        <v>23</v>
      </c>
      <c r="D2143" s="52" t="str">
        <f>IFERROR(INDEX('[2]CP5 to CP6 Track mapping'!$A:$B,MATCH('CP5 Vols Hyp'!$C2143,'[2]CP5 to CP6 Track mapping'!$A:$A,0),2),"-")</f>
        <v>Re-sleeper Conventional</v>
      </c>
      <c r="E2143" s="36" t="s">
        <v>455</v>
      </c>
      <c r="F2143" s="53"/>
      <c r="G2143" s="53"/>
      <c r="H2143" s="53">
        <v>0</v>
      </c>
      <c r="I2143" s="53"/>
      <c r="J2143" s="53"/>
      <c r="K2143" s="53">
        <f t="shared" si="129"/>
        <v>0</v>
      </c>
      <c r="M2143" s="54">
        <v>0</v>
      </c>
      <c r="N2143" s="54">
        <v>0</v>
      </c>
      <c r="O2143" s="54">
        <v>0</v>
      </c>
      <c r="P2143" s="54">
        <v>0</v>
      </c>
      <c r="Q2143" s="54" t="s">
        <v>73</v>
      </c>
      <c r="R2143" s="54">
        <f t="shared" si="130"/>
        <v>0</v>
      </c>
      <c r="T2143" s="55">
        <f t="shared" si="132"/>
        <v>0</v>
      </c>
      <c r="U2143" s="55">
        <f t="shared" si="132"/>
        <v>0</v>
      </c>
      <c r="V2143" s="55">
        <f t="shared" si="132"/>
        <v>0</v>
      </c>
      <c r="W2143" s="55">
        <f t="shared" si="131"/>
        <v>0</v>
      </c>
      <c r="X2143" s="55" t="e">
        <f t="shared" si="131"/>
        <v>#VALUE!</v>
      </c>
      <c r="Y2143" s="55">
        <f t="shared" si="131"/>
        <v>0</v>
      </c>
    </row>
    <row r="2144" spans="1:25" x14ac:dyDescent="0.25">
      <c r="A2144" s="37" t="s">
        <v>425</v>
      </c>
      <c r="B2144" s="37" t="s">
        <v>686</v>
      </c>
      <c r="C2144" s="36" t="s">
        <v>687</v>
      </c>
      <c r="D2144" s="52" t="str">
        <f>IFERROR(INDEX('[2]CP5 to CP6 Track mapping'!$A:$B,MATCH('CP5 Vols Hyp'!$C2144,'[2]CP5 to CP6 Track mapping'!$A:$A,0),2),"-")</f>
        <v>Re-sleeper High Output</v>
      </c>
      <c r="E2144" s="36" t="s">
        <v>456</v>
      </c>
      <c r="F2144" s="53"/>
      <c r="G2144" s="53"/>
      <c r="H2144" s="53">
        <v>0</v>
      </c>
      <c r="I2144" s="53"/>
      <c r="J2144" s="53"/>
      <c r="K2144" s="53">
        <f t="shared" si="129"/>
        <v>0</v>
      </c>
      <c r="M2144" s="54">
        <v>0</v>
      </c>
      <c r="N2144" s="54">
        <v>0</v>
      </c>
      <c r="O2144" s="54">
        <v>0</v>
      </c>
      <c r="P2144" s="54">
        <v>0</v>
      </c>
      <c r="Q2144" s="54" t="s">
        <v>73</v>
      </c>
      <c r="R2144" s="54">
        <f t="shared" si="130"/>
        <v>0</v>
      </c>
      <c r="T2144" s="55">
        <f t="shared" si="132"/>
        <v>0</v>
      </c>
      <c r="U2144" s="55">
        <f t="shared" si="132"/>
        <v>0</v>
      </c>
      <c r="V2144" s="55">
        <f t="shared" si="132"/>
        <v>0</v>
      </c>
      <c r="W2144" s="55">
        <f t="shared" si="131"/>
        <v>0</v>
      </c>
      <c r="X2144" s="55" t="e">
        <f t="shared" si="131"/>
        <v>#VALUE!</v>
      </c>
      <c r="Y2144" s="55">
        <f t="shared" si="131"/>
        <v>0</v>
      </c>
    </row>
    <row r="2145" spans="1:25" x14ac:dyDescent="0.25">
      <c r="A2145" s="37" t="s">
        <v>425</v>
      </c>
      <c r="B2145" s="37" t="s">
        <v>686</v>
      </c>
      <c r="C2145" s="36" t="s">
        <v>687</v>
      </c>
      <c r="D2145" s="52" t="str">
        <f>IFERROR(INDEX('[2]CP5 to CP6 Track mapping'!$A:$B,MATCH('CP5 Vols Hyp'!$C2145,'[2]CP5 to CP6 Track mapping'!$A:$A,0),2),"-")</f>
        <v>Re-sleeper High Output</v>
      </c>
      <c r="E2145" s="36" t="s">
        <v>451</v>
      </c>
      <c r="F2145" s="53"/>
      <c r="G2145" s="53"/>
      <c r="H2145" s="53">
        <v>0</v>
      </c>
      <c r="I2145" s="53"/>
      <c r="J2145" s="53"/>
      <c r="K2145" s="53">
        <f t="shared" si="129"/>
        <v>0</v>
      </c>
      <c r="M2145" s="54">
        <v>0</v>
      </c>
      <c r="N2145" s="54">
        <v>0</v>
      </c>
      <c r="O2145" s="54">
        <v>0</v>
      </c>
      <c r="P2145" s="54">
        <v>0</v>
      </c>
      <c r="Q2145" s="54" t="s">
        <v>73</v>
      </c>
      <c r="R2145" s="54">
        <f t="shared" si="130"/>
        <v>0</v>
      </c>
      <c r="T2145" s="55">
        <f t="shared" si="132"/>
        <v>0</v>
      </c>
      <c r="U2145" s="55">
        <f t="shared" si="132"/>
        <v>0</v>
      </c>
      <c r="V2145" s="55">
        <f t="shared" si="132"/>
        <v>0</v>
      </c>
      <c r="W2145" s="55">
        <f t="shared" si="131"/>
        <v>0</v>
      </c>
      <c r="X2145" s="55" t="e">
        <f t="shared" si="131"/>
        <v>#VALUE!</v>
      </c>
      <c r="Y2145" s="55">
        <f t="shared" si="131"/>
        <v>0</v>
      </c>
    </row>
    <row r="2146" spans="1:25" x14ac:dyDescent="0.25">
      <c r="A2146" s="37" t="s">
        <v>425</v>
      </c>
      <c r="B2146" s="37" t="s">
        <v>686</v>
      </c>
      <c r="C2146" s="36" t="s">
        <v>687</v>
      </c>
      <c r="D2146" s="52" t="str">
        <f>IFERROR(INDEX('[2]CP5 to CP6 Track mapping'!$A:$B,MATCH('CP5 Vols Hyp'!$C2146,'[2]CP5 to CP6 Track mapping'!$A:$A,0),2),"-")</f>
        <v>Re-sleeper High Output</v>
      </c>
      <c r="E2146" s="36" t="s">
        <v>452</v>
      </c>
      <c r="F2146" s="53"/>
      <c r="G2146" s="53"/>
      <c r="H2146" s="53">
        <v>0</v>
      </c>
      <c r="I2146" s="53"/>
      <c r="J2146" s="53"/>
      <c r="K2146" s="53">
        <f t="shared" si="129"/>
        <v>0</v>
      </c>
      <c r="M2146" s="54">
        <v>0</v>
      </c>
      <c r="N2146" s="54">
        <v>0</v>
      </c>
      <c r="O2146" s="54">
        <v>0</v>
      </c>
      <c r="P2146" s="54">
        <v>0</v>
      </c>
      <c r="Q2146" s="54" t="s">
        <v>73</v>
      </c>
      <c r="R2146" s="54">
        <f t="shared" si="130"/>
        <v>0</v>
      </c>
      <c r="T2146" s="55">
        <f t="shared" si="132"/>
        <v>0</v>
      </c>
      <c r="U2146" s="55">
        <f t="shared" si="132"/>
        <v>0</v>
      </c>
      <c r="V2146" s="55">
        <f t="shared" si="132"/>
        <v>0</v>
      </c>
      <c r="W2146" s="55">
        <f t="shared" si="131"/>
        <v>0</v>
      </c>
      <c r="X2146" s="55" t="e">
        <f t="shared" si="131"/>
        <v>#VALUE!</v>
      </c>
      <c r="Y2146" s="55">
        <f t="shared" si="131"/>
        <v>0</v>
      </c>
    </row>
    <row r="2147" spans="1:25" x14ac:dyDescent="0.25">
      <c r="A2147" s="37" t="s">
        <v>425</v>
      </c>
      <c r="B2147" s="37" t="s">
        <v>686</v>
      </c>
      <c r="C2147" s="36" t="s">
        <v>687</v>
      </c>
      <c r="D2147" s="52" t="str">
        <f>IFERROR(INDEX('[2]CP5 to CP6 Track mapping'!$A:$B,MATCH('CP5 Vols Hyp'!$C2147,'[2]CP5 to CP6 Track mapping'!$A:$A,0),2),"-")</f>
        <v>Re-sleeper High Output</v>
      </c>
      <c r="E2147" s="36" t="s">
        <v>453</v>
      </c>
      <c r="F2147" s="53"/>
      <c r="G2147" s="53"/>
      <c r="H2147" s="53">
        <v>0</v>
      </c>
      <c r="I2147" s="53"/>
      <c r="J2147" s="53"/>
      <c r="K2147" s="53">
        <f t="shared" si="129"/>
        <v>0</v>
      </c>
      <c r="M2147" s="54">
        <v>0</v>
      </c>
      <c r="N2147" s="54">
        <v>0</v>
      </c>
      <c r="O2147" s="54">
        <v>0</v>
      </c>
      <c r="P2147" s="54">
        <v>0</v>
      </c>
      <c r="Q2147" s="54" t="s">
        <v>73</v>
      </c>
      <c r="R2147" s="54">
        <f t="shared" si="130"/>
        <v>0</v>
      </c>
      <c r="T2147" s="55">
        <f t="shared" si="132"/>
        <v>0</v>
      </c>
      <c r="U2147" s="55">
        <f t="shared" si="132"/>
        <v>0</v>
      </c>
      <c r="V2147" s="55">
        <f t="shared" si="132"/>
        <v>0</v>
      </c>
      <c r="W2147" s="55">
        <f t="shared" si="131"/>
        <v>0</v>
      </c>
      <c r="X2147" s="55" t="e">
        <f t="shared" si="131"/>
        <v>#VALUE!</v>
      </c>
      <c r="Y2147" s="55">
        <f t="shared" si="131"/>
        <v>0</v>
      </c>
    </row>
    <row r="2148" spans="1:25" x14ac:dyDescent="0.25">
      <c r="A2148" s="37" t="s">
        <v>425</v>
      </c>
      <c r="B2148" s="37" t="s">
        <v>686</v>
      </c>
      <c r="C2148" s="36" t="s">
        <v>687</v>
      </c>
      <c r="D2148" s="52" t="str">
        <f>IFERROR(INDEX('[2]CP5 to CP6 Track mapping'!$A:$B,MATCH('CP5 Vols Hyp'!$C2148,'[2]CP5 to CP6 Track mapping'!$A:$A,0),2),"-")</f>
        <v>Re-sleeper High Output</v>
      </c>
      <c r="E2148" s="36" t="s">
        <v>454</v>
      </c>
      <c r="F2148" s="53"/>
      <c r="G2148" s="53"/>
      <c r="H2148" s="53">
        <v>0</v>
      </c>
      <c r="I2148" s="53"/>
      <c r="J2148" s="53"/>
      <c r="K2148" s="53">
        <f t="shared" si="129"/>
        <v>0</v>
      </c>
      <c r="M2148" s="54">
        <v>0</v>
      </c>
      <c r="N2148" s="54">
        <v>0</v>
      </c>
      <c r="O2148" s="54">
        <v>0</v>
      </c>
      <c r="P2148" s="54">
        <v>0</v>
      </c>
      <c r="Q2148" s="54" t="s">
        <v>73</v>
      </c>
      <c r="R2148" s="54">
        <f t="shared" si="130"/>
        <v>0</v>
      </c>
      <c r="T2148" s="55">
        <f t="shared" si="132"/>
        <v>0</v>
      </c>
      <c r="U2148" s="55">
        <f t="shared" si="132"/>
        <v>0</v>
      </c>
      <c r="V2148" s="55">
        <f t="shared" si="132"/>
        <v>0</v>
      </c>
      <c r="W2148" s="55">
        <f t="shared" si="131"/>
        <v>0</v>
      </c>
      <c r="X2148" s="55" t="e">
        <f t="shared" si="131"/>
        <v>#VALUE!</v>
      </c>
      <c r="Y2148" s="55">
        <f t="shared" si="131"/>
        <v>0</v>
      </c>
    </row>
    <row r="2149" spans="1:25" x14ac:dyDescent="0.25">
      <c r="A2149" s="37" t="s">
        <v>425</v>
      </c>
      <c r="B2149" s="37" t="s">
        <v>686</v>
      </c>
      <c r="C2149" s="36" t="s">
        <v>687</v>
      </c>
      <c r="D2149" s="52" t="str">
        <f>IFERROR(INDEX('[2]CP5 to CP6 Track mapping'!$A:$B,MATCH('CP5 Vols Hyp'!$C2149,'[2]CP5 to CP6 Track mapping'!$A:$A,0),2),"-")</f>
        <v>Re-sleeper High Output</v>
      </c>
      <c r="E2149" s="36" t="s">
        <v>455</v>
      </c>
      <c r="F2149" s="53"/>
      <c r="G2149" s="53"/>
      <c r="H2149" s="53">
        <v>0</v>
      </c>
      <c r="I2149" s="53"/>
      <c r="J2149" s="53"/>
      <c r="K2149" s="53">
        <f t="shared" si="129"/>
        <v>0</v>
      </c>
      <c r="M2149" s="54">
        <v>0</v>
      </c>
      <c r="N2149" s="54">
        <v>0</v>
      </c>
      <c r="O2149" s="54">
        <v>0</v>
      </c>
      <c r="P2149" s="54">
        <v>0</v>
      </c>
      <c r="Q2149" s="54" t="s">
        <v>73</v>
      </c>
      <c r="R2149" s="54">
        <f t="shared" si="130"/>
        <v>0</v>
      </c>
      <c r="T2149" s="55">
        <f t="shared" si="132"/>
        <v>0</v>
      </c>
      <c r="U2149" s="55">
        <f t="shared" si="132"/>
        <v>0</v>
      </c>
      <c r="V2149" s="55">
        <f t="shared" si="132"/>
        <v>0</v>
      </c>
      <c r="W2149" s="55">
        <f t="shared" si="131"/>
        <v>0</v>
      </c>
      <c r="X2149" s="55" t="e">
        <f t="shared" si="131"/>
        <v>#VALUE!</v>
      </c>
      <c r="Y2149" s="55">
        <f t="shared" si="131"/>
        <v>0</v>
      </c>
    </row>
    <row r="2150" spans="1:25" x14ac:dyDescent="0.25">
      <c r="A2150" s="37" t="s">
        <v>425</v>
      </c>
      <c r="B2150" s="37" t="s">
        <v>688</v>
      </c>
      <c r="C2150" s="36" t="s">
        <v>689</v>
      </c>
      <c r="D2150" s="52" t="str">
        <f>IFERROR(INDEX('[2]CP5 to CP6 Track mapping'!$A:$B,MATCH('CP5 Vols Hyp'!$C2150,'[2]CP5 to CP6 Track mapping'!$A:$A,0),2),"-")</f>
        <v>Medium Refurb</v>
      </c>
      <c r="E2150" s="36" t="s">
        <v>456</v>
      </c>
      <c r="F2150" s="53"/>
      <c r="G2150" s="53"/>
      <c r="H2150" s="53">
        <v>0</v>
      </c>
      <c r="I2150" s="53"/>
      <c r="J2150" s="53"/>
      <c r="K2150" s="53">
        <f t="shared" si="129"/>
        <v>0</v>
      </c>
      <c r="M2150" s="54">
        <v>0</v>
      </c>
      <c r="N2150" s="54">
        <v>1.0900000000000001</v>
      </c>
      <c r="O2150" s="54">
        <v>0</v>
      </c>
      <c r="P2150" s="54">
        <v>0.93</v>
      </c>
      <c r="Q2150" s="54" t="s">
        <v>73</v>
      </c>
      <c r="R2150" s="54">
        <f t="shared" si="130"/>
        <v>2.02</v>
      </c>
      <c r="T2150" s="55">
        <f t="shared" si="132"/>
        <v>0</v>
      </c>
      <c r="U2150" s="55">
        <f t="shared" si="132"/>
        <v>1.0900000000000001</v>
      </c>
      <c r="V2150" s="55">
        <f t="shared" si="132"/>
        <v>0</v>
      </c>
      <c r="W2150" s="55">
        <f t="shared" si="131"/>
        <v>0.93</v>
      </c>
      <c r="X2150" s="55" t="e">
        <f t="shared" si="131"/>
        <v>#VALUE!</v>
      </c>
      <c r="Y2150" s="55">
        <f t="shared" si="131"/>
        <v>2.02</v>
      </c>
    </row>
    <row r="2151" spans="1:25" x14ac:dyDescent="0.25">
      <c r="A2151" s="37" t="s">
        <v>425</v>
      </c>
      <c r="B2151" s="37" t="s">
        <v>688</v>
      </c>
      <c r="C2151" s="36" t="s">
        <v>689</v>
      </c>
      <c r="D2151" s="52" t="str">
        <f>IFERROR(INDEX('[2]CP5 to CP6 Track mapping'!$A:$B,MATCH('CP5 Vols Hyp'!$C2151,'[2]CP5 to CP6 Track mapping'!$A:$A,0),2),"-")</f>
        <v>Medium Refurb</v>
      </c>
      <c r="E2151" s="36" t="s">
        <v>451</v>
      </c>
      <c r="F2151" s="53"/>
      <c r="G2151" s="53"/>
      <c r="H2151" s="53">
        <v>0</v>
      </c>
      <c r="I2151" s="53"/>
      <c r="J2151" s="53"/>
      <c r="K2151" s="53">
        <f t="shared" si="129"/>
        <v>0</v>
      </c>
      <c r="M2151" s="54">
        <v>0</v>
      </c>
      <c r="N2151" s="54">
        <v>0</v>
      </c>
      <c r="O2151" s="54">
        <v>0</v>
      </c>
      <c r="P2151" s="54">
        <v>0</v>
      </c>
      <c r="Q2151" s="54" t="s">
        <v>73</v>
      </c>
      <c r="R2151" s="54">
        <f t="shared" si="130"/>
        <v>0</v>
      </c>
      <c r="T2151" s="55">
        <f t="shared" si="132"/>
        <v>0</v>
      </c>
      <c r="U2151" s="55">
        <f t="shared" si="132"/>
        <v>0</v>
      </c>
      <c r="V2151" s="55">
        <f t="shared" si="132"/>
        <v>0</v>
      </c>
      <c r="W2151" s="55">
        <f t="shared" si="131"/>
        <v>0</v>
      </c>
      <c r="X2151" s="55" t="e">
        <f t="shared" si="131"/>
        <v>#VALUE!</v>
      </c>
      <c r="Y2151" s="55">
        <f t="shared" si="131"/>
        <v>0</v>
      </c>
    </row>
    <row r="2152" spans="1:25" x14ac:dyDescent="0.25">
      <c r="A2152" s="37" t="s">
        <v>425</v>
      </c>
      <c r="B2152" s="37" t="s">
        <v>688</v>
      </c>
      <c r="C2152" s="36" t="s">
        <v>689</v>
      </c>
      <c r="D2152" s="52" t="str">
        <f>IFERROR(INDEX('[2]CP5 to CP6 Track mapping'!$A:$B,MATCH('CP5 Vols Hyp'!$C2152,'[2]CP5 to CP6 Track mapping'!$A:$A,0),2),"-")</f>
        <v>Medium Refurb</v>
      </c>
      <c r="E2152" s="36" t="s">
        <v>452</v>
      </c>
      <c r="F2152" s="53"/>
      <c r="G2152" s="53"/>
      <c r="H2152" s="53">
        <v>0</v>
      </c>
      <c r="I2152" s="53"/>
      <c r="J2152" s="53"/>
      <c r="K2152" s="53">
        <f t="shared" si="129"/>
        <v>0</v>
      </c>
      <c r="M2152" s="54">
        <v>3.6</v>
      </c>
      <c r="N2152" s="54">
        <v>0</v>
      </c>
      <c r="O2152" s="54">
        <v>0</v>
      </c>
      <c r="P2152" s="54">
        <v>0</v>
      </c>
      <c r="Q2152" s="54" t="s">
        <v>73</v>
      </c>
      <c r="R2152" s="54">
        <f t="shared" si="130"/>
        <v>3.6</v>
      </c>
      <c r="T2152" s="55">
        <f t="shared" si="132"/>
        <v>3.6</v>
      </c>
      <c r="U2152" s="55">
        <f t="shared" si="132"/>
        <v>0</v>
      </c>
      <c r="V2152" s="55">
        <f t="shared" si="132"/>
        <v>0</v>
      </c>
      <c r="W2152" s="55">
        <f t="shared" si="131"/>
        <v>0</v>
      </c>
      <c r="X2152" s="55" t="e">
        <f t="shared" si="131"/>
        <v>#VALUE!</v>
      </c>
      <c r="Y2152" s="55">
        <f t="shared" si="131"/>
        <v>3.6</v>
      </c>
    </row>
    <row r="2153" spans="1:25" x14ac:dyDescent="0.25">
      <c r="A2153" s="37" t="s">
        <v>425</v>
      </c>
      <c r="B2153" s="37" t="s">
        <v>688</v>
      </c>
      <c r="C2153" s="36" t="s">
        <v>689</v>
      </c>
      <c r="D2153" s="52" t="str">
        <f>IFERROR(INDEX('[2]CP5 to CP6 Track mapping'!$A:$B,MATCH('CP5 Vols Hyp'!$C2153,'[2]CP5 to CP6 Track mapping'!$A:$A,0),2),"-")</f>
        <v>Medium Refurb</v>
      </c>
      <c r="E2153" s="36" t="s">
        <v>453</v>
      </c>
      <c r="F2153" s="53"/>
      <c r="G2153" s="53"/>
      <c r="H2153" s="53">
        <v>0</v>
      </c>
      <c r="I2153" s="53"/>
      <c r="J2153" s="53"/>
      <c r="K2153" s="53">
        <f t="shared" si="129"/>
        <v>0</v>
      </c>
      <c r="M2153" s="54">
        <v>4.1199999999999859</v>
      </c>
      <c r="N2153" s="54">
        <v>0</v>
      </c>
      <c r="O2153" s="54">
        <v>0</v>
      </c>
      <c r="P2153" s="54">
        <v>0</v>
      </c>
      <c r="Q2153" s="54" t="s">
        <v>73</v>
      </c>
      <c r="R2153" s="54">
        <f t="shared" si="130"/>
        <v>4.1199999999999859</v>
      </c>
      <c r="T2153" s="55">
        <f t="shared" si="132"/>
        <v>4.1199999999999859</v>
      </c>
      <c r="U2153" s="55">
        <f t="shared" si="132"/>
        <v>0</v>
      </c>
      <c r="V2153" s="55">
        <f t="shared" si="132"/>
        <v>0</v>
      </c>
      <c r="W2153" s="55">
        <f t="shared" si="131"/>
        <v>0</v>
      </c>
      <c r="X2153" s="55" t="e">
        <f t="shared" si="131"/>
        <v>#VALUE!</v>
      </c>
      <c r="Y2153" s="55">
        <f t="shared" si="131"/>
        <v>4.1199999999999859</v>
      </c>
    </row>
    <row r="2154" spans="1:25" x14ac:dyDescent="0.25">
      <c r="A2154" s="37" t="s">
        <v>425</v>
      </c>
      <c r="B2154" s="37" t="s">
        <v>688</v>
      </c>
      <c r="C2154" s="36" t="s">
        <v>689</v>
      </c>
      <c r="D2154" s="52" t="str">
        <f>IFERROR(INDEX('[2]CP5 to CP6 Track mapping'!$A:$B,MATCH('CP5 Vols Hyp'!$C2154,'[2]CP5 to CP6 Track mapping'!$A:$A,0),2),"-")</f>
        <v>Medium Refurb</v>
      </c>
      <c r="E2154" s="36" t="s">
        <v>454</v>
      </c>
      <c r="F2154" s="53"/>
      <c r="G2154" s="53"/>
      <c r="H2154" s="53">
        <v>0</v>
      </c>
      <c r="I2154" s="53"/>
      <c r="J2154" s="53"/>
      <c r="K2154" s="53">
        <f t="shared" si="129"/>
        <v>0</v>
      </c>
      <c r="M2154" s="54">
        <v>0.34</v>
      </c>
      <c r="N2154" s="54">
        <v>0</v>
      </c>
      <c r="O2154" s="54">
        <v>0</v>
      </c>
      <c r="P2154" s="54">
        <v>0</v>
      </c>
      <c r="Q2154" s="54" t="s">
        <v>73</v>
      </c>
      <c r="R2154" s="54">
        <f t="shared" si="130"/>
        <v>0.34</v>
      </c>
      <c r="T2154" s="55">
        <f t="shared" si="132"/>
        <v>0.34</v>
      </c>
      <c r="U2154" s="55">
        <f t="shared" si="132"/>
        <v>0</v>
      </c>
      <c r="V2154" s="55">
        <f t="shared" si="132"/>
        <v>0</v>
      </c>
      <c r="W2154" s="55">
        <f t="shared" si="131"/>
        <v>0</v>
      </c>
      <c r="X2154" s="55" t="e">
        <f t="shared" si="131"/>
        <v>#VALUE!</v>
      </c>
      <c r="Y2154" s="55">
        <f t="shared" si="131"/>
        <v>0.34</v>
      </c>
    </row>
    <row r="2155" spans="1:25" x14ac:dyDescent="0.25">
      <c r="A2155" s="37" t="s">
        <v>425</v>
      </c>
      <c r="B2155" s="37" t="s">
        <v>688</v>
      </c>
      <c r="C2155" s="36" t="s">
        <v>689</v>
      </c>
      <c r="D2155" s="52" t="str">
        <f>IFERROR(INDEX('[2]CP5 to CP6 Track mapping'!$A:$B,MATCH('CP5 Vols Hyp'!$C2155,'[2]CP5 to CP6 Track mapping'!$A:$A,0),2),"-")</f>
        <v>Medium Refurb</v>
      </c>
      <c r="E2155" s="36" t="s">
        <v>455</v>
      </c>
      <c r="F2155" s="53"/>
      <c r="G2155" s="53"/>
      <c r="H2155" s="53">
        <v>0</v>
      </c>
      <c r="I2155" s="53"/>
      <c r="J2155" s="53"/>
      <c r="K2155" s="53">
        <f t="shared" si="129"/>
        <v>0</v>
      </c>
      <c r="M2155" s="54">
        <v>0</v>
      </c>
      <c r="N2155" s="54">
        <v>0</v>
      </c>
      <c r="O2155" s="54">
        <v>0</v>
      </c>
      <c r="P2155" s="54">
        <v>0</v>
      </c>
      <c r="Q2155" s="54" t="s">
        <v>73</v>
      </c>
      <c r="R2155" s="54">
        <f t="shared" si="130"/>
        <v>0</v>
      </c>
      <c r="T2155" s="55">
        <f t="shared" si="132"/>
        <v>0</v>
      </c>
      <c r="U2155" s="55">
        <f t="shared" si="132"/>
        <v>0</v>
      </c>
      <c r="V2155" s="55">
        <f t="shared" si="132"/>
        <v>0</v>
      </c>
      <c r="W2155" s="55">
        <f t="shared" si="131"/>
        <v>0</v>
      </c>
      <c r="X2155" s="55" t="e">
        <f t="shared" si="131"/>
        <v>#VALUE!</v>
      </c>
      <c r="Y2155" s="55">
        <f t="shared" si="131"/>
        <v>0</v>
      </c>
    </row>
    <row r="2156" spans="1:25" x14ac:dyDescent="0.25">
      <c r="A2156" s="37" t="s">
        <v>425</v>
      </c>
      <c r="B2156" s="37" t="s">
        <v>690</v>
      </c>
      <c r="C2156" s="36" t="s">
        <v>691</v>
      </c>
      <c r="D2156" s="52" t="str">
        <f>IFERROR(INDEX('[2]CP5 to CP6 Track mapping'!$A:$B,MATCH('CP5 Vols Hyp'!$C2156,'[2]CP5 to CP6 Track mapping'!$A:$A,0),2),"-")</f>
        <v>Medium Refurb</v>
      </c>
      <c r="E2156" s="36" t="s">
        <v>456</v>
      </c>
      <c r="F2156" s="53"/>
      <c r="G2156" s="53"/>
      <c r="H2156" s="53">
        <v>16.419999999999998</v>
      </c>
      <c r="I2156" s="53"/>
      <c r="J2156" s="53"/>
      <c r="K2156" s="53">
        <f t="shared" si="129"/>
        <v>16.419999999999998</v>
      </c>
      <c r="M2156" s="54">
        <v>0</v>
      </c>
      <c r="N2156" s="54">
        <v>9.7100000000000009</v>
      </c>
      <c r="O2156" s="54">
        <v>16.419999999999998</v>
      </c>
      <c r="P2156" s="54">
        <v>3.26</v>
      </c>
      <c r="Q2156" s="54" t="s">
        <v>73</v>
      </c>
      <c r="R2156" s="54">
        <f t="shared" si="130"/>
        <v>29.39</v>
      </c>
      <c r="T2156" s="55">
        <f t="shared" si="132"/>
        <v>0</v>
      </c>
      <c r="U2156" s="55">
        <f t="shared" si="132"/>
        <v>9.7100000000000009</v>
      </c>
      <c r="V2156" s="55">
        <f t="shared" si="132"/>
        <v>0</v>
      </c>
      <c r="W2156" s="55">
        <f t="shared" si="131"/>
        <v>3.26</v>
      </c>
      <c r="X2156" s="55" t="e">
        <f t="shared" si="131"/>
        <v>#VALUE!</v>
      </c>
      <c r="Y2156" s="55">
        <f t="shared" si="131"/>
        <v>12.970000000000002</v>
      </c>
    </row>
    <row r="2157" spans="1:25" x14ac:dyDescent="0.25">
      <c r="A2157" s="37" t="s">
        <v>425</v>
      </c>
      <c r="B2157" s="37" t="s">
        <v>690</v>
      </c>
      <c r="C2157" s="36" t="s">
        <v>691</v>
      </c>
      <c r="D2157" s="52" t="str">
        <f>IFERROR(INDEX('[2]CP5 to CP6 Track mapping'!$A:$B,MATCH('CP5 Vols Hyp'!$C2157,'[2]CP5 to CP6 Track mapping'!$A:$A,0),2),"-")</f>
        <v>Medium Refurb</v>
      </c>
      <c r="E2157" s="36" t="s">
        <v>451</v>
      </c>
      <c r="F2157" s="53"/>
      <c r="G2157" s="53"/>
      <c r="H2157" s="53">
        <v>0</v>
      </c>
      <c r="I2157" s="53"/>
      <c r="J2157" s="53"/>
      <c r="K2157" s="53">
        <f t="shared" si="129"/>
        <v>0</v>
      </c>
      <c r="M2157" s="54">
        <v>0</v>
      </c>
      <c r="N2157" s="54">
        <v>0</v>
      </c>
      <c r="O2157" s="54">
        <v>0</v>
      </c>
      <c r="P2157" s="54">
        <v>0</v>
      </c>
      <c r="Q2157" s="54" t="s">
        <v>73</v>
      </c>
      <c r="R2157" s="54">
        <f t="shared" si="130"/>
        <v>0</v>
      </c>
      <c r="T2157" s="55">
        <f t="shared" si="132"/>
        <v>0</v>
      </c>
      <c r="U2157" s="55">
        <f t="shared" si="132"/>
        <v>0</v>
      </c>
      <c r="V2157" s="55">
        <f t="shared" si="132"/>
        <v>0</v>
      </c>
      <c r="W2157" s="55">
        <f t="shared" si="131"/>
        <v>0</v>
      </c>
      <c r="X2157" s="55" t="e">
        <f t="shared" si="131"/>
        <v>#VALUE!</v>
      </c>
      <c r="Y2157" s="55">
        <f t="shared" si="131"/>
        <v>0</v>
      </c>
    </row>
    <row r="2158" spans="1:25" x14ac:dyDescent="0.25">
      <c r="A2158" s="37" t="s">
        <v>425</v>
      </c>
      <c r="B2158" s="37" t="s">
        <v>690</v>
      </c>
      <c r="C2158" s="36" t="s">
        <v>691</v>
      </c>
      <c r="D2158" s="52" t="str">
        <f>IFERROR(INDEX('[2]CP5 to CP6 Track mapping'!$A:$B,MATCH('CP5 Vols Hyp'!$C2158,'[2]CP5 to CP6 Track mapping'!$A:$A,0),2),"-")</f>
        <v>Medium Refurb</v>
      </c>
      <c r="E2158" s="36" t="s">
        <v>452</v>
      </c>
      <c r="F2158" s="53"/>
      <c r="G2158" s="53"/>
      <c r="H2158" s="53">
        <v>0</v>
      </c>
      <c r="I2158" s="53"/>
      <c r="J2158" s="53"/>
      <c r="K2158" s="53">
        <f t="shared" si="129"/>
        <v>0</v>
      </c>
      <c r="M2158" s="54">
        <v>0</v>
      </c>
      <c r="N2158" s="54">
        <v>0</v>
      </c>
      <c r="O2158" s="54">
        <v>0</v>
      </c>
      <c r="P2158" s="54">
        <v>0</v>
      </c>
      <c r="Q2158" s="54" t="s">
        <v>73</v>
      </c>
      <c r="R2158" s="54">
        <f t="shared" si="130"/>
        <v>0</v>
      </c>
      <c r="T2158" s="55">
        <f t="shared" si="132"/>
        <v>0</v>
      </c>
      <c r="U2158" s="55">
        <f t="shared" si="132"/>
        <v>0</v>
      </c>
      <c r="V2158" s="55">
        <f t="shared" si="132"/>
        <v>0</v>
      </c>
      <c r="W2158" s="55">
        <f t="shared" si="131"/>
        <v>0</v>
      </c>
      <c r="X2158" s="55" t="e">
        <f t="shared" si="131"/>
        <v>#VALUE!</v>
      </c>
      <c r="Y2158" s="55">
        <f t="shared" si="131"/>
        <v>0</v>
      </c>
    </row>
    <row r="2159" spans="1:25" x14ac:dyDescent="0.25">
      <c r="A2159" s="37" t="s">
        <v>425</v>
      </c>
      <c r="B2159" s="37" t="s">
        <v>690</v>
      </c>
      <c r="C2159" s="36" t="s">
        <v>691</v>
      </c>
      <c r="D2159" s="52" t="str">
        <f>IFERROR(INDEX('[2]CP5 to CP6 Track mapping'!$A:$B,MATCH('CP5 Vols Hyp'!$C2159,'[2]CP5 to CP6 Track mapping'!$A:$A,0),2),"-")</f>
        <v>Medium Refurb</v>
      </c>
      <c r="E2159" s="36" t="s">
        <v>453</v>
      </c>
      <c r="F2159" s="53"/>
      <c r="G2159" s="53"/>
      <c r="H2159" s="53">
        <v>0</v>
      </c>
      <c r="I2159" s="53"/>
      <c r="J2159" s="53"/>
      <c r="K2159" s="53">
        <f t="shared" si="129"/>
        <v>0</v>
      </c>
      <c r="M2159" s="54">
        <v>0.96</v>
      </c>
      <c r="N2159" s="54">
        <v>0</v>
      </c>
      <c r="O2159" s="54">
        <v>0</v>
      </c>
      <c r="P2159" s="54">
        <v>0</v>
      </c>
      <c r="Q2159" s="54" t="s">
        <v>73</v>
      </c>
      <c r="R2159" s="54">
        <f t="shared" si="130"/>
        <v>0.96</v>
      </c>
      <c r="T2159" s="55">
        <f t="shared" si="132"/>
        <v>0.96</v>
      </c>
      <c r="U2159" s="55">
        <f t="shared" si="132"/>
        <v>0</v>
      </c>
      <c r="V2159" s="55">
        <f t="shared" si="132"/>
        <v>0</v>
      </c>
      <c r="W2159" s="55">
        <f t="shared" si="131"/>
        <v>0</v>
      </c>
      <c r="X2159" s="55" t="e">
        <f t="shared" si="131"/>
        <v>#VALUE!</v>
      </c>
      <c r="Y2159" s="55">
        <f t="shared" si="131"/>
        <v>0.96</v>
      </c>
    </row>
    <row r="2160" spans="1:25" x14ac:dyDescent="0.25">
      <c r="A2160" s="37" t="s">
        <v>425</v>
      </c>
      <c r="B2160" s="37" t="s">
        <v>690</v>
      </c>
      <c r="C2160" s="36" t="s">
        <v>691</v>
      </c>
      <c r="D2160" s="52" t="str">
        <f>IFERROR(INDEX('[2]CP5 to CP6 Track mapping'!$A:$B,MATCH('CP5 Vols Hyp'!$C2160,'[2]CP5 to CP6 Track mapping'!$A:$A,0),2),"-")</f>
        <v>Medium Refurb</v>
      </c>
      <c r="E2160" s="36" t="s">
        <v>454</v>
      </c>
      <c r="F2160" s="53"/>
      <c r="G2160" s="53"/>
      <c r="H2160" s="53">
        <v>0</v>
      </c>
      <c r="I2160" s="53"/>
      <c r="J2160" s="53"/>
      <c r="K2160" s="53">
        <f t="shared" si="129"/>
        <v>0</v>
      </c>
      <c r="M2160" s="54">
        <v>0</v>
      </c>
      <c r="N2160" s="54">
        <v>0</v>
      </c>
      <c r="O2160" s="54">
        <v>0</v>
      </c>
      <c r="P2160" s="54">
        <v>0</v>
      </c>
      <c r="Q2160" s="54" t="s">
        <v>73</v>
      </c>
      <c r="R2160" s="54">
        <f t="shared" si="130"/>
        <v>0</v>
      </c>
      <c r="T2160" s="55">
        <f t="shared" si="132"/>
        <v>0</v>
      </c>
      <c r="U2160" s="55">
        <f t="shared" si="132"/>
        <v>0</v>
      </c>
      <c r="V2160" s="55">
        <f t="shared" si="132"/>
        <v>0</v>
      </c>
      <c r="W2160" s="55">
        <f t="shared" si="131"/>
        <v>0</v>
      </c>
      <c r="X2160" s="55" t="e">
        <f t="shared" si="131"/>
        <v>#VALUE!</v>
      </c>
      <c r="Y2160" s="55">
        <f t="shared" si="131"/>
        <v>0</v>
      </c>
    </row>
    <row r="2161" spans="1:25" x14ac:dyDescent="0.25">
      <c r="A2161" s="37" t="s">
        <v>425</v>
      </c>
      <c r="B2161" s="37" t="s">
        <v>690</v>
      </c>
      <c r="C2161" s="36" t="s">
        <v>691</v>
      </c>
      <c r="D2161" s="52" t="str">
        <f>IFERROR(INDEX('[2]CP5 to CP6 Track mapping'!$A:$B,MATCH('CP5 Vols Hyp'!$C2161,'[2]CP5 to CP6 Track mapping'!$A:$A,0),2),"-")</f>
        <v>Medium Refurb</v>
      </c>
      <c r="E2161" s="36" t="s">
        <v>455</v>
      </c>
      <c r="F2161" s="53"/>
      <c r="G2161" s="53"/>
      <c r="H2161" s="53">
        <v>0</v>
      </c>
      <c r="I2161" s="53"/>
      <c r="J2161" s="53"/>
      <c r="K2161" s="53">
        <f t="shared" si="129"/>
        <v>0</v>
      </c>
      <c r="M2161" s="54">
        <v>0.6</v>
      </c>
      <c r="N2161" s="54">
        <v>0</v>
      </c>
      <c r="O2161" s="54">
        <v>0</v>
      </c>
      <c r="P2161" s="54">
        <v>0</v>
      </c>
      <c r="Q2161" s="54" t="s">
        <v>73</v>
      </c>
      <c r="R2161" s="54">
        <f t="shared" si="130"/>
        <v>0.6</v>
      </c>
      <c r="T2161" s="55">
        <f t="shared" si="132"/>
        <v>0.6</v>
      </c>
      <c r="U2161" s="55">
        <f t="shared" si="132"/>
        <v>0</v>
      </c>
      <c r="V2161" s="55">
        <f t="shared" si="132"/>
        <v>0</v>
      </c>
      <c r="W2161" s="55">
        <f t="shared" si="131"/>
        <v>0</v>
      </c>
      <c r="X2161" s="55" t="e">
        <f t="shared" si="131"/>
        <v>#VALUE!</v>
      </c>
      <c r="Y2161" s="55">
        <f t="shared" si="131"/>
        <v>0.6</v>
      </c>
    </row>
    <row r="2162" spans="1:25" x14ac:dyDescent="0.25">
      <c r="A2162" s="37" t="s">
        <v>425</v>
      </c>
      <c r="B2162" s="37" t="s">
        <v>692</v>
      </c>
      <c r="C2162" s="36" t="s">
        <v>693</v>
      </c>
      <c r="D2162" s="52" t="str">
        <f>IFERROR(INDEX('[2]CP5 to CP6 Track mapping'!$A:$B,MATCH('CP5 Vols Hyp'!$C2162,'[2]CP5 to CP6 Track mapping'!$A:$A,0),2),"-")</f>
        <v>Replace - Full SC</v>
      </c>
      <c r="E2162" s="36" t="s">
        <v>456</v>
      </c>
      <c r="F2162" s="53"/>
      <c r="G2162" s="53"/>
      <c r="H2162" s="53">
        <v>0</v>
      </c>
      <c r="I2162" s="53"/>
      <c r="J2162" s="53"/>
      <c r="K2162" s="53">
        <f t="shared" si="129"/>
        <v>0</v>
      </c>
      <c r="M2162" s="54">
        <v>0</v>
      </c>
      <c r="N2162" s="54">
        <v>0</v>
      </c>
      <c r="O2162" s="54">
        <v>0</v>
      </c>
      <c r="P2162" s="54">
        <v>0</v>
      </c>
      <c r="Q2162" s="54" t="s">
        <v>73</v>
      </c>
      <c r="R2162" s="54">
        <f t="shared" si="130"/>
        <v>0</v>
      </c>
      <c r="T2162" s="55">
        <f t="shared" si="132"/>
        <v>0</v>
      </c>
      <c r="U2162" s="55">
        <f t="shared" si="132"/>
        <v>0</v>
      </c>
      <c r="V2162" s="55">
        <f t="shared" si="132"/>
        <v>0</v>
      </c>
      <c r="W2162" s="55">
        <f t="shared" si="131"/>
        <v>0</v>
      </c>
      <c r="X2162" s="55" t="e">
        <f t="shared" si="131"/>
        <v>#VALUE!</v>
      </c>
      <c r="Y2162" s="55">
        <f t="shared" si="131"/>
        <v>0</v>
      </c>
    </row>
    <row r="2163" spans="1:25" x14ac:dyDescent="0.25">
      <c r="A2163" s="37" t="s">
        <v>425</v>
      </c>
      <c r="B2163" s="37" t="s">
        <v>692</v>
      </c>
      <c r="C2163" s="36" t="s">
        <v>693</v>
      </c>
      <c r="D2163" s="52" t="str">
        <f>IFERROR(INDEX('[2]CP5 to CP6 Track mapping'!$A:$B,MATCH('CP5 Vols Hyp'!$C2163,'[2]CP5 to CP6 Track mapping'!$A:$A,0),2),"-")</f>
        <v>Replace - Full SC</v>
      </c>
      <c r="E2163" s="36" t="s">
        <v>451</v>
      </c>
      <c r="F2163" s="53"/>
      <c r="G2163" s="53"/>
      <c r="H2163" s="53">
        <v>0</v>
      </c>
      <c r="I2163" s="53"/>
      <c r="J2163" s="53"/>
      <c r="K2163" s="53">
        <f t="shared" si="129"/>
        <v>0</v>
      </c>
      <c r="M2163" s="54">
        <v>0</v>
      </c>
      <c r="N2163" s="54">
        <v>0</v>
      </c>
      <c r="O2163" s="54">
        <v>0</v>
      </c>
      <c r="P2163" s="54">
        <v>0</v>
      </c>
      <c r="Q2163" s="54" t="s">
        <v>73</v>
      </c>
      <c r="R2163" s="54">
        <f t="shared" si="130"/>
        <v>0</v>
      </c>
      <c r="T2163" s="55">
        <f t="shared" si="132"/>
        <v>0</v>
      </c>
      <c r="U2163" s="55">
        <f t="shared" si="132"/>
        <v>0</v>
      </c>
      <c r="V2163" s="55">
        <f t="shared" si="132"/>
        <v>0</v>
      </c>
      <c r="W2163" s="55">
        <f t="shared" si="131"/>
        <v>0</v>
      </c>
      <c r="X2163" s="55" t="e">
        <f t="shared" si="131"/>
        <v>#VALUE!</v>
      </c>
      <c r="Y2163" s="55">
        <f t="shared" si="131"/>
        <v>0</v>
      </c>
    </row>
    <row r="2164" spans="1:25" x14ac:dyDescent="0.25">
      <c r="A2164" s="37" t="s">
        <v>425</v>
      </c>
      <c r="B2164" s="37" t="s">
        <v>692</v>
      </c>
      <c r="C2164" s="36" t="s">
        <v>693</v>
      </c>
      <c r="D2164" s="52" t="str">
        <f>IFERROR(INDEX('[2]CP5 to CP6 Track mapping'!$A:$B,MATCH('CP5 Vols Hyp'!$C2164,'[2]CP5 to CP6 Track mapping'!$A:$A,0),2),"-")</f>
        <v>Replace - Full SC</v>
      </c>
      <c r="E2164" s="36" t="s">
        <v>452</v>
      </c>
      <c r="F2164" s="53"/>
      <c r="G2164" s="53"/>
      <c r="H2164" s="53">
        <v>0</v>
      </c>
      <c r="I2164" s="53"/>
      <c r="J2164" s="53"/>
      <c r="K2164" s="53">
        <f t="shared" si="129"/>
        <v>0</v>
      </c>
      <c r="M2164" s="54">
        <v>10</v>
      </c>
      <c r="N2164" s="54">
        <v>6</v>
      </c>
      <c r="O2164" s="54">
        <v>0</v>
      </c>
      <c r="P2164" s="54">
        <v>0</v>
      </c>
      <c r="Q2164" s="54" t="s">
        <v>73</v>
      </c>
      <c r="R2164" s="54">
        <f t="shared" si="130"/>
        <v>16</v>
      </c>
      <c r="T2164" s="55">
        <f t="shared" si="132"/>
        <v>10</v>
      </c>
      <c r="U2164" s="55">
        <f t="shared" si="132"/>
        <v>6</v>
      </c>
      <c r="V2164" s="55">
        <f t="shared" si="132"/>
        <v>0</v>
      </c>
      <c r="W2164" s="55">
        <f t="shared" si="131"/>
        <v>0</v>
      </c>
      <c r="X2164" s="55" t="e">
        <f t="shared" si="131"/>
        <v>#VALUE!</v>
      </c>
      <c r="Y2164" s="55">
        <f t="shared" si="131"/>
        <v>16</v>
      </c>
    </row>
    <row r="2165" spans="1:25" x14ac:dyDescent="0.25">
      <c r="A2165" s="37" t="s">
        <v>425</v>
      </c>
      <c r="B2165" s="37" t="s">
        <v>692</v>
      </c>
      <c r="C2165" s="36" t="s">
        <v>693</v>
      </c>
      <c r="D2165" s="52" t="str">
        <f>IFERROR(INDEX('[2]CP5 to CP6 Track mapping'!$A:$B,MATCH('CP5 Vols Hyp'!$C2165,'[2]CP5 to CP6 Track mapping'!$A:$A,0),2),"-")</f>
        <v>Replace - Full SC</v>
      </c>
      <c r="E2165" s="36" t="s">
        <v>453</v>
      </c>
      <c r="F2165" s="53"/>
      <c r="G2165" s="53"/>
      <c r="H2165" s="53">
        <v>0</v>
      </c>
      <c r="I2165" s="53"/>
      <c r="J2165" s="53"/>
      <c r="K2165" s="53">
        <f t="shared" si="129"/>
        <v>0</v>
      </c>
      <c r="M2165" s="54">
        <v>22</v>
      </c>
      <c r="N2165" s="54">
        <v>16</v>
      </c>
      <c r="O2165" s="54">
        <v>0</v>
      </c>
      <c r="P2165" s="54">
        <v>14</v>
      </c>
      <c r="Q2165" s="54" t="s">
        <v>73</v>
      </c>
      <c r="R2165" s="54">
        <f t="shared" si="130"/>
        <v>52</v>
      </c>
      <c r="T2165" s="55">
        <f t="shared" si="132"/>
        <v>22</v>
      </c>
      <c r="U2165" s="55">
        <f t="shared" si="132"/>
        <v>16</v>
      </c>
      <c r="V2165" s="55">
        <f t="shared" si="132"/>
        <v>0</v>
      </c>
      <c r="W2165" s="55">
        <f t="shared" si="131"/>
        <v>14</v>
      </c>
      <c r="X2165" s="55" t="e">
        <f t="shared" si="131"/>
        <v>#VALUE!</v>
      </c>
      <c r="Y2165" s="55">
        <f t="shared" si="131"/>
        <v>52</v>
      </c>
    </row>
    <row r="2166" spans="1:25" x14ac:dyDescent="0.25">
      <c r="A2166" s="37" t="s">
        <v>425</v>
      </c>
      <c r="B2166" s="37" t="s">
        <v>692</v>
      </c>
      <c r="C2166" s="36" t="s">
        <v>693</v>
      </c>
      <c r="D2166" s="52" t="str">
        <f>IFERROR(INDEX('[2]CP5 to CP6 Track mapping'!$A:$B,MATCH('CP5 Vols Hyp'!$C2166,'[2]CP5 to CP6 Track mapping'!$A:$A,0),2),"-")</f>
        <v>Replace - Full SC</v>
      </c>
      <c r="E2166" s="36" t="s">
        <v>454</v>
      </c>
      <c r="F2166" s="53"/>
      <c r="G2166" s="53"/>
      <c r="H2166" s="53">
        <v>9</v>
      </c>
      <c r="I2166" s="53"/>
      <c r="J2166" s="53"/>
      <c r="K2166" s="53">
        <f t="shared" si="129"/>
        <v>9</v>
      </c>
      <c r="M2166" s="54">
        <v>1</v>
      </c>
      <c r="N2166" s="54">
        <v>0</v>
      </c>
      <c r="O2166" s="54">
        <v>9</v>
      </c>
      <c r="P2166" s="54">
        <v>0</v>
      </c>
      <c r="Q2166" s="54" t="s">
        <v>73</v>
      </c>
      <c r="R2166" s="54">
        <f t="shared" si="130"/>
        <v>10</v>
      </c>
      <c r="T2166" s="55">
        <f t="shared" si="132"/>
        <v>1</v>
      </c>
      <c r="U2166" s="55">
        <f t="shared" si="132"/>
        <v>0</v>
      </c>
      <c r="V2166" s="55">
        <f t="shared" si="132"/>
        <v>0</v>
      </c>
      <c r="W2166" s="55">
        <f t="shared" si="131"/>
        <v>0</v>
      </c>
      <c r="X2166" s="55" t="e">
        <f t="shared" si="131"/>
        <v>#VALUE!</v>
      </c>
      <c r="Y2166" s="55">
        <f t="shared" si="131"/>
        <v>1</v>
      </c>
    </row>
    <row r="2167" spans="1:25" x14ac:dyDescent="0.25">
      <c r="A2167" s="37" t="s">
        <v>425</v>
      </c>
      <c r="B2167" s="37" t="s">
        <v>692</v>
      </c>
      <c r="C2167" s="36" t="s">
        <v>693</v>
      </c>
      <c r="D2167" s="52" t="str">
        <f>IFERROR(INDEX('[2]CP5 to CP6 Track mapping'!$A:$B,MATCH('CP5 Vols Hyp'!$C2167,'[2]CP5 to CP6 Track mapping'!$A:$A,0),2),"-")</f>
        <v>Replace - Full SC</v>
      </c>
      <c r="E2167" s="36" t="s">
        <v>455</v>
      </c>
      <c r="F2167" s="53"/>
      <c r="G2167" s="53"/>
      <c r="H2167" s="53">
        <v>0</v>
      </c>
      <c r="I2167" s="53"/>
      <c r="J2167" s="53"/>
      <c r="K2167" s="53">
        <f t="shared" si="129"/>
        <v>0</v>
      </c>
      <c r="M2167" s="54">
        <v>0</v>
      </c>
      <c r="N2167" s="54">
        <v>0</v>
      </c>
      <c r="O2167" s="54">
        <v>0</v>
      </c>
      <c r="P2167" s="54">
        <v>0</v>
      </c>
      <c r="Q2167" s="54" t="s">
        <v>73</v>
      </c>
      <c r="R2167" s="54">
        <f t="shared" si="130"/>
        <v>0</v>
      </c>
      <c r="T2167" s="55">
        <f t="shared" si="132"/>
        <v>0</v>
      </c>
      <c r="U2167" s="55">
        <f t="shared" si="132"/>
        <v>0</v>
      </c>
      <c r="V2167" s="55">
        <f t="shared" si="132"/>
        <v>0</v>
      </c>
      <c r="W2167" s="55">
        <f t="shared" si="131"/>
        <v>0</v>
      </c>
      <c r="X2167" s="55" t="e">
        <f t="shared" si="131"/>
        <v>#VALUE!</v>
      </c>
      <c r="Y2167" s="55">
        <f t="shared" si="131"/>
        <v>0</v>
      </c>
    </row>
    <row r="2168" spans="1:25" x14ac:dyDescent="0.25">
      <c r="A2168" s="37" t="s">
        <v>425</v>
      </c>
      <c r="B2168" s="37" t="s">
        <v>694</v>
      </c>
      <c r="C2168" s="36" t="s">
        <v>695</v>
      </c>
      <c r="D2168" s="52" t="str">
        <f>IFERROR(INDEX('[2]CP5 to CP6 Track mapping'!$A:$B,MATCH('CP5 Vols Hyp'!$C2168,'[2]CP5 to CP6 Track mapping'!$A:$A,0),2),"-")</f>
        <v>Replace - Full SC</v>
      </c>
      <c r="E2168" s="36" t="s">
        <v>456</v>
      </c>
      <c r="F2168" s="53"/>
      <c r="G2168" s="53"/>
      <c r="H2168" s="53">
        <v>0</v>
      </c>
      <c r="I2168" s="53"/>
      <c r="J2168" s="53"/>
      <c r="K2168" s="53">
        <f t="shared" si="129"/>
        <v>0</v>
      </c>
      <c r="M2168" s="54">
        <v>0</v>
      </c>
      <c r="N2168" s="54">
        <v>0</v>
      </c>
      <c r="O2168" s="54">
        <v>0</v>
      </c>
      <c r="P2168" s="54">
        <v>0</v>
      </c>
      <c r="Q2168" s="54" t="s">
        <v>73</v>
      </c>
      <c r="R2168" s="54">
        <f t="shared" si="130"/>
        <v>0</v>
      </c>
      <c r="T2168" s="55">
        <f t="shared" si="132"/>
        <v>0</v>
      </c>
      <c r="U2168" s="55">
        <f t="shared" si="132"/>
        <v>0</v>
      </c>
      <c r="V2168" s="55">
        <f t="shared" si="132"/>
        <v>0</v>
      </c>
      <c r="W2168" s="55">
        <f t="shared" si="131"/>
        <v>0</v>
      </c>
      <c r="X2168" s="55" t="e">
        <f t="shared" si="131"/>
        <v>#VALUE!</v>
      </c>
      <c r="Y2168" s="55">
        <f t="shared" si="131"/>
        <v>0</v>
      </c>
    </row>
    <row r="2169" spans="1:25" x14ac:dyDescent="0.25">
      <c r="A2169" s="37" t="s">
        <v>425</v>
      </c>
      <c r="B2169" s="37" t="s">
        <v>694</v>
      </c>
      <c r="C2169" s="36" t="s">
        <v>695</v>
      </c>
      <c r="D2169" s="52" t="str">
        <f>IFERROR(INDEX('[2]CP5 to CP6 Track mapping'!$A:$B,MATCH('CP5 Vols Hyp'!$C2169,'[2]CP5 to CP6 Track mapping'!$A:$A,0),2),"-")</f>
        <v>Replace - Full SC</v>
      </c>
      <c r="E2169" s="36" t="s">
        <v>451</v>
      </c>
      <c r="F2169" s="53"/>
      <c r="G2169" s="53"/>
      <c r="H2169" s="53">
        <v>0</v>
      </c>
      <c r="I2169" s="53"/>
      <c r="J2169" s="53"/>
      <c r="K2169" s="53">
        <f t="shared" si="129"/>
        <v>0</v>
      </c>
      <c r="M2169" s="54">
        <v>0</v>
      </c>
      <c r="N2169" s="54">
        <v>0</v>
      </c>
      <c r="O2169" s="54">
        <v>0</v>
      </c>
      <c r="P2169" s="54">
        <v>0</v>
      </c>
      <c r="Q2169" s="54" t="s">
        <v>73</v>
      </c>
      <c r="R2169" s="54">
        <f t="shared" si="130"/>
        <v>0</v>
      </c>
      <c r="T2169" s="55">
        <f t="shared" si="132"/>
        <v>0</v>
      </c>
      <c r="U2169" s="55">
        <f t="shared" si="132"/>
        <v>0</v>
      </c>
      <c r="V2169" s="55">
        <f t="shared" si="132"/>
        <v>0</v>
      </c>
      <c r="W2169" s="55">
        <f t="shared" si="131"/>
        <v>0</v>
      </c>
      <c r="X2169" s="55" t="e">
        <f t="shared" si="131"/>
        <v>#VALUE!</v>
      </c>
      <c r="Y2169" s="55">
        <f t="shared" si="131"/>
        <v>0</v>
      </c>
    </row>
    <row r="2170" spans="1:25" x14ac:dyDescent="0.25">
      <c r="A2170" s="37" t="s">
        <v>425</v>
      </c>
      <c r="B2170" s="37" t="s">
        <v>694</v>
      </c>
      <c r="C2170" s="36" t="s">
        <v>695</v>
      </c>
      <c r="D2170" s="52" t="str">
        <f>IFERROR(INDEX('[2]CP5 to CP6 Track mapping'!$A:$B,MATCH('CP5 Vols Hyp'!$C2170,'[2]CP5 to CP6 Track mapping'!$A:$A,0),2),"-")</f>
        <v>Replace - Full SC</v>
      </c>
      <c r="E2170" s="36" t="s">
        <v>452</v>
      </c>
      <c r="F2170" s="53"/>
      <c r="G2170" s="53"/>
      <c r="H2170" s="53">
        <v>0</v>
      </c>
      <c r="I2170" s="53"/>
      <c r="J2170" s="53"/>
      <c r="K2170" s="53">
        <f t="shared" si="129"/>
        <v>0</v>
      </c>
      <c r="M2170" s="54">
        <v>0</v>
      </c>
      <c r="N2170" s="54">
        <v>0</v>
      </c>
      <c r="O2170" s="54">
        <v>0</v>
      </c>
      <c r="P2170" s="54">
        <v>0</v>
      </c>
      <c r="Q2170" s="54" t="s">
        <v>73</v>
      </c>
      <c r="R2170" s="54">
        <f t="shared" si="130"/>
        <v>0</v>
      </c>
      <c r="T2170" s="55">
        <f t="shared" si="132"/>
        <v>0</v>
      </c>
      <c r="U2170" s="55">
        <f t="shared" si="132"/>
        <v>0</v>
      </c>
      <c r="V2170" s="55">
        <f t="shared" si="132"/>
        <v>0</v>
      </c>
      <c r="W2170" s="55">
        <f t="shared" si="131"/>
        <v>0</v>
      </c>
      <c r="X2170" s="55" t="e">
        <f t="shared" si="131"/>
        <v>#VALUE!</v>
      </c>
      <c r="Y2170" s="55">
        <f t="shared" si="131"/>
        <v>0</v>
      </c>
    </row>
    <row r="2171" spans="1:25" x14ac:dyDescent="0.25">
      <c r="A2171" s="37" t="s">
        <v>425</v>
      </c>
      <c r="B2171" s="37" t="s">
        <v>694</v>
      </c>
      <c r="C2171" s="36" t="s">
        <v>695</v>
      </c>
      <c r="D2171" s="52" t="str">
        <f>IFERROR(INDEX('[2]CP5 to CP6 Track mapping'!$A:$B,MATCH('CP5 Vols Hyp'!$C2171,'[2]CP5 to CP6 Track mapping'!$A:$A,0),2),"-")</f>
        <v>Replace - Full SC</v>
      </c>
      <c r="E2171" s="36" t="s">
        <v>453</v>
      </c>
      <c r="F2171" s="53"/>
      <c r="G2171" s="53"/>
      <c r="H2171" s="53">
        <v>0</v>
      </c>
      <c r="I2171" s="53"/>
      <c r="J2171" s="53"/>
      <c r="K2171" s="53">
        <f t="shared" si="129"/>
        <v>0</v>
      </c>
      <c r="M2171" s="54">
        <v>0</v>
      </c>
      <c r="N2171" s="54">
        <v>0</v>
      </c>
      <c r="O2171" s="54">
        <v>0</v>
      </c>
      <c r="P2171" s="54">
        <v>0</v>
      </c>
      <c r="Q2171" s="54" t="s">
        <v>73</v>
      </c>
      <c r="R2171" s="54">
        <f t="shared" si="130"/>
        <v>0</v>
      </c>
      <c r="T2171" s="55">
        <f t="shared" si="132"/>
        <v>0</v>
      </c>
      <c r="U2171" s="55">
        <f t="shared" si="132"/>
        <v>0</v>
      </c>
      <c r="V2171" s="55">
        <f t="shared" si="132"/>
        <v>0</v>
      </c>
      <c r="W2171" s="55">
        <f t="shared" si="131"/>
        <v>0</v>
      </c>
      <c r="X2171" s="55" t="e">
        <f t="shared" si="131"/>
        <v>#VALUE!</v>
      </c>
      <c r="Y2171" s="55">
        <f t="shared" si="131"/>
        <v>0</v>
      </c>
    </row>
    <row r="2172" spans="1:25" x14ac:dyDescent="0.25">
      <c r="A2172" s="37" t="s">
        <v>425</v>
      </c>
      <c r="B2172" s="37" t="s">
        <v>694</v>
      </c>
      <c r="C2172" s="36" t="s">
        <v>695</v>
      </c>
      <c r="D2172" s="52" t="str">
        <f>IFERROR(INDEX('[2]CP5 to CP6 Track mapping'!$A:$B,MATCH('CP5 Vols Hyp'!$C2172,'[2]CP5 to CP6 Track mapping'!$A:$A,0),2),"-")</f>
        <v>Replace - Full SC</v>
      </c>
      <c r="E2172" s="36" t="s">
        <v>454</v>
      </c>
      <c r="F2172" s="53"/>
      <c r="G2172" s="53"/>
      <c r="H2172" s="53">
        <v>0</v>
      </c>
      <c r="I2172" s="53"/>
      <c r="J2172" s="53"/>
      <c r="K2172" s="53">
        <f t="shared" si="129"/>
        <v>0</v>
      </c>
      <c r="M2172" s="54">
        <v>0</v>
      </c>
      <c r="N2172" s="54">
        <v>0</v>
      </c>
      <c r="O2172" s="54">
        <v>0</v>
      </c>
      <c r="P2172" s="54">
        <v>0</v>
      </c>
      <c r="Q2172" s="54" t="s">
        <v>73</v>
      </c>
      <c r="R2172" s="54">
        <f t="shared" si="130"/>
        <v>0</v>
      </c>
      <c r="T2172" s="55">
        <f t="shared" si="132"/>
        <v>0</v>
      </c>
      <c r="U2172" s="55">
        <f t="shared" si="132"/>
        <v>0</v>
      </c>
      <c r="V2172" s="55">
        <f t="shared" si="132"/>
        <v>0</v>
      </c>
      <c r="W2172" s="55">
        <f t="shared" si="131"/>
        <v>0</v>
      </c>
      <c r="X2172" s="55" t="e">
        <f t="shared" si="131"/>
        <v>#VALUE!</v>
      </c>
      <c r="Y2172" s="55">
        <f t="shared" si="131"/>
        <v>0</v>
      </c>
    </row>
    <row r="2173" spans="1:25" x14ac:dyDescent="0.25">
      <c r="A2173" s="37" t="s">
        <v>425</v>
      </c>
      <c r="B2173" s="37" t="s">
        <v>694</v>
      </c>
      <c r="C2173" s="36" t="s">
        <v>695</v>
      </c>
      <c r="D2173" s="52" t="str">
        <f>IFERROR(INDEX('[2]CP5 to CP6 Track mapping'!$A:$B,MATCH('CP5 Vols Hyp'!$C2173,'[2]CP5 to CP6 Track mapping'!$A:$A,0),2),"-")</f>
        <v>Replace - Full SC</v>
      </c>
      <c r="E2173" s="36" t="s">
        <v>455</v>
      </c>
      <c r="F2173" s="53"/>
      <c r="G2173" s="53"/>
      <c r="H2173" s="53">
        <v>0</v>
      </c>
      <c r="I2173" s="53"/>
      <c r="J2173" s="53"/>
      <c r="K2173" s="53">
        <f t="shared" si="129"/>
        <v>0</v>
      </c>
      <c r="M2173" s="54">
        <v>0</v>
      </c>
      <c r="N2173" s="54">
        <v>0</v>
      </c>
      <c r="O2173" s="54">
        <v>0</v>
      </c>
      <c r="P2173" s="54">
        <v>0</v>
      </c>
      <c r="Q2173" s="54" t="s">
        <v>73</v>
      </c>
      <c r="R2173" s="54">
        <f t="shared" si="130"/>
        <v>0</v>
      </c>
      <c r="T2173" s="55">
        <f t="shared" si="132"/>
        <v>0</v>
      </c>
      <c r="U2173" s="55">
        <f t="shared" si="132"/>
        <v>0</v>
      </c>
      <c r="V2173" s="55">
        <f t="shared" si="132"/>
        <v>0</v>
      </c>
      <c r="W2173" s="55">
        <f t="shared" si="131"/>
        <v>0</v>
      </c>
      <c r="X2173" s="55" t="e">
        <f t="shared" si="131"/>
        <v>#VALUE!</v>
      </c>
      <c r="Y2173" s="55">
        <f t="shared" si="131"/>
        <v>0</v>
      </c>
    </row>
    <row r="2174" spans="1:25" x14ac:dyDescent="0.25">
      <c r="A2174" s="37" t="s">
        <v>425</v>
      </c>
      <c r="B2174" s="37" t="s">
        <v>696</v>
      </c>
      <c r="C2174" s="36" t="s">
        <v>697</v>
      </c>
      <c r="D2174" s="52" t="str">
        <f>IFERROR(INDEX('[2]CP5 to CP6 Track mapping'!$A:$B,MATCH('CP5 Vols Hyp'!$C2174,'[2]CP5 to CP6 Track mapping'!$A:$A,0),2),"-")</f>
        <v>Remodel SC</v>
      </c>
      <c r="E2174" s="36" t="s">
        <v>456</v>
      </c>
      <c r="F2174" s="53"/>
      <c r="G2174" s="53"/>
      <c r="H2174" s="53">
        <v>0</v>
      </c>
      <c r="I2174" s="53"/>
      <c r="J2174" s="53"/>
      <c r="K2174" s="53">
        <f t="shared" si="129"/>
        <v>0</v>
      </c>
      <c r="M2174" s="54">
        <v>0</v>
      </c>
      <c r="N2174" s="54">
        <v>0</v>
      </c>
      <c r="O2174" s="54">
        <v>0</v>
      </c>
      <c r="P2174" s="54">
        <v>0</v>
      </c>
      <c r="Q2174" s="54" t="s">
        <v>73</v>
      </c>
      <c r="R2174" s="54">
        <f t="shared" si="130"/>
        <v>0</v>
      </c>
      <c r="T2174" s="55">
        <f t="shared" si="132"/>
        <v>0</v>
      </c>
      <c r="U2174" s="55">
        <f t="shared" si="132"/>
        <v>0</v>
      </c>
      <c r="V2174" s="55">
        <f t="shared" si="132"/>
        <v>0</v>
      </c>
      <c r="W2174" s="55">
        <f t="shared" si="131"/>
        <v>0</v>
      </c>
      <c r="X2174" s="55" t="e">
        <f t="shared" si="131"/>
        <v>#VALUE!</v>
      </c>
      <c r="Y2174" s="55">
        <f t="shared" si="131"/>
        <v>0</v>
      </c>
    </row>
    <row r="2175" spans="1:25" x14ac:dyDescent="0.25">
      <c r="A2175" s="37" t="s">
        <v>425</v>
      </c>
      <c r="B2175" s="37" t="s">
        <v>696</v>
      </c>
      <c r="C2175" s="36" t="s">
        <v>697</v>
      </c>
      <c r="D2175" s="52" t="str">
        <f>IFERROR(INDEX('[2]CP5 to CP6 Track mapping'!$A:$B,MATCH('CP5 Vols Hyp'!$C2175,'[2]CP5 to CP6 Track mapping'!$A:$A,0),2),"-")</f>
        <v>Remodel SC</v>
      </c>
      <c r="E2175" s="36" t="s">
        <v>451</v>
      </c>
      <c r="F2175" s="53"/>
      <c r="G2175" s="53"/>
      <c r="H2175" s="53">
        <v>0</v>
      </c>
      <c r="I2175" s="53"/>
      <c r="J2175" s="53"/>
      <c r="K2175" s="53">
        <f t="shared" si="129"/>
        <v>0</v>
      </c>
      <c r="M2175" s="54">
        <v>0</v>
      </c>
      <c r="N2175" s="54">
        <v>0</v>
      </c>
      <c r="O2175" s="54">
        <v>0</v>
      </c>
      <c r="P2175" s="54">
        <v>0</v>
      </c>
      <c r="Q2175" s="54" t="s">
        <v>73</v>
      </c>
      <c r="R2175" s="54">
        <f t="shared" si="130"/>
        <v>0</v>
      </c>
      <c r="T2175" s="55">
        <f t="shared" si="132"/>
        <v>0</v>
      </c>
      <c r="U2175" s="55">
        <f t="shared" si="132"/>
        <v>0</v>
      </c>
      <c r="V2175" s="55">
        <f t="shared" si="132"/>
        <v>0</v>
      </c>
      <c r="W2175" s="55">
        <f t="shared" si="131"/>
        <v>0</v>
      </c>
      <c r="X2175" s="55" t="e">
        <f t="shared" si="131"/>
        <v>#VALUE!</v>
      </c>
      <c r="Y2175" s="55">
        <f t="shared" si="131"/>
        <v>0</v>
      </c>
    </row>
    <row r="2176" spans="1:25" x14ac:dyDescent="0.25">
      <c r="A2176" s="37" t="s">
        <v>425</v>
      </c>
      <c r="B2176" s="37" t="s">
        <v>696</v>
      </c>
      <c r="C2176" s="36" t="s">
        <v>697</v>
      </c>
      <c r="D2176" s="52" t="str">
        <f>IFERROR(INDEX('[2]CP5 to CP6 Track mapping'!$A:$B,MATCH('CP5 Vols Hyp'!$C2176,'[2]CP5 to CP6 Track mapping'!$A:$A,0),2),"-")</f>
        <v>Remodel SC</v>
      </c>
      <c r="E2176" s="36" t="s">
        <v>452</v>
      </c>
      <c r="F2176" s="53"/>
      <c r="G2176" s="53"/>
      <c r="H2176" s="53">
        <v>0</v>
      </c>
      <c r="I2176" s="53"/>
      <c r="J2176" s="53"/>
      <c r="K2176" s="53">
        <f t="shared" si="129"/>
        <v>0</v>
      </c>
      <c r="M2176" s="54">
        <v>0</v>
      </c>
      <c r="N2176" s="54">
        <v>0</v>
      </c>
      <c r="O2176" s="54">
        <v>0</v>
      </c>
      <c r="P2176" s="54">
        <v>0</v>
      </c>
      <c r="Q2176" s="54" t="s">
        <v>73</v>
      </c>
      <c r="R2176" s="54">
        <f t="shared" si="130"/>
        <v>0</v>
      </c>
      <c r="T2176" s="55">
        <f t="shared" si="132"/>
        <v>0</v>
      </c>
      <c r="U2176" s="55">
        <f t="shared" si="132"/>
        <v>0</v>
      </c>
      <c r="V2176" s="55">
        <f t="shared" si="132"/>
        <v>0</v>
      </c>
      <c r="W2176" s="55">
        <f t="shared" si="131"/>
        <v>0</v>
      </c>
      <c r="X2176" s="55" t="e">
        <f t="shared" si="131"/>
        <v>#VALUE!</v>
      </c>
      <c r="Y2176" s="55">
        <f t="shared" si="131"/>
        <v>0</v>
      </c>
    </row>
    <row r="2177" spans="1:25" x14ac:dyDescent="0.25">
      <c r="A2177" s="37" t="s">
        <v>425</v>
      </c>
      <c r="B2177" s="37" t="s">
        <v>696</v>
      </c>
      <c r="C2177" s="36" t="s">
        <v>697</v>
      </c>
      <c r="D2177" s="52" t="str">
        <f>IFERROR(INDEX('[2]CP5 to CP6 Track mapping'!$A:$B,MATCH('CP5 Vols Hyp'!$C2177,'[2]CP5 to CP6 Track mapping'!$A:$A,0),2),"-")</f>
        <v>Remodel SC</v>
      </c>
      <c r="E2177" s="36" t="s">
        <v>453</v>
      </c>
      <c r="F2177" s="53"/>
      <c r="G2177" s="53"/>
      <c r="H2177" s="53">
        <v>0</v>
      </c>
      <c r="I2177" s="53"/>
      <c r="J2177" s="53"/>
      <c r="K2177" s="53">
        <f t="shared" si="129"/>
        <v>0</v>
      </c>
      <c r="M2177" s="54">
        <v>0</v>
      </c>
      <c r="N2177" s="54">
        <v>0</v>
      </c>
      <c r="O2177" s="54">
        <v>0</v>
      </c>
      <c r="P2177" s="54">
        <v>0</v>
      </c>
      <c r="Q2177" s="54" t="s">
        <v>73</v>
      </c>
      <c r="R2177" s="54">
        <f t="shared" si="130"/>
        <v>0</v>
      </c>
      <c r="T2177" s="55">
        <f t="shared" si="132"/>
        <v>0</v>
      </c>
      <c r="U2177" s="55">
        <f t="shared" si="132"/>
        <v>0</v>
      </c>
      <c r="V2177" s="55">
        <f t="shared" si="132"/>
        <v>0</v>
      </c>
      <c r="W2177" s="55">
        <f t="shared" si="131"/>
        <v>0</v>
      </c>
      <c r="X2177" s="55" t="e">
        <f t="shared" si="131"/>
        <v>#VALUE!</v>
      </c>
      <c r="Y2177" s="55">
        <f t="shared" si="131"/>
        <v>0</v>
      </c>
    </row>
    <row r="2178" spans="1:25" x14ac:dyDescent="0.25">
      <c r="A2178" s="37" t="s">
        <v>425</v>
      </c>
      <c r="B2178" s="37" t="s">
        <v>696</v>
      </c>
      <c r="C2178" s="36" t="s">
        <v>697</v>
      </c>
      <c r="D2178" s="52" t="str">
        <f>IFERROR(INDEX('[2]CP5 to CP6 Track mapping'!$A:$B,MATCH('CP5 Vols Hyp'!$C2178,'[2]CP5 to CP6 Track mapping'!$A:$A,0),2),"-")</f>
        <v>Remodel SC</v>
      </c>
      <c r="E2178" s="36" t="s">
        <v>454</v>
      </c>
      <c r="F2178" s="53"/>
      <c r="G2178" s="53"/>
      <c r="H2178" s="53">
        <v>0</v>
      </c>
      <c r="I2178" s="53"/>
      <c r="J2178" s="53"/>
      <c r="K2178" s="53">
        <f t="shared" si="129"/>
        <v>0</v>
      </c>
      <c r="M2178" s="54">
        <v>0</v>
      </c>
      <c r="N2178" s="54">
        <v>0</v>
      </c>
      <c r="O2178" s="54">
        <v>0</v>
      </c>
      <c r="P2178" s="54">
        <v>0</v>
      </c>
      <c r="Q2178" s="54" t="s">
        <v>73</v>
      </c>
      <c r="R2178" s="54">
        <f t="shared" si="130"/>
        <v>0</v>
      </c>
      <c r="T2178" s="55">
        <f t="shared" si="132"/>
        <v>0</v>
      </c>
      <c r="U2178" s="55">
        <f t="shared" si="132"/>
        <v>0</v>
      </c>
      <c r="V2178" s="55">
        <f t="shared" si="132"/>
        <v>0</v>
      </c>
      <c r="W2178" s="55">
        <f t="shared" si="131"/>
        <v>0</v>
      </c>
      <c r="X2178" s="55" t="e">
        <f t="shared" si="131"/>
        <v>#VALUE!</v>
      </c>
      <c r="Y2178" s="55">
        <f t="shared" si="131"/>
        <v>0</v>
      </c>
    </row>
    <row r="2179" spans="1:25" x14ac:dyDescent="0.25">
      <c r="A2179" s="37" t="s">
        <v>425</v>
      </c>
      <c r="B2179" s="37" t="s">
        <v>696</v>
      </c>
      <c r="C2179" s="36" t="s">
        <v>697</v>
      </c>
      <c r="D2179" s="52" t="str">
        <f>IFERROR(INDEX('[2]CP5 to CP6 Track mapping'!$A:$B,MATCH('CP5 Vols Hyp'!$C2179,'[2]CP5 to CP6 Track mapping'!$A:$A,0),2),"-")</f>
        <v>Remodel SC</v>
      </c>
      <c r="E2179" s="36" t="s">
        <v>455</v>
      </c>
      <c r="F2179" s="53"/>
      <c r="G2179" s="53"/>
      <c r="H2179" s="53">
        <v>0</v>
      </c>
      <c r="I2179" s="53"/>
      <c r="J2179" s="53"/>
      <c r="K2179" s="53">
        <f t="shared" si="129"/>
        <v>0</v>
      </c>
      <c r="M2179" s="54">
        <v>0</v>
      </c>
      <c r="N2179" s="54">
        <v>0</v>
      </c>
      <c r="O2179" s="54">
        <v>0</v>
      </c>
      <c r="P2179" s="54">
        <v>0</v>
      </c>
      <c r="Q2179" s="54" t="s">
        <v>73</v>
      </c>
      <c r="R2179" s="54">
        <f t="shared" si="130"/>
        <v>0</v>
      </c>
      <c r="T2179" s="55">
        <f t="shared" si="132"/>
        <v>0</v>
      </c>
      <c r="U2179" s="55">
        <f t="shared" si="132"/>
        <v>0</v>
      </c>
      <c r="V2179" s="55">
        <f t="shared" si="132"/>
        <v>0</v>
      </c>
      <c r="W2179" s="55">
        <f t="shared" si="131"/>
        <v>0</v>
      </c>
      <c r="X2179" s="55" t="e">
        <f t="shared" si="131"/>
        <v>#VALUE!</v>
      </c>
      <c r="Y2179" s="55">
        <f t="shared" si="131"/>
        <v>0</v>
      </c>
    </row>
    <row r="2180" spans="1:25" x14ac:dyDescent="0.25">
      <c r="A2180" s="37" t="s">
        <v>425</v>
      </c>
      <c r="B2180" s="37" t="s">
        <v>698</v>
      </c>
      <c r="C2180" s="36" t="s">
        <v>699</v>
      </c>
      <c r="D2180" s="52" t="str">
        <f>IFERROR(INDEX('[2]CP5 to CP6 Track mapping'!$A:$B,MATCH('CP5 Vols Hyp'!$C2180,'[2]CP5 to CP6 Track mapping'!$A:$A,0),2),"-")</f>
        <v>Abandon SC</v>
      </c>
      <c r="E2180" s="36" t="s">
        <v>456</v>
      </c>
      <c r="F2180" s="53"/>
      <c r="G2180" s="53"/>
      <c r="H2180" s="53">
        <v>0</v>
      </c>
      <c r="I2180" s="53"/>
      <c r="J2180" s="53"/>
      <c r="K2180" s="53">
        <f t="shared" si="129"/>
        <v>0</v>
      </c>
      <c r="M2180" s="54">
        <v>0</v>
      </c>
      <c r="N2180" s="54">
        <v>0</v>
      </c>
      <c r="O2180" s="54">
        <v>0</v>
      </c>
      <c r="P2180" s="54">
        <v>0</v>
      </c>
      <c r="Q2180" s="54" t="s">
        <v>73</v>
      </c>
      <c r="R2180" s="54">
        <f t="shared" si="130"/>
        <v>0</v>
      </c>
      <c r="T2180" s="55">
        <f t="shared" si="132"/>
        <v>0</v>
      </c>
      <c r="U2180" s="55">
        <f t="shared" si="132"/>
        <v>0</v>
      </c>
      <c r="V2180" s="55">
        <f t="shared" si="132"/>
        <v>0</v>
      </c>
      <c r="W2180" s="55">
        <f t="shared" si="131"/>
        <v>0</v>
      </c>
      <c r="X2180" s="55" t="e">
        <f t="shared" si="131"/>
        <v>#VALUE!</v>
      </c>
      <c r="Y2180" s="55">
        <f t="shared" si="131"/>
        <v>0</v>
      </c>
    </row>
    <row r="2181" spans="1:25" x14ac:dyDescent="0.25">
      <c r="A2181" s="37" t="s">
        <v>425</v>
      </c>
      <c r="B2181" s="37" t="s">
        <v>698</v>
      </c>
      <c r="C2181" s="36" t="s">
        <v>699</v>
      </c>
      <c r="D2181" s="52" t="str">
        <f>IFERROR(INDEX('[2]CP5 to CP6 Track mapping'!$A:$B,MATCH('CP5 Vols Hyp'!$C2181,'[2]CP5 to CP6 Track mapping'!$A:$A,0),2),"-")</f>
        <v>Abandon SC</v>
      </c>
      <c r="E2181" s="36" t="s">
        <v>451</v>
      </c>
      <c r="F2181" s="53"/>
      <c r="G2181" s="53"/>
      <c r="H2181" s="53">
        <v>0</v>
      </c>
      <c r="I2181" s="53"/>
      <c r="J2181" s="53"/>
      <c r="K2181" s="53">
        <f t="shared" si="129"/>
        <v>0</v>
      </c>
      <c r="M2181" s="54">
        <v>0</v>
      </c>
      <c r="N2181" s="54">
        <v>0</v>
      </c>
      <c r="O2181" s="54">
        <v>0</v>
      </c>
      <c r="P2181" s="54">
        <v>0</v>
      </c>
      <c r="Q2181" s="54" t="s">
        <v>73</v>
      </c>
      <c r="R2181" s="54">
        <f t="shared" si="130"/>
        <v>0</v>
      </c>
      <c r="T2181" s="55">
        <f t="shared" si="132"/>
        <v>0</v>
      </c>
      <c r="U2181" s="55">
        <f t="shared" si="132"/>
        <v>0</v>
      </c>
      <c r="V2181" s="55">
        <f t="shared" si="132"/>
        <v>0</v>
      </c>
      <c r="W2181" s="55">
        <f t="shared" si="131"/>
        <v>0</v>
      </c>
      <c r="X2181" s="55" t="e">
        <f t="shared" si="131"/>
        <v>#VALUE!</v>
      </c>
      <c r="Y2181" s="55">
        <f t="shared" si="131"/>
        <v>0</v>
      </c>
    </row>
    <row r="2182" spans="1:25" x14ac:dyDescent="0.25">
      <c r="A2182" s="37" t="s">
        <v>425</v>
      </c>
      <c r="B2182" s="37" t="s">
        <v>698</v>
      </c>
      <c r="C2182" s="36" t="s">
        <v>699</v>
      </c>
      <c r="D2182" s="52" t="str">
        <f>IFERROR(INDEX('[2]CP5 to CP6 Track mapping'!$A:$B,MATCH('CP5 Vols Hyp'!$C2182,'[2]CP5 to CP6 Track mapping'!$A:$A,0),2),"-")</f>
        <v>Abandon SC</v>
      </c>
      <c r="E2182" s="36" t="s">
        <v>452</v>
      </c>
      <c r="F2182" s="53"/>
      <c r="G2182" s="53"/>
      <c r="H2182" s="53">
        <v>0</v>
      </c>
      <c r="I2182" s="53"/>
      <c r="J2182" s="53"/>
      <c r="K2182" s="53">
        <f t="shared" si="129"/>
        <v>0</v>
      </c>
      <c r="M2182" s="54">
        <v>0</v>
      </c>
      <c r="N2182" s="54">
        <v>0</v>
      </c>
      <c r="O2182" s="54">
        <v>0</v>
      </c>
      <c r="P2182" s="54">
        <v>0</v>
      </c>
      <c r="Q2182" s="54" t="s">
        <v>73</v>
      </c>
      <c r="R2182" s="54">
        <f t="shared" si="130"/>
        <v>0</v>
      </c>
      <c r="T2182" s="55">
        <f t="shared" si="132"/>
        <v>0</v>
      </c>
      <c r="U2182" s="55">
        <f t="shared" si="132"/>
        <v>0</v>
      </c>
      <c r="V2182" s="55">
        <f t="shared" si="132"/>
        <v>0</v>
      </c>
      <c r="W2182" s="55">
        <f t="shared" si="131"/>
        <v>0</v>
      </c>
      <c r="X2182" s="55" t="e">
        <f t="shared" si="131"/>
        <v>#VALUE!</v>
      </c>
      <c r="Y2182" s="55">
        <f t="shared" si="131"/>
        <v>0</v>
      </c>
    </row>
    <row r="2183" spans="1:25" x14ac:dyDescent="0.25">
      <c r="A2183" s="37" t="s">
        <v>425</v>
      </c>
      <c r="B2183" s="37" t="s">
        <v>698</v>
      </c>
      <c r="C2183" s="36" t="s">
        <v>699</v>
      </c>
      <c r="D2183" s="52" t="str">
        <f>IFERROR(INDEX('[2]CP5 to CP6 Track mapping'!$A:$B,MATCH('CP5 Vols Hyp'!$C2183,'[2]CP5 to CP6 Track mapping'!$A:$A,0),2),"-")</f>
        <v>Abandon SC</v>
      </c>
      <c r="E2183" s="36" t="s">
        <v>453</v>
      </c>
      <c r="F2183" s="53"/>
      <c r="G2183" s="53"/>
      <c r="H2183" s="53">
        <v>0</v>
      </c>
      <c r="I2183" s="53"/>
      <c r="J2183" s="53"/>
      <c r="K2183" s="53">
        <f t="shared" si="129"/>
        <v>0</v>
      </c>
      <c r="M2183" s="54">
        <v>0</v>
      </c>
      <c r="N2183" s="54">
        <v>0</v>
      </c>
      <c r="O2183" s="54">
        <v>0</v>
      </c>
      <c r="P2183" s="54">
        <v>0</v>
      </c>
      <c r="Q2183" s="54" t="s">
        <v>73</v>
      </c>
      <c r="R2183" s="54">
        <f t="shared" si="130"/>
        <v>0</v>
      </c>
      <c r="T2183" s="55">
        <f t="shared" si="132"/>
        <v>0</v>
      </c>
      <c r="U2183" s="55">
        <f t="shared" si="132"/>
        <v>0</v>
      </c>
      <c r="V2183" s="55">
        <f t="shared" si="132"/>
        <v>0</v>
      </c>
      <c r="W2183" s="55">
        <f t="shared" si="131"/>
        <v>0</v>
      </c>
      <c r="X2183" s="55" t="e">
        <f t="shared" si="131"/>
        <v>#VALUE!</v>
      </c>
      <c r="Y2183" s="55">
        <f t="shared" si="131"/>
        <v>0</v>
      </c>
    </row>
    <row r="2184" spans="1:25" x14ac:dyDescent="0.25">
      <c r="A2184" s="37" t="s">
        <v>425</v>
      </c>
      <c r="B2184" s="37" t="s">
        <v>698</v>
      </c>
      <c r="C2184" s="36" t="s">
        <v>699</v>
      </c>
      <c r="D2184" s="52" t="str">
        <f>IFERROR(INDEX('[2]CP5 to CP6 Track mapping'!$A:$B,MATCH('CP5 Vols Hyp'!$C2184,'[2]CP5 to CP6 Track mapping'!$A:$A,0),2),"-")</f>
        <v>Abandon SC</v>
      </c>
      <c r="E2184" s="36" t="s">
        <v>454</v>
      </c>
      <c r="F2184" s="53"/>
      <c r="G2184" s="53"/>
      <c r="H2184" s="53">
        <v>0</v>
      </c>
      <c r="I2184" s="53"/>
      <c r="J2184" s="53"/>
      <c r="K2184" s="53">
        <f t="shared" si="129"/>
        <v>0</v>
      </c>
      <c r="M2184" s="54">
        <v>0</v>
      </c>
      <c r="N2184" s="54">
        <v>0</v>
      </c>
      <c r="O2184" s="54">
        <v>0</v>
      </c>
      <c r="P2184" s="54">
        <v>0</v>
      </c>
      <c r="Q2184" s="54" t="s">
        <v>73</v>
      </c>
      <c r="R2184" s="54">
        <f t="shared" si="130"/>
        <v>0</v>
      </c>
      <c r="T2184" s="55">
        <f t="shared" si="132"/>
        <v>0</v>
      </c>
      <c r="U2184" s="55">
        <f t="shared" si="132"/>
        <v>0</v>
      </c>
      <c r="V2184" s="55">
        <f t="shared" si="132"/>
        <v>0</v>
      </c>
      <c r="W2184" s="55">
        <f t="shared" si="131"/>
        <v>0</v>
      </c>
      <c r="X2184" s="55" t="e">
        <f t="shared" si="131"/>
        <v>#VALUE!</v>
      </c>
      <c r="Y2184" s="55">
        <f t="shared" si="131"/>
        <v>0</v>
      </c>
    </row>
    <row r="2185" spans="1:25" x14ac:dyDescent="0.25">
      <c r="A2185" s="37" t="s">
        <v>425</v>
      </c>
      <c r="B2185" s="37" t="s">
        <v>698</v>
      </c>
      <c r="C2185" s="36" t="s">
        <v>699</v>
      </c>
      <c r="D2185" s="52" t="str">
        <f>IFERROR(INDEX('[2]CP5 to CP6 Track mapping'!$A:$B,MATCH('CP5 Vols Hyp'!$C2185,'[2]CP5 to CP6 Track mapping'!$A:$A,0),2),"-")</f>
        <v>Abandon SC</v>
      </c>
      <c r="E2185" s="36" t="s">
        <v>455</v>
      </c>
      <c r="F2185" s="53"/>
      <c r="G2185" s="53"/>
      <c r="H2185" s="53">
        <v>0</v>
      </c>
      <c r="I2185" s="53"/>
      <c r="J2185" s="53"/>
      <c r="K2185" s="53">
        <f t="shared" si="129"/>
        <v>0</v>
      </c>
      <c r="M2185" s="54">
        <v>0</v>
      </c>
      <c r="N2185" s="54">
        <v>0</v>
      </c>
      <c r="O2185" s="54">
        <v>0</v>
      </c>
      <c r="P2185" s="54">
        <v>0</v>
      </c>
      <c r="Q2185" s="54" t="s">
        <v>73</v>
      </c>
      <c r="R2185" s="54">
        <f t="shared" si="130"/>
        <v>0</v>
      </c>
      <c r="T2185" s="55">
        <f t="shared" si="132"/>
        <v>0</v>
      </c>
      <c r="U2185" s="55">
        <f t="shared" si="132"/>
        <v>0</v>
      </c>
      <c r="V2185" s="55">
        <f t="shared" si="132"/>
        <v>0</v>
      </c>
      <c r="W2185" s="55">
        <f t="shared" si="131"/>
        <v>0</v>
      </c>
      <c r="X2185" s="55" t="e">
        <f t="shared" si="131"/>
        <v>#VALUE!</v>
      </c>
      <c r="Y2185" s="55">
        <f t="shared" si="131"/>
        <v>0</v>
      </c>
    </row>
    <row r="2186" spans="1:25" x14ac:dyDescent="0.25">
      <c r="A2186" s="37" t="s">
        <v>425</v>
      </c>
      <c r="B2186" s="37" t="s">
        <v>700</v>
      </c>
      <c r="C2186" s="36" t="s">
        <v>701</v>
      </c>
      <c r="D2186" s="52" t="str">
        <f>IFERROR(INDEX('[2]CP5 to CP6 Track mapping'!$A:$B,MATCH('CP5 Vols Hyp'!$C2186,'[2]CP5 to CP6 Track mapping'!$A:$A,0),2),"-")</f>
        <v>Refurbishment SC</v>
      </c>
      <c r="E2186" s="36" t="s">
        <v>456</v>
      </c>
      <c r="F2186" s="53"/>
      <c r="G2186" s="53"/>
      <c r="H2186" s="53">
        <v>0</v>
      </c>
      <c r="I2186" s="53"/>
      <c r="J2186" s="53"/>
      <c r="K2186" s="53">
        <f t="shared" ref="K2186:K2249" si="133">SUM(F2186:J2186)</f>
        <v>0</v>
      </c>
      <c r="M2186" s="54">
        <v>0</v>
      </c>
      <c r="N2186" s="54">
        <v>0</v>
      </c>
      <c r="O2186" s="54">
        <v>0</v>
      </c>
      <c r="P2186" s="54">
        <v>0</v>
      </c>
      <c r="Q2186" s="54" t="s">
        <v>73</v>
      </c>
      <c r="R2186" s="54">
        <f t="shared" ref="R2186:R2249" si="134">SUM(M2186:Q2186)</f>
        <v>0</v>
      </c>
      <c r="T2186" s="55">
        <f t="shared" si="132"/>
        <v>0</v>
      </c>
      <c r="U2186" s="55">
        <f t="shared" si="132"/>
        <v>0</v>
      </c>
      <c r="V2186" s="55">
        <f t="shared" si="132"/>
        <v>0</v>
      </c>
      <c r="W2186" s="55">
        <f t="shared" si="131"/>
        <v>0</v>
      </c>
      <c r="X2186" s="55" t="e">
        <f t="shared" si="131"/>
        <v>#VALUE!</v>
      </c>
      <c r="Y2186" s="55">
        <f t="shared" si="131"/>
        <v>0</v>
      </c>
    </row>
    <row r="2187" spans="1:25" x14ac:dyDescent="0.25">
      <c r="A2187" s="37" t="s">
        <v>425</v>
      </c>
      <c r="B2187" s="37" t="s">
        <v>700</v>
      </c>
      <c r="C2187" s="36" t="s">
        <v>701</v>
      </c>
      <c r="D2187" s="52" t="str">
        <f>IFERROR(INDEX('[2]CP5 to CP6 Track mapping'!$A:$B,MATCH('CP5 Vols Hyp'!$C2187,'[2]CP5 to CP6 Track mapping'!$A:$A,0),2),"-")</f>
        <v>Refurbishment SC</v>
      </c>
      <c r="E2187" s="36" t="s">
        <v>451</v>
      </c>
      <c r="F2187" s="53"/>
      <c r="G2187" s="53"/>
      <c r="H2187" s="53">
        <v>0</v>
      </c>
      <c r="I2187" s="53"/>
      <c r="J2187" s="53"/>
      <c r="K2187" s="53">
        <f t="shared" si="133"/>
        <v>0</v>
      </c>
      <c r="M2187" s="54">
        <v>0</v>
      </c>
      <c r="N2187" s="54">
        <v>0</v>
      </c>
      <c r="O2187" s="54">
        <v>0</v>
      </c>
      <c r="P2187" s="54">
        <v>0</v>
      </c>
      <c r="Q2187" s="54" t="s">
        <v>73</v>
      </c>
      <c r="R2187" s="54">
        <f t="shared" si="134"/>
        <v>0</v>
      </c>
      <c r="T2187" s="55">
        <f t="shared" si="132"/>
        <v>0</v>
      </c>
      <c r="U2187" s="55">
        <f t="shared" si="132"/>
        <v>0</v>
      </c>
      <c r="V2187" s="55">
        <f t="shared" si="132"/>
        <v>0</v>
      </c>
      <c r="W2187" s="55">
        <f t="shared" si="131"/>
        <v>0</v>
      </c>
      <c r="X2187" s="55" t="e">
        <f t="shared" si="131"/>
        <v>#VALUE!</v>
      </c>
      <c r="Y2187" s="55">
        <f t="shared" si="131"/>
        <v>0</v>
      </c>
    </row>
    <row r="2188" spans="1:25" x14ac:dyDescent="0.25">
      <c r="A2188" s="37" t="s">
        <v>425</v>
      </c>
      <c r="B2188" s="37" t="s">
        <v>700</v>
      </c>
      <c r="C2188" s="36" t="s">
        <v>701</v>
      </c>
      <c r="D2188" s="52" t="str">
        <f>IFERROR(INDEX('[2]CP5 to CP6 Track mapping'!$A:$B,MATCH('CP5 Vols Hyp'!$C2188,'[2]CP5 to CP6 Track mapping'!$A:$A,0),2),"-")</f>
        <v>Refurbishment SC</v>
      </c>
      <c r="E2188" s="36" t="s">
        <v>452</v>
      </c>
      <c r="F2188" s="53"/>
      <c r="G2188" s="53"/>
      <c r="H2188" s="53">
        <v>0</v>
      </c>
      <c r="I2188" s="53"/>
      <c r="J2188" s="53"/>
      <c r="K2188" s="53">
        <f t="shared" si="133"/>
        <v>0</v>
      </c>
      <c r="M2188" s="54">
        <v>0</v>
      </c>
      <c r="N2188" s="54">
        <v>0</v>
      </c>
      <c r="O2188" s="54">
        <v>0</v>
      </c>
      <c r="P2188" s="54">
        <v>0</v>
      </c>
      <c r="Q2188" s="54" t="s">
        <v>73</v>
      </c>
      <c r="R2188" s="54">
        <f t="shared" si="134"/>
        <v>0</v>
      </c>
      <c r="T2188" s="55">
        <f t="shared" si="132"/>
        <v>0</v>
      </c>
      <c r="U2188" s="55">
        <f t="shared" si="132"/>
        <v>0</v>
      </c>
      <c r="V2188" s="55">
        <f t="shared" si="132"/>
        <v>0</v>
      </c>
      <c r="W2188" s="55">
        <f t="shared" si="131"/>
        <v>0</v>
      </c>
      <c r="X2188" s="55" t="e">
        <f t="shared" si="131"/>
        <v>#VALUE!</v>
      </c>
      <c r="Y2188" s="55">
        <f t="shared" si="131"/>
        <v>0</v>
      </c>
    </row>
    <row r="2189" spans="1:25" x14ac:dyDescent="0.25">
      <c r="A2189" s="37" t="s">
        <v>425</v>
      </c>
      <c r="B2189" s="37" t="s">
        <v>700</v>
      </c>
      <c r="C2189" s="36" t="s">
        <v>701</v>
      </c>
      <c r="D2189" s="52" t="str">
        <f>IFERROR(INDEX('[2]CP5 to CP6 Track mapping'!$A:$B,MATCH('CP5 Vols Hyp'!$C2189,'[2]CP5 to CP6 Track mapping'!$A:$A,0),2),"-")</f>
        <v>Refurbishment SC</v>
      </c>
      <c r="E2189" s="36" t="s">
        <v>453</v>
      </c>
      <c r="F2189" s="53"/>
      <c r="G2189" s="53"/>
      <c r="H2189" s="53">
        <v>0</v>
      </c>
      <c r="I2189" s="53"/>
      <c r="J2189" s="53"/>
      <c r="K2189" s="53">
        <f t="shared" si="133"/>
        <v>0</v>
      </c>
      <c r="M2189" s="54">
        <v>0</v>
      </c>
      <c r="N2189" s="54">
        <v>0</v>
      </c>
      <c r="O2189" s="54">
        <v>0</v>
      </c>
      <c r="P2189" s="54">
        <v>0</v>
      </c>
      <c r="Q2189" s="54" t="s">
        <v>73</v>
      </c>
      <c r="R2189" s="54">
        <f t="shared" si="134"/>
        <v>0</v>
      </c>
      <c r="T2189" s="55">
        <f t="shared" si="132"/>
        <v>0</v>
      </c>
      <c r="U2189" s="55">
        <f t="shared" si="132"/>
        <v>0</v>
      </c>
      <c r="V2189" s="55">
        <f t="shared" si="132"/>
        <v>0</v>
      </c>
      <c r="W2189" s="55">
        <f t="shared" si="131"/>
        <v>0</v>
      </c>
      <c r="X2189" s="55" t="e">
        <f t="shared" si="131"/>
        <v>#VALUE!</v>
      </c>
      <c r="Y2189" s="55">
        <f t="shared" si="131"/>
        <v>0</v>
      </c>
    </row>
    <row r="2190" spans="1:25" x14ac:dyDescent="0.25">
      <c r="A2190" s="37" t="s">
        <v>425</v>
      </c>
      <c r="B2190" s="37" t="s">
        <v>700</v>
      </c>
      <c r="C2190" s="36" t="s">
        <v>701</v>
      </c>
      <c r="D2190" s="52" t="str">
        <f>IFERROR(INDEX('[2]CP5 to CP6 Track mapping'!$A:$B,MATCH('CP5 Vols Hyp'!$C2190,'[2]CP5 to CP6 Track mapping'!$A:$A,0),2),"-")</f>
        <v>Refurbishment SC</v>
      </c>
      <c r="E2190" s="36" t="s">
        <v>454</v>
      </c>
      <c r="F2190" s="53"/>
      <c r="G2190" s="53"/>
      <c r="H2190" s="53">
        <v>0</v>
      </c>
      <c r="I2190" s="53"/>
      <c r="J2190" s="53"/>
      <c r="K2190" s="53">
        <f t="shared" si="133"/>
        <v>0</v>
      </c>
      <c r="M2190" s="54">
        <v>0</v>
      </c>
      <c r="N2190" s="54">
        <v>0</v>
      </c>
      <c r="O2190" s="54">
        <v>0</v>
      </c>
      <c r="P2190" s="54">
        <v>0</v>
      </c>
      <c r="Q2190" s="54" t="s">
        <v>73</v>
      </c>
      <c r="R2190" s="54">
        <f t="shared" si="134"/>
        <v>0</v>
      </c>
      <c r="T2190" s="55">
        <f t="shared" si="132"/>
        <v>0</v>
      </c>
      <c r="U2190" s="55">
        <f t="shared" si="132"/>
        <v>0</v>
      </c>
      <c r="V2190" s="55">
        <f t="shared" si="132"/>
        <v>0</v>
      </c>
      <c r="W2190" s="55">
        <f t="shared" si="131"/>
        <v>0</v>
      </c>
      <c r="X2190" s="55" t="e">
        <f t="shared" si="131"/>
        <v>#VALUE!</v>
      </c>
      <c r="Y2190" s="55">
        <f t="shared" si="131"/>
        <v>0</v>
      </c>
    </row>
    <row r="2191" spans="1:25" x14ac:dyDescent="0.25">
      <c r="A2191" s="37" t="s">
        <v>425</v>
      </c>
      <c r="B2191" s="37" t="s">
        <v>700</v>
      </c>
      <c r="C2191" s="36" t="s">
        <v>701</v>
      </c>
      <c r="D2191" s="52" t="str">
        <f>IFERROR(INDEX('[2]CP5 to CP6 Track mapping'!$A:$B,MATCH('CP5 Vols Hyp'!$C2191,'[2]CP5 to CP6 Track mapping'!$A:$A,0),2),"-")</f>
        <v>Refurbishment SC</v>
      </c>
      <c r="E2191" s="36" t="s">
        <v>455</v>
      </c>
      <c r="F2191" s="53"/>
      <c r="G2191" s="53"/>
      <c r="H2191" s="53">
        <v>0</v>
      </c>
      <c r="I2191" s="53"/>
      <c r="J2191" s="53"/>
      <c r="K2191" s="53">
        <f t="shared" si="133"/>
        <v>0</v>
      </c>
      <c r="M2191" s="54">
        <v>0</v>
      </c>
      <c r="N2191" s="54">
        <v>0</v>
      </c>
      <c r="O2191" s="54">
        <v>0</v>
      </c>
      <c r="P2191" s="54">
        <v>0</v>
      </c>
      <c r="Q2191" s="54" t="s">
        <v>73</v>
      </c>
      <c r="R2191" s="54">
        <f t="shared" si="134"/>
        <v>0</v>
      </c>
      <c r="T2191" s="55">
        <f t="shared" si="132"/>
        <v>0</v>
      </c>
      <c r="U2191" s="55">
        <f t="shared" si="132"/>
        <v>0</v>
      </c>
      <c r="V2191" s="55">
        <f t="shared" si="132"/>
        <v>0</v>
      </c>
      <c r="W2191" s="55">
        <f t="shared" si="131"/>
        <v>0</v>
      </c>
      <c r="X2191" s="55" t="e">
        <f t="shared" si="131"/>
        <v>#VALUE!</v>
      </c>
      <c r="Y2191" s="55">
        <f t="shared" si="131"/>
        <v>0</v>
      </c>
    </row>
    <row r="2192" spans="1:25" x14ac:dyDescent="0.25">
      <c r="A2192" s="37" t="s">
        <v>425</v>
      </c>
      <c r="B2192" s="37" t="s">
        <v>702</v>
      </c>
      <c r="C2192" s="36" t="s">
        <v>703</v>
      </c>
      <c r="D2192" s="52" t="str">
        <f>IFERROR(INDEX('[2]CP5 to CP6 Track mapping'!$A:$B,MATCH('CP5 Vols Hyp'!$C2192,'[2]CP5 to CP6 Track mapping'!$A:$A,0),2),"-")</f>
        <v>Refurbishment SC</v>
      </c>
      <c r="E2192" s="36" t="s">
        <v>456</v>
      </c>
      <c r="F2192" s="53"/>
      <c r="G2192" s="53"/>
      <c r="H2192" s="53">
        <v>23</v>
      </c>
      <c r="I2192" s="53"/>
      <c r="J2192" s="53"/>
      <c r="K2192" s="53">
        <f t="shared" si="133"/>
        <v>23</v>
      </c>
      <c r="M2192" s="54">
        <v>0</v>
      </c>
      <c r="N2192" s="54">
        <v>69</v>
      </c>
      <c r="O2192" s="54">
        <v>23</v>
      </c>
      <c r="P2192" s="54">
        <v>6</v>
      </c>
      <c r="Q2192" s="54" t="s">
        <v>73</v>
      </c>
      <c r="R2192" s="54">
        <f t="shared" si="134"/>
        <v>98</v>
      </c>
      <c r="T2192" s="55">
        <f t="shared" si="132"/>
        <v>0</v>
      </c>
      <c r="U2192" s="55">
        <f t="shared" si="132"/>
        <v>69</v>
      </c>
      <c r="V2192" s="55">
        <f t="shared" si="132"/>
        <v>0</v>
      </c>
      <c r="W2192" s="55">
        <f t="shared" si="131"/>
        <v>6</v>
      </c>
      <c r="X2192" s="55" t="e">
        <f t="shared" si="131"/>
        <v>#VALUE!</v>
      </c>
      <c r="Y2192" s="55">
        <f t="shared" si="131"/>
        <v>75</v>
      </c>
    </row>
    <row r="2193" spans="1:25" x14ac:dyDescent="0.25">
      <c r="A2193" s="37" t="s">
        <v>425</v>
      </c>
      <c r="B2193" s="37" t="s">
        <v>702</v>
      </c>
      <c r="C2193" s="36" t="s">
        <v>703</v>
      </c>
      <c r="D2193" s="52" t="str">
        <f>IFERROR(INDEX('[2]CP5 to CP6 Track mapping'!$A:$B,MATCH('CP5 Vols Hyp'!$C2193,'[2]CP5 to CP6 Track mapping'!$A:$A,0),2),"-")</f>
        <v>Refurbishment SC</v>
      </c>
      <c r="E2193" s="36" t="s">
        <v>451</v>
      </c>
      <c r="F2193" s="53"/>
      <c r="G2193" s="53"/>
      <c r="H2193" s="53">
        <v>0</v>
      </c>
      <c r="I2193" s="53"/>
      <c r="J2193" s="53"/>
      <c r="K2193" s="53">
        <f t="shared" si="133"/>
        <v>0</v>
      </c>
      <c r="M2193" s="54">
        <v>0</v>
      </c>
      <c r="N2193" s="54">
        <v>0</v>
      </c>
      <c r="O2193" s="54">
        <v>0</v>
      </c>
      <c r="P2193" s="54">
        <v>0</v>
      </c>
      <c r="Q2193" s="54" t="s">
        <v>73</v>
      </c>
      <c r="R2193" s="54">
        <f t="shared" si="134"/>
        <v>0</v>
      </c>
      <c r="T2193" s="55">
        <f t="shared" si="132"/>
        <v>0</v>
      </c>
      <c r="U2193" s="55">
        <f t="shared" si="132"/>
        <v>0</v>
      </c>
      <c r="V2193" s="55">
        <f t="shared" si="132"/>
        <v>0</v>
      </c>
      <c r="W2193" s="55">
        <f t="shared" si="131"/>
        <v>0</v>
      </c>
      <c r="X2193" s="55" t="e">
        <f t="shared" si="131"/>
        <v>#VALUE!</v>
      </c>
      <c r="Y2193" s="55">
        <f t="shared" si="131"/>
        <v>0</v>
      </c>
    </row>
    <row r="2194" spans="1:25" x14ac:dyDescent="0.25">
      <c r="A2194" s="37" t="s">
        <v>425</v>
      </c>
      <c r="B2194" s="37" t="s">
        <v>702</v>
      </c>
      <c r="C2194" s="36" t="s">
        <v>703</v>
      </c>
      <c r="D2194" s="52" t="str">
        <f>IFERROR(INDEX('[2]CP5 to CP6 Track mapping'!$A:$B,MATCH('CP5 Vols Hyp'!$C2194,'[2]CP5 to CP6 Track mapping'!$A:$A,0),2),"-")</f>
        <v>Refurbishment SC</v>
      </c>
      <c r="E2194" s="36" t="s">
        <v>452</v>
      </c>
      <c r="F2194" s="53"/>
      <c r="G2194" s="53"/>
      <c r="H2194" s="53">
        <v>0</v>
      </c>
      <c r="I2194" s="53"/>
      <c r="J2194" s="53"/>
      <c r="K2194" s="53">
        <f t="shared" si="133"/>
        <v>0</v>
      </c>
      <c r="M2194" s="54">
        <v>4</v>
      </c>
      <c r="N2194" s="54">
        <v>0</v>
      </c>
      <c r="O2194" s="54">
        <v>0</v>
      </c>
      <c r="P2194" s="54">
        <v>0</v>
      </c>
      <c r="Q2194" s="54" t="s">
        <v>73</v>
      </c>
      <c r="R2194" s="54">
        <f t="shared" si="134"/>
        <v>4</v>
      </c>
      <c r="T2194" s="55">
        <f t="shared" si="132"/>
        <v>4</v>
      </c>
      <c r="U2194" s="55">
        <f t="shared" si="132"/>
        <v>0</v>
      </c>
      <c r="V2194" s="55">
        <f t="shared" si="132"/>
        <v>0</v>
      </c>
      <c r="W2194" s="55">
        <f t="shared" si="131"/>
        <v>0</v>
      </c>
      <c r="X2194" s="55" t="e">
        <f t="shared" si="131"/>
        <v>#VALUE!</v>
      </c>
      <c r="Y2194" s="55">
        <f t="shared" si="131"/>
        <v>4</v>
      </c>
    </row>
    <row r="2195" spans="1:25" x14ac:dyDescent="0.25">
      <c r="A2195" s="37" t="s">
        <v>425</v>
      </c>
      <c r="B2195" s="37" t="s">
        <v>702</v>
      </c>
      <c r="C2195" s="36" t="s">
        <v>703</v>
      </c>
      <c r="D2195" s="52" t="str">
        <f>IFERROR(INDEX('[2]CP5 to CP6 Track mapping'!$A:$B,MATCH('CP5 Vols Hyp'!$C2195,'[2]CP5 to CP6 Track mapping'!$A:$A,0),2),"-")</f>
        <v>Refurbishment SC</v>
      </c>
      <c r="E2195" s="36" t="s">
        <v>453</v>
      </c>
      <c r="F2195" s="53"/>
      <c r="G2195" s="53"/>
      <c r="H2195" s="53">
        <v>0</v>
      </c>
      <c r="I2195" s="53"/>
      <c r="J2195" s="53"/>
      <c r="K2195" s="53">
        <f t="shared" si="133"/>
        <v>0</v>
      </c>
      <c r="M2195" s="54">
        <v>6</v>
      </c>
      <c r="N2195" s="54">
        <v>0</v>
      </c>
      <c r="O2195" s="54">
        <v>0</v>
      </c>
      <c r="P2195" s="54">
        <v>0</v>
      </c>
      <c r="Q2195" s="54" t="s">
        <v>73</v>
      </c>
      <c r="R2195" s="54">
        <f t="shared" si="134"/>
        <v>6</v>
      </c>
      <c r="T2195" s="55">
        <f t="shared" si="132"/>
        <v>6</v>
      </c>
      <c r="U2195" s="55">
        <f t="shared" si="132"/>
        <v>0</v>
      </c>
      <c r="V2195" s="55">
        <f t="shared" si="132"/>
        <v>0</v>
      </c>
      <c r="W2195" s="55">
        <f t="shared" si="131"/>
        <v>0</v>
      </c>
      <c r="X2195" s="55" t="e">
        <f t="shared" si="131"/>
        <v>#VALUE!</v>
      </c>
      <c r="Y2195" s="55">
        <f t="shared" si="131"/>
        <v>6</v>
      </c>
    </row>
    <row r="2196" spans="1:25" x14ac:dyDescent="0.25">
      <c r="A2196" s="37" t="s">
        <v>425</v>
      </c>
      <c r="B2196" s="37" t="s">
        <v>702</v>
      </c>
      <c r="C2196" s="36" t="s">
        <v>703</v>
      </c>
      <c r="D2196" s="52" t="str">
        <f>IFERROR(INDEX('[2]CP5 to CP6 Track mapping'!$A:$B,MATCH('CP5 Vols Hyp'!$C2196,'[2]CP5 to CP6 Track mapping'!$A:$A,0),2),"-")</f>
        <v>Refurbishment SC</v>
      </c>
      <c r="E2196" s="36" t="s">
        <v>454</v>
      </c>
      <c r="F2196" s="53"/>
      <c r="G2196" s="53"/>
      <c r="H2196" s="53">
        <v>0</v>
      </c>
      <c r="I2196" s="53"/>
      <c r="J2196" s="53"/>
      <c r="K2196" s="53">
        <f t="shared" si="133"/>
        <v>0</v>
      </c>
      <c r="M2196" s="54">
        <v>3</v>
      </c>
      <c r="N2196" s="54">
        <v>0</v>
      </c>
      <c r="O2196" s="54">
        <v>0</v>
      </c>
      <c r="P2196" s="54">
        <v>0</v>
      </c>
      <c r="Q2196" s="54" t="s">
        <v>73</v>
      </c>
      <c r="R2196" s="54">
        <f t="shared" si="134"/>
        <v>3</v>
      </c>
      <c r="T2196" s="55">
        <f t="shared" si="132"/>
        <v>3</v>
      </c>
      <c r="U2196" s="55">
        <f t="shared" si="132"/>
        <v>0</v>
      </c>
      <c r="V2196" s="55">
        <f t="shared" si="132"/>
        <v>0</v>
      </c>
      <c r="W2196" s="55">
        <f t="shared" si="131"/>
        <v>0</v>
      </c>
      <c r="X2196" s="55" t="e">
        <f t="shared" si="131"/>
        <v>#VALUE!</v>
      </c>
      <c r="Y2196" s="55">
        <f t="shared" si="131"/>
        <v>3</v>
      </c>
    </row>
    <row r="2197" spans="1:25" x14ac:dyDescent="0.25">
      <c r="A2197" s="37" t="s">
        <v>425</v>
      </c>
      <c r="B2197" s="37" t="s">
        <v>702</v>
      </c>
      <c r="C2197" s="36" t="s">
        <v>703</v>
      </c>
      <c r="D2197" s="52" t="str">
        <f>IFERROR(INDEX('[2]CP5 to CP6 Track mapping'!$A:$B,MATCH('CP5 Vols Hyp'!$C2197,'[2]CP5 to CP6 Track mapping'!$A:$A,0),2),"-")</f>
        <v>Refurbishment SC</v>
      </c>
      <c r="E2197" s="36" t="s">
        <v>455</v>
      </c>
      <c r="F2197" s="53"/>
      <c r="G2197" s="53"/>
      <c r="H2197" s="53">
        <v>0</v>
      </c>
      <c r="I2197" s="53"/>
      <c r="J2197" s="53"/>
      <c r="K2197" s="53">
        <f t="shared" si="133"/>
        <v>0</v>
      </c>
      <c r="M2197" s="54">
        <v>0</v>
      </c>
      <c r="N2197" s="54">
        <v>0</v>
      </c>
      <c r="O2197" s="54">
        <v>0</v>
      </c>
      <c r="P2197" s="54">
        <v>0</v>
      </c>
      <c r="Q2197" s="54" t="s">
        <v>73</v>
      </c>
      <c r="R2197" s="54">
        <f t="shared" si="134"/>
        <v>0</v>
      </c>
      <c r="T2197" s="55">
        <f t="shared" si="132"/>
        <v>0</v>
      </c>
      <c r="U2197" s="55">
        <f t="shared" si="132"/>
        <v>0</v>
      </c>
      <c r="V2197" s="55">
        <f t="shared" si="132"/>
        <v>0</v>
      </c>
      <c r="W2197" s="55">
        <f t="shared" si="131"/>
        <v>0</v>
      </c>
      <c r="X2197" s="55" t="e">
        <f t="shared" si="131"/>
        <v>#VALUE!</v>
      </c>
      <c r="Y2197" s="55">
        <f t="shared" si="131"/>
        <v>0</v>
      </c>
    </row>
    <row r="2198" spans="1:25" x14ac:dyDescent="0.25">
      <c r="A2198" s="37" t="s">
        <v>425</v>
      </c>
      <c r="B2198" s="37" t="s">
        <v>704</v>
      </c>
      <c r="C2198" s="36" t="s">
        <v>705</v>
      </c>
      <c r="D2198" s="52" t="str">
        <f>IFERROR(INDEX('[2]CP5 to CP6 Track mapping'!$A:$B,MATCH('CP5 Vols Hyp'!$C2198,'[2]CP5 to CP6 Track mapping'!$A:$A,0),2),"-")</f>
        <v>Replace - Partial SC</v>
      </c>
      <c r="E2198" s="36" t="s">
        <v>456</v>
      </c>
      <c r="F2198" s="53"/>
      <c r="G2198" s="53"/>
      <c r="H2198" s="53">
        <v>0</v>
      </c>
      <c r="I2198" s="53"/>
      <c r="J2198" s="53"/>
      <c r="K2198" s="53">
        <f t="shared" si="133"/>
        <v>0</v>
      </c>
      <c r="M2198" s="54">
        <v>0</v>
      </c>
      <c r="N2198" s="54">
        <v>0</v>
      </c>
      <c r="O2198" s="54">
        <v>0</v>
      </c>
      <c r="P2198" s="54">
        <v>0</v>
      </c>
      <c r="Q2198" s="54" t="s">
        <v>73</v>
      </c>
      <c r="R2198" s="54">
        <f t="shared" si="134"/>
        <v>0</v>
      </c>
      <c r="T2198" s="55">
        <f t="shared" si="132"/>
        <v>0</v>
      </c>
      <c r="U2198" s="55">
        <f t="shared" si="132"/>
        <v>0</v>
      </c>
      <c r="V2198" s="55">
        <f t="shared" si="132"/>
        <v>0</v>
      </c>
      <c r="W2198" s="55">
        <f t="shared" si="132"/>
        <v>0</v>
      </c>
      <c r="X2198" s="55" t="e">
        <f t="shared" si="132"/>
        <v>#VALUE!</v>
      </c>
      <c r="Y2198" s="55">
        <f t="shared" si="132"/>
        <v>0</v>
      </c>
    </row>
    <row r="2199" spans="1:25" x14ac:dyDescent="0.25">
      <c r="A2199" s="37" t="s">
        <v>425</v>
      </c>
      <c r="B2199" s="37" t="s">
        <v>704</v>
      </c>
      <c r="C2199" s="36" t="s">
        <v>705</v>
      </c>
      <c r="D2199" s="52" t="str">
        <f>IFERROR(INDEX('[2]CP5 to CP6 Track mapping'!$A:$B,MATCH('CP5 Vols Hyp'!$C2199,'[2]CP5 to CP6 Track mapping'!$A:$A,0),2),"-")</f>
        <v>Replace - Partial SC</v>
      </c>
      <c r="E2199" s="36" t="s">
        <v>451</v>
      </c>
      <c r="F2199" s="53"/>
      <c r="G2199" s="53"/>
      <c r="H2199" s="53">
        <v>0</v>
      </c>
      <c r="I2199" s="53"/>
      <c r="J2199" s="53"/>
      <c r="K2199" s="53">
        <f t="shared" si="133"/>
        <v>0</v>
      </c>
      <c r="M2199" s="54">
        <v>0</v>
      </c>
      <c r="N2199" s="54">
        <v>0</v>
      </c>
      <c r="O2199" s="54">
        <v>0</v>
      </c>
      <c r="P2199" s="54">
        <v>0</v>
      </c>
      <c r="Q2199" s="54" t="s">
        <v>73</v>
      </c>
      <c r="R2199" s="54">
        <f t="shared" si="134"/>
        <v>0</v>
      </c>
      <c r="T2199" s="55">
        <f t="shared" ref="T2199:Y2241" si="135">M2199-F2199</f>
        <v>0</v>
      </c>
      <c r="U2199" s="55">
        <f t="shared" si="135"/>
        <v>0</v>
      </c>
      <c r="V2199" s="55">
        <f t="shared" si="135"/>
        <v>0</v>
      </c>
      <c r="W2199" s="55">
        <f t="shared" si="135"/>
        <v>0</v>
      </c>
      <c r="X2199" s="55" t="e">
        <f t="shared" si="135"/>
        <v>#VALUE!</v>
      </c>
      <c r="Y2199" s="55">
        <f t="shared" si="135"/>
        <v>0</v>
      </c>
    </row>
    <row r="2200" spans="1:25" x14ac:dyDescent="0.25">
      <c r="A2200" s="37" t="s">
        <v>425</v>
      </c>
      <c r="B2200" s="37" t="s">
        <v>704</v>
      </c>
      <c r="C2200" s="36" t="s">
        <v>705</v>
      </c>
      <c r="D2200" s="52" t="str">
        <f>IFERROR(INDEX('[2]CP5 to CP6 Track mapping'!$A:$B,MATCH('CP5 Vols Hyp'!$C2200,'[2]CP5 to CP6 Track mapping'!$A:$A,0),2),"-")</f>
        <v>Replace - Partial SC</v>
      </c>
      <c r="E2200" s="36" t="s">
        <v>452</v>
      </c>
      <c r="F2200" s="53"/>
      <c r="G2200" s="53"/>
      <c r="H2200" s="53">
        <v>0</v>
      </c>
      <c r="I2200" s="53"/>
      <c r="J2200" s="53"/>
      <c r="K2200" s="53">
        <f t="shared" si="133"/>
        <v>0</v>
      </c>
      <c r="M2200" s="54">
        <v>0</v>
      </c>
      <c r="N2200" s="54">
        <v>0</v>
      </c>
      <c r="O2200" s="54">
        <v>0</v>
      </c>
      <c r="P2200" s="54">
        <v>0</v>
      </c>
      <c r="Q2200" s="54" t="s">
        <v>73</v>
      </c>
      <c r="R2200" s="54">
        <f t="shared" si="134"/>
        <v>0</v>
      </c>
      <c r="T2200" s="55">
        <f t="shared" si="135"/>
        <v>0</v>
      </c>
      <c r="U2200" s="55">
        <f t="shared" si="135"/>
        <v>0</v>
      </c>
      <c r="V2200" s="55">
        <f t="shared" si="135"/>
        <v>0</v>
      </c>
      <c r="W2200" s="55">
        <f t="shared" si="135"/>
        <v>0</v>
      </c>
      <c r="X2200" s="55" t="e">
        <f t="shared" si="135"/>
        <v>#VALUE!</v>
      </c>
      <c r="Y2200" s="55">
        <f t="shared" si="135"/>
        <v>0</v>
      </c>
    </row>
    <row r="2201" spans="1:25" x14ac:dyDescent="0.25">
      <c r="A2201" s="37" t="s">
        <v>425</v>
      </c>
      <c r="B2201" s="37" t="s">
        <v>704</v>
      </c>
      <c r="C2201" s="36" t="s">
        <v>705</v>
      </c>
      <c r="D2201" s="52" t="str">
        <f>IFERROR(INDEX('[2]CP5 to CP6 Track mapping'!$A:$B,MATCH('CP5 Vols Hyp'!$C2201,'[2]CP5 to CP6 Track mapping'!$A:$A,0),2),"-")</f>
        <v>Replace - Partial SC</v>
      </c>
      <c r="E2201" s="36" t="s">
        <v>453</v>
      </c>
      <c r="F2201" s="53"/>
      <c r="G2201" s="53"/>
      <c r="H2201" s="53">
        <v>0</v>
      </c>
      <c r="I2201" s="53"/>
      <c r="J2201" s="53"/>
      <c r="K2201" s="53">
        <f t="shared" si="133"/>
        <v>0</v>
      </c>
      <c r="M2201" s="54">
        <v>0</v>
      </c>
      <c r="N2201" s="54">
        <v>0</v>
      </c>
      <c r="O2201" s="54">
        <v>0</v>
      </c>
      <c r="P2201" s="54">
        <v>0</v>
      </c>
      <c r="Q2201" s="54" t="s">
        <v>73</v>
      </c>
      <c r="R2201" s="54">
        <f t="shared" si="134"/>
        <v>0</v>
      </c>
      <c r="T2201" s="55">
        <f t="shared" si="135"/>
        <v>0</v>
      </c>
      <c r="U2201" s="55">
        <f t="shared" si="135"/>
        <v>0</v>
      </c>
      <c r="V2201" s="55">
        <f t="shared" si="135"/>
        <v>0</v>
      </c>
      <c r="W2201" s="55">
        <f t="shared" si="135"/>
        <v>0</v>
      </c>
      <c r="X2201" s="55" t="e">
        <f t="shared" si="135"/>
        <v>#VALUE!</v>
      </c>
      <c r="Y2201" s="55">
        <f t="shared" si="135"/>
        <v>0</v>
      </c>
    </row>
    <row r="2202" spans="1:25" x14ac:dyDescent="0.25">
      <c r="A2202" s="37" t="s">
        <v>425</v>
      </c>
      <c r="B2202" s="37" t="s">
        <v>704</v>
      </c>
      <c r="C2202" s="36" t="s">
        <v>705</v>
      </c>
      <c r="D2202" s="52" t="str">
        <f>IFERROR(INDEX('[2]CP5 to CP6 Track mapping'!$A:$B,MATCH('CP5 Vols Hyp'!$C2202,'[2]CP5 to CP6 Track mapping'!$A:$A,0),2),"-")</f>
        <v>Replace - Partial SC</v>
      </c>
      <c r="E2202" s="36" t="s">
        <v>454</v>
      </c>
      <c r="F2202" s="53"/>
      <c r="G2202" s="53"/>
      <c r="H2202" s="53">
        <v>0</v>
      </c>
      <c r="I2202" s="53"/>
      <c r="J2202" s="53"/>
      <c r="K2202" s="53">
        <f t="shared" si="133"/>
        <v>0</v>
      </c>
      <c r="M2202" s="54">
        <v>2</v>
      </c>
      <c r="N2202" s="54">
        <v>0</v>
      </c>
      <c r="O2202" s="54">
        <v>0</v>
      </c>
      <c r="P2202" s="54">
        <v>0</v>
      </c>
      <c r="Q2202" s="54" t="s">
        <v>73</v>
      </c>
      <c r="R2202" s="54">
        <f t="shared" si="134"/>
        <v>2</v>
      </c>
      <c r="T2202" s="55">
        <f t="shared" si="135"/>
        <v>2</v>
      </c>
      <c r="U2202" s="55">
        <f t="shared" si="135"/>
        <v>0</v>
      </c>
      <c r="V2202" s="55">
        <f t="shared" si="135"/>
        <v>0</v>
      </c>
      <c r="W2202" s="55">
        <f t="shared" si="135"/>
        <v>0</v>
      </c>
      <c r="X2202" s="55" t="e">
        <f t="shared" si="135"/>
        <v>#VALUE!</v>
      </c>
      <c r="Y2202" s="55">
        <f t="shared" si="135"/>
        <v>2</v>
      </c>
    </row>
    <row r="2203" spans="1:25" x14ac:dyDescent="0.25">
      <c r="A2203" s="37" t="s">
        <v>425</v>
      </c>
      <c r="B2203" s="37" t="s">
        <v>704</v>
      </c>
      <c r="C2203" s="36" t="s">
        <v>705</v>
      </c>
      <c r="D2203" s="52" t="str">
        <f>IFERROR(INDEX('[2]CP5 to CP6 Track mapping'!$A:$B,MATCH('CP5 Vols Hyp'!$C2203,'[2]CP5 to CP6 Track mapping'!$A:$A,0),2),"-")</f>
        <v>Replace - Partial SC</v>
      </c>
      <c r="E2203" s="36" t="s">
        <v>455</v>
      </c>
      <c r="F2203" s="53"/>
      <c r="G2203" s="53"/>
      <c r="H2203" s="53">
        <v>0</v>
      </c>
      <c r="I2203" s="53"/>
      <c r="J2203" s="53"/>
      <c r="K2203" s="53">
        <f t="shared" si="133"/>
        <v>0</v>
      </c>
      <c r="M2203" s="54">
        <v>0</v>
      </c>
      <c r="N2203" s="54">
        <v>0</v>
      </c>
      <c r="O2203" s="54">
        <v>0</v>
      </c>
      <c r="P2203" s="54">
        <v>0</v>
      </c>
      <c r="Q2203" s="54" t="s">
        <v>73</v>
      </c>
      <c r="R2203" s="54">
        <f t="shared" si="134"/>
        <v>0</v>
      </c>
      <c r="T2203" s="55">
        <f t="shared" si="135"/>
        <v>0</v>
      </c>
      <c r="U2203" s="55">
        <f t="shared" si="135"/>
        <v>0</v>
      </c>
      <c r="V2203" s="55">
        <f t="shared" si="135"/>
        <v>0</v>
      </c>
      <c r="W2203" s="55">
        <f t="shared" si="135"/>
        <v>0</v>
      </c>
      <c r="X2203" s="55" t="e">
        <f t="shared" si="135"/>
        <v>#VALUE!</v>
      </c>
      <c r="Y2203" s="55">
        <f t="shared" si="135"/>
        <v>0</v>
      </c>
    </row>
    <row r="2204" spans="1:25" x14ac:dyDescent="0.25">
      <c r="A2204" s="37" t="s">
        <v>425</v>
      </c>
      <c r="B2204" s="37" t="s">
        <v>706</v>
      </c>
      <c r="C2204" s="36" t="s">
        <v>707</v>
      </c>
      <c r="D2204" s="52" t="str">
        <f>IFERROR(INDEX('[2]CP5 to CP6 Track mapping'!$A:$B,MATCH('CP5 Vols Hyp'!$C2204,'[2]CP5 to CP6 Track mapping'!$A:$A,0),2),"-")</f>
        <v>Replace - Partial SC</v>
      </c>
      <c r="E2204" s="36" t="s">
        <v>456</v>
      </c>
      <c r="F2204" s="53"/>
      <c r="G2204" s="53"/>
      <c r="H2204" s="53">
        <v>0</v>
      </c>
      <c r="I2204" s="53"/>
      <c r="J2204" s="53"/>
      <c r="K2204" s="53">
        <f t="shared" si="133"/>
        <v>0</v>
      </c>
      <c r="M2204" s="54">
        <v>0</v>
      </c>
      <c r="N2204" s="54">
        <v>0</v>
      </c>
      <c r="O2204" s="54">
        <v>0</v>
      </c>
      <c r="P2204" s="54">
        <v>0</v>
      </c>
      <c r="Q2204" s="54" t="s">
        <v>73</v>
      </c>
      <c r="R2204" s="54">
        <f t="shared" si="134"/>
        <v>0</v>
      </c>
      <c r="T2204" s="55">
        <f t="shared" si="135"/>
        <v>0</v>
      </c>
      <c r="U2204" s="55">
        <f t="shared" si="135"/>
        <v>0</v>
      </c>
      <c r="V2204" s="55">
        <f t="shared" si="135"/>
        <v>0</v>
      </c>
      <c r="W2204" s="55">
        <f t="shared" si="135"/>
        <v>0</v>
      </c>
      <c r="X2204" s="55" t="e">
        <f t="shared" si="135"/>
        <v>#VALUE!</v>
      </c>
      <c r="Y2204" s="55">
        <f t="shared" si="135"/>
        <v>0</v>
      </c>
    </row>
    <row r="2205" spans="1:25" x14ac:dyDescent="0.25">
      <c r="A2205" s="37" t="s">
        <v>425</v>
      </c>
      <c r="B2205" s="37" t="s">
        <v>706</v>
      </c>
      <c r="C2205" s="36" t="s">
        <v>707</v>
      </c>
      <c r="D2205" s="52" t="str">
        <f>IFERROR(INDEX('[2]CP5 to CP6 Track mapping'!$A:$B,MATCH('CP5 Vols Hyp'!$C2205,'[2]CP5 to CP6 Track mapping'!$A:$A,0),2),"-")</f>
        <v>Replace - Partial SC</v>
      </c>
      <c r="E2205" s="36" t="s">
        <v>451</v>
      </c>
      <c r="F2205" s="53"/>
      <c r="G2205" s="53"/>
      <c r="H2205" s="53">
        <v>0</v>
      </c>
      <c r="I2205" s="53"/>
      <c r="J2205" s="53"/>
      <c r="K2205" s="53">
        <f t="shared" si="133"/>
        <v>0</v>
      </c>
      <c r="M2205" s="54">
        <v>0</v>
      </c>
      <c r="N2205" s="54">
        <v>0</v>
      </c>
      <c r="O2205" s="54">
        <v>0</v>
      </c>
      <c r="P2205" s="54">
        <v>0</v>
      </c>
      <c r="Q2205" s="54" t="s">
        <v>73</v>
      </c>
      <c r="R2205" s="54">
        <f t="shared" si="134"/>
        <v>0</v>
      </c>
      <c r="T2205" s="55">
        <f t="shared" si="135"/>
        <v>0</v>
      </c>
      <c r="U2205" s="55">
        <f t="shared" si="135"/>
        <v>0</v>
      </c>
      <c r="V2205" s="55">
        <f t="shared" si="135"/>
        <v>0</v>
      </c>
      <c r="W2205" s="55">
        <f t="shared" si="135"/>
        <v>0</v>
      </c>
      <c r="X2205" s="55" t="e">
        <f t="shared" si="135"/>
        <v>#VALUE!</v>
      </c>
      <c r="Y2205" s="55">
        <f t="shared" si="135"/>
        <v>0</v>
      </c>
    </row>
    <row r="2206" spans="1:25" x14ac:dyDescent="0.25">
      <c r="A2206" s="37" t="s">
        <v>425</v>
      </c>
      <c r="B2206" s="37" t="s">
        <v>706</v>
      </c>
      <c r="C2206" s="36" t="s">
        <v>707</v>
      </c>
      <c r="D2206" s="52" t="str">
        <f>IFERROR(INDEX('[2]CP5 to CP6 Track mapping'!$A:$B,MATCH('CP5 Vols Hyp'!$C2206,'[2]CP5 to CP6 Track mapping'!$A:$A,0),2),"-")</f>
        <v>Replace - Partial SC</v>
      </c>
      <c r="E2206" s="36" t="s">
        <v>452</v>
      </c>
      <c r="F2206" s="53"/>
      <c r="G2206" s="53"/>
      <c r="H2206" s="53">
        <v>0</v>
      </c>
      <c r="I2206" s="53"/>
      <c r="J2206" s="53"/>
      <c r="K2206" s="53">
        <f t="shared" si="133"/>
        <v>0</v>
      </c>
      <c r="M2206" s="54">
        <v>0</v>
      </c>
      <c r="N2206" s="54">
        <v>0</v>
      </c>
      <c r="O2206" s="54">
        <v>0</v>
      </c>
      <c r="P2206" s="54">
        <v>0</v>
      </c>
      <c r="Q2206" s="54" t="s">
        <v>73</v>
      </c>
      <c r="R2206" s="54">
        <f t="shared" si="134"/>
        <v>0</v>
      </c>
      <c r="T2206" s="55">
        <f t="shared" si="135"/>
        <v>0</v>
      </c>
      <c r="U2206" s="55">
        <f t="shared" si="135"/>
        <v>0</v>
      </c>
      <c r="V2206" s="55">
        <f t="shared" si="135"/>
        <v>0</v>
      </c>
      <c r="W2206" s="55">
        <f t="shared" si="135"/>
        <v>0</v>
      </c>
      <c r="X2206" s="55" t="e">
        <f t="shared" si="135"/>
        <v>#VALUE!</v>
      </c>
      <c r="Y2206" s="55">
        <f t="shared" si="135"/>
        <v>0</v>
      </c>
    </row>
    <row r="2207" spans="1:25" x14ac:dyDescent="0.25">
      <c r="A2207" s="37" t="s">
        <v>425</v>
      </c>
      <c r="B2207" s="37" t="s">
        <v>706</v>
      </c>
      <c r="C2207" s="36" t="s">
        <v>707</v>
      </c>
      <c r="D2207" s="52" t="str">
        <f>IFERROR(INDEX('[2]CP5 to CP6 Track mapping'!$A:$B,MATCH('CP5 Vols Hyp'!$C2207,'[2]CP5 to CP6 Track mapping'!$A:$A,0),2),"-")</f>
        <v>Replace - Partial SC</v>
      </c>
      <c r="E2207" s="36" t="s">
        <v>453</v>
      </c>
      <c r="F2207" s="53"/>
      <c r="G2207" s="53"/>
      <c r="H2207" s="53">
        <v>0</v>
      </c>
      <c r="I2207" s="53"/>
      <c r="J2207" s="53"/>
      <c r="K2207" s="53">
        <f t="shared" si="133"/>
        <v>0</v>
      </c>
      <c r="M2207" s="54">
        <v>0</v>
      </c>
      <c r="N2207" s="54">
        <v>0</v>
      </c>
      <c r="O2207" s="54">
        <v>0</v>
      </c>
      <c r="P2207" s="54">
        <v>0</v>
      </c>
      <c r="Q2207" s="54" t="s">
        <v>73</v>
      </c>
      <c r="R2207" s="54">
        <f t="shared" si="134"/>
        <v>0</v>
      </c>
      <c r="T2207" s="55">
        <f t="shared" si="135"/>
        <v>0</v>
      </c>
      <c r="U2207" s="55">
        <f t="shared" si="135"/>
        <v>0</v>
      </c>
      <c r="V2207" s="55">
        <f t="shared" si="135"/>
        <v>0</v>
      </c>
      <c r="W2207" s="55">
        <f t="shared" si="135"/>
        <v>0</v>
      </c>
      <c r="X2207" s="55" t="e">
        <f t="shared" si="135"/>
        <v>#VALUE!</v>
      </c>
      <c r="Y2207" s="55">
        <f t="shared" si="135"/>
        <v>0</v>
      </c>
    </row>
    <row r="2208" spans="1:25" x14ac:dyDescent="0.25">
      <c r="A2208" s="37" t="s">
        <v>425</v>
      </c>
      <c r="B2208" s="37" t="s">
        <v>706</v>
      </c>
      <c r="C2208" s="36" t="s">
        <v>707</v>
      </c>
      <c r="D2208" s="52" t="str">
        <f>IFERROR(INDEX('[2]CP5 to CP6 Track mapping'!$A:$B,MATCH('CP5 Vols Hyp'!$C2208,'[2]CP5 to CP6 Track mapping'!$A:$A,0),2),"-")</f>
        <v>Replace - Partial SC</v>
      </c>
      <c r="E2208" s="36" t="s">
        <v>454</v>
      </c>
      <c r="F2208" s="53"/>
      <c r="G2208" s="53"/>
      <c r="H2208" s="53">
        <v>0</v>
      </c>
      <c r="I2208" s="53"/>
      <c r="J2208" s="53"/>
      <c r="K2208" s="53">
        <f t="shared" si="133"/>
        <v>0</v>
      </c>
      <c r="M2208" s="54">
        <v>0</v>
      </c>
      <c r="N2208" s="54">
        <v>0</v>
      </c>
      <c r="O2208" s="54">
        <v>0</v>
      </c>
      <c r="P2208" s="54">
        <v>0</v>
      </c>
      <c r="Q2208" s="54" t="s">
        <v>73</v>
      </c>
      <c r="R2208" s="54">
        <f t="shared" si="134"/>
        <v>0</v>
      </c>
      <c r="T2208" s="55">
        <f t="shared" si="135"/>
        <v>0</v>
      </c>
      <c r="U2208" s="55">
        <f t="shared" si="135"/>
        <v>0</v>
      </c>
      <c r="V2208" s="55">
        <f t="shared" si="135"/>
        <v>0</v>
      </c>
      <c r="W2208" s="55">
        <f t="shared" si="135"/>
        <v>0</v>
      </c>
      <c r="X2208" s="55" t="e">
        <f t="shared" si="135"/>
        <v>#VALUE!</v>
      </c>
      <c r="Y2208" s="55">
        <f t="shared" si="135"/>
        <v>0</v>
      </c>
    </row>
    <row r="2209" spans="1:25" x14ac:dyDescent="0.25">
      <c r="A2209" s="37" t="s">
        <v>425</v>
      </c>
      <c r="B2209" s="37" t="s">
        <v>706</v>
      </c>
      <c r="C2209" s="36" t="s">
        <v>707</v>
      </c>
      <c r="D2209" s="52" t="str">
        <f>IFERROR(INDEX('[2]CP5 to CP6 Track mapping'!$A:$B,MATCH('CP5 Vols Hyp'!$C2209,'[2]CP5 to CP6 Track mapping'!$A:$A,0),2),"-")</f>
        <v>Replace - Partial SC</v>
      </c>
      <c r="E2209" s="36" t="s">
        <v>455</v>
      </c>
      <c r="F2209" s="53"/>
      <c r="G2209" s="53"/>
      <c r="H2209" s="53">
        <v>0</v>
      </c>
      <c r="I2209" s="53"/>
      <c r="J2209" s="53"/>
      <c r="K2209" s="53">
        <f t="shared" si="133"/>
        <v>0</v>
      </c>
      <c r="M2209" s="54">
        <v>0</v>
      </c>
      <c r="N2209" s="54">
        <v>0</v>
      </c>
      <c r="O2209" s="54">
        <v>0</v>
      </c>
      <c r="P2209" s="54">
        <v>0</v>
      </c>
      <c r="Q2209" s="54" t="s">
        <v>73</v>
      </c>
      <c r="R2209" s="54">
        <f t="shared" si="134"/>
        <v>0</v>
      </c>
      <c r="T2209" s="55">
        <f t="shared" si="135"/>
        <v>0</v>
      </c>
      <c r="U2209" s="55">
        <f t="shared" si="135"/>
        <v>0</v>
      </c>
      <c r="V2209" s="55">
        <f t="shared" si="135"/>
        <v>0</v>
      </c>
      <c r="W2209" s="55">
        <f t="shared" si="135"/>
        <v>0</v>
      </c>
      <c r="X2209" s="55" t="e">
        <f t="shared" si="135"/>
        <v>#VALUE!</v>
      </c>
      <c r="Y2209" s="55">
        <f t="shared" si="135"/>
        <v>0</v>
      </c>
    </row>
    <row r="2210" spans="1:25" x14ac:dyDescent="0.25">
      <c r="A2210" s="37" t="s">
        <v>425</v>
      </c>
      <c r="B2210" s="37" t="s">
        <v>708</v>
      </c>
      <c r="C2210" s="36" t="s">
        <v>709</v>
      </c>
      <c r="D2210" s="52" t="str">
        <f>IFERROR(INDEX('[2]CP5 to CP6 Track mapping'!$A:$B,MATCH('CP5 Vols Hyp'!$C2210,'[2]CP5 to CP6 Track mapping'!$A:$A,0),2),"-")</f>
        <v>Refurbishment SC</v>
      </c>
      <c r="E2210" s="36" t="s">
        <v>456</v>
      </c>
      <c r="F2210" s="53"/>
      <c r="G2210" s="53"/>
      <c r="H2210" s="53">
        <v>0</v>
      </c>
      <c r="I2210" s="53"/>
      <c r="J2210" s="53"/>
      <c r="K2210" s="53">
        <f t="shared" si="133"/>
        <v>0</v>
      </c>
      <c r="M2210" s="54">
        <v>0</v>
      </c>
      <c r="N2210" s="54">
        <v>0</v>
      </c>
      <c r="O2210" s="54">
        <v>0</v>
      </c>
      <c r="P2210" s="54">
        <v>0</v>
      </c>
      <c r="Q2210" s="54" t="s">
        <v>73</v>
      </c>
      <c r="R2210" s="54">
        <f t="shared" si="134"/>
        <v>0</v>
      </c>
      <c r="T2210" s="55">
        <f t="shared" si="135"/>
        <v>0</v>
      </c>
      <c r="U2210" s="55">
        <f t="shared" si="135"/>
        <v>0</v>
      </c>
      <c r="V2210" s="55">
        <f t="shared" si="135"/>
        <v>0</v>
      </c>
      <c r="W2210" s="55">
        <f t="shared" si="135"/>
        <v>0</v>
      </c>
      <c r="X2210" s="55" t="e">
        <f t="shared" si="135"/>
        <v>#VALUE!</v>
      </c>
      <c r="Y2210" s="55">
        <f t="shared" si="135"/>
        <v>0</v>
      </c>
    </row>
    <row r="2211" spans="1:25" x14ac:dyDescent="0.25">
      <c r="A2211" s="37" t="s">
        <v>425</v>
      </c>
      <c r="B2211" s="37" t="s">
        <v>708</v>
      </c>
      <c r="C2211" s="36" t="s">
        <v>709</v>
      </c>
      <c r="D2211" s="52" t="str">
        <f>IFERROR(INDEX('[2]CP5 to CP6 Track mapping'!$A:$B,MATCH('CP5 Vols Hyp'!$C2211,'[2]CP5 to CP6 Track mapping'!$A:$A,0),2),"-")</f>
        <v>Refurbishment SC</v>
      </c>
      <c r="E2211" s="36" t="s">
        <v>451</v>
      </c>
      <c r="F2211" s="53"/>
      <c r="G2211" s="53"/>
      <c r="H2211" s="53">
        <v>0</v>
      </c>
      <c r="I2211" s="53"/>
      <c r="J2211" s="53"/>
      <c r="K2211" s="53">
        <f t="shared" si="133"/>
        <v>0</v>
      </c>
      <c r="M2211" s="54">
        <v>0</v>
      </c>
      <c r="N2211" s="54">
        <v>0</v>
      </c>
      <c r="O2211" s="54">
        <v>0</v>
      </c>
      <c r="P2211" s="54">
        <v>0</v>
      </c>
      <c r="Q2211" s="54" t="s">
        <v>73</v>
      </c>
      <c r="R2211" s="54">
        <f t="shared" si="134"/>
        <v>0</v>
      </c>
      <c r="T2211" s="55">
        <f t="shared" si="135"/>
        <v>0</v>
      </c>
      <c r="U2211" s="55">
        <f t="shared" si="135"/>
        <v>0</v>
      </c>
      <c r="V2211" s="55">
        <f t="shared" si="135"/>
        <v>0</v>
      </c>
      <c r="W2211" s="55">
        <f t="shared" si="135"/>
        <v>0</v>
      </c>
      <c r="X2211" s="55" t="e">
        <f t="shared" si="135"/>
        <v>#VALUE!</v>
      </c>
      <c r="Y2211" s="55">
        <f t="shared" si="135"/>
        <v>0</v>
      </c>
    </row>
    <row r="2212" spans="1:25" x14ac:dyDescent="0.25">
      <c r="A2212" s="37" t="s">
        <v>425</v>
      </c>
      <c r="B2212" s="37" t="s">
        <v>708</v>
      </c>
      <c r="C2212" s="36" t="s">
        <v>709</v>
      </c>
      <c r="D2212" s="52" t="str">
        <f>IFERROR(INDEX('[2]CP5 to CP6 Track mapping'!$A:$B,MATCH('CP5 Vols Hyp'!$C2212,'[2]CP5 to CP6 Track mapping'!$A:$A,0),2),"-")</f>
        <v>Refurbishment SC</v>
      </c>
      <c r="E2212" s="36" t="s">
        <v>452</v>
      </c>
      <c r="F2212" s="53"/>
      <c r="G2212" s="53"/>
      <c r="H2212" s="53">
        <v>0</v>
      </c>
      <c r="I2212" s="53"/>
      <c r="J2212" s="53"/>
      <c r="K2212" s="53">
        <f t="shared" si="133"/>
        <v>0</v>
      </c>
      <c r="M2212" s="54">
        <v>0</v>
      </c>
      <c r="N2212" s="54">
        <v>0</v>
      </c>
      <c r="O2212" s="54">
        <v>0</v>
      </c>
      <c r="P2212" s="54">
        <v>0</v>
      </c>
      <c r="Q2212" s="54" t="s">
        <v>73</v>
      </c>
      <c r="R2212" s="54">
        <f t="shared" si="134"/>
        <v>0</v>
      </c>
      <c r="T2212" s="55">
        <f t="shared" si="135"/>
        <v>0</v>
      </c>
      <c r="U2212" s="55">
        <f t="shared" si="135"/>
        <v>0</v>
      </c>
      <c r="V2212" s="55">
        <f t="shared" si="135"/>
        <v>0</v>
      </c>
      <c r="W2212" s="55">
        <f t="shared" si="135"/>
        <v>0</v>
      </c>
      <c r="X2212" s="55" t="e">
        <f t="shared" si="135"/>
        <v>#VALUE!</v>
      </c>
      <c r="Y2212" s="55">
        <f t="shared" si="135"/>
        <v>0</v>
      </c>
    </row>
    <row r="2213" spans="1:25" x14ac:dyDescent="0.25">
      <c r="A2213" s="37" t="s">
        <v>425</v>
      </c>
      <c r="B2213" s="37" t="s">
        <v>708</v>
      </c>
      <c r="C2213" s="36" t="s">
        <v>709</v>
      </c>
      <c r="D2213" s="52" t="str">
        <f>IFERROR(INDEX('[2]CP5 to CP6 Track mapping'!$A:$B,MATCH('CP5 Vols Hyp'!$C2213,'[2]CP5 to CP6 Track mapping'!$A:$A,0),2),"-")</f>
        <v>Refurbishment SC</v>
      </c>
      <c r="E2213" s="36" t="s">
        <v>453</v>
      </c>
      <c r="F2213" s="53"/>
      <c r="G2213" s="53"/>
      <c r="H2213" s="53">
        <v>0</v>
      </c>
      <c r="I2213" s="53"/>
      <c r="J2213" s="53"/>
      <c r="K2213" s="53">
        <f t="shared" si="133"/>
        <v>0</v>
      </c>
      <c r="M2213" s="54">
        <v>0</v>
      </c>
      <c r="N2213" s="54">
        <v>0</v>
      </c>
      <c r="O2213" s="54">
        <v>0</v>
      </c>
      <c r="P2213" s="54">
        <v>0</v>
      </c>
      <c r="Q2213" s="54" t="s">
        <v>73</v>
      </c>
      <c r="R2213" s="54">
        <f t="shared" si="134"/>
        <v>0</v>
      </c>
      <c r="T2213" s="55">
        <f t="shared" si="135"/>
        <v>0</v>
      </c>
      <c r="U2213" s="55">
        <f t="shared" si="135"/>
        <v>0</v>
      </c>
      <c r="V2213" s="55">
        <f t="shared" si="135"/>
        <v>0</v>
      </c>
      <c r="W2213" s="55">
        <f t="shared" si="135"/>
        <v>0</v>
      </c>
      <c r="X2213" s="55" t="e">
        <f t="shared" si="135"/>
        <v>#VALUE!</v>
      </c>
      <c r="Y2213" s="55">
        <f t="shared" si="135"/>
        <v>0</v>
      </c>
    </row>
    <row r="2214" spans="1:25" x14ac:dyDescent="0.25">
      <c r="A2214" s="37" t="s">
        <v>425</v>
      </c>
      <c r="B2214" s="37" t="s">
        <v>708</v>
      </c>
      <c r="C2214" s="36" t="s">
        <v>709</v>
      </c>
      <c r="D2214" s="52" t="str">
        <f>IFERROR(INDEX('[2]CP5 to CP6 Track mapping'!$A:$B,MATCH('CP5 Vols Hyp'!$C2214,'[2]CP5 to CP6 Track mapping'!$A:$A,0),2),"-")</f>
        <v>Refurbishment SC</v>
      </c>
      <c r="E2214" s="36" t="s">
        <v>454</v>
      </c>
      <c r="F2214" s="53"/>
      <c r="G2214" s="53"/>
      <c r="H2214" s="53">
        <v>0</v>
      </c>
      <c r="I2214" s="53"/>
      <c r="J2214" s="53"/>
      <c r="K2214" s="53">
        <f t="shared" si="133"/>
        <v>0</v>
      </c>
      <c r="M2214" s="54">
        <v>0</v>
      </c>
      <c r="N2214" s="54">
        <v>0</v>
      </c>
      <c r="O2214" s="54">
        <v>0</v>
      </c>
      <c r="P2214" s="54">
        <v>0</v>
      </c>
      <c r="Q2214" s="54" t="s">
        <v>73</v>
      </c>
      <c r="R2214" s="54">
        <f t="shared" si="134"/>
        <v>0</v>
      </c>
      <c r="T2214" s="55">
        <f t="shared" si="135"/>
        <v>0</v>
      </c>
      <c r="U2214" s="55">
        <f t="shared" si="135"/>
        <v>0</v>
      </c>
      <c r="V2214" s="55">
        <f t="shared" si="135"/>
        <v>0</v>
      </c>
      <c r="W2214" s="55">
        <f t="shared" si="135"/>
        <v>0</v>
      </c>
      <c r="X2214" s="55" t="e">
        <f t="shared" si="135"/>
        <v>#VALUE!</v>
      </c>
      <c r="Y2214" s="55">
        <f t="shared" si="135"/>
        <v>0</v>
      </c>
    </row>
    <row r="2215" spans="1:25" x14ac:dyDescent="0.25">
      <c r="A2215" s="37" t="s">
        <v>425</v>
      </c>
      <c r="B2215" s="37" t="s">
        <v>708</v>
      </c>
      <c r="C2215" s="36" t="s">
        <v>709</v>
      </c>
      <c r="D2215" s="52" t="str">
        <f>IFERROR(INDEX('[2]CP5 to CP6 Track mapping'!$A:$B,MATCH('CP5 Vols Hyp'!$C2215,'[2]CP5 to CP6 Track mapping'!$A:$A,0),2),"-")</f>
        <v>Refurbishment SC</v>
      </c>
      <c r="E2215" s="36" t="s">
        <v>455</v>
      </c>
      <c r="F2215" s="53"/>
      <c r="G2215" s="53"/>
      <c r="H2215" s="53">
        <v>0</v>
      </c>
      <c r="I2215" s="53"/>
      <c r="J2215" s="53"/>
      <c r="K2215" s="53">
        <f t="shared" si="133"/>
        <v>0</v>
      </c>
      <c r="M2215" s="54">
        <v>0</v>
      </c>
      <c r="N2215" s="54">
        <v>0</v>
      </c>
      <c r="O2215" s="54">
        <v>0</v>
      </c>
      <c r="P2215" s="54">
        <v>0</v>
      </c>
      <c r="Q2215" s="54" t="s">
        <v>73</v>
      </c>
      <c r="R2215" s="54">
        <f t="shared" si="134"/>
        <v>0</v>
      </c>
      <c r="T2215" s="55">
        <f t="shared" si="135"/>
        <v>0</v>
      </c>
      <c r="U2215" s="55">
        <f t="shared" si="135"/>
        <v>0</v>
      </c>
      <c r="V2215" s="55">
        <f t="shared" si="135"/>
        <v>0</v>
      </c>
      <c r="W2215" s="55">
        <f t="shared" si="135"/>
        <v>0</v>
      </c>
      <c r="X2215" s="55" t="e">
        <f t="shared" si="135"/>
        <v>#VALUE!</v>
      </c>
      <c r="Y2215" s="55">
        <f t="shared" si="135"/>
        <v>0</v>
      </c>
    </row>
    <row r="2216" spans="1:25" x14ac:dyDescent="0.25">
      <c r="A2216" s="37" t="s">
        <v>425</v>
      </c>
      <c r="B2216" s="37" t="s">
        <v>710</v>
      </c>
      <c r="C2216" s="36" t="s">
        <v>711</v>
      </c>
      <c r="D2216" s="52" t="str">
        <f>IFERROR(INDEX('[2]CP5 to CP6 Track mapping'!$A:$B,MATCH('CP5 Vols Hyp'!$C2216,'[2]CP5 to CP6 Track mapping'!$A:$A,0),2),"-")</f>
        <v>Refurbishment SC</v>
      </c>
      <c r="E2216" s="36" t="s">
        <v>456</v>
      </c>
      <c r="F2216" s="53"/>
      <c r="G2216" s="53"/>
      <c r="H2216" s="53">
        <v>31</v>
      </c>
      <c r="I2216" s="53"/>
      <c r="J2216" s="53"/>
      <c r="K2216" s="53">
        <f t="shared" si="133"/>
        <v>31</v>
      </c>
      <c r="M2216" s="54">
        <v>0</v>
      </c>
      <c r="N2216" s="54">
        <v>26</v>
      </c>
      <c r="O2216" s="54">
        <v>31</v>
      </c>
      <c r="P2216" s="54">
        <v>14</v>
      </c>
      <c r="Q2216" s="54">
        <v>15</v>
      </c>
      <c r="R2216" s="54">
        <f t="shared" si="134"/>
        <v>86</v>
      </c>
      <c r="T2216" s="55">
        <f t="shared" si="135"/>
        <v>0</v>
      </c>
      <c r="U2216" s="55">
        <f t="shared" si="135"/>
        <v>26</v>
      </c>
      <c r="V2216" s="55">
        <f t="shared" si="135"/>
        <v>0</v>
      </c>
      <c r="W2216" s="55">
        <f t="shared" si="135"/>
        <v>14</v>
      </c>
      <c r="X2216" s="55">
        <f t="shared" si="135"/>
        <v>15</v>
      </c>
      <c r="Y2216" s="55">
        <f t="shared" si="135"/>
        <v>55</v>
      </c>
    </row>
    <row r="2217" spans="1:25" x14ac:dyDescent="0.25">
      <c r="A2217" s="37" t="s">
        <v>425</v>
      </c>
      <c r="B2217" s="37" t="s">
        <v>710</v>
      </c>
      <c r="C2217" s="36" t="s">
        <v>711</v>
      </c>
      <c r="D2217" s="52" t="str">
        <f>IFERROR(INDEX('[2]CP5 to CP6 Track mapping'!$A:$B,MATCH('CP5 Vols Hyp'!$C2217,'[2]CP5 to CP6 Track mapping'!$A:$A,0),2),"-")</f>
        <v>Refurbishment SC</v>
      </c>
      <c r="E2217" s="36" t="s">
        <v>451</v>
      </c>
      <c r="F2217" s="53"/>
      <c r="G2217" s="53"/>
      <c r="H2217" s="53">
        <v>0</v>
      </c>
      <c r="I2217" s="53"/>
      <c r="J2217" s="53"/>
      <c r="K2217" s="53">
        <f t="shared" si="133"/>
        <v>0</v>
      </c>
      <c r="M2217" s="54">
        <v>0</v>
      </c>
      <c r="N2217" s="54">
        <v>0</v>
      </c>
      <c r="O2217" s="54">
        <v>0</v>
      </c>
      <c r="P2217" s="54">
        <v>0</v>
      </c>
      <c r="Q2217" s="54" t="s">
        <v>73</v>
      </c>
      <c r="R2217" s="54">
        <f t="shared" si="134"/>
        <v>0</v>
      </c>
      <c r="T2217" s="55">
        <f t="shared" si="135"/>
        <v>0</v>
      </c>
      <c r="U2217" s="55">
        <f t="shared" si="135"/>
        <v>0</v>
      </c>
      <c r="V2217" s="55">
        <f t="shared" si="135"/>
        <v>0</v>
      </c>
      <c r="W2217" s="55">
        <f t="shared" si="135"/>
        <v>0</v>
      </c>
      <c r="X2217" s="55" t="e">
        <f t="shared" si="135"/>
        <v>#VALUE!</v>
      </c>
      <c r="Y2217" s="55">
        <f t="shared" si="135"/>
        <v>0</v>
      </c>
    </row>
    <row r="2218" spans="1:25" x14ac:dyDescent="0.25">
      <c r="A2218" s="37" t="s">
        <v>425</v>
      </c>
      <c r="B2218" s="37" t="s">
        <v>710</v>
      </c>
      <c r="C2218" s="36" t="s">
        <v>711</v>
      </c>
      <c r="D2218" s="52" t="str">
        <f>IFERROR(INDEX('[2]CP5 to CP6 Track mapping'!$A:$B,MATCH('CP5 Vols Hyp'!$C2218,'[2]CP5 to CP6 Track mapping'!$A:$A,0),2),"-")</f>
        <v>Refurbishment SC</v>
      </c>
      <c r="E2218" s="36" t="s">
        <v>452</v>
      </c>
      <c r="F2218" s="53"/>
      <c r="G2218" s="53"/>
      <c r="H2218" s="53">
        <v>0</v>
      </c>
      <c r="I2218" s="53"/>
      <c r="J2218" s="53"/>
      <c r="K2218" s="53">
        <f t="shared" si="133"/>
        <v>0</v>
      </c>
      <c r="M2218" s="54">
        <v>2</v>
      </c>
      <c r="N2218" s="54">
        <v>0</v>
      </c>
      <c r="O2218" s="54">
        <v>0</v>
      </c>
      <c r="P2218" s="54">
        <v>0</v>
      </c>
      <c r="Q2218" s="54" t="s">
        <v>73</v>
      </c>
      <c r="R2218" s="54">
        <f t="shared" si="134"/>
        <v>2</v>
      </c>
      <c r="T2218" s="55">
        <f t="shared" si="135"/>
        <v>2</v>
      </c>
      <c r="U2218" s="55">
        <f t="shared" si="135"/>
        <v>0</v>
      </c>
      <c r="V2218" s="55">
        <f t="shared" si="135"/>
        <v>0</v>
      </c>
      <c r="W2218" s="55">
        <f t="shared" si="135"/>
        <v>0</v>
      </c>
      <c r="X2218" s="55" t="e">
        <f t="shared" si="135"/>
        <v>#VALUE!</v>
      </c>
      <c r="Y2218" s="55">
        <f t="shared" si="135"/>
        <v>2</v>
      </c>
    </row>
    <row r="2219" spans="1:25" x14ac:dyDescent="0.25">
      <c r="A2219" s="37" t="s">
        <v>425</v>
      </c>
      <c r="B2219" s="37" t="s">
        <v>710</v>
      </c>
      <c r="C2219" s="36" t="s">
        <v>711</v>
      </c>
      <c r="D2219" s="52" t="str">
        <f>IFERROR(INDEX('[2]CP5 to CP6 Track mapping'!$A:$B,MATCH('CP5 Vols Hyp'!$C2219,'[2]CP5 to CP6 Track mapping'!$A:$A,0),2),"-")</f>
        <v>Refurbishment SC</v>
      </c>
      <c r="E2219" s="36" t="s">
        <v>453</v>
      </c>
      <c r="F2219" s="53"/>
      <c r="G2219" s="53"/>
      <c r="H2219" s="53">
        <v>0</v>
      </c>
      <c r="I2219" s="53"/>
      <c r="J2219" s="53"/>
      <c r="K2219" s="53">
        <f t="shared" si="133"/>
        <v>0</v>
      </c>
      <c r="M2219" s="54">
        <v>1</v>
      </c>
      <c r="N2219" s="54">
        <v>0</v>
      </c>
      <c r="O2219" s="54">
        <v>0</v>
      </c>
      <c r="P2219" s="54">
        <v>0</v>
      </c>
      <c r="Q2219" s="54" t="s">
        <v>73</v>
      </c>
      <c r="R2219" s="54">
        <f t="shared" si="134"/>
        <v>1</v>
      </c>
      <c r="T2219" s="55">
        <f t="shared" si="135"/>
        <v>1</v>
      </c>
      <c r="U2219" s="55">
        <f t="shared" si="135"/>
        <v>0</v>
      </c>
      <c r="V2219" s="55">
        <f t="shared" si="135"/>
        <v>0</v>
      </c>
      <c r="W2219" s="55">
        <f t="shared" si="135"/>
        <v>0</v>
      </c>
      <c r="X2219" s="55" t="e">
        <f t="shared" si="135"/>
        <v>#VALUE!</v>
      </c>
      <c r="Y2219" s="55">
        <f t="shared" si="135"/>
        <v>1</v>
      </c>
    </row>
    <row r="2220" spans="1:25" x14ac:dyDescent="0.25">
      <c r="A2220" s="37" t="s">
        <v>425</v>
      </c>
      <c r="B2220" s="37" t="s">
        <v>710</v>
      </c>
      <c r="C2220" s="36" t="s">
        <v>711</v>
      </c>
      <c r="D2220" s="52" t="str">
        <f>IFERROR(INDEX('[2]CP5 to CP6 Track mapping'!$A:$B,MATCH('CP5 Vols Hyp'!$C2220,'[2]CP5 to CP6 Track mapping'!$A:$A,0),2),"-")</f>
        <v>Refurbishment SC</v>
      </c>
      <c r="E2220" s="36" t="s">
        <v>454</v>
      </c>
      <c r="F2220" s="53"/>
      <c r="G2220" s="53"/>
      <c r="H2220" s="53">
        <v>0</v>
      </c>
      <c r="I2220" s="53"/>
      <c r="J2220" s="53"/>
      <c r="K2220" s="53">
        <f t="shared" si="133"/>
        <v>0</v>
      </c>
      <c r="M2220" s="54">
        <v>0</v>
      </c>
      <c r="N2220" s="54">
        <v>0</v>
      </c>
      <c r="O2220" s="54">
        <v>0</v>
      </c>
      <c r="P2220" s="54">
        <v>0</v>
      </c>
      <c r="Q2220" s="54" t="s">
        <v>73</v>
      </c>
      <c r="R2220" s="54">
        <f t="shared" si="134"/>
        <v>0</v>
      </c>
      <c r="T2220" s="55">
        <f t="shared" si="135"/>
        <v>0</v>
      </c>
      <c r="U2220" s="55">
        <f t="shared" si="135"/>
        <v>0</v>
      </c>
      <c r="V2220" s="55">
        <f t="shared" si="135"/>
        <v>0</v>
      </c>
      <c r="W2220" s="55">
        <f t="shared" si="135"/>
        <v>0</v>
      </c>
      <c r="X2220" s="55" t="e">
        <f t="shared" si="135"/>
        <v>#VALUE!</v>
      </c>
      <c r="Y2220" s="55">
        <f t="shared" si="135"/>
        <v>0</v>
      </c>
    </row>
    <row r="2221" spans="1:25" x14ac:dyDescent="0.25">
      <c r="A2221" s="37" t="s">
        <v>425</v>
      </c>
      <c r="B2221" s="37" t="s">
        <v>710</v>
      </c>
      <c r="C2221" s="36" t="s">
        <v>711</v>
      </c>
      <c r="D2221" s="52" t="str">
        <f>IFERROR(INDEX('[2]CP5 to CP6 Track mapping'!$A:$B,MATCH('CP5 Vols Hyp'!$C2221,'[2]CP5 to CP6 Track mapping'!$A:$A,0),2),"-")</f>
        <v>Refurbishment SC</v>
      </c>
      <c r="E2221" s="36" t="s">
        <v>455</v>
      </c>
      <c r="F2221" s="53"/>
      <c r="G2221" s="53"/>
      <c r="H2221" s="53">
        <v>0</v>
      </c>
      <c r="I2221" s="53"/>
      <c r="J2221" s="53"/>
      <c r="K2221" s="53">
        <f t="shared" si="133"/>
        <v>0</v>
      </c>
      <c r="M2221" s="54">
        <v>0</v>
      </c>
      <c r="N2221" s="54">
        <v>0</v>
      </c>
      <c r="O2221" s="54">
        <v>0</v>
      </c>
      <c r="P2221" s="54">
        <v>0</v>
      </c>
      <c r="Q2221" s="54" t="s">
        <v>73</v>
      </c>
      <c r="R2221" s="54">
        <f t="shared" si="134"/>
        <v>0</v>
      </c>
      <c r="T2221" s="55">
        <f t="shared" si="135"/>
        <v>0</v>
      </c>
      <c r="U2221" s="55">
        <f t="shared" si="135"/>
        <v>0</v>
      </c>
      <c r="V2221" s="55">
        <f t="shared" si="135"/>
        <v>0</v>
      </c>
      <c r="W2221" s="55">
        <f t="shared" si="135"/>
        <v>0</v>
      </c>
      <c r="X2221" s="55" t="e">
        <f t="shared" si="135"/>
        <v>#VALUE!</v>
      </c>
      <c r="Y2221" s="55">
        <f t="shared" si="135"/>
        <v>0</v>
      </c>
    </row>
    <row r="2222" spans="1:25" x14ac:dyDescent="0.25">
      <c r="A2222" s="37" t="s">
        <v>425</v>
      </c>
      <c r="B2222" s="37" t="s">
        <v>712</v>
      </c>
      <c r="C2222" s="36" t="s">
        <v>713</v>
      </c>
      <c r="D2222" s="52" t="str">
        <f>IFERROR(INDEX('[2]CP5 to CP6 Track mapping'!$A:$B,MATCH('CP5 Vols Hyp'!$C2222,'[2]CP5 to CP6 Track mapping'!$A:$A,0),2),"-")</f>
        <v>Fencing</v>
      </c>
      <c r="E2222" s="36" t="s">
        <v>456</v>
      </c>
      <c r="F2222" s="53"/>
      <c r="G2222" s="53"/>
      <c r="H2222" s="53">
        <v>4.3099999999999996</v>
      </c>
      <c r="I2222" s="53"/>
      <c r="J2222" s="53"/>
      <c r="K2222" s="53">
        <f t="shared" si="133"/>
        <v>4.3099999999999996</v>
      </c>
      <c r="M2222" s="54">
        <v>3.6049999999999995</v>
      </c>
      <c r="N2222" s="54">
        <v>24.089999999999996</v>
      </c>
      <c r="O2222" s="54">
        <v>4.3099999999999996</v>
      </c>
      <c r="P2222" s="54">
        <v>0.80999999999999994</v>
      </c>
      <c r="Q2222" s="54">
        <v>0.66</v>
      </c>
      <c r="R2222" s="54">
        <f t="shared" si="134"/>
        <v>33.474999999999994</v>
      </c>
      <c r="T2222" s="55">
        <f t="shared" si="135"/>
        <v>3.6049999999999995</v>
      </c>
      <c r="U2222" s="55">
        <f t="shared" si="135"/>
        <v>24.089999999999996</v>
      </c>
      <c r="V2222" s="55">
        <f t="shared" si="135"/>
        <v>0</v>
      </c>
      <c r="W2222" s="55">
        <f t="shared" si="135"/>
        <v>0.80999999999999994</v>
      </c>
      <c r="X2222" s="55">
        <f t="shared" si="135"/>
        <v>0.66</v>
      </c>
      <c r="Y2222" s="55">
        <f t="shared" si="135"/>
        <v>29.164999999999996</v>
      </c>
    </row>
    <row r="2223" spans="1:25" x14ac:dyDescent="0.25">
      <c r="A2223" s="37" t="s">
        <v>425</v>
      </c>
      <c r="B2223" s="37" t="s">
        <v>712</v>
      </c>
      <c r="C2223" s="36" t="s">
        <v>713</v>
      </c>
      <c r="D2223" s="52" t="str">
        <f>IFERROR(INDEX('[2]CP5 to CP6 Track mapping'!$A:$B,MATCH('CP5 Vols Hyp'!$C2223,'[2]CP5 to CP6 Track mapping'!$A:$A,0),2),"-")</f>
        <v>Fencing</v>
      </c>
      <c r="E2223" s="36" t="s">
        <v>451</v>
      </c>
      <c r="F2223" s="53"/>
      <c r="G2223" s="53"/>
      <c r="H2223" s="53">
        <v>0</v>
      </c>
      <c r="I2223" s="53"/>
      <c r="J2223" s="53"/>
      <c r="K2223" s="53">
        <f t="shared" si="133"/>
        <v>0</v>
      </c>
      <c r="M2223" s="54">
        <v>0</v>
      </c>
      <c r="N2223" s="54">
        <v>0</v>
      </c>
      <c r="O2223" s="54">
        <v>0</v>
      </c>
      <c r="P2223" s="54">
        <v>0</v>
      </c>
      <c r="Q2223" s="54" t="s">
        <v>73</v>
      </c>
      <c r="R2223" s="54">
        <f t="shared" si="134"/>
        <v>0</v>
      </c>
      <c r="T2223" s="55">
        <f t="shared" si="135"/>
        <v>0</v>
      </c>
      <c r="U2223" s="55">
        <f t="shared" si="135"/>
        <v>0</v>
      </c>
      <c r="V2223" s="55">
        <f t="shared" si="135"/>
        <v>0</v>
      </c>
      <c r="W2223" s="55">
        <f t="shared" si="135"/>
        <v>0</v>
      </c>
      <c r="X2223" s="55" t="e">
        <f t="shared" si="135"/>
        <v>#VALUE!</v>
      </c>
      <c r="Y2223" s="55">
        <f t="shared" si="135"/>
        <v>0</v>
      </c>
    </row>
    <row r="2224" spans="1:25" x14ac:dyDescent="0.25">
      <c r="A2224" s="37" t="s">
        <v>425</v>
      </c>
      <c r="B2224" s="37" t="s">
        <v>712</v>
      </c>
      <c r="C2224" s="36" t="s">
        <v>713</v>
      </c>
      <c r="D2224" s="52" t="str">
        <f>IFERROR(INDEX('[2]CP5 to CP6 Track mapping'!$A:$B,MATCH('CP5 Vols Hyp'!$C2224,'[2]CP5 to CP6 Track mapping'!$A:$A,0),2),"-")</f>
        <v>Fencing</v>
      </c>
      <c r="E2224" s="36" t="s">
        <v>452</v>
      </c>
      <c r="F2224" s="53"/>
      <c r="G2224" s="53"/>
      <c r="H2224" s="53">
        <v>0</v>
      </c>
      <c r="I2224" s="53"/>
      <c r="J2224" s="53"/>
      <c r="K2224" s="53">
        <f t="shared" si="133"/>
        <v>0</v>
      </c>
      <c r="M2224" s="54">
        <v>0</v>
      </c>
      <c r="N2224" s="54">
        <v>0</v>
      </c>
      <c r="O2224" s="54">
        <v>0</v>
      </c>
      <c r="P2224" s="54">
        <v>0</v>
      </c>
      <c r="Q2224" s="54" t="s">
        <v>73</v>
      </c>
      <c r="R2224" s="54">
        <f t="shared" si="134"/>
        <v>0</v>
      </c>
      <c r="T2224" s="55">
        <f t="shared" si="135"/>
        <v>0</v>
      </c>
      <c r="U2224" s="55">
        <f t="shared" si="135"/>
        <v>0</v>
      </c>
      <c r="V2224" s="55">
        <f t="shared" si="135"/>
        <v>0</v>
      </c>
      <c r="W2224" s="55">
        <f t="shared" si="135"/>
        <v>0</v>
      </c>
      <c r="X2224" s="55" t="e">
        <f t="shared" si="135"/>
        <v>#VALUE!</v>
      </c>
      <c r="Y2224" s="55">
        <f t="shared" si="135"/>
        <v>0</v>
      </c>
    </row>
    <row r="2225" spans="1:25" x14ac:dyDescent="0.25">
      <c r="A2225" s="37" t="s">
        <v>425</v>
      </c>
      <c r="B2225" s="37" t="s">
        <v>712</v>
      </c>
      <c r="C2225" s="36" t="s">
        <v>713</v>
      </c>
      <c r="D2225" s="52" t="str">
        <f>IFERROR(INDEX('[2]CP5 to CP6 Track mapping'!$A:$B,MATCH('CP5 Vols Hyp'!$C2225,'[2]CP5 to CP6 Track mapping'!$A:$A,0),2),"-")</f>
        <v>Fencing</v>
      </c>
      <c r="E2225" s="36" t="s">
        <v>453</v>
      </c>
      <c r="F2225" s="53"/>
      <c r="G2225" s="53"/>
      <c r="H2225" s="53">
        <v>0</v>
      </c>
      <c r="I2225" s="53"/>
      <c r="J2225" s="53"/>
      <c r="K2225" s="53">
        <f t="shared" si="133"/>
        <v>0</v>
      </c>
      <c r="M2225" s="54">
        <v>0</v>
      </c>
      <c r="N2225" s="54">
        <v>0</v>
      </c>
      <c r="O2225" s="54">
        <v>0</v>
      </c>
      <c r="P2225" s="54">
        <v>0</v>
      </c>
      <c r="Q2225" s="54" t="s">
        <v>73</v>
      </c>
      <c r="R2225" s="54">
        <f t="shared" si="134"/>
        <v>0</v>
      </c>
      <c r="T2225" s="55">
        <f t="shared" si="135"/>
        <v>0</v>
      </c>
      <c r="U2225" s="55">
        <f t="shared" si="135"/>
        <v>0</v>
      </c>
      <c r="V2225" s="55">
        <f t="shared" si="135"/>
        <v>0</v>
      </c>
      <c r="W2225" s="55">
        <f t="shared" si="135"/>
        <v>0</v>
      </c>
      <c r="X2225" s="55" t="e">
        <f t="shared" si="135"/>
        <v>#VALUE!</v>
      </c>
      <c r="Y2225" s="55">
        <f t="shared" si="135"/>
        <v>0</v>
      </c>
    </row>
    <row r="2226" spans="1:25" x14ac:dyDescent="0.25">
      <c r="A2226" s="37" t="s">
        <v>425</v>
      </c>
      <c r="B2226" s="37" t="s">
        <v>712</v>
      </c>
      <c r="C2226" s="36" t="s">
        <v>713</v>
      </c>
      <c r="D2226" s="52" t="str">
        <f>IFERROR(INDEX('[2]CP5 to CP6 Track mapping'!$A:$B,MATCH('CP5 Vols Hyp'!$C2226,'[2]CP5 to CP6 Track mapping'!$A:$A,0),2),"-")</f>
        <v>Fencing</v>
      </c>
      <c r="E2226" s="36" t="s">
        <v>454</v>
      </c>
      <c r="F2226" s="53"/>
      <c r="G2226" s="53"/>
      <c r="H2226" s="53">
        <v>0</v>
      </c>
      <c r="I2226" s="53"/>
      <c r="J2226" s="53"/>
      <c r="K2226" s="53">
        <f t="shared" si="133"/>
        <v>0</v>
      </c>
      <c r="M2226" s="54">
        <v>0</v>
      </c>
      <c r="N2226" s="54">
        <v>0</v>
      </c>
      <c r="O2226" s="54">
        <v>0</v>
      </c>
      <c r="P2226" s="54">
        <v>0</v>
      </c>
      <c r="Q2226" s="54" t="s">
        <v>73</v>
      </c>
      <c r="R2226" s="54">
        <f t="shared" si="134"/>
        <v>0</v>
      </c>
      <c r="T2226" s="55">
        <f t="shared" si="135"/>
        <v>0</v>
      </c>
      <c r="U2226" s="55">
        <f t="shared" si="135"/>
        <v>0</v>
      </c>
      <c r="V2226" s="55">
        <f t="shared" si="135"/>
        <v>0</v>
      </c>
      <c r="W2226" s="55">
        <f t="shared" si="135"/>
        <v>0</v>
      </c>
      <c r="X2226" s="55" t="e">
        <f t="shared" si="135"/>
        <v>#VALUE!</v>
      </c>
      <c r="Y2226" s="55">
        <f t="shared" si="135"/>
        <v>0</v>
      </c>
    </row>
    <row r="2227" spans="1:25" x14ac:dyDescent="0.25">
      <c r="A2227" s="37" t="s">
        <v>425</v>
      </c>
      <c r="B2227" s="37" t="s">
        <v>712</v>
      </c>
      <c r="C2227" s="36" t="s">
        <v>713</v>
      </c>
      <c r="D2227" s="52" t="str">
        <f>IFERROR(INDEX('[2]CP5 to CP6 Track mapping'!$A:$B,MATCH('CP5 Vols Hyp'!$C2227,'[2]CP5 to CP6 Track mapping'!$A:$A,0),2),"-")</f>
        <v>Fencing</v>
      </c>
      <c r="E2227" s="36" t="s">
        <v>455</v>
      </c>
      <c r="F2227" s="53"/>
      <c r="G2227" s="53"/>
      <c r="H2227" s="53">
        <v>0</v>
      </c>
      <c r="I2227" s="53"/>
      <c r="J2227" s="53"/>
      <c r="K2227" s="53">
        <f t="shared" si="133"/>
        <v>0</v>
      </c>
      <c r="M2227" s="54">
        <v>0</v>
      </c>
      <c r="N2227" s="54">
        <v>0</v>
      </c>
      <c r="O2227" s="54">
        <v>0</v>
      </c>
      <c r="P2227" s="54">
        <v>0</v>
      </c>
      <c r="Q2227" s="54" t="s">
        <v>73</v>
      </c>
      <c r="R2227" s="54">
        <f t="shared" si="134"/>
        <v>0</v>
      </c>
      <c r="T2227" s="55">
        <f t="shared" si="135"/>
        <v>0</v>
      </c>
      <c r="U2227" s="55">
        <f t="shared" si="135"/>
        <v>0</v>
      </c>
      <c r="V2227" s="55">
        <f t="shared" si="135"/>
        <v>0</v>
      </c>
      <c r="W2227" s="55">
        <f t="shared" si="135"/>
        <v>0</v>
      </c>
      <c r="X2227" s="55" t="e">
        <f t="shared" si="135"/>
        <v>#VALUE!</v>
      </c>
      <c r="Y2227" s="55">
        <f t="shared" si="135"/>
        <v>0</v>
      </c>
    </row>
    <row r="2228" spans="1:25" x14ac:dyDescent="0.25">
      <c r="A2228" s="37" t="s">
        <v>425</v>
      </c>
      <c r="B2228" s="37" t="s">
        <v>714</v>
      </c>
      <c r="C2228" s="36" t="s">
        <v>715</v>
      </c>
      <c r="D2228" s="52" t="str">
        <f>IFERROR(INDEX('[2]CP5 to CP6 Track mapping'!$A:$B,MATCH('CP5 Vols Hyp'!$C2228,'[2]CP5 to CP6 Track mapping'!$A:$A,0),2),"-")</f>
        <v>Fencing</v>
      </c>
      <c r="E2228" s="36" t="s">
        <v>456</v>
      </c>
      <c r="F2228" s="53"/>
      <c r="G2228" s="53"/>
      <c r="H2228" s="53">
        <v>3.04</v>
      </c>
      <c r="I2228" s="53"/>
      <c r="J2228" s="53"/>
      <c r="K2228" s="53">
        <f t="shared" si="133"/>
        <v>3.04</v>
      </c>
      <c r="M2228" s="54">
        <v>10.260000000000003</v>
      </c>
      <c r="N2228" s="54">
        <v>0.93</v>
      </c>
      <c r="O2228" s="54">
        <v>3.04</v>
      </c>
      <c r="P2228" s="54">
        <v>2.8499999999999996</v>
      </c>
      <c r="Q2228" s="54">
        <v>3.8</v>
      </c>
      <c r="R2228" s="54">
        <f t="shared" si="134"/>
        <v>20.880000000000006</v>
      </c>
      <c r="T2228" s="55">
        <f t="shared" si="135"/>
        <v>10.260000000000003</v>
      </c>
      <c r="U2228" s="55">
        <f t="shared" si="135"/>
        <v>0.93</v>
      </c>
      <c r="V2228" s="55">
        <f t="shared" si="135"/>
        <v>0</v>
      </c>
      <c r="W2228" s="55">
        <f t="shared" si="135"/>
        <v>2.8499999999999996</v>
      </c>
      <c r="X2228" s="55">
        <f t="shared" si="135"/>
        <v>3.8</v>
      </c>
      <c r="Y2228" s="55">
        <f t="shared" si="135"/>
        <v>17.840000000000007</v>
      </c>
    </row>
    <row r="2229" spans="1:25" x14ac:dyDescent="0.25">
      <c r="A2229" s="37" t="s">
        <v>425</v>
      </c>
      <c r="B2229" s="37" t="s">
        <v>714</v>
      </c>
      <c r="C2229" s="36" t="s">
        <v>715</v>
      </c>
      <c r="D2229" s="52" t="str">
        <f>IFERROR(INDEX('[2]CP5 to CP6 Track mapping'!$A:$B,MATCH('CP5 Vols Hyp'!$C2229,'[2]CP5 to CP6 Track mapping'!$A:$A,0),2),"-")</f>
        <v>Fencing</v>
      </c>
      <c r="E2229" s="36" t="s">
        <v>451</v>
      </c>
      <c r="F2229" s="53"/>
      <c r="G2229" s="53"/>
      <c r="H2229" s="53">
        <v>0</v>
      </c>
      <c r="I2229" s="53"/>
      <c r="J2229" s="53"/>
      <c r="K2229" s="53">
        <f t="shared" si="133"/>
        <v>0</v>
      </c>
      <c r="M2229" s="54">
        <v>0</v>
      </c>
      <c r="N2229" s="54">
        <v>0</v>
      </c>
      <c r="O2229" s="54">
        <v>0</v>
      </c>
      <c r="P2229" s="54">
        <v>0</v>
      </c>
      <c r="Q2229" s="54" t="s">
        <v>73</v>
      </c>
      <c r="R2229" s="54">
        <f t="shared" si="134"/>
        <v>0</v>
      </c>
      <c r="T2229" s="55">
        <f t="shared" si="135"/>
        <v>0</v>
      </c>
      <c r="U2229" s="55">
        <f t="shared" si="135"/>
        <v>0</v>
      </c>
      <c r="V2229" s="55">
        <f t="shared" si="135"/>
        <v>0</v>
      </c>
      <c r="W2229" s="55">
        <f t="shared" si="135"/>
        <v>0</v>
      </c>
      <c r="X2229" s="55" t="e">
        <f t="shared" si="135"/>
        <v>#VALUE!</v>
      </c>
      <c r="Y2229" s="55">
        <f t="shared" si="135"/>
        <v>0</v>
      </c>
    </row>
    <row r="2230" spans="1:25" x14ac:dyDescent="0.25">
      <c r="A2230" s="37" t="s">
        <v>425</v>
      </c>
      <c r="B2230" s="37" t="s">
        <v>714</v>
      </c>
      <c r="C2230" s="36" t="s">
        <v>715</v>
      </c>
      <c r="D2230" s="52" t="str">
        <f>IFERROR(INDEX('[2]CP5 to CP6 Track mapping'!$A:$B,MATCH('CP5 Vols Hyp'!$C2230,'[2]CP5 to CP6 Track mapping'!$A:$A,0),2),"-")</f>
        <v>Fencing</v>
      </c>
      <c r="E2230" s="36" t="s">
        <v>452</v>
      </c>
      <c r="F2230" s="53"/>
      <c r="G2230" s="53"/>
      <c r="H2230" s="53">
        <v>0</v>
      </c>
      <c r="I2230" s="53"/>
      <c r="J2230" s="53"/>
      <c r="K2230" s="53">
        <f t="shared" si="133"/>
        <v>0</v>
      </c>
      <c r="M2230" s="54">
        <v>0</v>
      </c>
      <c r="N2230" s="54">
        <v>0</v>
      </c>
      <c r="O2230" s="54">
        <v>0</v>
      </c>
      <c r="P2230" s="54">
        <v>0</v>
      </c>
      <c r="Q2230" s="54" t="s">
        <v>73</v>
      </c>
      <c r="R2230" s="54">
        <f t="shared" si="134"/>
        <v>0</v>
      </c>
      <c r="T2230" s="55">
        <f t="shared" si="135"/>
        <v>0</v>
      </c>
      <c r="U2230" s="55">
        <f t="shared" si="135"/>
        <v>0</v>
      </c>
      <c r="V2230" s="55">
        <f t="shared" si="135"/>
        <v>0</v>
      </c>
      <c r="W2230" s="55">
        <f t="shared" si="135"/>
        <v>0</v>
      </c>
      <c r="X2230" s="55" t="e">
        <f t="shared" si="135"/>
        <v>#VALUE!</v>
      </c>
      <c r="Y2230" s="55">
        <f t="shared" si="135"/>
        <v>0</v>
      </c>
    </row>
    <row r="2231" spans="1:25" x14ac:dyDescent="0.25">
      <c r="A2231" s="37" t="s">
        <v>425</v>
      </c>
      <c r="B2231" s="37" t="s">
        <v>714</v>
      </c>
      <c r="C2231" s="36" t="s">
        <v>715</v>
      </c>
      <c r="D2231" s="52" t="str">
        <f>IFERROR(INDEX('[2]CP5 to CP6 Track mapping'!$A:$B,MATCH('CP5 Vols Hyp'!$C2231,'[2]CP5 to CP6 Track mapping'!$A:$A,0),2),"-")</f>
        <v>Fencing</v>
      </c>
      <c r="E2231" s="36" t="s">
        <v>453</v>
      </c>
      <c r="F2231" s="53"/>
      <c r="G2231" s="53"/>
      <c r="H2231" s="53">
        <v>0</v>
      </c>
      <c r="I2231" s="53"/>
      <c r="J2231" s="53"/>
      <c r="K2231" s="53">
        <f t="shared" si="133"/>
        <v>0</v>
      </c>
      <c r="M2231" s="54">
        <v>0</v>
      </c>
      <c r="N2231" s="54">
        <v>0</v>
      </c>
      <c r="O2231" s="54">
        <v>0</v>
      </c>
      <c r="P2231" s="54">
        <v>0</v>
      </c>
      <c r="Q2231" s="54" t="s">
        <v>73</v>
      </c>
      <c r="R2231" s="54">
        <f t="shared" si="134"/>
        <v>0</v>
      </c>
      <c r="T2231" s="55">
        <f t="shared" si="135"/>
        <v>0</v>
      </c>
      <c r="U2231" s="55">
        <f t="shared" si="135"/>
        <v>0</v>
      </c>
      <c r="V2231" s="55">
        <f t="shared" si="135"/>
        <v>0</v>
      </c>
      <c r="W2231" s="55">
        <f t="shared" si="135"/>
        <v>0</v>
      </c>
      <c r="X2231" s="55" t="e">
        <f t="shared" si="135"/>
        <v>#VALUE!</v>
      </c>
      <c r="Y2231" s="55">
        <f t="shared" si="135"/>
        <v>0</v>
      </c>
    </row>
    <row r="2232" spans="1:25" x14ac:dyDescent="0.25">
      <c r="A2232" s="37" t="s">
        <v>425</v>
      </c>
      <c r="B2232" s="37" t="s">
        <v>714</v>
      </c>
      <c r="C2232" s="36" t="s">
        <v>715</v>
      </c>
      <c r="D2232" s="52" t="str">
        <f>IFERROR(INDEX('[2]CP5 to CP6 Track mapping'!$A:$B,MATCH('CP5 Vols Hyp'!$C2232,'[2]CP5 to CP6 Track mapping'!$A:$A,0),2),"-")</f>
        <v>Fencing</v>
      </c>
      <c r="E2232" s="36" t="s">
        <v>454</v>
      </c>
      <c r="F2232" s="53"/>
      <c r="G2232" s="53"/>
      <c r="H2232" s="53">
        <v>0</v>
      </c>
      <c r="I2232" s="53"/>
      <c r="J2232" s="53"/>
      <c r="K2232" s="53">
        <f t="shared" si="133"/>
        <v>0</v>
      </c>
      <c r="M2232" s="54">
        <v>0</v>
      </c>
      <c r="N2232" s="54">
        <v>0</v>
      </c>
      <c r="O2232" s="54">
        <v>0</v>
      </c>
      <c r="P2232" s="54">
        <v>0</v>
      </c>
      <c r="Q2232" s="54" t="s">
        <v>73</v>
      </c>
      <c r="R2232" s="54">
        <f t="shared" si="134"/>
        <v>0</v>
      </c>
      <c r="T2232" s="55">
        <f t="shared" si="135"/>
        <v>0</v>
      </c>
      <c r="U2232" s="55">
        <f t="shared" si="135"/>
        <v>0</v>
      </c>
      <c r="V2232" s="55">
        <f t="shared" si="135"/>
        <v>0</v>
      </c>
      <c r="W2232" s="55">
        <f t="shared" si="135"/>
        <v>0</v>
      </c>
      <c r="X2232" s="55" t="e">
        <f t="shared" si="135"/>
        <v>#VALUE!</v>
      </c>
      <c r="Y2232" s="55">
        <f t="shared" si="135"/>
        <v>0</v>
      </c>
    </row>
    <row r="2233" spans="1:25" x14ac:dyDescent="0.25">
      <c r="A2233" s="37" t="s">
        <v>425</v>
      </c>
      <c r="B2233" s="37" t="s">
        <v>714</v>
      </c>
      <c r="C2233" s="36" t="s">
        <v>715</v>
      </c>
      <c r="D2233" s="52" t="str">
        <f>IFERROR(INDEX('[2]CP5 to CP6 Track mapping'!$A:$B,MATCH('CP5 Vols Hyp'!$C2233,'[2]CP5 to CP6 Track mapping'!$A:$A,0),2),"-")</f>
        <v>Fencing</v>
      </c>
      <c r="E2233" s="36" t="s">
        <v>455</v>
      </c>
      <c r="F2233" s="53"/>
      <c r="G2233" s="53"/>
      <c r="H2233" s="53">
        <v>0</v>
      </c>
      <c r="I2233" s="53"/>
      <c r="J2233" s="53"/>
      <c r="K2233" s="53">
        <f t="shared" si="133"/>
        <v>0</v>
      </c>
      <c r="M2233" s="54">
        <v>0</v>
      </c>
      <c r="N2233" s="54">
        <v>0</v>
      </c>
      <c r="O2233" s="54">
        <v>0</v>
      </c>
      <c r="P2233" s="54">
        <v>0</v>
      </c>
      <c r="Q2233" s="54" t="s">
        <v>73</v>
      </c>
      <c r="R2233" s="54">
        <f t="shared" si="134"/>
        <v>0</v>
      </c>
      <c r="T2233" s="55">
        <f t="shared" si="135"/>
        <v>0</v>
      </c>
      <c r="U2233" s="55">
        <f t="shared" si="135"/>
        <v>0</v>
      </c>
      <c r="V2233" s="55">
        <f t="shared" si="135"/>
        <v>0</v>
      </c>
      <c r="W2233" s="55">
        <f t="shared" si="135"/>
        <v>0</v>
      </c>
      <c r="X2233" s="55" t="e">
        <f t="shared" si="135"/>
        <v>#VALUE!</v>
      </c>
      <c r="Y2233" s="55">
        <f t="shared" si="135"/>
        <v>0</v>
      </c>
    </row>
    <row r="2234" spans="1:25" x14ac:dyDescent="0.25">
      <c r="A2234" s="37" t="s">
        <v>425</v>
      </c>
      <c r="B2234" s="37" t="s">
        <v>716</v>
      </c>
      <c r="C2234" s="36" t="s">
        <v>717</v>
      </c>
      <c r="D2234" s="52" t="str">
        <f>IFERROR(INDEX('[2]CP5 to CP6 Track mapping'!$A:$B,MATCH('CP5 Vols Hyp'!$C2234,'[2]CP5 to CP6 Track mapping'!$A:$A,0),2),"-")</f>
        <v>Fencing</v>
      </c>
      <c r="E2234" s="36" t="s">
        <v>456</v>
      </c>
      <c r="F2234" s="53"/>
      <c r="G2234" s="53"/>
      <c r="H2234" s="53">
        <v>3.8</v>
      </c>
      <c r="I2234" s="53"/>
      <c r="J2234" s="53"/>
      <c r="K2234" s="53">
        <f t="shared" si="133"/>
        <v>3.8</v>
      </c>
      <c r="M2234" s="54">
        <v>10.792000000000002</v>
      </c>
      <c r="N2234" s="54">
        <v>0.67000000000000015</v>
      </c>
      <c r="O2234" s="54">
        <v>3.8</v>
      </c>
      <c r="P2234" s="54">
        <v>3.3000000000000003</v>
      </c>
      <c r="Q2234" s="54">
        <v>4.4000000000000004</v>
      </c>
      <c r="R2234" s="54">
        <f t="shared" si="134"/>
        <v>22.962000000000003</v>
      </c>
      <c r="T2234" s="55">
        <f t="shared" si="135"/>
        <v>10.792000000000002</v>
      </c>
      <c r="U2234" s="55">
        <f t="shared" si="135"/>
        <v>0.67000000000000015</v>
      </c>
      <c r="V2234" s="55">
        <f t="shared" si="135"/>
        <v>0</v>
      </c>
      <c r="W2234" s="55">
        <f t="shared" si="135"/>
        <v>3.3000000000000003</v>
      </c>
      <c r="X2234" s="55">
        <f t="shared" si="135"/>
        <v>4.4000000000000004</v>
      </c>
      <c r="Y2234" s="55">
        <f t="shared" si="135"/>
        <v>19.162000000000003</v>
      </c>
    </row>
    <row r="2235" spans="1:25" x14ac:dyDescent="0.25">
      <c r="A2235" s="37" t="s">
        <v>425</v>
      </c>
      <c r="B2235" s="37" t="s">
        <v>716</v>
      </c>
      <c r="C2235" s="36" t="s">
        <v>717</v>
      </c>
      <c r="D2235" s="52" t="str">
        <f>IFERROR(INDEX('[2]CP5 to CP6 Track mapping'!$A:$B,MATCH('CP5 Vols Hyp'!$C2235,'[2]CP5 to CP6 Track mapping'!$A:$A,0),2),"-")</f>
        <v>Fencing</v>
      </c>
      <c r="E2235" s="36" t="s">
        <v>451</v>
      </c>
      <c r="F2235" s="53"/>
      <c r="G2235" s="53"/>
      <c r="H2235" s="53">
        <v>0</v>
      </c>
      <c r="I2235" s="53"/>
      <c r="J2235" s="53"/>
      <c r="K2235" s="53">
        <f t="shared" si="133"/>
        <v>0</v>
      </c>
      <c r="M2235" s="54">
        <v>0</v>
      </c>
      <c r="N2235" s="54">
        <v>0</v>
      </c>
      <c r="O2235" s="54">
        <v>0</v>
      </c>
      <c r="P2235" s="54">
        <v>0</v>
      </c>
      <c r="Q2235" s="54" t="s">
        <v>73</v>
      </c>
      <c r="R2235" s="54">
        <f t="shared" si="134"/>
        <v>0</v>
      </c>
      <c r="T2235" s="55">
        <f t="shared" si="135"/>
        <v>0</v>
      </c>
      <c r="U2235" s="55">
        <f t="shared" si="135"/>
        <v>0</v>
      </c>
      <c r="V2235" s="55">
        <f t="shared" si="135"/>
        <v>0</v>
      </c>
      <c r="W2235" s="55">
        <f t="shared" si="135"/>
        <v>0</v>
      </c>
      <c r="X2235" s="55" t="e">
        <f t="shared" si="135"/>
        <v>#VALUE!</v>
      </c>
      <c r="Y2235" s="55">
        <f t="shared" si="135"/>
        <v>0</v>
      </c>
    </row>
    <row r="2236" spans="1:25" x14ac:dyDescent="0.25">
      <c r="A2236" s="37" t="s">
        <v>425</v>
      </c>
      <c r="B2236" s="37" t="s">
        <v>716</v>
      </c>
      <c r="C2236" s="36" t="s">
        <v>717</v>
      </c>
      <c r="D2236" s="52" t="str">
        <f>IFERROR(INDEX('[2]CP5 to CP6 Track mapping'!$A:$B,MATCH('CP5 Vols Hyp'!$C2236,'[2]CP5 to CP6 Track mapping'!$A:$A,0),2),"-")</f>
        <v>Fencing</v>
      </c>
      <c r="E2236" s="36" t="s">
        <v>452</v>
      </c>
      <c r="F2236" s="53"/>
      <c r="G2236" s="53"/>
      <c r="H2236" s="53">
        <v>0</v>
      </c>
      <c r="I2236" s="53"/>
      <c r="J2236" s="53"/>
      <c r="K2236" s="53">
        <f t="shared" si="133"/>
        <v>0</v>
      </c>
      <c r="M2236" s="54">
        <v>0</v>
      </c>
      <c r="N2236" s="54">
        <v>0</v>
      </c>
      <c r="O2236" s="54">
        <v>0</v>
      </c>
      <c r="P2236" s="54">
        <v>0</v>
      </c>
      <c r="Q2236" s="54" t="s">
        <v>73</v>
      </c>
      <c r="R2236" s="54">
        <f t="shared" si="134"/>
        <v>0</v>
      </c>
      <c r="T2236" s="55">
        <f t="shared" si="135"/>
        <v>0</v>
      </c>
      <c r="U2236" s="55">
        <f t="shared" si="135"/>
        <v>0</v>
      </c>
      <c r="V2236" s="55">
        <f t="shared" si="135"/>
        <v>0</v>
      </c>
      <c r="W2236" s="55">
        <f t="shared" si="135"/>
        <v>0</v>
      </c>
      <c r="X2236" s="55" t="e">
        <f t="shared" si="135"/>
        <v>#VALUE!</v>
      </c>
      <c r="Y2236" s="55">
        <f t="shared" si="135"/>
        <v>0</v>
      </c>
    </row>
    <row r="2237" spans="1:25" x14ac:dyDescent="0.25">
      <c r="A2237" s="37" t="s">
        <v>425</v>
      </c>
      <c r="B2237" s="37" t="s">
        <v>716</v>
      </c>
      <c r="C2237" s="36" t="s">
        <v>717</v>
      </c>
      <c r="D2237" s="52" t="str">
        <f>IFERROR(INDEX('[2]CP5 to CP6 Track mapping'!$A:$B,MATCH('CP5 Vols Hyp'!$C2237,'[2]CP5 to CP6 Track mapping'!$A:$A,0),2),"-")</f>
        <v>Fencing</v>
      </c>
      <c r="E2237" s="36" t="s">
        <v>453</v>
      </c>
      <c r="F2237" s="53"/>
      <c r="G2237" s="53"/>
      <c r="H2237" s="53">
        <v>0</v>
      </c>
      <c r="I2237" s="53"/>
      <c r="J2237" s="53"/>
      <c r="K2237" s="53">
        <f t="shared" si="133"/>
        <v>0</v>
      </c>
      <c r="M2237" s="54">
        <v>0</v>
      </c>
      <c r="N2237" s="54">
        <v>0</v>
      </c>
      <c r="O2237" s="54">
        <v>0</v>
      </c>
      <c r="P2237" s="54">
        <v>0</v>
      </c>
      <c r="Q2237" s="54" t="s">
        <v>73</v>
      </c>
      <c r="R2237" s="54">
        <f t="shared" si="134"/>
        <v>0</v>
      </c>
      <c r="T2237" s="55">
        <f t="shared" si="135"/>
        <v>0</v>
      </c>
      <c r="U2237" s="55">
        <f t="shared" si="135"/>
        <v>0</v>
      </c>
      <c r="V2237" s="55">
        <f t="shared" si="135"/>
        <v>0</v>
      </c>
      <c r="W2237" s="55">
        <f t="shared" si="135"/>
        <v>0</v>
      </c>
      <c r="X2237" s="55" t="e">
        <f t="shared" si="135"/>
        <v>#VALUE!</v>
      </c>
      <c r="Y2237" s="55">
        <f t="shared" si="135"/>
        <v>0</v>
      </c>
    </row>
    <row r="2238" spans="1:25" x14ac:dyDescent="0.25">
      <c r="A2238" s="37" t="s">
        <v>425</v>
      </c>
      <c r="B2238" s="37" t="s">
        <v>716</v>
      </c>
      <c r="C2238" s="36" t="s">
        <v>717</v>
      </c>
      <c r="D2238" s="52" t="str">
        <f>IFERROR(INDEX('[2]CP5 to CP6 Track mapping'!$A:$B,MATCH('CP5 Vols Hyp'!$C2238,'[2]CP5 to CP6 Track mapping'!$A:$A,0),2),"-")</f>
        <v>Fencing</v>
      </c>
      <c r="E2238" s="36" t="s">
        <v>454</v>
      </c>
      <c r="F2238" s="53"/>
      <c r="G2238" s="53"/>
      <c r="H2238" s="53">
        <v>0</v>
      </c>
      <c r="I2238" s="53"/>
      <c r="J2238" s="53"/>
      <c r="K2238" s="53">
        <f t="shared" si="133"/>
        <v>0</v>
      </c>
      <c r="M2238" s="54">
        <v>0</v>
      </c>
      <c r="N2238" s="54">
        <v>0</v>
      </c>
      <c r="O2238" s="54">
        <v>0</v>
      </c>
      <c r="P2238" s="54">
        <v>0</v>
      </c>
      <c r="Q2238" s="54" t="s">
        <v>73</v>
      </c>
      <c r="R2238" s="54">
        <f t="shared" si="134"/>
        <v>0</v>
      </c>
      <c r="T2238" s="55">
        <f t="shared" si="135"/>
        <v>0</v>
      </c>
      <c r="U2238" s="55">
        <f t="shared" si="135"/>
        <v>0</v>
      </c>
      <c r="V2238" s="55">
        <f t="shared" si="135"/>
        <v>0</v>
      </c>
      <c r="W2238" s="55">
        <f t="shared" si="135"/>
        <v>0</v>
      </c>
      <c r="X2238" s="55" t="e">
        <f t="shared" si="135"/>
        <v>#VALUE!</v>
      </c>
      <c r="Y2238" s="55">
        <f t="shared" si="135"/>
        <v>0</v>
      </c>
    </row>
    <row r="2239" spans="1:25" x14ac:dyDescent="0.25">
      <c r="A2239" s="37" t="s">
        <v>425</v>
      </c>
      <c r="B2239" s="37" t="s">
        <v>716</v>
      </c>
      <c r="C2239" s="36" t="s">
        <v>717</v>
      </c>
      <c r="D2239" s="52" t="str">
        <f>IFERROR(INDEX('[2]CP5 to CP6 Track mapping'!$A:$B,MATCH('CP5 Vols Hyp'!$C2239,'[2]CP5 to CP6 Track mapping'!$A:$A,0),2),"-")</f>
        <v>Fencing</v>
      </c>
      <c r="E2239" s="36" t="s">
        <v>455</v>
      </c>
      <c r="F2239" s="53"/>
      <c r="G2239" s="53"/>
      <c r="H2239" s="53">
        <v>0</v>
      </c>
      <c r="I2239" s="53"/>
      <c r="J2239" s="53"/>
      <c r="K2239" s="53">
        <f t="shared" si="133"/>
        <v>0</v>
      </c>
      <c r="M2239" s="54">
        <v>0</v>
      </c>
      <c r="N2239" s="54">
        <v>0</v>
      </c>
      <c r="O2239" s="54">
        <v>0</v>
      </c>
      <c r="P2239" s="54">
        <v>0</v>
      </c>
      <c r="Q2239" s="54" t="s">
        <v>73</v>
      </c>
      <c r="R2239" s="54">
        <f t="shared" si="134"/>
        <v>0</v>
      </c>
      <c r="T2239" s="55">
        <f t="shared" si="135"/>
        <v>0</v>
      </c>
      <c r="U2239" s="55">
        <f t="shared" si="135"/>
        <v>0</v>
      </c>
      <c r="V2239" s="55">
        <f t="shared" si="135"/>
        <v>0</v>
      </c>
      <c r="W2239" s="55">
        <f t="shared" si="135"/>
        <v>0</v>
      </c>
      <c r="X2239" s="55" t="e">
        <f t="shared" si="135"/>
        <v>#VALUE!</v>
      </c>
      <c r="Y2239" s="55">
        <f t="shared" si="135"/>
        <v>0</v>
      </c>
    </row>
    <row r="2240" spans="1:25" x14ac:dyDescent="0.25">
      <c r="A2240" s="37" t="s">
        <v>425</v>
      </c>
      <c r="B2240" s="37" t="s">
        <v>718</v>
      </c>
      <c r="C2240" s="36" t="s">
        <v>719</v>
      </c>
      <c r="D2240" s="52" t="str">
        <f>IFERROR(INDEX('[2]CP5 to CP6 Track mapping'!$A:$B,MATCH('CP5 Vols Hyp'!$C2240,'[2]CP5 to CP6 Track mapping'!$A:$A,0),2),"-")</f>
        <v>Slab Track</v>
      </c>
      <c r="E2240" s="36" t="s">
        <v>456</v>
      </c>
      <c r="F2240" s="53"/>
      <c r="G2240" s="53"/>
      <c r="H2240" s="53">
        <v>0</v>
      </c>
      <c r="I2240" s="53"/>
      <c r="J2240" s="53"/>
      <c r="K2240" s="53">
        <f t="shared" si="133"/>
        <v>0</v>
      </c>
      <c r="M2240" s="54">
        <v>0</v>
      </c>
      <c r="N2240" s="54">
        <v>0</v>
      </c>
      <c r="O2240" s="54">
        <v>0</v>
      </c>
      <c r="P2240" s="54">
        <v>0</v>
      </c>
      <c r="Q2240" s="54" t="s">
        <v>73</v>
      </c>
      <c r="R2240" s="54">
        <f t="shared" si="134"/>
        <v>0</v>
      </c>
      <c r="T2240" s="55">
        <f t="shared" si="135"/>
        <v>0</v>
      </c>
      <c r="U2240" s="55">
        <f t="shared" si="135"/>
        <v>0</v>
      </c>
      <c r="V2240" s="55">
        <f t="shared" si="135"/>
        <v>0</v>
      </c>
      <c r="W2240" s="55">
        <f t="shared" si="135"/>
        <v>0</v>
      </c>
      <c r="X2240" s="55" t="e">
        <f t="shared" si="135"/>
        <v>#VALUE!</v>
      </c>
      <c r="Y2240" s="55">
        <f t="shared" si="135"/>
        <v>0</v>
      </c>
    </row>
    <row r="2241" spans="1:25" x14ac:dyDescent="0.25">
      <c r="A2241" s="37" t="s">
        <v>425</v>
      </c>
      <c r="B2241" s="37" t="s">
        <v>718</v>
      </c>
      <c r="C2241" s="36" t="s">
        <v>719</v>
      </c>
      <c r="D2241" s="52" t="str">
        <f>IFERROR(INDEX('[2]CP5 to CP6 Track mapping'!$A:$B,MATCH('CP5 Vols Hyp'!$C2241,'[2]CP5 to CP6 Track mapping'!$A:$A,0),2),"-")</f>
        <v>Slab Track</v>
      </c>
      <c r="E2241" s="36" t="s">
        <v>451</v>
      </c>
      <c r="F2241" s="53"/>
      <c r="G2241" s="53"/>
      <c r="H2241" s="53">
        <v>0</v>
      </c>
      <c r="I2241" s="53"/>
      <c r="J2241" s="53"/>
      <c r="K2241" s="53">
        <f t="shared" si="133"/>
        <v>0</v>
      </c>
      <c r="M2241" s="54">
        <v>0</v>
      </c>
      <c r="N2241" s="54">
        <v>0</v>
      </c>
      <c r="O2241" s="54">
        <v>0</v>
      </c>
      <c r="P2241" s="54">
        <v>0</v>
      </c>
      <c r="Q2241" s="54" t="s">
        <v>73</v>
      </c>
      <c r="R2241" s="54">
        <f t="shared" si="134"/>
        <v>0</v>
      </c>
      <c r="T2241" s="55">
        <f t="shared" si="135"/>
        <v>0</v>
      </c>
      <c r="U2241" s="55">
        <f t="shared" si="135"/>
        <v>0</v>
      </c>
      <c r="V2241" s="55">
        <f t="shared" si="135"/>
        <v>0</v>
      </c>
      <c r="W2241" s="55">
        <f t="shared" ref="W2241:Y2304" si="136">P2241-I2241</f>
        <v>0</v>
      </c>
      <c r="X2241" s="55" t="e">
        <f t="shared" si="136"/>
        <v>#VALUE!</v>
      </c>
      <c r="Y2241" s="55">
        <f t="shared" si="136"/>
        <v>0</v>
      </c>
    </row>
    <row r="2242" spans="1:25" x14ac:dyDescent="0.25">
      <c r="A2242" s="37" t="s">
        <v>425</v>
      </c>
      <c r="B2242" s="37" t="s">
        <v>718</v>
      </c>
      <c r="C2242" s="36" t="s">
        <v>719</v>
      </c>
      <c r="D2242" s="52" t="str">
        <f>IFERROR(INDEX('[2]CP5 to CP6 Track mapping'!$A:$B,MATCH('CP5 Vols Hyp'!$C2242,'[2]CP5 to CP6 Track mapping'!$A:$A,0),2),"-")</f>
        <v>Slab Track</v>
      </c>
      <c r="E2242" s="36" t="s">
        <v>452</v>
      </c>
      <c r="F2242" s="53"/>
      <c r="G2242" s="53"/>
      <c r="H2242" s="53">
        <v>0</v>
      </c>
      <c r="I2242" s="53"/>
      <c r="J2242" s="53"/>
      <c r="K2242" s="53">
        <f t="shared" si="133"/>
        <v>0</v>
      </c>
      <c r="M2242" s="54">
        <v>0</v>
      </c>
      <c r="N2242" s="54">
        <v>0</v>
      </c>
      <c r="O2242" s="54">
        <v>0</v>
      </c>
      <c r="P2242" s="54">
        <v>0</v>
      </c>
      <c r="Q2242" s="54" t="s">
        <v>73</v>
      </c>
      <c r="R2242" s="54">
        <f t="shared" si="134"/>
        <v>0</v>
      </c>
      <c r="T2242" s="55">
        <f t="shared" ref="T2242:Y2305" si="137">M2242-F2242</f>
        <v>0</v>
      </c>
      <c r="U2242" s="55">
        <f t="shared" si="137"/>
        <v>0</v>
      </c>
      <c r="V2242" s="55">
        <f t="shared" si="137"/>
        <v>0</v>
      </c>
      <c r="W2242" s="55">
        <f t="shared" si="136"/>
        <v>0</v>
      </c>
      <c r="X2242" s="55" t="e">
        <f t="shared" si="136"/>
        <v>#VALUE!</v>
      </c>
      <c r="Y2242" s="55">
        <f t="shared" si="136"/>
        <v>0</v>
      </c>
    </row>
    <row r="2243" spans="1:25" x14ac:dyDescent="0.25">
      <c r="A2243" s="37" t="s">
        <v>425</v>
      </c>
      <c r="B2243" s="37" t="s">
        <v>718</v>
      </c>
      <c r="C2243" s="36" t="s">
        <v>719</v>
      </c>
      <c r="D2243" s="52" t="str">
        <f>IFERROR(INDEX('[2]CP5 to CP6 Track mapping'!$A:$B,MATCH('CP5 Vols Hyp'!$C2243,'[2]CP5 to CP6 Track mapping'!$A:$A,0),2),"-")</f>
        <v>Slab Track</v>
      </c>
      <c r="E2243" s="36" t="s">
        <v>453</v>
      </c>
      <c r="F2243" s="53"/>
      <c r="G2243" s="53"/>
      <c r="H2243" s="53">
        <v>0</v>
      </c>
      <c r="I2243" s="53"/>
      <c r="J2243" s="53"/>
      <c r="K2243" s="53">
        <f t="shared" si="133"/>
        <v>0</v>
      </c>
      <c r="M2243" s="54">
        <v>0</v>
      </c>
      <c r="N2243" s="54">
        <v>0</v>
      </c>
      <c r="O2243" s="54">
        <v>0</v>
      </c>
      <c r="P2243" s="54">
        <v>0</v>
      </c>
      <c r="Q2243" s="54" t="s">
        <v>73</v>
      </c>
      <c r="R2243" s="54">
        <f t="shared" si="134"/>
        <v>0</v>
      </c>
      <c r="T2243" s="55">
        <f t="shared" si="137"/>
        <v>0</v>
      </c>
      <c r="U2243" s="55">
        <f t="shared" si="137"/>
        <v>0</v>
      </c>
      <c r="V2243" s="55">
        <f t="shared" si="137"/>
        <v>0</v>
      </c>
      <c r="W2243" s="55">
        <f t="shared" si="136"/>
        <v>0</v>
      </c>
      <c r="X2243" s="55" t="e">
        <f t="shared" si="136"/>
        <v>#VALUE!</v>
      </c>
      <c r="Y2243" s="55">
        <f t="shared" si="136"/>
        <v>0</v>
      </c>
    </row>
    <row r="2244" spans="1:25" x14ac:dyDescent="0.25">
      <c r="A2244" s="37" t="s">
        <v>425</v>
      </c>
      <c r="B2244" s="37" t="s">
        <v>718</v>
      </c>
      <c r="C2244" s="36" t="s">
        <v>719</v>
      </c>
      <c r="D2244" s="52" t="str">
        <f>IFERROR(INDEX('[2]CP5 to CP6 Track mapping'!$A:$B,MATCH('CP5 Vols Hyp'!$C2244,'[2]CP5 to CP6 Track mapping'!$A:$A,0),2),"-")</f>
        <v>Slab Track</v>
      </c>
      <c r="E2244" s="36" t="s">
        <v>454</v>
      </c>
      <c r="F2244" s="53"/>
      <c r="G2244" s="53"/>
      <c r="H2244" s="53">
        <v>0</v>
      </c>
      <c r="I2244" s="53"/>
      <c r="J2244" s="53"/>
      <c r="K2244" s="53">
        <f t="shared" si="133"/>
        <v>0</v>
      </c>
      <c r="M2244" s="54">
        <v>0</v>
      </c>
      <c r="N2244" s="54">
        <v>0</v>
      </c>
      <c r="O2244" s="54">
        <v>0</v>
      </c>
      <c r="P2244" s="54">
        <v>0</v>
      </c>
      <c r="Q2244" s="54" t="s">
        <v>73</v>
      </c>
      <c r="R2244" s="54">
        <f t="shared" si="134"/>
        <v>0</v>
      </c>
      <c r="T2244" s="55">
        <f t="shared" si="137"/>
        <v>0</v>
      </c>
      <c r="U2244" s="55">
        <f t="shared" si="137"/>
        <v>0</v>
      </c>
      <c r="V2244" s="55">
        <f t="shared" si="137"/>
        <v>0</v>
      </c>
      <c r="W2244" s="55">
        <f t="shared" si="136"/>
        <v>0</v>
      </c>
      <c r="X2244" s="55" t="e">
        <f t="shared" si="136"/>
        <v>#VALUE!</v>
      </c>
      <c r="Y2244" s="55">
        <f t="shared" si="136"/>
        <v>0</v>
      </c>
    </row>
    <row r="2245" spans="1:25" x14ac:dyDescent="0.25">
      <c r="A2245" s="37" t="s">
        <v>425</v>
      </c>
      <c r="B2245" s="37" t="s">
        <v>718</v>
      </c>
      <c r="C2245" s="36" t="s">
        <v>719</v>
      </c>
      <c r="D2245" s="52" t="str">
        <f>IFERROR(INDEX('[2]CP5 to CP6 Track mapping'!$A:$B,MATCH('CP5 Vols Hyp'!$C2245,'[2]CP5 to CP6 Track mapping'!$A:$A,0),2),"-")</f>
        <v>Slab Track</v>
      </c>
      <c r="E2245" s="36" t="s">
        <v>455</v>
      </c>
      <c r="F2245" s="53"/>
      <c r="G2245" s="53"/>
      <c r="H2245" s="53">
        <v>0</v>
      </c>
      <c r="I2245" s="53"/>
      <c r="J2245" s="53"/>
      <c r="K2245" s="53">
        <f t="shared" si="133"/>
        <v>0</v>
      </c>
      <c r="M2245" s="54">
        <v>0</v>
      </c>
      <c r="N2245" s="54">
        <v>0</v>
      </c>
      <c r="O2245" s="54">
        <v>0</v>
      </c>
      <c r="P2245" s="54">
        <v>0</v>
      </c>
      <c r="Q2245" s="54" t="s">
        <v>73</v>
      </c>
      <c r="R2245" s="54">
        <f t="shared" si="134"/>
        <v>0</v>
      </c>
      <c r="T2245" s="55">
        <f t="shared" si="137"/>
        <v>0</v>
      </c>
      <c r="U2245" s="55">
        <f t="shared" si="137"/>
        <v>0</v>
      </c>
      <c r="V2245" s="55">
        <f t="shared" si="137"/>
        <v>0</v>
      </c>
      <c r="W2245" s="55">
        <f t="shared" si="136"/>
        <v>0</v>
      </c>
      <c r="X2245" s="55" t="e">
        <f t="shared" si="136"/>
        <v>#VALUE!</v>
      </c>
      <c r="Y2245" s="55">
        <f t="shared" si="136"/>
        <v>0</v>
      </c>
    </row>
    <row r="2246" spans="1:25" x14ac:dyDescent="0.25">
      <c r="A2246" s="37" t="s">
        <v>425</v>
      </c>
      <c r="B2246" s="37" t="s">
        <v>720</v>
      </c>
      <c r="C2246" s="36" t="s">
        <v>721</v>
      </c>
      <c r="D2246" s="52" t="str">
        <f>IFERROR(INDEX('[2]CP5 to CP6 Track mapping'!$A:$B,MATCH('CP5 Vols Hyp'!$C2246,'[2]CP5 to CP6 Track mapping'!$A:$A,0),2),"-")</f>
        <v>Off Track</v>
      </c>
      <c r="E2246" s="36" t="s">
        <v>456</v>
      </c>
      <c r="F2246" s="53"/>
      <c r="G2246" s="53"/>
      <c r="H2246" s="53">
        <v>157</v>
      </c>
      <c r="I2246" s="53"/>
      <c r="J2246" s="53"/>
      <c r="K2246" s="53">
        <f t="shared" si="133"/>
        <v>157</v>
      </c>
      <c r="M2246" s="54">
        <v>0.93000000000000016</v>
      </c>
      <c r="N2246" s="54">
        <v>2.4700000000000002</v>
      </c>
      <c r="O2246" s="54">
        <v>157</v>
      </c>
      <c r="P2246" s="54">
        <v>54</v>
      </c>
      <c r="Q2246" s="54">
        <v>60</v>
      </c>
      <c r="R2246" s="54">
        <f t="shared" si="134"/>
        <v>274.39999999999998</v>
      </c>
      <c r="T2246" s="55">
        <f t="shared" si="137"/>
        <v>0.93000000000000016</v>
      </c>
      <c r="U2246" s="55">
        <f t="shared" si="137"/>
        <v>2.4700000000000002</v>
      </c>
      <c r="V2246" s="55">
        <f t="shared" si="137"/>
        <v>0</v>
      </c>
      <c r="W2246" s="55">
        <f t="shared" si="136"/>
        <v>54</v>
      </c>
      <c r="X2246" s="55">
        <f t="shared" si="136"/>
        <v>60</v>
      </c>
      <c r="Y2246" s="55">
        <f t="shared" si="136"/>
        <v>117.39999999999998</v>
      </c>
    </row>
    <row r="2247" spans="1:25" x14ac:dyDescent="0.25">
      <c r="A2247" s="37" t="s">
        <v>425</v>
      </c>
      <c r="B2247" s="37" t="s">
        <v>720</v>
      </c>
      <c r="C2247" s="36" t="s">
        <v>721</v>
      </c>
      <c r="D2247" s="52" t="str">
        <f>IFERROR(INDEX('[2]CP5 to CP6 Track mapping'!$A:$B,MATCH('CP5 Vols Hyp'!$C2247,'[2]CP5 to CP6 Track mapping'!$A:$A,0),2),"-")</f>
        <v>Off Track</v>
      </c>
      <c r="E2247" s="36" t="s">
        <v>451</v>
      </c>
      <c r="F2247" s="53"/>
      <c r="G2247" s="53"/>
      <c r="H2247" s="53">
        <v>0</v>
      </c>
      <c r="I2247" s="53"/>
      <c r="J2247" s="53"/>
      <c r="K2247" s="53">
        <f t="shared" si="133"/>
        <v>0</v>
      </c>
      <c r="M2247" s="54">
        <v>0</v>
      </c>
      <c r="N2247" s="54">
        <v>0</v>
      </c>
      <c r="O2247" s="54">
        <v>0</v>
      </c>
      <c r="P2247" s="54">
        <v>0</v>
      </c>
      <c r="Q2247" s="54" t="s">
        <v>73</v>
      </c>
      <c r="R2247" s="54">
        <f t="shared" si="134"/>
        <v>0</v>
      </c>
      <c r="T2247" s="55">
        <f t="shared" si="137"/>
        <v>0</v>
      </c>
      <c r="U2247" s="55">
        <f t="shared" si="137"/>
        <v>0</v>
      </c>
      <c r="V2247" s="55">
        <f t="shared" si="137"/>
        <v>0</v>
      </c>
      <c r="W2247" s="55">
        <f t="shared" si="136"/>
        <v>0</v>
      </c>
      <c r="X2247" s="55" t="e">
        <f t="shared" si="136"/>
        <v>#VALUE!</v>
      </c>
      <c r="Y2247" s="55">
        <f t="shared" si="136"/>
        <v>0</v>
      </c>
    </row>
    <row r="2248" spans="1:25" x14ac:dyDescent="0.25">
      <c r="A2248" s="37" t="s">
        <v>425</v>
      </c>
      <c r="B2248" s="37" t="s">
        <v>720</v>
      </c>
      <c r="C2248" s="36" t="s">
        <v>721</v>
      </c>
      <c r="D2248" s="52" t="str">
        <f>IFERROR(INDEX('[2]CP5 to CP6 Track mapping'!$A:$B,MATCH('CP5 Vols Hyp'!$C2248,'[2]CP5 to CP6 Track mapping'!$A:$A,0),2),"-")</f>
        <v>Off Track</v>
      </c>
      <c r="E2248" s="36" t="s">
        <v>452</v>
      </c>
      <c r="F2248" s="53"/>
      <c r="G2248" s="53"/>
      <c r="H2248" s="53">
        <v>0</v>
      </c>
      <c r="I2248" s="53"/>
      <c r="J2248" s="53"/>
      <c r="K2248" s="53">
        <f t="shared" si="133"/>
        <v>0</v>
      </c>
      <c r="M2248" s="54">
        <v>0</v>
      </c>
      <c r="N2248" s="54">
        <v>0</v>
      </c>
      <c r="O2248" s="54">
        <v>0</v>
      </c>
      <c r="P2248" s="54">
        <v>0</v>
      </c>
      <c r="Q2248" s="54" t="s">
        <v>73</v>
      </c>
      <c r="R2248" s="54">
        <f t="shared" si="134"/>
        <v>0</v>
      </c>
      <c r="T2248" s="55">
        <f t="shared" si="137"/>
        <v>0</v>
      </c>
      <c r="U2248" s="55">
        <f t="shared" si="137"/>
        <v>0</v>
      </c>
      <c r="V2248" s="55">
        <f t="shared" si="137"/>
        <v>0</v>
      </c>
      <c r="W2248" s="55">
        <f t="shared" si="136"/>
        <v>0</v>
      </c>
      <c r="X2248" s="55" t="e">
        <f t="shared" si="136"/>
        <v>#VALUE!</v>
      </c>
      <c r="Y2248" s="55">
        <f t="shared" si="136"/>
        <v>0</v>
      </c>
    </row>
    <row r="2249" spans="1:25" x14ac:dyDescent="0.25">
      <c r="A2249" s="37" t="s">
        <v>425</v>
      </c>
      <c r="B2249" s="37" t="s">
        <v>720</v>
      </c>
      <c r="C2249" s="36" t="s">
        <v>721</v>
      </c>
      <c r="D2249" s="52" t="str">
        <f>IFERROR(INDEX('[2]CP5 to CP6 Track mapping'!$A:$B,MATCH('CP5 Vols Hyp'!$C2249,'[2]CP5 to CP6 Track mapping'!$A:$A,0),2),"-")</f>
        <v>Off Track</v>
      </c>
      <c r="E2249" s="36" t="s">
        <v>453</v>
      </c>
      <c r="F2249" s="53"/>
      <c r="G2249" s="53"/>
      <c r="H2249" s="53">
        <v>0</v>
      </c>
      <c r="I2249" s="53"/>
      <c r="J2249" s="53"/>
      <c r="K2249" s="53">
        <f t="shared" si="133"/>
        <v>0</v>
      </c>
      <c r="M2249" s="54">
        <v>0</v>
      </c>
      <c r="N2249" s="54">
        <v>0</v>
      </c>
      <c r="O2249" s="54">
        <v>0</v>
      </c>
      <c r="P2249" s="54">
        <v>0</v>
      </c>
      <c r="Q2249" s="54" t="s">
        <v>73</v>
      </c>
      <c r="R2249" s="54">
        <f t="shared" si="134"/>
        <v>0</v>
      </c>
      <c r="T2249" s="55">
        <f t="shared" si="137"/>
        <v>0</v>
      </c>
      <c r="U2249" s="55">
        <f t="shared" si="137"/>
        <v>0</v>
      </c>
      <c r="V2249" s="55">
        <f t="shared" si="137"/>
        <v>0</v>
      </c>
      <c r="W2249" s="55">
        <f t="shared" si="136"/>
        <v>0</v>
      </c>
      <c r="X2249" s="55" t="e">
        <f t="shared" si="136"/>
        <v>#VALUE!</v>
      </c>
      <c r="Y2249" s="55">
        <f t="shared" si="136"/>
        <v>0</v>
      </c>
    </row>
    <row r="2250" spans="1:25" x14ac:dyDescent="0.25">
      <c r="A2250" s="37" t="s">
        <v>425</v>
      </c>
      <c r="B2250" s="37" t="s">
        <v>720</v>
      </c>
      <c r="C2250" s="36" t="s">
        <v>721</v>
      </c>
      <c r="D2250" s="52" t="str">
        <f>IFERROR(INDEX('[2]CP5 to CP6 Track mapping'!$A:$B,MATCH('CP5 Vols Hyp'!$C2250,'[2]CP5 to CP6 Track mapping'!$A:$A,0),2),"-")</f>
        <v>Off Track</v>
      </c>
      <c r="E2250" s="36" t="s">
        <v>454</v>
      </c>
      <c r="F2250" s="53"/>
      <c r="G2250" s="53"/>
      <c r="H2250" s="53">
        <v>0</v>
      </c>
      <c r="I2250" s="53"/>
      <c r="J2250" s="53"/>
      <c r="K2250" s="53">
        <f t="shared" ref="K2250:K2313" si="138">SUM(F2250:J2250)</f>
        <v>0</v>
      </c>
      <c r="M2250" s="54">
        <v>0</v>
      </c>
      <c r="N2250" s="54">
        <v>0</v>
      </c>
      <c r="O2250" s="54">
        <v>0</v>
      </c>
      <c r="P2250" s="54">
        <v>0</v>
      </c>
      <c r="Q2250" s="54" t="s">
        <v>73</v>
      </c>
      <c r="R2250" s="54">
        <f t="shared" ref="R2250:R2313" si="139">SUM(M2250:Q2250)</f>
        <v>0</v>
      </c>
      <c r="T2250" s="55">
        <f t="shared" si="137"/>
        <v>0</v>
      </c>
      <c r="U2250" s="55">
        <f t="shared" si="137"/>
        <v>0</v>
      </c>
      <c r="V2250" s="55">
        <f t="shared" si="137"/>
        <v>0</v>
      </c>
      <c r="W2250" s="55">
        <f t="shared" si="136"/>
        <v>0</v>
      </c>
      <c r="X2250" s="55" t="e">
        <f t="shared" si="136"/>
        <v>#VALUE!</v>
      </c>
      <c r="Y2250" s="55">
        <f t="shared" si="136"/>
        <v>0</v>
      </c>
    </row>
    <row r="2251" spans="1:25" x14ac:dyDescent="0.25">
      <c r="A2251" s="37" t="s">
        <v>425</v>
      </c>
      <c r="B2251" s="37" t="s">
        <v>720</v>
      </c>
      <c r="C2251" s="36" t="s">
        <v>721</v>
      </c>
      <c r="D2251" s="52" t="str">
        <f>IFERROR(INDEX('[2]CP5 to CP6 Track mapping'!$A:$B,MATCH('CP5 Vols Hyp'!$C2251,'[2]CP5 to CP6 Track mapping'!$A:$A,0),2),"-")</f>
        <v>Off Track</v>
      </c>
      <c r="E2251" s="36" t="s">
        <v>455</v>
      </c>
      <c r="F2251" s="53"/>
      <c r="G2251" s="53"/>
      <c r="H2251" s="53">
        <v>0</v>
      </c>
      <c r="I2251" s="53"/>
      <c r="J2251" s="53"/>
      <c r="K2251" s="53">
        <f t="shared" si="138"/>
        <v>0</v>
      </c>
      <c r="M2251" s="54">
        <v>0</v>
      </c>
      <c r="N2251" s="54">
        <v>0</v>
      </c>
      <c r="O2251" s="54">
        <v>0</v>
      </c>
      <c r="P2251" s="54">
        <v>0</v>
      </c>
      <c r="Q2251" s="54" t="s">
        <v>73</v>
      </c>
      <c r="R2251" s="54">
        <f t="shared" si="139"/>
        <v>0</v>
      </c>
      <c r="T2251" s="55">
        <f t="shared" si="137"/>
        <v>0</v>
      </c>
      <c r="U2251" s="55">
        <f t="shared" si="137"/>
        <v>0</v>
      </c>
      <c r="V2251" s="55">
        <f t="shared" si="137"/>
        <v>0</v>
      </c>
      <c r="W2251" s="55">
        <f t="shared" si="136"/>
        <v>0</v>
      </c>
      <c r="X2251" s="55" t="e">
        <f t="shared" si="136"/>
        <v>#VALUE!</v>
      </c>
      <c r="Y2251" s="55">
        <f t="shared" si="136"/>
        <v>0</v>
      </c>
    </row>
    <row r="2252" spans="1:25" x14ac:dyDescent="0.25">
      <c r="A2252" s="37" t="s">
        <v>425</v>
      </c>
      <c r="B2252" s="37" t="s">
        <v>722</v>
      </c>
      <c r="C2252" s="36" t="s">
        <v>723</v>
      </c>
      <c r="D2252" s="52" t="str">
        <f>IFERROR(INDEX('[2]CP5 to CP6 Track mapping'!$A:$B,MATCH('CP5 Vols Hyp'!$C2252,'[2]CP5 to CP6 Track mapping'!$A:$A,0),2),"-")</f>
        <v>Off Track</v>
      </c>
      <c r="E2252" s="36" t="s">
        <v>456</v>
      </c>
      <c r="F2252" s="53"/>
      <c r="G2252" s="53"/>
      <c r="H2252" s="53">
        <v>3</v>
      </c>
      <c r="I2252" s="53"/>
      <c r="J2252" s="53"/>
      <c r="K2252" s="53">
        <f t="shared" si="138"/>
        <v>3</v>
      </c>
      <c r="M2252" s="54">
        <v>0</v>
      </c>
      <c r="N2252" s="54">
        <v>0</v>
      </c>
      <c r="O2252" s="54">
        <v>3</v>
      </c>
      <c r="P2252" s="54">
        <v>0</v>
      </c>
      <c r="Q2252" s="54">
        <v>0.15</v>
      </c>
      <c r="R2252" s="54">
        <f t="shared" si="139"/>
        <v>3.15</v>
      </c>
      <c r="T2252" s="55">
        <f t="shared" si="137"/>
        <v>0</v>
      </c>
      <c r="U2252" s="55">
        <f t="shared" si="137"/>
        <v>0</v>
      </c>
      <c r="V2252" s="55">
        <f t="shared" si="137"/>
        <v>0</v>
      </c>
      <c r="W2252" s="55">
        <f t="shared" si="136"/>
        <v>0</v>
      </c>
      <c r="X2252" s="55">
        <f t="shared" si="136"/>
        <v>0.15</v>
      </c>
      <c r="Y2252" s="55">
        <f t="shared" si="136"/>
        <v>0.14999999999999991</v>
      </c>
    </row>
    <row r="2253" spans="1:25" x14ac:dyDescent="0.25">
      <c r="A2253" s="37" t="s">
        <v>425</v>
      </c>
      <c r="B2253" s="37" t="s">
        <v>722</v>
      </c>
      <c r="C2253" s="36" t="s">
        <v>723</v>
      </c>
      <c r="D2253" s="52" t="str">
        <f>IFERROR(INDEX('[2]CP5 to CP6 Track mapping'!$A:$B,MATCH('CP5 Vols Hyp'!$C2253,'[2]CP5 to CP6 Track mapping'!$A:$A,0),2),"-")</f>
        <v>Off Track</v>
      </c>
      <c r="E2253" s="36" t="s">
        <v>451</v>
      </c>
      <c r="F2253" s="53"/>
      <c r="G2253" s="53"/>
      <c r="H2253" s="53">
        <v>0</v>
      </c>
      <c r="I2253" s="53"/>
      <c r="J2253" s="53"/>
      <c r="K2253" s="53">
        <f t="shared" si="138"/>
        <v>0</v>
      </c>
      <c r="M2253" s="54">
        <v>0</v>
      </c>
      <c r="N2253" s="54">
        <v>0</v>
      </c>
      <c r="O2253" s="54">
        <v>0</v>
      </c>
      <c r="P2253" s="54">
        <v>0</v>
      </c>
      <c r="Q2253" s="54" t="s">
        <v>73</v>
      </c>
      <c r="R2253" s="54">
        <f t="shared" si="139"/>
        <v>0</v>
      </c>
      <c r="T2253" s="55">
        <f t="shared" si="137"/>
        <v>0</v>
      </c>
      <c r="U2253" s="55">
        <f t="shared" si="137"/>
        <v>0</v>
      </c>
      <c r="V2253" s="55">
        <f t="shared" si="137"/>
        <v>0</v>
      </c>
      <c r="W2253" s="55">
        <f t="shared" si="136"/>
        <v>0</v>
      </c>
      <c r="X2253" s="55" t="e">
        <f t="shared" si="136"/>
        <v>#VALUE!</v>
      </c>
      <c r="Y2253" s="55">
        <f t="shared" si="136"/>
        <v>0</v>
      </c>
    </row>
    <row r="2254" spans="1:25" x14ac:dyDescent="0.25">
      <c r="A2254" s="37" t="s">
        <v>425</v>
      </c>
      <c r="B2254" s="37" t="s">
        <v>722</v>
      </c>
      <c r="C2254" s="36" t="s">
        <v>723</v>
      </c>
      <c r="D2254" s="52" t="str">
        <f>IFERROR(INDEX('[2]CP5 to CP6 Track mapping'!$A:$B,MATCH('CP5 Vols Hyp'!$C2254,'[2]CP5 to CP6 Track mapping'!$A:$A,0),2),"-")</f>
        <v>Off Track</v>
      </c>
      <c r="E2254" s="36" t="s">
        <v>452</v>
      </c>
      <c r="F2254" s="53"/>
      <c r="G2254" s="53"/>
      <c r="H2254" s="53">
        <v>0</v>
      </c>
      <c r="I2254" s="53"/>
      <c r="J2254" s="53"/>
      <c r="K2254" s="53">
        <f t="shared" si="138"/>
        <v>0</v>
      </c>
      <c r="M2254" s="54">
        <v>0</v>
      </c>
      <c r="N2254" s="54">
        <v>0</v>
      </c>
      <c r="O2254" s="54">
        <v>0</v>
      </c>
      <c r="P2254" s="54">
        <v>0</v>
      </c>
      <c r="Q2254" s="54" t="s">
        <v>73</v>
      </c>
      <c r="R2254" s="54">
        <f t="shared" si="139"/>
        <v>0</v>
      </c>
      <c r="T2254" s="55">
        <f t="shared" si="137"/>
        <v>0</v>
      </c>
      <c r="U2254" s="55">
        <f t="shared" si="137"/>
        <v>0</v>
      </c>
      <c r="V2254" s="55">
        <f t="shared" si="137"/>
        <v>0</v>
      </c>
      <c r="W2254" s="55">
        <f t="shared" si="136"/>
        <v>0</v>
      </c>
      <c r="X2254" s="55" t="e">
        <f t="shared" si="136"/>
        <v>#VALUE!</v>
      </c>
      <c r="Y2254" s="55">
        <f t="shared" si="136"/>
        <v>0</v>
      </c>
    </row>
    <row r="2255" spans="1:25" x14ac:dyDescent="0.25">
      <c r="A2255" s="37" t="s">
        <v>425</v>
      </c>
      <c r="B2255" s="37" t="s">
        <v>722</v>
      </c>
      <c r="C2255" s="36" t="s">
        <v>723</v>
      </c>
      <c r="D2255" s="52" t="str">
        <f>IFERROR(INDEX('[2]CP5 to CP6 Track mapping'!$A:$B,MATCH('CP5 Vols Hyp'!$C2255,'[2]CP5 to CP6 Track mapping'!$A:$A,0),2),"-")</f>
        <v>Off Track</v>
      </c>
      <c r="E2255" s="36" t="s">
        <v>453</v>
      </c>
      <c r="F2255" s="53"/>
      <c r="G2255" s="53"/>
      <c r="H2255" s="53">
        <v>0</v>
      </c>
      <c r="I2255" s="53"/>
      <c r="J2255" s="53"/>
      <c r="K2255" s="53">
        <f t="shared" si="138"/>
        <v>0</v>
      </c>
      <c r="M2255" s="54">
        <v>0</v>
      </c>
      <c r="N2255" s="54">
        <v>0</v>
      </c>
      <c r="O2255" s="54">
        <v>0</v>
      </c>
      <c r="P2255" s="54">
        <v>0</v>
      </c>
      <c r="Q2255" s="54" t="s">
        <v>73</v>
      </c>
      <c r="R2255" s="54">
        <f t="shared" si="139"/>
        <v>0</v>
      </c>
      <c r="T2255" s="55">
        <f t="shared" si="137"/>
        <v>0</v>
      </c>
      <c r="U2255" s="55">
        <f t="shared" si="137"/>
        <v>0</v>
      </c>
      <c r="V2255" s="55">
        <f t="shared" si="137"/>
        <v>0</v>
      </c>
      <c r="W2255" s="55">
        <f t="shared" si="136"/>
        <v>0</v>
      </c>
      <c r="X2255" s="55" t="e">
        <f t="shared" si="136"/>
        <v>#VALUE!</v>
      </c>
      <c r="Y2255" s="55">
        <f t="shared" si="136"/>
        <v>0</v>
      </c>
    </row>
    <row r="2256" spans="1:25" x14ac:dyDescent="0.25">
      <c r="A2256" s="37" t="s">
        <v>425</v>
      </c>
      <c r="B2256" s="37" t="s">
        <v>722</v>
      </c>
      <c r="C2256" s="36" t="s">
        <v>723</v>
      </c>
      <c r="D2256" s="52" t="str">
        <f>IFERROR(INDEX('[2]CP5 to CP6 Track mapping'!$A:$B,MATCH('CP5 Vols Hyp'!$C2256,'[2]CP5 to CP6 Track mapping'!$A:$A,0),2),"-")</f>
        <v>Off Track</v>
      </c>
      <c r="E2256" s="36" t="s">
        <v>454</v>
      </c>
      <c r="F2256" s="53"/>
      <c r="G2256" s="53"/>
      <c r="H2256" s="53">
        <v>0</v>
      </c>
      <c r="I2256" s="53"/>
      <c r="J2256" s="53"/>
      <c r="K2256" s="53">
        <f t="shared" si="138"/>
        <v>0</v>
      </c>
      <c r="M2256" s="54">
        <v>0</v>
      </c>
      <c r="N2256" s="54">
        <v>0</v>
      </c>
      <c r="O2256" s="54">
        <v>0</v>
      </c>
      <c r="P2256" s="54">
        <v>0</v>
      </c>
      <c r="Q2256" s="54" t="s">
        <v>73</v>
      </c>
      <c r="R2256" s="54">
        <f t="shared" si="139"/>
        <v>0</v>
      </c>
      <c r="T2256" s="55">
        <f t="shared" si="137"/>
        <v>0</v>
      </c>
      <c r="U2256" s="55">
        <f t="shared" si="137"/>
        <v>0</v>
      </c>
      <c r="V2256" s="55">
        <f t="shared" si="137"/>
        <v>0</v>
      </c>
      <c r="W2256" s="55">
        <f t="shared" si="136"/>
        <v>0</v>
      </c>
      <c r="X2256" s="55" t="e">
        <f t="shared" si="136"/>
        <v>#VALUE!</v>
      </c>
      <c r="Y2256" s="55">
        <f t="shared" si="136"/>
        <v>0</v>
      </c>
    </row>
    <row r="2257" spans="1:25" x14ac:dyDescent="0.25">
      <c r="A2257" s="37" t="s">
        <v>425</v>
      </c>
      <c r="B2257" s="37" t="s">
        <v>722</v>
      </c>
      <c r="C2257" s="36" t="s">
        <v>723</v>
      </c>
      <c r="D2257" s="52" t="str">
        <f>IFERROR(INDEX('[2]CP5 to CP6 Track mapping'!$A:$B,MATCH('CP5 Vols Hyp'!$C2257,'[2]CP5 to CP6 Track mapping'!$A:$A,0),2),"-")</f>
        <v>Off Track</v>
      </c>
      <c r="E2257" s="36" t="s">
        <v>455</v>
      </c>
      <c r="F2257" s="53"/>
      <c r="G2257" s="53"/>
      <c r="H2257" s="53">
        <v>0</v>
      </c>
      <c r="I2257" s="53"/>
      <c r="J2257" s="53"/>
      <c r="K2257" s="53">
        <f t="shared" si="138"/>
        <v>0</v>
      </c>
      <c r="M2257" s="54">
        <v>0</v>
      </c>
      <c r="N2257" s="54">
        <v>0</v>
      </c>
      <c r="O2257" s="54">
        <v>0</v>
      </c>
      <c r="P2257" s="54">
        <v>0</v>
      </c>
      <c r="Q2257" s="54" t="s">
        <v>73</v>
      </c>
      <c r="R2257" s="54">
        <f t="shared" si="139"/>
        <v>0</v>
      </c>
      <c r="T2257" s="55">
        <f t="shared" si="137"/>
        <v>0</v>
      </c>
      <c r="U2257" s="55">
        <f t="shared" si="137"/>
        <v>0</v>
      </c>
      <c r="V2257" s="55">
        <f t="shared" si="137"/>
        <v>0</v>
      </c>
      <c r="W2257" s="55">
        <f t="shared" si="136"/>
        <v>0</v>
      </c>
      <c r="X2257" s="55" t="e">
        <f t="shared" si="136"/>
        <v>#VALUE!</v>
      </c>
      <c r="Y2257" s="55">
        <f t="shared" si="136"/>
        <v>0</v>
      </c>
    </row>
    <row r="2258" spans="1:25" x14ac:dyDescent="0.25">
      <c r="A2258" s="37" t="s">
        <v>422</v>
      </c>
      <c r="B2258" s="37" t="s">
        <v>656</v>
      </c>
      <c r="C2258" s="36" t="s">
        <v>28</v>
      </c>
      <c r="D2258" s="52" t="str">
        <f>IFERROR(INDEX('[2]CP5 to CP6 Track mapping'!$A:$B,MATCH('CP5 Vols Hyp'!$C2258,'[2]CP5 to CP6 Track mapping'!$A:$A,0),2),"-")</f>
        <v>Re-Rail, Re-Sleeper Conventional</v>
      </c>
      <c r="E2258" s="36" t="s">
        <v>456</v>
      </c>
      <c r="F2258" s="53"/>
      <c r="G2258" s="53"/>
      <c r="H2258" s="53">
        <v>3.38</v>
      </c>
      <c r="I2258" s="53"/>
      <c r="J2258" s="53"/>
      <c r="K2258" s="53">
        <f t="shared" si="138"/>
        <v>3.38</v>
      </c>
      <c r="M2258" s="54">
        <v>0</v>
      </c>
      <c r="N2258" s="54">
        <v>4.6399999999999997</v>
      </c>
      <c r="O2258" s="54">
        <v>3.38</v>
      </c>
      <c r="P2258" s="54">
        <v>3.9200000000000008</v>
      </c>
      <c r="Q2258" s="54">
        <v>0.18</v>
      </c>
      <c r="R2258" s="54">
        <f t="shared" si="139"/>
        <v>12.120000000000001</v>
      </c>
      <c r="T2258" s="55">
        <f t="shared" si="137"/>
        <v>0</v>
      </c>
      <c r="U2258" s="55">
        <f t="shared" si="137"/>
        <v>4.6399999999999997</v>
      </c>
      <c r="V2258" s="55">
        <f t="shared" si="137"/>
        <v>0</v>
      </c>
      <c r="W2258" s="55">
        <f t="shared" si="136"/>
        <v>3.9200000000000008</v>
      </c>
      <c r="X2258" s="55">
        <f t="shared" si="136"/>
        <v>0.18</v>
      </c>
      <c r="Y2258" s="55">
        <f t="shared" si="136"/>
        <v>8.740000000000002</v>
      </c>
    </row>
    <row r="2259" spans="1:25" x14ac:dyDescent="0.25">
      <c r="A2259" s="37" t="s">
        <v>422</v>
      </c>
      <c r="B2259" s="37" t="s">
        <v>656</v>
      </c>
      <c r="C2259" s="36" t="s">
        <v>28</v>
      </c>
      <c r="D2259" s="52" t="str">
        <f>IFERROR(INDEX('[2]CP5 to CP6 Track mapping'!$A:$B,MATCH('CP5 Vols Hyp'!$C2259,'[2]CP5 to CP6 Track mapping'!$A:$A,0),2),"-")</f>
        <v>Re-Rail, Re-Sleeper Conventional</v>
      </c>
      <c r="E2259" s="36" t="s">
        <v>451</v>
      </c>
      <c r="F2259" s="53"/>
      <c r="G2259" s="53"/>
      <c r="H2259" s="53">
        <v>0</v>
      </c>
      <c r="I2259" s="53"/>
      <c r="J2259" s="53"/>
      <c r="K2259" s="53">
        <f t="shared" si="138"/>
        <v>0</v>
      </c>
      <c r="M2259" s="54">
        <v>0</v>
      </c>
      <c r="N2259" s="54">
        <v>0</v>
      </c>
      <c r="O2259" s="54">
        <v>0</v>
      </c>
      <c r="P2259" s="54">
        <v>0</v>
      </c>
      <c r="Q2259" s="54" t="s">
        <v>73</v>
      </c>
      <c r="R2259" s="54">
        <f t="shared" si="139"/>
        <v>0</v>
      </c>
      <c r="T2259" s="55">
        <f t="shared" si="137"/>
        <v>0</v>
      </c>
      <c r="U2259" s="55">
        <f t="shared" si="137"/>
        <v>0</v>
      </c>
      <c r="V2259" s="55">
        <f t="shared" si="137"/>
        <v>0</v>
      </c>
      <c r="W2259" s="55">
        <f t="shared" si="136"/>
        <v>0</v>
      </c>
      <c r="X2259" s="55" t="e">
        <f t="shared" si="136"/>
        <v>#VALUE!</v>
      </c>
      <c r="Y2259" s="55">
        <f t="shared" si="136"/>
        <v>0</v>
      </c>
    </row>
    <row r="2260" spans="1:25" x14ac:dyDescent="0.25">
      <c r="A2260" s="37" t="s">
        <v>422</v>
      </c>
      <c r="B2260" s="37" t="s">
        <v>656</v>
      </c>
      <c r="C2260" s="36" t="s">
        <v>28</v>
      </c>
      <c r="D2260" s="52" t="str">
        <f>IFERROR(INDEX('[2]CP5 to CP6 Track mapping'!$A:$B,MATCH('CP5 Vols Hyp'!$C2260,'[2]CP5 to CP6 Track mapping'!$A:$A,0),2),"-")</f>
        <v>Re-Rail, Re-Sleeper Conventional</v>
      </c>
      <c r="E2260" s="36" t="s">
        <v>452</v>
      </c>
      <c r="F2260" s="53"/>
      <c r="G2260" s="53"/>
      <c r="H2260" s="53">
        <v>0</v>
      </c>
      <c r="I2260" s="53"/>
      <c r="J2260" s="53"/>
      <c r="K2260" s="53">
        <f t="shared" si="138"/>
        <v>0</v>
      </c>
      <c r="M2260" s="54">
        <v>0</v>
      </c>
      <c r="N2260" s="54">
        <v>0</v>
      </c>
      <c r="O2260" s="54">
        <v>0</v>
      </c>
      <c r="P2260" s="54">
        <v>0</v>
      </c>
      <c r="Q2260" s="54" t="s">
        <v>73</v>
      </c>
      <c r="R2260" s="54">
        <f t="shared" si="139"/>
        <v>0</v>
      </c>
      <c r="T2260" s="55">
        <f t="shared" si="137"/>
        <v>0</v>
      </c>
      <c r="U2260" s="55">
        <f t="shared" si="137"/>
        <v>0</v>
      </c>
      <c r="V2260" s="55">
        <f t="shared" si="137"/>
        <v>0</v>
      </c>
      <c r="W2260" s="55">
        <f t="shared" si="136"/>
        <v>0</v>
      </c>
      <c r="X2260" s="55" t="e">
        <f t="shared" si="136"/>
        <v>#VALUE!</v>
      </c>
      <c r="Y2260" s="55">
        <f t="shared" si="136"/>
        <v>0</v>
      </c>
    </row>
    <row r="2261" spans="1:25" x14ac:dyDescent="0.25">
      <c r="A2261" s="37" t="s">
        <v>422</v>
      </c>
      <c r="B2261" s="37" t="s">
        <v>656</v>
      </c>
      <c r="C2261" s="36" t="s">
        <v>28</v>
      </c>
      <c r="D2261" s="52" t="str">
        <f>IFERROR(INDEX('[2]CP5 to CP6 Track mapping'!$A:$B,MATCH('CP5 Vols Hyp'!$C2261,'[2]CP5 to CP6 Track mapping'!$A:$A,0),2),"-")</f>
        <v>Re-Rail, Re-Sleeper Conventional</v>
      </c>
      <c r="E2261" s="36" t="s">
        <v>453</v>
      </c>
      <c r="F2261" s="53"/>
      <c r="G2261" s="53"/>
      <c r="H2261" s="53">
        <v>0</v>
      </c>
      <c r="I2261" s="53"/>
      <c r="J2261" s="53"/>
      <c r="K2261" s="53">
        <f t="shared" si="138"/>
        <v>0</v>
      </c>
      <c r="M2261" s="54">
        <v>0.48280319999999999</v>
      </c>
      <c r="N2261" s="54">
        <v>0</v>
      </c>
      <c r="O2261" s="54">
        <v>0</v>
      </c>
      <c r="P2261" s="54">
        <v>0</v>
      </c>
      <c r="Q2261" s="54" t="s">
        <v>73</v>
      </c>
      <c r="R2261" s="54">
        <f t="shared" si="139"/>
        <v>0.48280319999999999</v>
      </c>
      <c r="T2261" s="55">
        <f t="shared" si="137"/>
        <v>0.48280319999999999</v>
      </c>
      <c r="U2261" s="55">
        <f t="shared" si="137"/>
        <v>0</v>
      </c>
      <c r="V2261" s="55">
        <f t="shared" si="137"/>
        <v>0</v>
      </c>
      <c r="W2261" s="55">
        <f t="shared" si="136"/>
        <v>0</v>
      </c>
      <c r="X2261" s="55" t="e">
        <f t="shared" si="136"/>
        <v>#VALUE!</v>
      </c>
      <c r="Y2261" s="55">
        <f t="shared" si="136"/>
        <v>0.48280319999999999</v>
      </c>
    </row>
    <row r="2262" spans="1:25" x14ac:dyDescent="0.25">
      <c r="A2262" s="37" t="s">
        <v>422</v>
      </c>
      <c r="B2262" s="37" t="s">
        <v>656</v>
      </c>
      <c r="C2262" s="36" t="s">
        <v>28</v>
      </c>
      <c r="D2262" s="52" t="str">
        <f>IFERROR(INDEX('[2]CP5 to CP6 Track mapping'!$A:$B,MATCH('CP5 Vols Hyp'!$C2262,'[2]CP5 to CP6 Track mapping'!$A:$A,0),2),"-")</f>
        <v>Re-Rail, Re-Sleeper Conventional</v>
      </c>
      <c r="E2262" s="36" t="s">
        <v>454</v>
      </c>
      <c r="F2262" s="53"/>
      <c r="G2262" s="53"/>
      <c r="H2262" s="53">
        <v>0</v>
      </c>
      <c r="I2262" s="53"/>
      <c r="J2262" s="53"/>
      <c r="K2262" s="53">
        <f t="shared" si="138"/>
        <v>0</v>
      </c>
      <c r="M2262" s="54">
        <v>0.443</v>
      </c>
      <c r="N2262" s="54">
        <v>0</v>
      </c>
      <c r="O2262" s="54">
        <v>0</v>
      </c>
      <c r="P2262" s="54">
        <v>0</v>
      </c>
      <c r="Q2262" s="54" t="s">
        <v>73</v>
      </c>
      <c r="R2262" s="54">
        <f t="shared" si="139"/>
        <v>0.443</v>
      </c>
      <c r="T2262" s="55">
        <f t="shared" si="137"/>
        <v>0.443</v>
      </c>
      <c r="U2262" s="55">
        <f t="shared" si="137"/>
        <v>0</v>
      </c>
      <c r="V2262" s="55">
        <f t="shared" si="137"/>
        <v>0</v>
      </c>
      <c r="W2262" s="55">
        <f t="shared" si="136"/>
        <v>0</v>
      </c>
      <c r="X2262" s="55" t="e">
        <f t="shared" si="136"/>
        <v>#VALUE!</v>
      </c>
      <c r="Y2262" s="55">
        <f t="shared" si="136"/>
        <v>0.443</v>
      </c>
    </row>
    <row r="2263" spans="1:25" x14ac:dyDescent="0.25">
      <c r="A2263" s="37" t="s">
        <v>422</v>
      </c>
      <c r="B2263" s="37" t="s">
        <v>656</v>
      </c>
      <c r="C2263" s="36" t="s">
        <v>28</v>
      </c>
      <c r="D2263" s="52" t="str">
        <f>IFERROR(INDEX('[2]CP5 to CP6 Track mapping'!$A:$B,MATCH('CP5 Vols Hyp'!$C2263,'[2]CP5 to CP6 Track mapping'!$A:$A,0),2),"-")</f>
        <v>Re-Rail, Re-Sleeper Conventional</v>
      </c>
      <c r="E2263" s="36" t="s">
        <v>455</v>
      </c>
      <c r="F2263" s="53"/>
      <c r="G2263" s="53"/>
      <c r="H2263" s="53">
        <v>0</v>
      </c>
      <c r="I2263" s="53"/>
      <c r="J2263" s="53"/>
      <c r="K2263" s="53">
        <f t="shared" si="138"/>
        <v>0</v>
      </c>
      <c r="M2263" s="54">
        <v>1.9330000000000001</v>
      </c>
      <c r="N2263" s="54">
        <v>0.3026664</v>
      </c>
      <c r="O2263" s="54">
        <v>0</v>
      </c>
      <c r="P2263" s="54">
        <v>0</v>
      </c>
      <c r="Q2263" s="54" t="s">
        <v>73</v>
      </c>
      <c r="R2263" s="54">
        <f t="shared" si="139"/>
        <v>2.2356663999999999</v>
      </c>
      <c r="T2263" s="55">
        <f t="shared" si="137"/>
        <v>1.9330000000000001</v>
      </c>
      <c r="U2263" s="55">
        <f t="shared" si="137"/>
        <v>0.3026664</v>
      </c>
      <c r="V2263" s="55">
        <f t="shared" si="137"/>
        <v>0</v>
      </c>
      <c r="W2263" s="55">
        <f t="shared" si="136"/>
        <v>0</v>
      </c>
      <c r="X2263" s="55" t="e">
        <f t="shared" si="136"/>
        <v>#VALUE!</v>
      </c>
      <c r="Y2263" s="55">
        <f t="shared" si="136"/>
        <v>2.2356663999999999</v>
      </c>
    </row>
    <row r="2264" spans="1:25" x14ac:dyDescent="0.25">
      <c r="A2264" s="37" t="s">
        <v>422</v>
      </c>
      <c r="B2264" s="37" t="s">
        <v>657</v>
      </c>
      <c r="C2264" s="36" t="s">
        <v>7</v>
      </c>
      <c r="D2264" s="52" t="str">
        <f>IFERROR(INDEX('[2]CP5 to CP6 Track mapping'!$A:$B,MATCH('CP5 Vols Hyp'!$C2264,'[2]CP5 to CP6 Track mapping'!$A:$A,0),2),"-")</f>
        <v>Replace - Full</v>
      </c>
      <c r="E2264" s="36" t="s">
        <v>456</v>
      </c>
      <c r="F2264" s="53"/>
      <c r="G2264" s="53"/>
      <c r="H2264" s="53">
        <v>0.13</v>
      </c>
      <c r="I2264" s="53"/>
      <c r="J2264" s="53"/>
      <c r="K2264" s="53">
        <f t="shared" si="138"/>
        <v>0.13</v>
      </c>
      <c r="M2264" s="54">
        <v>0</v>
      </c>
      <c r="N2264" s="54">
        <v>0</v>
      </c>
      <c r="O2264" s="54">
        <v>0.13</v>
      </c>
      <c r="P2264" s="54">
        <v>0</v>
      </c>
      <c r="Q2264" s="54" t="s">
        <v>73</v>
      </c>
      <c r="R2264" s="54">
        <f t="shared" si="139"/>
        <v>0.13</v>
      </c>
      <c r="T2264" s="55">
        <f t="shared" si="137"/>
        <v>0</v>
      </c>
      <c r="U2264" s="55">
        <f t="shared" si="137"/>
        <v>0</v>
      </c>
      <c r="V2264" s="55">
        <f t="shared" si="137"/>
        <v>0</v>
      </c>
      <c r="W2264" s="55">
        <f t="shared" si="136"/>
        <v>0</v>
      </c>
      <c r="X2264" s="55" t="e">
        <f t="shared" si="136"/>
        <v>#VALUE!</v>
      </c>
      <c r="Y2264" s="55">
        <f t="shared" si="136"/>
        <v>0</v>
      </c>
    </row>
    <row r="2265" spans="1:25" x14ac:dyDescent="0.25">
      <c r="A2265" s="37" t="s">
        <v>422</v>
      </c>
      <c r="B2265" s="37" t="s">
        <v>657</v>
      </c>
      <c r="C2265" s="36" t="s">
        <v>7</v>
      </c>
      <c r="D2265" s="52" t="str">
        <f>IFERROR(INDEX('[2]CP5 to CP6 Track mapping'!$A:$B,MATCH('CP5 Vols Hyp'!$C2265,'[2]CP5 to CP6 Track mapping'!$A:$A,0),2),"-")</f>
        <v>Replace - Full</v>
      </c>
      <c r="E2265" s="36" t="s">
        <v>451</v>
      </c>
      <c r="F2265" s="53"/>
      <c r="G2265" s="53"/>
      <c r="H2265" s="53">
        <v>0</v>
      </c>
      <c r="I2265" s="53"/>
      <c r="J2265" s="53"/>
      <c r="K2265" s="53">
        <f t="shared" si="138"/>
        <v>0</v>
      </c>
      <c r="M2265" s="54">
        <v>0</v>
      </c>
      <c r="N2265" s="54">
        <v>0</v>
      </c>
      <c r="O2265" s="54">
        <v>0</v>
      </c>
      <c r="P2265" s="54">
        <v>0</v>
      </c>
      <c r="Q2265" s="54" t="s">
        <v>73</v>
      </c>
      <c r="R2265" s="54">
        <f t="shared" si="139"/>
        <v>0</v>
      </c>
      <c r="T2265" s="55">
        <f t="shared" si="137"/>
        <v>0</v>
      </c>
      <c r="U2265" s="55">
        <f t="shared" si="137"/>
        <v>0</v>
      </c>
      <c r="V2265" s="55">
        <f t="shared" si="137"/>
        <v>0</v>
      </c>
      <c r="W2265" s="55">
        <f t="shared" si="136"/>
        <v>0</v>
      </c>
      <c r="X2265" s="55" t="e">
        <f t="shared" si="136"/>
        <v>#VALUE!</v>
      </c>
      <c r="Y2265" s="55">
        <f t="shared" si="136"/>
        <v>0</v>
      </c>
    </row>
    <row r="2266" spans="1:25" x14ac:dyDescent="0.25">
      <c r="A2266" s="37" t="s">
        <v>422</v>
      </c>
      <c r="B2266" s="37" t="s">
        <v>657</v>
      </c>
      <c r="C2266" s="36" t="s">
        <v>7</v>
      </c>
      <c r="D2266" s="52" t="str">
        <f>IFERROR(INDEX('[2]CP5 to CP6 Track mapping'!$A:$B,MATCH('CP5 Vols Hyp'!$C2266,'[2]CP5 to CP6 Track mapping'!$A:$A,0),2),"-")</f>
        <v>Replace - Full</v>
      </c>
      <c r="E2266" s="36" t="s">
        <v>452</v>
      </c>
      <c r="F2266" s="53"/>
      <c r="G2266" s="53"/>
      <c r="H2266" s="53">
        <v>0</v>
      </c>
      <c r="I2266" s="53"/>
      <c r="J2266" s="53"/>
      <c r="K2266" s="53">
        <f t="shared" si="138"/>
        <v>0</v>
      </c>
      <c r="M2266" s="54">
        <v>0</v>
      </c>
      <c r="N2266" s="54">
        <v>0</v>
      </c>
      <c r="O2266" s="54">
        <v>0</v>
      </c>
      <c r="P2266" s="54">
        <v>0</v>
      </c>
      <c r="Q2266" s="54" t="s">
        <v>73</v>
      </c>
      <c r="R2266" s="54">
        <f t="shared" si="139"/>
        <v>0</v>
      </c>
      <c r="T2266" s="55">
        <f t="shared" si="137"/>
        <v>0</v>
      </c>
      <c r="U2266" s="55">
        <f t="shared" si="137"/>
        <v>0</v>
      </c>
      <c r="V2266" s="55">
        <f t="shared" si="137"/>
        <v>0</v>
      </c>
      <c r="W2266" s="55">
        <f t="shared" si="136"/>
        <v>0</v>
      </c>
      <c r="X2266" s="55" t="e">
        <f t="shared" si="136"/>
        <v>#VALUE!</v>
      </c>
      <c r="Y2266" s="55">
        <f t="shared" si="136"/>
        <v>0</v>
      </c>
    </row>
    <row r="2267" spans="1:25" x14ac:dyDescent="0.25">
      <c r="A2267" s="37" t="s">
        <v>422</v>
      </c>
      <c r="B2267" s="37" t="s">
        <v>657</v>
      </c>
      <c r="C2267" s="36" t="s">
        <v>7</v>
      </c>
      <c r="D2267" s="52" t="str">
        <f>IFERROR(INDEX('[2]CP5 to CP6 Track mapping'!$A:$B,MATCH('CP5 Vols Hyp'!$C2267,'[2]CP5 to CP6 Track mapping'!$A:$A,0),2),"-")</f>
        <v>Replace - Full</v>
      </c>
      <c r="E2267" s="36" t="s">
        <v>453</v>
      </c>
      <c r="F2267" s="53"/>
      <c r="G2267" s="53"/>
      <c r="H2267" s="53">
        <v>0</v>
      </c>
      <c r="I2267" s="53"/>
      <c r="J2267" s="53"/>
      <c r="K2267" s="53">
        <f t="shared" si="138"/>
        <v>0</v>
      </c>
      <c r="M2267" s="54">
        <v>0</v>
      </c>
      <c r="N2267" s="54">
        <v>0</v>
      </c>
      <c r="O2267" s="54">
        <v>0</v>
      </c>
      <c r="P2267" s="54">
        <v>0</v>
      </c>
      <c r="Q2267" s="54" t="s">
        <v>73</v>
      </c>
      <c r="R2267" s="54">
        <f t="shared" si="139"/>
        <v>0</v>
      </c>
      <c r="T2267" s="55">
        <f t="shared" si="137"/>
        <v>0</v>
      </c>
      <c r="U2267" s="55">
        <f t="shared" si="137"/>
        <v>0</v>
      </c>
      <c r="V2267" s="55">
        <f t="shared" si="137"/>
        <v>0</v>
      </c>
      <c r="W2267" s="55">
        <f t="shared" si="136"/>
        <v>0</v>
      </c>
      <c r="X2267" s="55" t="e">
        <f t="shared" si="136"/>
        <v>#VALUE!</v>
      </c>
      <c r="Y2267" s="55">
        <f t="shared" si="136"/>
        <v>0</v>
      </c>
    </row>
    <row r="2268" spans="1:25" x14ac:dyDescent="0.25">
      <c r="A2268" s="37" t="s">
        <v>422</v>
      </c>
      <c r="B2268" s="37" t="s">
        <v>657</v>
      </c>
      <c r="C2268" s="36" t="s">
        <v>7</v>
      </c>
      <c r="D2268" s="52" t="str">
        <f>IFERROR(INDEX('[2]CP5 to CP6 Track mapping'!$A:$B,MATCH('CP5 Vols Hyp'!$C2268,'[2]CP5 to CP6 Track mapping'!$A:$A,0),2),"-")</f>
        <v>Replace - Full</v>
      </c>
      <c r="E2268" s="36" t="s">
        <v>454</v>
      </c>
      <c r="F2268" s="53"/>
      <c r="G2268" s="53"/>
      <c r="H2268" s="53">
        <v>0</v>
      </c>
      <c r="I2268" s="53"/>
      <c r="J2268" s="53"/>
      <c r="K2268" s="53">
        <f t="shared" si="138"/>
        <v>0</v>
      </c>
      <c r="M2268" s="54">
        <v>0</v>
      </c>
      <c r="N2268" s="54">
        <v>0</v>
      </c>
      <c r="O2268" s="54">
        <v>0</v>
      </c>
      <c r="P2268" s="54">
        <v>0</v>
      </c>
      <c r="Q2268" s="54" t="s">
        <v>73</v>
      </c>
      <c r="R2268" s="54">
        <f t="shared" si="139"/>
        <v>0</v>
      </c>
      <c r="T2268" s="55">
        <f t="shared" si="137"/>
        <v>0</v>
      </c>
      <c r="U2268" s="55">
        <f t="shared" si="137"/>
        <v>0</v>
      </c>
      <c r="V2268" s="55">
        <f t="shared" si="137"/>
        <v>0</v>
      </c>
      <c r="W2268" s="55">
        <f t="shared" si="136"/>
        <v>0</v>
      </c>
      <c r="X2268" s="55" t="e">
        <f t="shared" si="136"/>
        <v>#VALUE!</v>
      </c>
      <c r="Y2268" s="55">
        <f t="shared" si="136"/>
        <v>0</v>
      </c>
    </row>
    <row r="2269" spans="1:25" x14ac:dyDescent="0.25">
      <c r="A2269" s="37" t="s">
        <v>422</v>
      </c>
      <c r="B2269" s="37" t="s">
        <v>657</v>
      </c>
      <c r="C2269" s="36" t="s">
        <v>7</v>
      </c>
      <c r="D2269" s="52" t="str">
        <f>IFERROR(INDEX('[2]CP5 to CP6 Track mapping'!$A:$B,MATCH('CP5 Vols Hyp'!$C2269,'[2]CP5 to CP6 Track mapping'!$A:$A,0),2),"-")</f>
        <v>Replace - Full</v>
      </c>
      <c r="E2269" s="36" t="s">
        <v>455</v>
      </c>
      <c r="F2269" s="53"/>
      <c r="G2269" s="53"/>
      <c r="H2269" s="53">
        <v>0</v>
      </c>
      <c r="I2269" s="53"/>
      <c r="J2269" s="53"/>
      <c r="K2269" s="53">
        <f t="shared" si="138"/>
        <v>0</v>
      </c>
      <c r="M2269" s="54">
        <v>0</v>
      </c>
      <c r="N2269" s="54">
        <v>0</v>
      </c>
      <c r="O2269" s="54">
        <v>0</v>
      </c>
      <c r="P2269" s="54">
        <v>0</v>
      </c>
      <c r="Q2269" s="54" t="s">
        <v>73</v>
      </c>
      <c r="R2269" s="54">
        <f t="shared" si="139"/>
        <v>0</v>
      </c>
      <c r="T2269" s="55">
        <f t="shared" si="137"/>
        <v>0</v>
      </c>
      <c r="U2269" s="55">
        <f t="shared" si="137"/>
        <v>0</v>
      </c>
      <c r="V2269" s="55">
        <f t="shared" si="137"/>
        <v>0</v>
      </c>
      <c r="W2269" s="55">
        <f t="shared" si="136"/>
        <v>0</v>
      </c>
      <c r="X2269" s="55" t="e">
        <f t="shared" si="136"/>
        <v>#VALUE!</v>
      </c>
      <c r="Y2269" s="55">
        <f t="shared" si="136"/>
        <v>0</v>
      </c>
    </row>
    <row r="2270" spans="1:25" x14ac:dyDescent="0.25">
      <c r="A2270" s="37" t="s">
        <v>422</v>
      </c>
      <c r="B2270" s="37" t="s">
        <v>658</v>
      </c>
      <c r="C2270" s="36" t="s">
        <v>8</v>
      </c>
      <c r="D2270" s="52" t="str">
        <f>IFERROR(INDEX('[2]CP5 to CP6 Track mapping'!$A:$B,MATCH('CP5 Vols Hyp'!$C2270,'[2]CP5 to CP6 Track mapping'!$A:$A,0),2),"-")</f>
        <v>Replace - Full</v>
      </c>
      <c r="E2270" s="36" t="s">
        <v>456</v>
      </c>
      <c r="F2270" s="53"/>
      <c r="G2270" s="53"/>
      <c r="H2270" s="53">
        <v>1.8000000000000003</v>
      </c>
      <c r="I2270" s="53"/>
      <c r="J2270" s="53"/>
      <c r="K2270" s="53">
        <f t="shared" si="138"/>
        <v>1.8000000000000003</v>
      </c>
      <c r="M2270" s="54">
        <v>0</v>
      </c>
      <c r="N2270" s="54">
        <v>12.040000000000001</v>
      </c>
      <c r="O2270" s="54">
        <v>1.8000000000000003</v>
      </c>
      <c r="P2270" s="54">
        <v>2.63</v>
      </c>
      <c r="Q2270" s="54">
        <v>1.9600000000000002</v>
      </c>
      <c r="R2270" s="54">
        <f t="shared" si="139"/>
        <v>18.430000000000003</v>
      </c>
      <c r="T2270" s="55">
        <f t="shared" si="137"/>
        <v>0</v>
      </c>
      <c r="U2270" s="55">
        <f t="shared" si="137"/>
        <v>12.040000000000001</v>
      </c>
      <c r="V2270" s="55">
        <f t="shared" si="137"/>
        <v>0</v>
      </c>
      <c r="W2270" s="55">
        <f t="shared" si="136"/>
        <v>2.63</v>
      </c>
      <c r="X2270" s="55">
        <f t="shared" si="136"/>
        <v>1.9600000000000002</v>
      </c>
      <c r="Y2270" s="55">
        <f t="shared" si="136"/>
        <v>16.630000000000003</v>
      </c>
    </row>
    <row r="2271" spans="1:25" x14ac:dyDescent="0.25">
      <c r="A2271" s="37" t="s">
        <v>422</v>
      </c>
      <c r="B2271" s="37" t="s">
        <v>658</v>
      </c>
      <c r="C2271" s="36" t="s">
        <v>8</v>
      </c>
      <c r="D2271" s="52" t="str">
        <f>IFERROR(INDEX('[2]CP5 to CP6 Track mapping'!$A:$B,MATCH('CP5 Vols Hyp'!$C2271,'[2]CP5 to CP6 Track mapping'!$A:$A,0),2),"-")</f>
        <v>Replace - Full</v>
      </c>
      <c r="E2271" s="36" t="s">
        <v>451</v>
      </c>
      <c r="F2271" s="53"/>
      <c r="G2271" s="53"/>
      <c r="H2271" s="53">
        <v>0.76352399999999998</v>
      </c>
      <c r="I2271" s="53"/>
      <c r="J2271" s="53"/>
      <c r="K2271" s="53">
        <f t="shared" si="138"/>
        <v>0.76352399999999998</v>
      </c>
      <c r="M2271" s="54">
        <v>3.1120000000000001</v>
      </c>
      <c r="N2271" s="54">
        <v>0.90068399999999993</v>
      </c>
      <c r="O2271" s="54">
        <v>0.76352399999999998</v>
      </c>
      <c r="P2271" s="54">
        <v>1.3569696</v>
      </c>
      <c r="Q2271" s="54">
        <v>2.8977336</v>
      </c>
      <c r="R2271" s="54">
        <f t="shared" si="139"/>
        <v>9.0309112000000002</v>
      </c>
      <c r="T2271" s="55">
        <f t="shared" si="137"/>
        <v>3.1120000000000001</v>
      </c>
      <c r="U2271" s="55">
        <f t="shared" si="137"/>
        <v>0.90068399999999993</v>
      </c>
      <c r="V2271" s="55">
        <f t="shared" si="137"/>
        <v>0</v>
      </c>
      <c r="W2271" s="55">
        <f t="shared" si="136"/>
        <v>1.3569696</v>
      </c>
      <c r="X2271" s="55">
        <f t="shared" si="136"/>
        <v>2.8977336</v>
      </c>
      <c r="Y2271" s="55">
        <f t="shared" si="136"/>
        <v>8.2673871999999999</v>
      </c>
    </row>
    <row r="2272" spans="1:25" x14ac:dyDescent="0.25">
      <c r="A2272" s="37" t="s">
        <v>422</v>
      </c>
      <c r="B2272" s="37" t="s">
        <v>658</v>
      </c>
      <c r="C2272" s="36" t="s">
        <v>8</v>
      </c>
      <c r="D2272" s="52" t="str">
        <f>IFERROR(INDEX('[2]CP5 to CP6 Track mapping'!$A:$B,MATCH('CP5 Vols Hyp'!$C2272,'[2]CP5 to CP6 Track mapping'!$A:$A,0),2),"-")</f>
        <v>Replace - Full</v>
      </c>
      <c r="E2272" s="36" t="s">
        <v>452</v>
      </c>
      <c r="F2272" s="53"/>
      <c r="G2272" s="53"/>
      <c r="H2272" s="53">
        <v>1.7849087999999997</v>
      </c>
      <c r="I2272" s="53"/>
      <c r="J2272" s="53"/>
      <c r="K2272" s="53">
        <f t="shared" si="138"/>
        <v>1.7849087999999997</v>
      </c>
      <c r="M2272" s="54">
        <v>4.8477431999999991</v>
      </c>
      <c r="N2272" s="54">
        <v>0.34107120000000002</v>
      </c>
      <c r="O2272" s="54">
        <v>1.7849087999999997</v>
      </c>
      <c r="P2272" s="54">
        <v>0.25694640000000002</v>
      </c>
      <c r="Q2272" s="54">
        <v>3.1098743999999998</v>
      </c>
      <c r="R2272" s="54">
        <f t="shared" si="139"/>
        <v>10.340543999999998</v>
      </c>
      <c r="T2272" s="55">
        <f t="shared" si="137"/>
        <v>4.8477431999999991</v>
      </c>
      <c r="U2272" s="55">
        <f t="shared" si="137"/>
        <v>0.34107120000000002</v>
      </c>
      <c r="V2272" s="55">
        <f t="shared" si="137"/>
        <v>0</v>
      </c>
      <c r="W2272" s="55">
        <f t="shared" si="136"/>
        <v>0.25694640000000002</v>
      </c>
      <c r="X2272" s="55">
        <f t="shared" si="136"/>
        <v>3.1098743999999998</v>
      </c>
      <c r="Y2272" s="55">
        <f t="shared" si="136"/>
        <v>8.5556351999999976</v>
      </c>
    </row>
    <row r="2273" spans="1:25" x14ac:dyDescent="0.25">
      <c r="A2273" s="37" t="s">
        <v>422</v>
      </c>
      <c r="B2273" s="37" t="s">
        <v>658</v>
      </c>
      <c r="C2273" s="36" t="s">
        <v>8</v>
      </c>
      <c r="D2273" s="52" t="str">
        <f>IFERROR(INDEX('[2]CP5 to CP6 Track mapping'!$A:$B,MATCH('CP5 Vols Hyp'!$C2273,'[2]CP5 to CP6 Track mapping'!$A:$A,0),2),"-")</f>
        <v>Replace - Full</v>
      </c>
      <c r="E2273" s="36" t="s">
        <v>453</v>
      </c>
      <c r="F2273" s="53"/>
      <c r="G2273" s="53"/>
      <c r="H2273" s="53">
        <v>4.1833800000000005</v>
      </c>
      <c r="I2273" s="53"/>
      <c r="J2273" s="53"/>
      <c r="K2273" s="53">
        <f t="shared" si="138"/>
        <v>4.1833800000000005</v>
      </c>
      <c r="M2273" s="54">
        <v>8.7483135999999995</v>
      </c>
      <c r="N2273" s="54">
        <v>3.8167055999999997</v>
      </c>
      <c r="O2273" s="54">
        <v>4.1833800000000005</v>
      </c>
      <c r="P2273" s="54">
        <v>0.50840639999999993</v>
      </c>
      <c r="Q2273" s="54">
        <v>7.6809600000000033E-2</v>
      </c>
      <c r="R2273" s="54">
        <f t="shared" si="139"/>
        <v>17.333615199999997</v>
      </c>
      <c r="T2273" s="55">
        <f t="shared" si="137"/>
        <v>8.7483135999999995</v>
      </c>
      <c r="U2273" s="55">
        <f t="shared" si="137"/>
        <v>3.8167055999999997</v>
      </c>
      <c r="V2273" s="55">
        <f t="shared" si="137"/>
        <v>0</v>
      </c>
      <c r="W2273" s="55">
        <f t="shared" si="136"/>
        <v>0.50840639999999993</v>
      </c>
      <c r="X2273" s="55">
        <f t="shared" si="136"/>
        <v>7.6809600000000033E-2</v>
      </c>
      <c r="Y2273" s="55">
        <f t="shared" si="136"/>
        <v>13.150235199999997</v>
      </c>
    </row>
    <row r="2274" spans="1:25" x14ac:dyDescent="0.25">
      <c r="A2274" s="37" t="s">
        <v>422</v>
      </c>
      <c r="B2274" s="37" t="s">
        <v>658</v>
      </c>
      <c r="C2274" s="36" t="s">
        <v>8</v>
      </c>
      <c r="D2274" s="52" t="str">
        <f>IFERROR(INDEX('[2]CP5 to CP6 Track mapping'!$A:$B,MATCH('CP5 Vols Hyp'!$C2274,'[2]CP5 to CP6 Track mapping'!$A:$A,0),2),"-")</f>
        <v>Replace - Full</v>
      </c>
      <c r="E2274" s="36" t="s">
        <v>454</v>
      </c>
      <c r="F2274" s="53"/>
      <c r="G2274" s="53"/>
      <c r="H2274" s="53">
        <v>2.3317200000000002</v>
      </c>
      <c r="I2274" s="53"/>
      <c r="J2274" s="53"/>
      <c r="K2274" s="53">
        <f t="shared" si="138"/>
        <v>2.3317200000000002</v>
      </c>
      <c r="M2274" s="54">
        <v>0</v>
      </c>
      <c r="N2274" s="54">
        <v>0</v>
      </c>
      <c r="O2274" s="54">
        <v>2.3317200000000002</v>
      </c>
      <c r="P2274" s="54">
        <v>0</v>
      </c>
      <c r="Q2274" s="54" t="s">
        <v>73</v>
      </c>
      <c r="R2274" s="54">
        <f t="shared" si="139"/>
        <v>2.3317200000000002</v>
      </c>
      <c r="T2274" s="55">
        <f t="shared" si="137"/>
        <v>0</v>
      </c>
      <c r="U2274" s="55">
        <f t="shared" si="137"/>
        <v>0</v>
      </c>
      <c r="V2274" s="55">
        <f t="shared" si="137"/>
        <v>0</v>
      </c>
      <c r="W2274" s="55">
        <f t="shared" si="136"/>
        <v>0</v>
      </c>
      <c r="X2274" s="55" t="e">
        <f t="shared" si="136"/>
        <v>#VALUE!</v>
      </c>
      <c r="Y2274" s="55">
        <f t="shared" si="136"/>
        <v>0</v>
      </c>
    </row>
    <row r="2275" spans="1:25" x14ac:dyDescent="0.25">
      <c r="A2275" s="37" t="s">
        <v>422</v>
      </c>
      <c r="B2275" s="37" t="s">
        <v>658</v>
      </c>
      <c r="C2275" s="36" t="s">
        <v>8</v>
      </c>
      <c r="D2275" s="52" t="str">
        <f>IFERROR(INDEX('[2]CP5 to CP6 Track mapping'!$A:$B,MATCH('CP5 Vols Hyp'!$C2275,'[2]CP5 to CP6 Track mapping'!$A:$A,0),2),"-")</f>
        <v>Replace - Full</v>
      </c>
      <c r="E2275" s="36" t="s">
        <v>455</v>
      </c>
      <c r="F2275" s="53"/>
      <c r="G2275" s="53"/>
      <c r="H2275" s="53">
        <v>1.179576</v>
      </c>
      <c r="I2275" s="53"/>
      <c r="J2275" s="53"/>
      <c r="K2275" s="53">
        <f t="shared" si="138"/>
        <v>1.179576</v>
      </c>
      <c r="M2275" s="54">
        <v>1.9210000000000003</v>
      </c>
      <c r="N2275" s="54">
        <v>0</v>
      </c>
      <c r="O2275" s="54">
        <v>1.179576</v>
      </c>
      <c r="P2275" s="54">
        <v>1.0058400000000001</v>
      </c>
      <c r="Q2275" s="54" t="s">
        <v>73</v>
      </c>
      <c r="R2275" s="54">
        <f t="shared" si="139"/>
        <v>4.1064160000000003</v>
      </c>
      <c r="T2275" s="55">
        <f t="shared" si="137"/>
        <v>1.9210000000000003</v>
      </c>
      <c r="U2275" s="55">
        <f t="shared" si="137"/>
        <v>0</v>
      </c>
      <c r="V2275" s="55">
        <f t="shared" si="137"/>
        <v>0</v>
      </c>
      <c r="W2275" s="55">
        <f t="shared" si="136"/>
        <v>1.0058400000000001</v>
      </c>
      <c r="X2275" s="55" t="e">
        <f t="shared" si="136"/>
        <v>#VALUE!</v>
      </c>
      <c r="Y2275" s="55">
        <f t="shared" si="136"/>
        <v>2.9268400000000003</v>
      </c>
    </row>
    <row r="2276" spans="1:25" x14ac:dyDescent="0.25">
      <c r="A2276" s="37" t="s">
        <v>422</v>
      </c>
      <c r="B2276" s="37" t="s">
        <v>659</v>
      </c>
      <c r="C2276" s="36" t="s">
        <v>660</v>
      </c>
      <c r="D2276" s="52" t="str">
        <f>IFERROR(INDEX('[2]CP5 to CP6 Track mapping'!$A:$B,MATCH('CP5 Vols Hyp'!$C2276,'[2]CP5 to CP6 Track mapping'!$A:$A,0),2),"-")</f>
        <v>Re-Rail, Re-Sleeper Conventional</v>
      </c>
      <c r="E2276" s="36" t="s">
        <v>456</v>
      </c>
      <c r="F2276" s="53"/>
      <c r="G2276" s="53"/>
      <c r="H2276" s="53">
        <v>0.1</v>
      </c>
      <c r="I2276" s="53"/>
      <c r="J2276" s="53"/>
      <c r="K2276" s="53">
        <f t="shared" si="138"/>
        <v>0.1</v>
      </c>
      <c r="M2276" s="54">
        <v>0</v>
      </c>
      <c r="N2276" s="54">
        <v>0</v>
      </c>
      <c r="O2276" s="54">
        <v>0.1</v>
      </c>
      <c r="P2276" s="54">
        <v>0</v>
      </c>
      <c r="Q2276" s="54" t="s">
        <v>73</v>
      </c>
      <c r="R2276" s="54">
        <f t="shared" si="139"/>
        <v>0.1</v>
      </c>
      <c r="T2276" s="55">
        <f t="shared" si="137"/>
        <v>0</v>
      </c>
      <c r="U2276" s="55">
        <f t="shared" si="137"/>
        <v>0</v>
      </c>
      <c r="V2276" s="55">
        <f t="shared" si="137"/>
        <v>0</v>
      </c>
      <c r="W2276" s="55">
        <f t="shared" si="136"/>
        <v>0</v>
      </c>
      <c r="X2276" s="55" t="e">
        <f t="shared" si="136"/>
        <v>#VALUE!</v>
      </c>
      <c r="Y2276" s="55">
        <f t="shared" si="136"/>
        <v>0</v>
      </c>
    </row>
    <row r="2277" spans="1:25" x14ac:dyDescent="0.25">
      <c r="A2277" s="37" t="s">
        <v>422</v>
      </c>
      <c r="B2277" s="37" t="s">
        <v>659</v>
      </c>
      <c r="C2277" s="36" t="s">
        <v>660</v>
      </c>
      <c r="D2277" s="52" t="str">
        <f>IFERROR(INDEX('[2]CP5 to CP6 Track mapping'!$A:$B,MATCH('CP5 Vols Hyp'!$C2277,'[2]CP5 to CP6 Track mapping'!$A:$A,0),2),"-")</f>
        <v>Re-Rail, Re-Sleeper Conventional</v>
      </c>
      <c r="E2277" s="36" t="s">
        <v>451</v>
      </c>
      <c r="F2277" s="53"/>
      <c r="G2277" s="53"/>
      <c r="H2277" s="53">
        <v>1.3780008000000001</v>
      </c>
      <c r="I2277" s="53"/>
      <c r="J2277" s="53"/>
      <c r="K2277" s="53">
        <f t="shared" si="138"/>
        <v>1.3780008000000001</v>
      </c>
      <c r="M2277" s="54">
        <v>0.57031200000000004</v>
      </c>
      <c r="N2277" s="54">
        <v>0</v>
      </c>
      <c r="O2277" s="54">
        <v>1.3780008000000001</v>
      </c>
      <c r="P2277" s="54">
        <v>2.8437839999999999</v>
      </c>
      <c r="Q2277" s="54" t="s">
        <v>73</v>
      </c>
      <c r="R2277" s="54">
        <f t="shared" si="139"/>
        <v>4.7920967999999995</v>
      </c>
      <c r="T2277" s="55">
        <f t="shared" si="137"/>
        <v>0.57031200000000004</v>
      </c>
      <c r="U2277" s="55">
        <f t="shared" si="137"/>
        <v>0</v>
      </c>
      <c r="V2277" s="55">
        <f t="shared" si="137"/>
        <v>0</v>
      </c>
      <c r="W2277" s="55">
        <f t="shared" si="136"/>
        <v>2.8437839999999999</v>
      </c>
      <c r="X2277" s="55" t="e">
        <f t="shared" si="136"/>
        <v>#VALUE!</v>
      </c>
      <c r="Y2277" s="55">
        <f t="shared" si="136"/>
        <v>3.4140959999999994</v>
      </c>
    </row>
    <row r="2278" spans="1:25" x14ac:dyDescent="0.25">
      <c r="A2278" s="37" t="s">
        <v>422</v>
      </c>
      <c r="B2278" s="37" t="s">
        <v>659</v>
      </c>
      <c r="C2278" s="36" t="s">
        <v>660</v>
      </c>
      <c r="D2278" s="52" t="str">
        <f>IFERROR(INDEX('[2]CP5 to CP6 Track mapping'!$A:$B,MATCH('CP5 Vols Hyp'!$C2278,'[2]CP5 to CP6 Track mapping'!$A:$A,0),2),"-")</f>
        <v>Re-Rail, Re-Sleeper Conventional</v>
      </c>
      <c r="E2278" s="36" t="s">
        <v>452</v>
      </c>
      <c r="F2278" s="53"/>
      <c r="G2278" s="53"/>
      <c r="H2278" s="53">
        <v>0</v>
      </c>
      <c r="I2278" s="53"/>
      <c r="J2278" s="53"/>
      <c r="K2278" s="53">
        <f t="shared" si="138"/>
        <v>0</v>
      </c>
      <c r="M2278" s="54">
        <v>0</v>
      </c>
      <c r="N2278" s="54">
        <v>0</v>
      </c>
      <c r="O2278" s="54">
        <v>0</v>
      </c>
      <c r="P2278" s="54">
        <v>0</v>
      </c>
      <c r="Q2278" s="54" t="s">
        <v>73</v>
      </c>
      <c r="R2278" s="54">
        <f t="shared" si="139"/>
        <v>0</v>
      </c>
      <c r="T2278" s="55">
        <f t="shared" si="137"/>
        <v>0</v>
      </c>
      <c r="U2278" s="55">
        <f t="shared" si="137"/>
        <v>0</v>
      </c>
      <c r="V2278" s="55">
        <f t="shared" si="137"/>
        <v>0</v>
      </c>
      <c r="W2278" s="55">
        <f t="shared" si="136"/>
        <v>0</v>
      </c>
      <c r="X2278" s="55" t="e">
        <f t="shared" si="136"/>
        <v>#VALUE!</v>
      </c>
      <c r="Y2278" s="55">
        <f t="shared" si="136"/>
        <v>0</v>
      </c>
    </row>
    <row r="2279" spans="1:25" x14ac:dyDescent="0.25">
      <c r="A2279" s="37" t="s">
        <v>422</v>
      </c>
      <c r="B2279" s="37" t="s">
        <v>659</v>
      </c>
      <c r="C2279" s="36" t="s">
        <v>660</v>
      </c>
      <c r="D2279" s="52" t="str">
        <f>IFERROR(INDEX('[2]CP5 to CP6 Track mapping'!$A:$B,MATCH('CP5 Vols Hyp'!$C2279,'[2]CP5 to CP6 Track mapping'!$A:$A,0),2),"-")</f>
        <v>Re-Rail, Re-Sleeper Conventional</v>
      </c>
      <c r="E2279" s="36" t="s">
        <v>453</v>
      </c>
      <c r="F2279" s="53"/>
      <c r="G2279" s="53"/>
      <c r="H2279" s="53">
        <v>0.51480720000000002</v>
      </c>
      <c r="I2279" s="53"/>
      <c r="J2279" s="53"/>
      <c r="K2279" s="53">
        <f t="shared" si="138"/>
        <v>0.51480720000000002</v>
      </c>
      <c r="M2279" s="54">
        <v>0.2157984</v>
      </c>
      <c r="N2279" s="54">
        <v>0</v>
      </c>
      <c r="O2279" s="54">
        <v>0.51480720000000002</v>
      </c>
      <c r="P2279" s="54">
        <v>0</v>
      </c>
      <c r="Q2279" s="54" t="s">
        <v>73</v>
      </c>
      <c r="R2279" s="54">
        <f t="shared" si="139"/>
        <v>0.73060560000000008</v>
      </c>
      <c r="T2279" s="55">
        <f t="shared" si="137"/>
        <v>0.2157984</v>
      </c>
      <c r="U2279" s="55">
        <f t="shared" si="137"/>
        <v>0</v>
      </c>
      <c r="V2279" s="55">
        <f t="shared" si="137"/>
        <v>0</v>
      </c>
      <c r="W2279" s="55">
        <f t="shared" si="136"/>
        <v>0</v>
      </c>
      <c r="X2279" s="55" t="e">
        <f t="shared" si="136"/>
        <v>#VALUE!</v>
      </c>
      <c r="Y2279" s="55">
        <f t="shared" si="136"/>
        <v>0.21579840000000006</v>
      </c>
    </row>
    <row r="2280" spans="1:25" x14ac:dyDescent="0.25">
      <c r="A2280" s="37" t="s">
        <v>422</v>
      </c>
      <c r="B2280" s="37" t="s">
        <v>659</v>
      </c>
      <c r="C2280" s="36" t="s">
        <v>660</v>
      </c>
      <c r="D2280" s="52" t="str">
        <f>IFERROR(INDEX('[2]CP5 to CP6 Track mapping'!$A:$B,MATCH('CP5 Vols Hyp'!$C2280,'[2]CP5 to CP6 Track mapping'!$A:$A,0),2),"-")</f>
        <v>Re-Rail, Re-Sleeper Conventional</v>
      </c>
      <c r="E2280" s="36" t="s">
        <v>454</v>
      </c>
      <c r="F2280" s="53"/>
      <c r="G2280" s="53"/>
      <c r="H2280" s="53">
        <v>0</v>
      </c>
      <c r="I2280" s="53"/>
      <c r="J2280" s="53"/>
      <c r="K2280" s="53">
        <f t="shared" si="138"/>
        <v>0</v>
      </c>
      <c r="M2280" s="54">
        <v>0.25</v>
      </c>
      <c r="N2280" s="54">
        <v>0</v>
      </c>
      <c r="O2280" s="54">
        <v>0</v>
      </c>
      <c r="P2280" s="54">
        <v>0</v>
      </c>
      <c r="Q2280" s="54" t="s">
        <v>73</v>
      </c>
      <c r="R2280" s="54">
        <f t="shared" si="139"/>
        <v>0.25</v>
      </c>
      <c r="T2280" s="55">
        <f t="shared" si="137"/>
        <v>0.25</v>
      </c>
      <c r="U2280" s="55">
        <f t="shared" si="137"/>
        <v>0</v>
      </c>
      <c r="V2280" s="55">
        <f t="shared" si="137"/>
        <v>0</v>
      </c>
      <c r="W2280" s="55">
        <f t="shared" si="136"/>
        <v>0</v>
      </c>
      <c r="X2280" s="55" t="e">
        <f t="shared" si="136"/>
        <v>#VALUE!</v>
      </c>
      <c r="Y2280" s="55">
        <f t="shared" si="136"/>
        <v>0.25</v>
      </c>
    </row>
    <row r="2281" spans="1:25" x14ac:dyDescent="0.25">
      <c r="A2281" s="37" t="s">
        <v>422</v>
      </c>
      <c r="B2281" s="37" t="s">
        <v>659</v>
      </c>
      <c r="C2281" s="36" t="s">
        <v>660</v>
      </c>
      <c r="D2281" s="52" t="str">
        <f>IFERROR(INDEX('[2]CP5 to CP6 Track mapping'!$A:$B,MATCH('CP5 Vols Hyp'!$C2281,'[2]CP5 to CP6 Track mapping'!$A:$A,0),2),"-")</f>
        <v>Re-Rail, Re-Sleeper Conventional</v>
      </c>
      <c r="E2281" s="36" t="s">
        <v>455</v>
      </c>
      <c r="F2281" s="53"/>
      <c r="G2281" s="53"/>
      <c r="H2281" s="53">
        <v>0</v>
      </c>
      <c r="I2281" s="53"/>
      <c r="J2281" s="53"/>
      <c r="K2281" s="53">
        <f t="shared" si="138"/>
        <v>0</v>
      </c>
      <c r="M2281" s="54">
        <v>0</v>
      </c>
      <c r="N2281" s="54">
        <v>0</v>
      </c>
      <c r="O2281" s="54">
        <v>0</v>
      </c>
      <c r="P2281" s="54">
        <v>0</v>
      </c>
      <c r="Q2281" s="54" t="s">
        <v>73</v>
      </c>
      <c r="R2281" s="54">
        <f t="shared" si="139"/>
        <v>0</v>
      </c>
      <c r="T2281" s="55">
        <f t="shared" si="137"/>
        <v>0</v>
      </c>
      <c r="U2281" s="55">
        <f t="shared" si="137"/>
        <v>0</v>
      </c>
      <c r="V2281" s="55">
        <f t="shared" si="137"/>
        <v>0</v>
      </c>
      <c r="W2281" s="55">
        <f t="shared" si="136"/>
        <v>0</v>
      </c>
      <c r="X2281" s="55" t="e">
        <f t="shared" si="136"/>
        <v>#VALUE!</v>
      </c>
      <c r="Y2281" s="55">
        <f t="shared" si="136"/>
        <v>0</v>
      </c>
    </row>
    <row r="2282" spans="1:25" x14ac:dyDescent="0.25">
      <c r="A2282" s="37" t="s">
        <v>422</v>
      </c>
      <c r="B2282" s="37" t="s">
        <v>661</v>
      </c>
      <c r="C2282" s="36" t="s">
        <v>9</v>
      </c>
      <c r="D2282" s="52" t="str">
        <f>IFERROR(INDEX('[2]CP5 to CP6 Track mapping'!$A:$B,MATCH('CP5 Vols Hyp'!$C2282,'[2]CP5 to CP6 Track mapping'!$A:$A,0),2),"-")</f>
        <v>Replace - Full</v>
      </c>
      <c r="E2282" s="36" t="s">
        <v>456</v>
      </c>
      <c r="F2282" s="53"/>
      <c r="G2282" s="53"/>
      <c r="H2282" s="53">
        <v>0</v>
      </c>
      <c r="I2282" s="53"/>
      <c r="J2282" s="53"/>
      <c r="K2282" s="53">
        <f t="shared" si="138"/>
        <v>0</v>
      </c>
      <c r="M2282" s="54">
        <v>0</v>
      </c>
      <c r="N2282" s="54">
        <v>0.51</v>
      </c>
      <c r="O2282" s="54">
        <v>0</v>
      </c>
      <c r="P2282" s="54">
        <v>0.51</v>
      </c>
      <c r="Q2282" s="54" t="s">
        <v>73</v>
      </c>
      <c r="R2282" s="54">
        <f t="shared" si="139"/>
        <v>1.02</v>
      </c>
      <c r="T2282" s="55">
        <f t="shared" si="137"/>
        <v>0</v>
      </c>
      <c r="U2282" s="55">
        <f t="shared" si="137"/>
        <v>0.51</v>
      </c>
      <c r="V2282" s="55">
        <f t="shared" si="137"/>
        <v>0</v>
      </c>
      <c r="W2282" s="55">
        <f t="shared" si="136"/>
        <v>0.51</v>
      </c>
      <c r="X2282" s="55" t="e">
        <f t="shared" si="136"/>
        <v>#VALUE!</v>
      </c>
      <c r="Y2282" s="55">
        <f t="shared" si="136"/>
        <v>1.02</v>
      </c>
    </row>
    <row r="2283" spans="1:25" x14ac:dyDescent="0.25">
      <c r="A2283" s="37" t="s">
        <v>422</v>
      </c>
      <c r="B2283" s="37" t="s">
        <v>661</v>
      </c>
      <c r="C2283" s="36" t="s">
        <v>9</v>
      </c>
      <c r="D2283" s="52" t="str">
        <f>IFERROR(INDEX('[2]CP5 to CP6 Track mapping'!$A:$B,MATCH('CP5 Vols Hyp'!$C2283,'[2]CP5 to CP6 Track mapping'!$A:$A,0),2),"-")</f>
        <v>Replace - Full</v>
      </c>
      <c r="E2283" s="36" t="s">
        <v>451</v>
      </c>
      <c r="F2283" s="53"/>
      <c r="G2283" s="53"/>
      <c r="H2283" s="53">
        <v>1.3743432000000002</v>
      </c>
      <c r="I2283" s="53"/>
      <c r="J2283" s="53"/>
      <c r="K2283" s="53">
        <f t="shared" si="138"/>
        <v>1.3743432000000002</v>
      </c>
      <c r="M2283" s="54">
        <v>0.901092</v>
      </c>
      <c r="N2283" s="54">
        <v>0.33192719999999998</v>
      </c>
      <c r="O2283" s="54">
        <v>1.3743432000000002</v>
      </c>
      <c r="P2283" s="54">
        <v>1.2508992000000001</v>
      </c>
      <c r="Q2283" s="54">
        <v>1.0543032000000001</v>
      </c>
      <c r="R2283" s="54">
        <f t="shared" si="139"/>
        <v>4.9125648000000002</v>
      </c>
      <c r="T2283" s="55">
        <f t="shared" si="137"/>
        <v>0.901092</v>
      </c>
      <c r="U2283" s="55">
        <f t="shared" si="137"/>
        <v>0.33192719999999998</v>
      </c>
      <c r="V2283" s="55">
        <f t="shared" si="137"/>
        <v>0</v>
      </c>
      <c r="W2283" s="55">
        <f t="shared" si="136"/>
        <v>1.2508992000000001</v>
      </c>
      <c r="X2283" s="55">
        <f t="shared" si="136"/>
        <v>1.0543032000000001</v>
      </c>
      <c r="Y2283" s="55">
        <f t="shared" si="136"/>
        <v>3.5382216</v>
      </c>
    </row>
    <row r="2284" spans="1:25" x14ac:dyDescent="0.25">
      <c r="A2284" s="37" t="s">
        <v>422</v>
      </c>
      <c r="B2284" s="37" t="s">
        <v>661</v>
      </c>
      <c r="C2284" s="36" t="s">
        <v>9</v>
      </c>
      <c r="D2284" s="52" t="str">
        <f>IFERROR(INDEX('[2]CP5 to CP6 Track mapping'!$A:$B,MATCH('CP5 Vols Hyp'!$C2284,'[2]CP5 to CP6 Track mapping'!$A:$A,0),2),"-")</f>
        <v>Replace - Full</v>
      </c>
      <c r="E2284" s="36" t="s">
        <v>452</v>
      </c>
      <c r="F2284" s="53"/>
      <c r="G2284" s="53"/>
      <c r="H2284" s="53">
        <v>0.27340560000000003</v>
      </c>
      <c r="I2284" s="53"/>
      <c r="J2284" s="53"/>
      <c r="K2284" s="53">
        <f t="shared" si="138"/>
        <v>0.27340560000000003</v>
      </c>
      <c r="M2284" s="54">
        <v>0</v>
      </c>
      <c r="N2284" s="54">
        <v>0.1207008</v>
      </c>
      <c r="O2284" s="54">
        <v>0.27340560000000003</v>
      </c>
      <c r="P2284" s="54">
        <v>0</v>
      </c>
      <c r="Q2284" s="54" t="s">
        <v>73</v>
      </c>
      <c r="R2284" s="54">
        <f t="shared" si="139"/>
        <v>0.39410640000000002</v>
      </c>
      <c r="T2284" s="55">
        <f t="shared" si="137"/>
        <v>0</v>
      </c>
      <c r="U2284" s="55">
        <f t="shared" si="137"/>
        <v>0.1207008</v>
      </c>
      <c r="V2284" s="55">
        <f t="shared" si="137"/>
        <v>0</v>
      </c>
      <c r="W2284" s="55">
        <f t="shared" si="136"/>
        <v>0</v>
      </c>
      <c r="X2284" s="55" t="e">
        <f t="shared" si="136"/>
        <v>#VALUE!</v>
      </c>
      <c r="Y2284" s="55">
        <f t="shared" si="136"/>
        <v>0.1207008</v>
      </c>
    </row>
    <row r="2285" spans="1:25" x14ac:dyDescent="0.25">
      <c r="A2285" s="37" t="s">
        <v>422</v>
      </c>
      <c r="B2285" s="37" t="s">
        <v>661</v>
      </c>
      <c r="C2285" s="36" t="s">
        <v>9</v>
      </c>
      <c r="D2285" s="52" t="str">
        <f>IFERROR(INDEX('[2]CP5 to CP6 Track mapping'!$A:$B,MATCH('CP5 Vols Hyp'!$C2285,'[2]CP5 to CP6 Track mapping'!$A:$A,0),2),"-")</f>
        <v>Replace - Full</v>
      </c>
      <c r="E2285" s="36" t="s">
        <v>453</v>
      </c>
      <c r="F2285" s="53"/>
      <c r="G2285" s="53"/>
      <c r="H2285" s="53">
        <v>1.938528</v>
      </c>
      <c r="I2285" s="53"/>
      <c r="J2285" s="53"/>
      <c r="K2285" s="53">
        <f t="shared" si="138"/>
        <v>1.938528</v>
      </c>
      <c r="M2285" s="54">
        <v>0.27200000000000002</v>
      </c>
      <c r="N2285" s="54">
        <v>2.4140160000000002</v>
      </c>
      <c r="O2285" s="54">
        <v>1.938528</v>
      </c>
      <c r="P2285" s="54">
        <v>1.8608039999999999</v>
      </c>
      <c r="Q2285" s="54" t="s">
        <v>73</v>
      </c>
      <c r="R2285" s="54">
        <f t="shared" si="139"/>
        <v>6.4853480000000001</v>
      </c>
      <c r="T2285" s="55">
        <f t="shared" si="137"/>
        <v>0.27200000000000002</v>
      </c>
      <c r="U2285" s="55">
        <f t="shared" si="137"/>
        <v>2.4140160000000002</v>
      </c>
      <c r="V2285" s="55">
        <f t="shared" si="137"/>
        <v>0</v>
      </c>
      <c r="W2285" s="55">
        <f t="shared" si="136"/>
        <v>1.8608039999999999</v>
      </c>
      <c r="X2285" s="55" t="e">
        <f t="shared" si="136"/>
        <v>#VALUE!</v>
      </c>
      <c r="Y2285" s="55">
        <f t="shared" si="136"/>
        <v>4.5468200000000003</v>
      </c>
    </row>
    <row r="2286" spans="1:25" x14ac:dyDescent="0.25">
      <c r="A2286" s="37" t="s">
        <v>422</v>
      </c>
      <c r="B2286" s="37" t="s">
        <v>661</v>
      </c>
      <c r="C2286" s="36" t="s">
        <v>9</v>
      </c>
      <c r="D2286" s="52" t="str">
        <f>IFERROR(INDEX('[2]CP5 to CP6 Track mapping'!$A:$B,MATCH('CP5 Vols Hyp'!$C2286,'[2]CP5 to CP6 Track mapping'!$A:$A,0),2),"-")</f>
        <v>Replace - Full</v>
      </c>
      <c r="E2286" s="36" t="s">
        <v>454</v>
      </c>
      <c r="F2286" s="53"/>
      <c r="G2286" s="53"/>
      <c r="H2286" s="53">
        <v>0</v>
      </c>
      <c r="I2286" s="53"/>
      <c r="J2286" s="53"/>
      <c r="K2286" s="53">
        <f t="shared" si="138"/>
        <v>0</v>
      </c>
      <c r="M2286" s="54">
        <v>0</v>
      </c>
      <c r="N2286" s="54">
        <v>1.2070080000000001</v>
      </c>
      <c r="O2286" s="54">
        <v>0</v>
      </c>
      <c r="P2286" s="54">
        <v>0</v>
      </c>
      <c r="Q2286" s="54" t="s">
        <v>73</v>
      </c>
      <c r="R2286" s="54">
        <f t="shared" si="139"/>
        <v>1.2070080000000001</v>
      </c>
      <c r="T2286" s="55">
        <f t="shared" si="137"/>
        <v>0</v>
      </c>
      <c r="U2286" s="55">
        <f t="shared" si="137"/>
        <v>1.2070080000000001</v>
      </c>
      <c r="V2286" s="55">
        <f t="shared" si="137"/>
        <v>0</v>
      </c>
      <c r="W2286" s="55">
        <f t="shared" si="136"/>
        <v>0</v>
      </c>
      <c r="X2286" s="55" t="e">
        <f t="shared" si="136"/>
        <v>#VALUE!</v>
      </c>
      <c r="Y2286" s="55">
        <f t="shared" si="136"/>
        <v>1.2070080000000001</v>
      </c>
    </row>
    <row r="2287" spans="1:25" x14ac:dyDescent="0.25">
      <c r="A2287" s="37" t="s">
        <v>422</v>
      </c>
      <c r="B2287" s="37" t="s">
        <v>661</v>
      </c>
      <c r="C2287" s="36" t="s">
        <v>9</v>
      </c>
      <c r="D2287" s="52" t="str">
        <f>IFERROR(INDEX('[2]CP5 to CP6 Track mapping'!$A:$B,MATCH('CP5 Vols Hyp'!$C2287,'[2]CP5 to CP6 Track mapping'!$A:$A,0),2),"-")</f>
        <v>Replace - Full</v>
      </c>
      <c r="E2287" s="36" t="s">
        <v>455</v>
      </c>
      <c r="F2287" s="53"/>
      <c r="G2287" s="53"/>
      <c r="H2287" s="53">
        <v>0</v>
      </c>
      <c r="I2287" s="53"/>
      <c r="J2287" s="53"/>
      <c r="K2287" s="53">
        <f t="shared" si="138"/>
        <v>0</v>
      </c>
      <c r="M2287" s="54">
        <v>0</v>
      </c>
      <c r="N2287" s="54">
        <v>0</v>
      </c>
      <c r="O2287" s="54">
        <v>0</v>
      </c>
      <c r="P2287" s="54">
        <v>0</v>
      </c>
      <c r="Q2287" s="54" t="s">
        <v>73</v>
      </c>
      <c r="R2287" s="54">
        <f t="shared" si="139"/>
        <v>0</v>
      </c>
      <c r="T2287" s="55">
        <f t="shared" si="137"/>
        <v>0</v>
      </c>
      <c r="U2287" s="55">
        <f t="shared" si="137"/>
        <v>0</v>
      </c>
      <c r="V2287" s="55">
        <f t="shared" si="137"/>
        <v>0</v>
      </c>
      <c r="W2287" s="55">
        <f t="shared" si="136"/>
        <v>0</v>
      </c>
      <c r="X2287" s="55" t="e">
        <f t="shared" si="136"/>
        <v>#VALUE!</v>
      </c>
      <c r="Y2287" s="55">
        <f t="shared" si="136"/>
        <v>0</v>
      </c>
    </row>
    <row r="2288" spans="1:25" x14ac:dyDescent="0.25">
      <c r="A2288" s="37" t="s">
        <v>422</v>
      </c>
      <c r="B2288" s="37" t="s">
        <v>662</v>
      </c>
      <c r="C2288" s="36" t="s">
        <v>13</v>
      </c>
      <c r="D2288" s="52" t="str">
        <f>IFERROR(INDEX('[2]CP5 to CP6 Track mapping'!$A:$B,MATCH('CP5 Vols Hyp'!$C2288,'[2]CP5 to CP6 Track mapping'!$A:$A,0),2),"-")</f>
        <v>Re-rail</v>
      </c>
      <c r="E2288" s="36" t="s">
        <v>456</v>
      </c>
      <c r="F2288" s="53"/>
      <c r="G2288" s="53"/>
      <c r="H2288" s="53">
        <v>16.96</v>
      </c>
      <c r="I2288" s="53"/>
      <c r="J2288" s="53"/>
      <c r="K2288" s="53">
        <f t="shared" si="138"/>
        <v>16.96</v>
      </c>
      <c r="M2288" s="54">
        <v>0</v>
      </c>
      <c r="N2288" s="54">
        <v>17.912000000000003</v>
      </c>
      <c r="O2288" s="54">
        <v>16.96</v>
      </c>
      <c r="P2288" s="54">
        <v>13.860000000000003</v>
      </c>
      <c r="Q2288" s="54">
        <v>9.2999999999999989</v>
      </c>
      <c r="R2288" s="54">
        <f t="shared" si="139"/>
        <v>58.031999999999996</v>
      </c>
      <c r="T2288" s="55">
        <f t="shared" si="137"/>
        <v>0</v>
      </c>
      <c r="U2288" s="55">
        <f t="shared" si="137"/>
        <v>17.912000000000003</v>
      </c>
      <c r="V2288" s="55">
        <f t="shared" si="137"/>
        <v>0</v>
      </c>
      <c r="W2288" s="55">
        <f t="shared" si="136"/>
        <v>13.860000000000003</v>
      </c>
      <c r="X2288" s="55">
        <f t="shared" si="136"/>
        <v>9.2999999999999989</v>
      </c>
      <c r="Y2288" s="55">
        <f t="shared" si="136"/>
        <v>41.071999999999996</v>
      </c>
    </row>
    <row r="2289" spans="1:25" x14ac:dyDescent="0.25">
      <c r="A2289" s="37" t="s">
        <v>422</v>
      </c>
      <c r="B2289" s="37" t="s">
        <v>662</v>
      </c>
      <c r="C2289" s="36" t="s">
        <v>13</v>
      </c>
      <c r="D2289" s="52" t="str">
        <f>IFERROR(INDEX('[2]CP5 to CP6 Track mapping'!$A:$B,MATCH('CP5 Vols Hyp'!$C2289,'[2]CP5 to CP6 Track mapping'!$A:$A,0),2),"-")</f>
        <v>Re-rail</v>
      </c>
      <c r="E2289" s="36" t="s">
        <v>451</v>
      </c>
      <c r="F2289" s="53"/>
      <c r="G2289" s="53"/>
      <c r="H2289" s="53">
        <v>3.3832800000000003E-2</v>
      </c>
      <c r="I2289" s="53"/>
      <c r="J2289" s="53"/>
      <c r="K2289" s="53">
        <f t="shared" si="138"/>
        <v>3.3832800000000003E-2</v>
      </c>
      <c r="M2289" s="54">
        <v>0.71</v>
      </c>
      <c r="N2289" s="54">
        <v>3.1491935999999998</v>
      </c>
      <c r="O2289" s="54">
        <v>3.3832800000000003E-2</v>
      </c>
      <c r="P2289" s="54">
        <v>0</v>
      </c>
      <c r="Q2289" s="54">
        <v>8.1491328000000003</v>
      </c>
      <c r="R2289" s="54">
        <f t="shared" si="139"/>
        <v>12.0421592</v>
      </c>
      <c r="T2289" s="55">
        <f t="shared" si="137"/>
        <v>0.71</v>
      </c>
      <c r="U2289" s="55">
        <f t="shared" si="137"/>
        <v>3.1491935999999998</v>
      </c>
      <c r="V2289" s="55">
        <f t="shared" si="137"/>
        <v>0</v>
      </c>
      <c r="W2289" s="55">
        <f t="shared" si="136"/>
        <v>0</v>
      </c>
      <c r="X2289" s="55">
        <f t="shared" si="136"/>
        <v>8.1491328000000003</v>
      </c>
      <c r="Y2289" s="55">
        <f t="shared" si="136"/>
        <v>12.0083264</v>
      </c>
    </row>
    <row r="2290" spans="1:25" x14ac:dyDescent="0.25">
      <c r="A2290" s="37" t="s">
        <v>422</v>
      </c>
      <c r="B2290" s="37" t="s">
        <v>662</v>
      </c>
      <c r="C2290" s="36" t="s">
        <v>13</v>
      </c>
      <c r="D2290" s="52" t="str">
        <f>IFERROR(INDEX('[2]CP5 to CP6 Track mapping'!$A:$B,MATCH('CP5 Vols Hyp'!$C2290,'[2]CP5 to CP6 Track mapping'!$A:$A,0),2),"-")</f>
        <v>Re-rail</v>
      </c>
      <c r="E2290" s="36" t="s">
        <v>452</v>
      </c>
      <c r="F2290" s="53"/>
      <c r="G2290" s="53"/>
      <c r="H2290" s="53">
        <v>0</v>
      </c>
      <c r="I2290" s="53"/>
      <c r="J2290" s="53"/>
      <c r="K2290" s="53">
        <f t="shared" si="138"/>
        <v>0</v>
      </c>
      <c r="M2290" s="54">
        <v>3.5350000000000001</v>
      </c>
      <c r="N2290" s="54">
        <v>0</v>
      </c>
      <c r="O2290" s="54">
        <v>0</v>
      </c>
      <c r="P2290" s="54">
        <v>0</v>
      </c>
      <c r="Q2290" s="54">
        <v>3.2003999999999998E-2</v>
      </c>
      <c r="R2290" s="54">
        <f t="shared" si="139"/>
        <v>3.5670040000000003</v>
      </c>
      <c r="T2290" s="55">
        <f t="shared" si="137"/>
        <v>3.5350000000000001</v>
      </c>
      <c r="U2290" s="55">
        <f t="shared" si="137"/>
        <v>0</v>
      </c>
      <c r="V2290" s="55">
        <f t="shared" si="137"/>
        <v>0</v>
      </c>
      <c r="W2290" s="55">
        <f t="shared" si="136"/>
        <v>0</v>
      </c>
      <c r="X2290" s="55">
        <f t="shared" si="136"/>
        <v>3.2003999999999998E-2</v>
      </c>
      <c r="Y2290" s="55">
        <f t="shared" si="136"/>
        <v>3.5670040000000003</v>
      </c>
    </row>
    <row r="2291" spans="1:25" x14ac:dyDescent="0.25">
      <c r="A2291" s="37" t="s">
        <v>422</v>
      </c>
      <c r="B2291" s="37" t="s">
        <v>662</v>
      </c>
      <c r="C2291" s="36" t="s">
        <v>13</v>
      </c>
      <c r="D2291" s="52" t="str">
        <f>IFERROR(INDEX('[2]CP5 to CP6 Track mapping'!$A:$B,MATCH('CP5 Vols Hyp'!$C2291,'[2]CP5 to CP6 Track mapping'!$A:$A,0),2),"-")</f>
        <v>Re-rail</v>
      </c>
      <c r="E2291" s="36" t="s">
        <v>453</v>
      </c>
      <c r="F2291" s="53"/>
      <c r="G2291" s="53"/>
      <c r="H2291" s="53">
        <v>0.28254959999999996</v>
      </c>
      <c r="I2291" s="53"/>
      <c r="J2291" s="53"/>
      <c r="K2291" s="53">
        <f t="shared" si="138"/>
        <v>0.28254959999999996</v>
      </c>
      <c r="M2291" s="54">
        <v>3.548</v>
      </c>
      <c r="N2291" s="54">
        <v>1.2691872</v>
      </c>
      <c r="O2291" s="54">
        <v>0.28254959999999996</v>
      </c>
      <c r="P2291" s="54">
        <v>0.3867912</v>
      </c>
      <c r="Q2291" s="54" t="s">
        <v>73</v>
      </c>
      <c r="R2291" s="54">
        <f t="shared" si="139"/>
        <v>5.4865280000000007</v>
      </c>
      <c r="T2291" s="55">
        <f t="shared" si="137"/>
        <v>3.548</v>
      </c>
      <c r="U2291" s="55">
        <f t="shared" si="137"/>
        <v>1.2691872</v>
      </c>
      <c r="V2291" s="55">
        <f t="shared" si="137"/>
        <v>0</v>
      </c>
      <c r="W2291" s="55">
        <f t="shared" si="136"/>
        <v>0.3867912</v>
      </c>
      <c r="X2291" s="55" t="e">
        <f t="shared" si="136"/>
        <v>#VALUE!</v>
      </c>
      <c r="Y2291" s="55">
        <f t="shared" si="136"/>
        <v>5.2039784000000004</v>
      </c>
    </row>
    <row r="2292" spans="1:25" x14ac:dyDescent="0.25">
      <c r="A2292" s="37" t="s">
        <v>422</v>
      </c>
      <c r="B2292" s="37" t="s">
        <v>662</v>
      </c>
      <c r="C2292" s="36" t="s">
        <v>13</v>
      </c>
      <c r="D2292" s="52" t="str">
        <f>IFERROR(INDEX('[2]CP5 to CP6 Track mapping'!$A:$B,MATCH('CP5 Vols Hyp'!$C2292,'[2]CP5 to CP6 Track mapping'!$A:$A,0),2),"-")</f>
        <v>Re-rail</v>
      </c>
      <c r="E2292" s="36" t="s">
        <v>454</v>
      </c>
      <c r="F2292" s="53"/>
      <c r="G2292" s="53"/>
      <c r="H2292" s="53">
        <v>0</v>
      </c>
      <c r="I2292" s="53"/>
      <c r="J2292" s="53"/>
      <c r="K2292" s="53">
        <f t="shared" si="138"/>
        <v>0</v>
      </c>
      <c r="M2292" s="54">
        <v>2.0920000000000001</v>
      </c>
      <c r="N2292" s="54">
        <v>0</v>
      </c>
      <c r="O2292" s="54">
        <v>0</v>
      </c>
      <c r="P2292" s="54">
        <v>0</v>
      </c>
      <c r="Q2292" s="54" t="s">
        <v>73</v>
      </c>
      <c r="R2292" s="54">
        <f t="shared" si="139"/>
        <v>2.0920000000000001</v>
      </c>
      <c r="T2292" s="55">
        <f t="shared" si="137"/>
        <v>2.0920000000000001</v>
      </c>
      <c r="U2292" s="55">
        <f t="shared" si="137"/>
        <v>0</v>
      </c>
      <c r="V2292" s="55">
        <f t="shared" si="137"/>
        <v>0</v>
      </c>
      <c r="W2292" s="55">
        <f t="shared" si="136"/>
        <v>0</v>
      </c>
      <c r="X2292" s="55" t="e">
        <f t="shared" si="136"/>
        <v>#VALUE!</v>
      </c>
      <c r="Y2292" s="55">
        <f t="shared" si="136"/>
        <v>2.0920000000000001</v>
      </c>
    </row>
    <row r="2293" spans="1:25" x14ac:dyDescent="0.25">
      <c r="A2293" s="37" t="s">
        <v>422</v>
      </c>
      <c r="B2293" s="37" t="s">
        <v>662</v>
      </c>
      <c r="C2293" s="36" t="s">
        <v>13</v>
      </c>
      <c r="D2293" s="52" t="str">
        <f>IFERROR(INDEX('[2]CP5 to CP6 Track mapping'!$A:$B,MATCH('CP5 Vols Hyp'!$C2293,'[2]CP5 to CP6 Track mapping'!$A:$A,0),2),"-")</f>
        <v>Re-rail</v>
      </c>
      <c r="E2293" s="36" t="s">
        <v>455</v>
      </c>
      <c r="F2293" s="53"/>
      <c r="G2293" s="53"/>
      <c r="H2293" s="53">
        <v>0</v>
      </c>
      <c r="I2293" s="53"/>
      <c r="J2293" s="53"/>
      <c r="K2293" s="53">
        <f t="shared" si="138"/>
        <v>0</v>
      </c>
      <c r="M2293" s="54">
        <v>5.3949999999999996</v>
      </c>
      <c r="N2293" s="54">
        <v>0</v>
      </c>
      <c r="O2293" s="54">
        <v>0</v>
      </c>
      <c r="P2293" s="54">
        <v>0</v>
      </c>
      <c r="Q2293" s="54" t="s">
        <v>73</v>
      </c>
      <c r="R2293" s="54">
        <f t="shared" si="139"/>
        <v>5.3949999999999996</v>
      </c>
      <c r="T2293" s="55">
        <f t="shared" si="137"/>
        <v>5.3949999999999996</v>
      </c>
      <c r="U2293" s="55">
        <f t="shared" si="137"/>
        <v>0</v>
      </c>
      <c r="V2293" s="55">
        <f t="shared" si="137"/>
        <v>0</v>
      </c>
      <c r="W2293" s="55">
        <f t="shared" si="136"/>
        <v>0</v>
      </c>
      <c r="X2293" s="55" t="e">
        <f t="shared" si="136"/>
        <v>#VALUE!</v>
      </c>
      <c r="Y2293" s="55">
        <f t="shared" si="136"/>
        <v>5.3949999999999996</v>
      </c>
    </row>
    <row r="2294" spans="1:25" x14ac:dyDescent="0.25">
      <c r="A2294" s="37" t="s">
        <v>422</v>
      </c>
      <c r="B2294" s="37" t="s">
        <v>663</v>
      </c>
      <c r="C2294" s="36" t="s">
        <v>12</v>
      </c>
      <c r="D2294" s="52" t="str">
        <f>IFERROR(INDEX('[2]CP5 to CP6 Track mapping'!$A:$B,MATCH('CP5 Vols Hyp'!$C2294,'[2]CP5 to CP6 Track mapping'!$A:$A,0),2),"-")</f>
        <v>Re-rail</v>
      </c>
      <c r="E2294" s="36" t="s">
        <v>456</v>
      </c>
      <c r="F2294" s="53"/>
      <c r="G2294" s="53"/>
      <c r="H2294" s="53">
        <v>3.67</v>
      </c>
      <c r="I2294" s="53"/>
      <c r="J2294" s="53"/>
      <c r="K2294" s="53">
        <f t="shared" si="138"/>
        <v>3.67</v>
      </c>
      <c r="M2294" s="54">
        <v>0</v>
      </c>
      <c r="N2294" s="54">
        <v>4.7099999999999991</v>
      </c>
      <c r="O2294" s="54">
        <v>3.67</v>
      </c>
      <c r="P2294" s="54">
        <v>3.6300000000000003</v>
      </c>
      <c r="Q2294" s="54">
        <v>2.4500000000000002</v>
      </c>
      <c r="R2294" s="54">
        <f t="shared" si="139"/>
        <v>14.46</v>
      </c>
      <c r="T2294" s="55">
        <f t="shared" si="137"/>
        <v>0</v>
      </c>
      <c r="U2294" s="55">
        <f t="shared" si="137"/>
        <v>4.7099999999999991</v>
      </c>
      <c r="V2294" s="55">
        <f t="shared" si="137"/>
        <v>0</v>
      </c>
      <c r="W2294" s="55">
        <f t="shared" si="136"/>
        <v>3.6300000000000003</v>
      </c>
      <c r="X2294" s="55">
        <f t="shared" si="136"/>
        <v>2.4500000000000002</v>
      </c>
      <c r="Y2294" s="55">
        <f t="shared" si="136"/>
        <v>10.790000000000001</v>
      </c>
    </row>
    <row r="2295" spans="1:25" x14ac:dyDescent="0.25">
      <c r="A2295" s="37" t="s">
        <v>422</v>
      </c>
      <c r="B2295" s="37" t="s">
        <v>663</v>
      </c>
      <c r="C2295" s="36" t="s">
        <v>12</v>
      </c>
      <c r="D2295" s="52" t="str">
        <f>IFERROR(INDEX('[2]CP5 to CP6 Track mapping'!$A:$B,MATCH('CP5 Vols Hyp'!$C2295,'[2]CP5 to CP6 Track mapping'!$A:$A,0),2),"-")</f>
        <v>Re-rail</v>
      </c>
      <c r="E2295" s="36" t="s">
        <v>451</v>
      </c>
      <c r="F2295" s="53"/>
      <c r="G2295" s="53"/>
      <c r="H2295" s="53">
        <v>0</v>
      </c>
      <c r="I2295" s="53"/>
      <c r="J2295" s="53"/>
      <c r="K2295" s="53">
        <f t="shared" si="138"/>
        <v>0</v>
      </c>
      <c r="M2295" s="54">
        <v>2.6859999999999999</v>
      </c>
      <c r="N2295" s="54">
        <v>0</v>
      </c>
      <c r="O2295" s="54">
        <v>0</v>
      </c>
      <c r="P2295" s="54">
        <v>0</v>
      </c>
      <c r="Q2295" s="54" t="s">
        <v>73</v>
      </c>
      <c r="R2295" s="54">
        <f t="shared" si="139"/>
        <v>2.6859999999999999</v>
      </c>
      <c r="T2295" s="55">
        <f t="shared" si="137"/>
        <v>2.6859999999999999</v>
      </c>
      <c r="U2295" s="55">
        <f t="shared" si="137"/>
        <v>0</v>
      </c>
      <c r="V2295" s="55">
        <f t="shared" si="137"/>
        <v>0</v>
      </c>
      <c r="W2295" s="55">
        <f t="shared" si="136"/>
        <v>0</v>
      </c>
      <c r="X2295" s="55" t="e">
        <f t="shared" si="136"/>
        <v>#VALUE!</v>
      </c>
      <c r="Y2295" s="55">
        <f t="shared" si="136"/>
        <v>2.6859999999999999</v>
      </c>
    </row>
    <row r="2296" spans="1:25" x14ac:dyDescent="0.25">
      <c r="A2296" s="37" t="s">
        <v>422</v>
      </c>
      <c r="B2296" s="37" t="s">
        <v>663</v>
      </c>
      <c r="C2296" s="36" t="s">
        <v>12</v>
      </c>
      <c r="D2296" s="52" t="str">
        <f>IFERROR(INDEX('[2]CP5 to CP6 Track mapping'!$A:$B,MATCH('CP5 Vols Hyp'!$C2296,'[2]CP5 to CP6 Track mapping'!$A:$A,0),2),"-")</f>
        <v>Re-rail</v>
      </c>
      <c r="E2296" s="36" t="s">
        <v>452</v>
      </c>
      <c r="F2296" s="53"/>
      <c r="G2296" s="53"/>
      <c r="H2296" s="53">
        <v>0</v>
      </c>
      <c r="I2296" s="53"/>
      <c r="J2296" s="53"/>
      <c r="K2296" s="53">
        <f t="shared" si="138"/>
        <v>0</v>
      </c>
      <c r="M2296" s="54">
        <v>4.0359999999999996</v>
      </c>
      <c r="N2296" s="54">
        <v>0</v>
      </c>
      <c r="O2296" s="54">
        <v>0</v>
      </c>
      <c r="P2296" s="54">
        <v>0</v>
      </c>
      <c r="Q2296" s="54" t="s">
        <v>73</v>
      </c>
      <c r="R2296" s="54">
        <f t="shared" si="139"/>
        <v>4.0359999999999996</v>
      </c>
      <c r="T2296" s="55">
        <f t="shared" si="137"/>
        <v>4.0359999999999996</v>
      </c>
      <c r="U2296" s="55">
        <f t="shared" si="137"/>
        <v>0</v>
      </c>
      <c r="V2296" s="55">
        <f t="shared" si="137"/>
        <v>0</v>
      </c>
      <c r="W2296" s="55">
        <f t="shared" si="136"/>
        <v>0</v>
      </c>
      <c r="X2296" s="55" t="e">
        <f t="shared" si="136"/>
        <v>#VALUE!</v>
      </c>
      <c r="Y2296" s="55">
        <f t="shared" si="136"/>
        <v>4.0359999999999996</v>
      </c>
    </row>
    <row r="2297" spans="1:25" x14ac:dyDescent="0.25">
      <c r="A2297" s="37" t="s">
        <v>422</v>
      </c>
      <c r="B2297" s="37" t="s">
        <v>663</v>
      </c>
      <c r="C2297" s="36" t="s">
        <v>12</v>
      </c>
      <c r="D2297" s="52" t="str">
        <f>IFERROR(INDEX('[2]CP5 to CP6 Track mapping'!$A:$B,MATCH('CP5 Vols Hyp'!$C2297,'[2]CP5 to CP6 Track mapping'!$A:$A,0),2),"-")</f>
        <v>Re-rail</v>
      </c>
      <c r="E2297" s="36" t="s">
        <v>453</v>
      </c>
      <c r="F2297" s="53"/>
      <c r="G2297" s="53"/>
      <c r="H2297" s="53">
        <v>0</v>
      </c>
      <c r="I2297" s="53"/>
      <c r="J2297" s="53"/>
      <c r="K2297" s="53">
        <f t="shared" si="138"/>
        <v>0</v>
      </c>
      <c r="M2297" s="54">
        <v>3.6364999999999998</v>
      </c>
      <c r="N2297" s="54">
        <v>0</v>
      </c>
      <c r="O2297" s="54">
        <v>0</v>
      </c>
      <c r="P2297" s="54">
        <v>0</v>
      </c>
      <c r="Q2297" s="54" t="s">
        <v>73</v>
      </c>
      <c r="R2297" s="54">
        <f t="shared" si="139"/>
        <v>3.6364999999999998</v>
      </c>
      <c r="T2297" s="55">
        <f t="shared" si="137"/>
        <v>3.6364999999999998</v>
      </c>
      <c r="U2297" s="55">
        <f t="shared" si="137"/>
        <v>0</v>
      </c>
      <c r="V2297" s="55">
        <f t="shared" si="137"/>
        <v>0</v>
      </c>
      <c r="W2297" s="55">
        <f t="shared" si="136"/>
        <v>0</v>
      </c>
      <c r="X2297" s="55" t="e">
        <f t="shared" si="136"/>
        <v>#VALUE!</v>
      </c>
      <c r="Y2297" s="55">
        <f t="shared" si="136"/>
        <v>3.6364999999999998</v>
      </c>
    </row>
    <row r="2298" spans="1:25" x14ac:dyDescent="0.25">
      <c r="A2298" s="37" t="s">
        <v>422</v>
      </c>
      <c r="B2298" s="37" t="s">
        <v>663</v>
      </c>
      <c r="C2298" s="36" t="s">
        <v>12</v>
      </c>
      <c r="D2298" s="52" t="str">
        <f>IFERROR(INDEX('[2]CP5 to CP6 Track mapping'!$A:$B,MATCH('CP5 Vols Hyp'!$C2298,'[2]CP5 to CP6 Track mapping'!$A:$A,0),2),"-")</f>
        <v>Re-rail</v>
      </c>
      <c r="E2298" s="36" t="s">
        <v>454</v>
      </c>
      <c r="F2298" s="53"/>
      <c r="G2298" s="53"/>
      <c r="H2298" s="53">
        <v>0</v>
      </c>
      <c r="I2298" s="53"/>
      <c r="J2298" s="53"/>
      <c r="K2298" s="53">
        <f t="shared" si="138"/>
        <v>0</v>
      </c>
      <c r="M2298" s="54">
        <v>1.1060000000000001</v>
      </c>
      <c r="N2298" s="54">
        <v>0</v>
      </c>
      <c r="O2298" s="54">
        <v>0</v>
      </c>
      <c r="P2298" s="54">
        <v>0</v>
      </c>
      <c r="Q2298" s="54" t="s">
        <v>73</v>
      </c>
      <c r="R2298" s="54">
        <f t="shared" si="139"/>
        <v>1.1060000000000001</v>
      </c>
      <c r="T2298" s="55">
        <f t="shared" si="137"/>
        <v>1.1060000000000001</v>
      </c>
      <c r="U2298" s="55">
        <f t="shared" si="137"/>
        <v>0</v>
      </c>
      <c r="V2298" s="55">
        <f t="shared" si="137"/>
        <v>0</v>
      </c>
      <c r="W2298" s="55">
        <f t="shared" si="136"/>
        <v>0</v>
      </c>
      <c r="X2298" s="55" t="e">
        <f t="shared" si="136"/>
        <v>#VALUE!</v>
      </c>
      <c r="Y2298" s="55">
        <f t="shared" si="136"/>
        <v>1.1060000000000001</v>
      </c>
    </row>
    <row r="2299" spans="1:25" x14ac:dyDescent="0.25">
      <c r="A2299" s="37" t="s">
        <v>422</v>
      </c>
      <c r="B2299" s="37" t="s">
        <v>663</v>
      </c>
      <c r="C2299" s="36" t="s">
        <v>12</v>
      </c>
      <c r="D2299" s="52" t="str">
        <f>IFERROR(INDEX('[2]CP5 to CP6 Track mapping'!$A:$B,MATCH('CP5 Vols Hyp'!$C2299,'[2]CP5 to CP6 Track mapping'!$A:$A,0),2),"-")</f>
        <v>Re-rail</v>
      </c>
      <c r="E2299" s="36" t="s">
        <v>455</v>
      </c>
      <c r="F2299" s="53"/>
      <c r="G2299" s="53"/>
      <c r="H2299" s="53">
        <v>0</v>
      </c>
      <c r="I2299" s="53"/>
      <c r="J2299" s="53"/>
      <c r="K2299" s="53">
        <f t="shared" si="138"/>
        <v>0</v>
      </c>
      <c r="M2299" s="54">
        <v>0.22</v>
      </c>
      <c r="N2299" s="54">
        <v>0</v>
      </c>
      <c r="O2299" s="54">
        <v>0</v>
      </c>
      <c r="P2299" s="54">
        <v>0</v>
      </c>
      <c r="Q2299" s="54" t="s">
        <v>73</v>
      </c>
      <c r="R2299" s="54">
        <f t="shared" si="139"/>
        <v>0.22</v>
      </c>
      <c r="T2299" s="55">
        <f t="shared" si="137"/>
        <v>0.22</v>
      </c>
      <c r="U2299" s="55">
        <f t="shared" si="137"/>
        <v>0</v>
      </c>
      <c r="V2299" s="55">
        <f t="shared" si="137"/>
        <v>0</v>
      </c>
      <c r="W2299" s="55">
        <f t="shared" si="136"/>
        <v>0</v>
      </c>
      <c r="X2299" s="55" t="e">
        <f t="shared" si="136"/>
        <v>#VALUE!</v>
      </c>
      <c r="Y2299" s="55">
        <f t="shared" si="136"/>
        <v>0.22</v>
      </c>
    </row>
    <row r="2300" spans="1:25" x14ac:dyDescent="0.25">
      <c r="A2300" s="37" t="s">
        <v>422</v>
      </c>
      <c r="B2300" s="37" t="s">
        <v>664</v>
      </c>
      <c r="C2300" s="36" t="s">
        <v>665</v>
      </c>
      <c r="D2300" s="52" t="str">
        <f>IFERROR(INDEX('[2]CP5 to CP6 Track mapping'!$A:$B,MATCH('CP5 Vols Hyp'!$C2300,'[2]CP5 to CP6 Track mapping'!$A:$A,0),2),"-")</f>
        <v>Re-Ballast Conventional</v>
      </c>
      <c r="E2300" s="36" t="s">
        <v>456</v>
      </c>
      <c r="F2300" s="53"/>
      <c r="G2300" s="53"/>
      <c r="H2300" s="53">
        <v>0</v>
      </c>
      <c r="I2300" s="53"/>
      <c r="J2300" s="53"/>
      <c r="K2300" s="53">
        <f t="shared" si="138"/>
        <v>0</v>
      </c>
      <c r="M2300" s="54">
        <v>0</v>
      </c>
      <c r="N2300" s="54">
        <v>0</v>
      </c>
      <c r="O2300" s="54">
        <v>0</v>
      </c>
      <c r="P2300" s="54">
        <v>0</v>
      </c>
      <c r="Q2300" s="54" t="s">
        <v>73</v>
      </c>
      <c r="R2300" s="54">
        <f t="shared" si="139"/>
        <v>0</v>
      </c>
      <c r="T2300" s="55">
        <f t="shared" si="137"/>
        <v>0</v>
      </c>
      <c r="U2300" s="55">
        <f t="shared" si="137"/>
        <v>0</v>
      </c>
      <c r="V2300" s="55">
        <f t="shared" si="137"/>
        <v>0</v>
      </c>
      <c r="W2300" s="55">
        <f t="shared" si="136"/>
        <v>0</v>
      </c>
      <c r="X2300" s="55" t="e">
        <f t="shared" si="136"/>
        <v>#VALUE!</v>
      </c>
      <c r="Y2300" s="55">
        <f t="shared" si="136"/>
        <v>0</v>
      </c>
    </row>
    <row r="2301" spans="1:25" x14ac:dyDescent="0.25">
      <c r="A2301" s="37" t="s">
        <v>422</v>
      </c>
      <c r="B2301" s="37" t="s">
        <v>664</v>
      </c>
      <c r="C2301" s="36" t="s">
        <v>665</v>
      </c>
      <c r="D2301" s="52" t="str">
        <f>IFERROR(INDEX('[2]CP5 to CP6 Track mapping'!$A:$B,MATCH('CP5 Vols Hyp'!$C2301,'[2]CP5 to CP6 Track mapping'!$A:$A,0),2),"-")</f>
        <v>Re-Ballast Conventional</v>
      </c>
      <c r="E2301" s="36" t="s">
        <v>451</v>
      </c>
      <c r="F2301" s="53"/>
      <c r="G2301" s="53"/>
      <c r="H2301" s="53">
        <v>0</v>
      </c>
      <c r="I2301" s="53"/>
      <c r="J2301" s="53"/>
      <c r="K2301" s="53">
        <f t="shared" si="138"/>
        <v>0</v>
      </c>
      <c r="M2301" s="54">
        <v>0</v>
      </c>
      <c r="N2301" s="54">
        <v>0</v>
      </c>
      <c r="O2301" s="54">
        <v>0</v>
      </c>
      <c r="P2301" s="54">
        <v>0</v>
      </c>
      <c r="Q2301" s="54" t="s">
        <v>73</v>
      </c>
      <c r="R2301" s="54">
        <f t="shared" si="139"/>
        <v>0</v>
      </c>
      <c r="T2301" s="55">
        <f t="shared" si="137"/>
        <v>0</v>
      </c>
      <c r="U2301" s="55">
        <f t="shared" si="137"/>
        <v>0</v>
      </c>
      <c r="V2301" s="55">
        <f t="shared" si="137"/>
        <v>0</v>
      </c>
      <c r="W2301" s="55">
        <f t="shared" si="136"/>
        <v>0</v>
      </c>
      <c r="X2301" s="55" t="e">
        <f t="shared" si="136"/>
        <v>#VALUE!</v>
      </c>
      <c r="Y2301" s="55">
        <f t="shared" si="136"/>
        <v>0</v>
      </c>
    </row>
    <row r="2302" spans="1:25" x14ac:dyDescent="0.25">
      <c r="A2302" s="37" t="s">
        <v>422</v>
      </c>
      <c r="B2302" s="37" t="s">
        <v>664</v>
      </c>
      <c r="C2302" s="36" t="s">
        <v>665</v>
      </c>
      <c r="D2302" s="52" t="str">
        <f>IFERROR(INDEX('[2]CP5 to CP6 Track mapping'!$A:$B,MATCH('CP5 Vols Hyp'!$C2302,'[2]CP5 to CP6 Track mapping'!$A:$A,0),2),"-")</f>
        <v>Re-Ballast Conventional</v>
      </c>
      <c r="E2302" s="36" t="s">
        <v>452</v>
      </c>
      <c r="F2302" s="53"/>
      <c r="G2302" s="53"/>
      <c r="H2302" s="53">
        <v>0</v>
      </c>
      <c r="I2302" s="53"/>
      <c r="J2302" s="53"/>
      <c r="K2302" s="53">
        <f t="shared" si="138"/>
        <v>0</v>
      </c>
      <c r="M2302" s="54">
        <v>0</v>
      </c>
      <c r="N2302" s="54">
        <v>0</v>
      </c>
      <c r="O2302" s="54">
        <v>0</v>
      </c>
      <c r="P2302" s="54">
        <v>0</v>
      </c>
      <c r="Q2302" s="54" t="s">
        <v>73</v>
      </c>
      <c r="R2302" s="54">
        <f t="shared" si="139"/>
        <v>0</v>
      </c>
      <c r="T2302" s="55">
        <f t="shared" si="137"/>
        <v>0</v>
      </c>
      <c r="U2302" s="55">
        <f t="shared" si="137"/>
        <v>0</v>
      </c>
      <c r="V2302" s="55">
        <f t="shared" si="137"/>
        <v>0</v>
      </c>
      <c r="W2302" s="55">
        <f t="shared" si="136"/>
        <v>0</v>
      </c>
      <c r="X2302" s="55" t="e">
        <f t="shared" si="136"/>
        <v>#VALUE!</v>
      </c>
      <c r="Y2302" s="55">
        <f t="shared" si="136"/>
        <v>0</v>
      </c>
    </row>
    <row r="2303" spans="1:25" x14ac:dyDescent="0.25">
      <c r="A2303" s="37" t="s">
        <v>422</v>
      </c>
      <c r="B2303" s="37" t="s">
        <v>664</v>
      </c>
      <c r="C2303" s="36" t="s">
        <v>665</v>
      </c>
      <c r="D2303" s="52" t="str">
        <f>IFERROR(INDEX('[2]CP5 to CP6 Track mapping'!$A:$B,MATCH('CP5 Vols Hyp'!$C2303,'[2]CP5 to CP6 Track mapping'!$A:$A,0),2),"-")</f>
        <v>Re-Ballast Conventional</v>
      </c>
      <c r="E2303" s="36" t="s">
        <v>453</v>
      </c>
      <c r="F2303" s="53"/>
      <c r="G2303" s="53"/>
      <c r="H2303" s="53">
        <v>0</v>
      </c>
      <c r="I2303" s="53"/>
      <c r="J2303" s="53"/>
      <c r="K2303" s="53">
        <f t="shared" si="138"/>
        <v>0</v>
      </c>
      <c r="M2303" s="54">
        <v>0</v>
      </c>
      <c r="N2303" s="54">
        <v>0</v>
      </c>
      <c r="O2303" s="54">
        <v>0</v>
      </c>
      <c r="P2303" s="54">
        <v>0</v>
      </c>
      <c r="Q2303" s="54" t="s">
        <v>73</v>
      </c>
      <c r="R2303" s="54">
        <f t="shared" si="139"/>
        <v>0</v>
      </c>
      <c r="T2303" s="55">
        <f t="shared" si="137"/>
        <v>0</v>
      </c>
      <c r="U2303" s="55">
        <f t="shared" si="137"/>
        <v>0</v>
      </c>
      <c r="V2303" s="55">
        <f t="shared" si="137"/>
        <v>0</v>
      </c>
      <c r="W2303" s="55">
        <f t="shared" si="136"/>
        <v>0</v>
      </c>
      <c r="X2303" s="55" t="e">
        <f t="shared" si="136"/>
        <v>#VALUE!</v>
      </c>
      <c r="Y2303" s="55">
        <f t="shared" si="136"/>
        <v>0</v>
      </c>
    </row>
    <row r="2304" spans="1:25" x14ac:dyDescent="0.25">
      <c r="A2304" s="37" t="s">
        <v>422</v>
      </c>
      <c r="B2304" s="37" t="s">
        <v>664</v>
      </c>
      <c r="C2304" s="36" t="s">
        <v>665</v>
      </c>
      <c r="D2304" s="52" t="str">
        <f>IFERROR(INDEX('[2]CP5 to CP6 Track mapping'!$A:$B,MATCH('CP5 Vols Hyp'!$C2304,'[2]CP5 to CP6 Track mapping'!$A:$A,0),2),"-")</f>
        <v>Re-Ballast Conventional</v>
      </c>
      <c r="E2304" s="36" t="s">
        <v>454</v>
      </c>
      <c r="F2304" s="53"/>
      <c r="G2304" s="53"/>
      <c r="H2304" s="53">
        <v>0</v>
      </c>
      <c r="I2304" s="53"/>
      <c r="J2304" s="53"/>
      <c r="K2304" s="53">
        <f t="shared" si="138"/>
        <v>0</v>
      </c>
      <c r="M2304" s="54">
        <v>0</v>
      </c>
      <c r="N2304" s="54">
        <v>0</v>
      </c>
      <c r="O2304" s="54">
        <v>0</v>
      </c>
      <c r="P2304" s="54">
        <v>0</v>
      </c>
      <c r="Q2304" s="54" t="s">
        <v>73</v>
      </c>
      <c r="R2304" s="54">
        <f t="shared" si="139"/>
        <v>0</v>
      </c>
      <c r="T2304" s="55">
        <f t="shared" si="137"/>
        <v>0</v>
      </c>
      <c r="U2304" s="55">
        <f t="shared" si="137"/>
        <v>0</v>
      </c>
      <c r="V2304" s="55">
        <f t="shared" si="137"/>
        <v>0</v>
      </c>
      <c r="W2304" s="55">
        <f t="shared" si="136"/>
        <v>0</v>
      </c>
      <c r="X2304" s="55" t="e">
        <f t="shared" si="136"/>
        <v>#VALUE!</v>
      </c>
      <c r="Y2304" s="55">
        <f t="shared" si="136"/>
        <v>0</v>
      </c>
    </row>
    <row r="2305" spans="1:25" x14ac:dyDescent="0.25">
      <c r="A2305" s="37" t="s">
        <v>422</v>
      </c>
      <c r="B2305" s="37" t="s">
        <v>664</v>
      </c>
      <c r="C2305" s="36" t="s">
        <v>665</v>
      </c>
      <c r="D2305" s="52" t="str">
        <f>IFERROR(INDEX('[2]CP5 to CP6 Track mapping'!$A:$B,MATCH('CP5 Vols Hyp'!$C2305,'[2]CP5 to CP6 Track mapping'!$A:$A,0),2),"-")</f>
        <v>Re-Ballast Conventional</v>
      </c>
      <c r="E2305" s="36" t="s">
        <v>455</v>
      </c>
      <c r="F2305" s="53"/>
      <c r="G2305" s="53"/>
      <c r="H2305" s="53">
        <v>0</v>
      </c>
      <c r="I2305" s="53"/>
      <c r="J2305" s="53"/>
      <c r="K2305" s="53">
        <f t="shared" si="138"/>
        <v>0</v>
      </c>
      <c r="M2305" s="54">
        <v>0</v>
      </c>
      <c r="N2305" s="54">
        <v>0</v>
      </c>
      <c r="O2305" s="54">
        <v>0</v>
      </c>
      <c r="P2305" s="54">
        <v>0</v>
      </c>
      <c r="Q2305" s="54" t="s">
        <v>73</v>
      </c>
      <c r="R2305" s="54">
        <f t="shared" si="139"/>
        <v>0</v>
      </c>
      <c r="T2305" s="55">
        <f t="shared" si="137"/>
        <v>0</v>
      </c>
      <c r="U2305" s="55">
        <f t="shared" si="137"/>
        <v>0</v>
      </c>
      <c r="V2305" s="55">
        <f t="shared" si="137"/>
        <v>0</v>
      </c>
      <c r="W2305" s="55">
        <f t="shared" si="137"/>
        <v>0</v>
      </c>
      <c r="X2305" s="55" t="e">
        <f t="shared" si="137"/>
        <v>#VALUE!</v>
      </c>
      <c r="Y2305" s="55">
        <f t="shared" si="137"/>
        <v>0</v>
      </c>
    </row>
    <row r="2306" spans="1:25" x14ac:dyDescent="0.25">
      <c r="A2306" s="37" t="s">
        <v>422</v>
      </c>
      <c r="B2306" s="37" t="s">
        <v>666</v>
      </c>
      <c r="C2306" s="36" t="s">
        <v>667</v>
      </c>
      <c r="D2306" s="52" t="str">
        <f>IFERROR(INDEX('[2]CP5 to CP6 Track mapping'!$A:$B,MATCH('CP5 Vols Hyp'!$C2306,'[2]CP5 to CP6 Track mapping'!$A:$A,0),2),"-")</f>
        <v>Re-Ballast High Output</v>
      </c>
      <c r="E2306" s="36" t="s">
        <v>456</v>
      </c>
      <c r="F2306" s="53"/>
      <c r="G2306" s="53"/>
      <c r="H2306" s="53">
        <v>0</v>
      </c>
      <c r="I2306" s="53"/>
      <c r="J2306" s="53"/>
      <c r="K2306" s="53">
        <f t="shared" si="138"/>
        <v>0</v>
      </c>
      <c r="M2306" s="54">
        <v>0</v>
      </c>
      <c r="N2306" s="54">
        <v>2.234772</v>
      </c>
      <c r="O2306" s="54">
        <v>0</v>
      </c>
      <c r="P2306" s="54">
        <v>0</v>
      </c>
      <c r="Q2306" s="54" t="s">
        <v>73</v>
      </c>
      <c r="R2306" s="54">
        <f t="shared" si="139"/>
        <v>2.234772</v>
      </c>
      <c r="T2306" s="55">
        <f t="shared" ref="T2306:Y2348" si="140">M2306-F2306</f>
        <v>0</v>
      </c>
      <c r="U2306" s="55">
        <f t="shared" si="140"/>
        <v>2.234772</v>
      </c>
      <c r="V2306" s="55">
        <f t="shared" si="140"/>
        <v>0</v>
      </c>
      <c r="W2306" s="55">
        <f t="shared" si="140"/>
        <v>0</v>
      </c>
      <c r="X2306" s="55" t="e">
        <f t="shared" si="140"/>
        <v>#VALUE!</v>
      </c>
      <c r="Y2306" s="55">
        <f t="shared" si="140"/>
        <v>2.234772</v>
      </c>
    </row>
    <row r="2307" spans="1:25" x14ac:dyDescent="0.25">
      <c r="A2307" s="37" t="s">
        <v>422</v>
      </c>
      <c r="B2307" s="37" t="s">
        <v>666</v>
      </c>
      <c r="C2307" s="36" t="s">
        <v>667</v>
      </c>
      <c r="D2307" s="52" t="str">
        <f>IFERROR(INDEX('[2]CP5 to CP6 Track mapping'!$A:$B,MATCH('CP5 Vols Hyp'!$C2307,'[2]CP5 to CP6 Track mapping'!$A:$A,0),2),"-")</f>
        <v>Re-Ballast High Output</v>
      </c>
      <c r="E2307" s="36" t="s">
        <v>451</v>
      </c>
      <c r="F2307" s="53"/>
      <c r="G2307" s="53"/>
      <c r="H2307" s="53">
        <v>0</v>
      </c>
      <c r="I2307" s="53"/>
      <c r="J2307" s="53"/>
      <c r="K2307" s="53">
        <f t="shared" si="138"/>
        <v>0</v>
      </c>
      <c r="M2307" s="54">
        <v>0</v>
      </c>
      <c r="N2307" s="54">
        <v>0</v>
      </c>
      <c r="O2307" s="54">
        <v>0</v>
      </c>
      <c r="P2307" s="54">
        <v>0</v>
      </c>
      <c r="Q2307" s="54" t="s">
        <v>73</v>
      </c>
      <c r="R2307" s="54">
        <f t="shared" si="139"/>
        <v>0</v>
      </c>
      <c r="T2307" s="55">
        <f t="shared" si="140"/>
        <v>0</v>
      </c>
      <c r="U2307" s="55">
        <f t="shared" si="140"/>
        <v>0</v>
      </c>
      <c r="V2307" s="55">
        <f t="shared" si="140"/>
        <v>0</v>
      </c>
      <c r="W2307" s="55">
        <f t="shared" si="140"/>
        <v>0</v>
      </c>
      <c r="X2307" s="55" t="e">
        <f t="shared" si="140"/>
        <v>#VALUE!</v>
      </c>
      <c r="Y2307" s="55">
        <f t="shared" si="140"/>
        <v>0</v>
      </c>
    </row>
    <row r="2308" spans="1:25" x14ac:dyDescent="0.25">
      <c r="A2308" s="37" t="s">
        <v>422</v>
      </c>
      <c r="B2308" s="37" t="s">
        <v>666</v>
      </c>
      <c r="C2308" s="36" t="s">
        <v>667</v>
      </c>
      <c r="D2308" s="52" t="str">
        <f>IFERROR(INDEX('[2]CP5 to CP6 Track mapping'!$A:$B,MATCH('CP5 Vols Hyp'!$C2308,'[2]CP5 to CP6 Track mapping'!$A:$A,0),2),"-")</f>
        <v>Re-Ballast High Output</v>
      </c>
      <c r="E2308" s="36" t="s">
        <v>452</v>
      </c>
      <c r="F2308" s="53"/>
      <c r="G2308" s="53"/>
      <c r="H2308" s="53">
        <v>0</v>
      </c>
      <c r="I2308" s="53"/>
      <c r="J2308" s="53"/>
      <c r="K2308" s="53">
        <f t="shared" si="138"/>
        <v>0</v>
      </c>
      <c r="M2308" s="54">
        <v>0</v>
      </c>
      <c r="N2308" s="54">
        <v>0</v>
      </c>
      <c r="O2308" s="54">
        <v>0</v>
      </c>
      <c r="P2308" s="54">
        <v>0</v>
      </c>
      <c r="Q2308" s="54" t="s">
        <v>73</v>
      </c>
      <c r="R2308" s="54">
        <f t="shared" si="139"/>
        <v>0</v>
      </c>
      <c r="T2308" s="55">
        <f t="shared" si="140"/>
        <v>0</v>
      </c>
      <c r="U2308" s="55">
        <f t="shared" si="140"/>
        <v>0</v>
      </c>
      <c r="V2308" s="55">
        <f t="shared" si="140"/>
        <v>0</v>
      </c>
      <c r="W2308" s="55">
        <f t="shared" si="140"/>
        <v>0</v>
      </c>
      <c r="X2308" s="55" t="e">
        <f t="shared" si="140"/>
        <v>#VALUE!</v>
      </c>
      <c r="Y2308" s="55">
        <f t="shared" si="140"/>
        <v>0</v>
      </c>
    </row>
    <row r="2309" spans="1:25" x14ac:dyDescent="0.25">
      <c r="A2309" s="37" t="s">
        <v>422</v>
      </c>
      <c r="B2309" s="37" t="s">
        <v>666</v>
      </c>
      <c r="C2309" s="36" t="s">
        <v>667</v>
      </c>
      <c r="D2309" s="52" t="str">
        <f>IFERROR(INDEX('[2]CP5 to CP6 Track mapping'!$A:$B,MATCH('CP5 Vols Hyp'!$C2309,'[2]CP5 to CP6 Track mapping'!$A:$A,0),2),"-")</f>
        <v>Re-Ballast High Output</v>
      </c>
      <c r="E2309" s="36" t="s">
        <v>453</v>
      </c>
      <c r="F2309" s="53"/>
      <c r="G2309" s="53"/>
      <c r="H2309" s="53">
        <v>0</v>
      </c>
      <c r="I2309" s="53"/>
      <c r="J2309" s="53"/>
      <c r="K2309" s="53">
        <f t="shared" si="138"/>
        <v>0</v>
      </c>
      <c r="M2309" s="54">
        <v>0</v>
      </c>
      <c r="N2309" s="54">
        <v>0</v>
      </c>
      <c r="O2309" s="54">
        <v>0</v>
      </c>
      <c r="P2309" s="54">
        <v>0</v>
      </c>
      <c r="Q2309" s="54" t="s">
        <v>73</v>
      </c>
      <c r="R2309" s="54">
        <f t="shared" si="139"/>
        <v>0</v>
      </c>
      <c r="T2309" s="55">
        <f t="shared" si="140"/>
        <v>0</v>
      </c>
      <c r="U2309" s="55">
        <f t="shared" si="140"/>
        <v>0</v>
      </c>
      <c r="V2309" s="55">
        <f t="shared" si="140"/>
        <v>0</v>
      </c>
      <c r="W2309" s="55">
        <f t="shared" si="140"/>
        <v>0</v>
      </c>
      <c r="X2309" s="55" t="e">
        <f t="shared" si="140"/>
        <v>#VALUE!</v>
      </c>
      <c r="Y2309" s="55">
        <f t="shared" si="140"/>
        <v>0</v>
      </c>
    </row>
    <row r="2310" spans="1:25" x14ac:dyDescent="0.25">
      <c r="A2310" s="37" t="s">
        <v>422</v>
      </c>
      <c r="B2310" s="37" t="s">
        <v>666</v>
      </c>
      <c r="C2310" s="36" t="s">
        <v>667</v>
      </c>
      <c r="D2310" s="52" t="str">
        <f>IFERROR(INDEX('[2]CP5 to CP6 Track mapping'!$A:$B,MATCH('CP5 Vols Hyp'!$C2310,'[2]CP5 to CP6 Track mapping'!$A:$A,0),2),"-")</f>
        <v>Re-Ballast High Output</v>
      </c>
      <c r="E2310" s="36" t="s">
        <v>454</v>
      </c>
      <c r="F2310" s="53"/>
      <c r="G2310" s="53"/>
      <c r="H2310" s="53">
        <v>0</v>
      </c>
      <c r="I2310" s="53"/>
      <c r="J2310" s="53"/>
      <c r="K2310" s="53">
        <f t="shared" si="138"/>
        <v>0</v>
      </c>
      <c r="M2310" s="54">
        <v>0</v>
      </c>
      <c r="N2310" s="54">
        <v>0</v>
      </c>
      <c r="O2310" s="54">
        <v>0</v>
      </c>
      <c r="P2310" s="54">
        <v>0</v>
      </c>
      <c r="Q2310" s="54" t="s">
        <v>73</v>
      </c>
      <c r="R2310" s="54">
        <f t="shared" si="139"/>
        <v>0</v>
      </c>
      <c r="T2310" s="55">
        <f t="shared" si="140"/>
        <v>0</v>
      </c>
      <c r="U2310" s="55">
        <f t="shared" si="140"/>
        <v>0</v>
      </c>
      <c r="V2310" s="55">
        <f t="shared" si="140"/>
        <v>0</v>
      </c>
      <c r="W2310" s="55">
        <f t="shared" si="140"/>
        <v>0</v>
      </c>
      <c r="X2310" s="55" t="e">
        <f t="shared" si="140"/>
        <v>#VALUE!</v>
      </c>
      <c r="Y2310" s="55">
        <f t="shared" si="140"/>
        <v>0</v>
      </c>
    </row>
    <row r="2311" spans="1:25" x14ac:dyDescent="0.25">
      <c r="A2311" s="37" t="s">
        <v>422</v>
      </c>
      <c r="B2311" s="37" t="s">
        <v>666</v>
      </c>
      <c r="C2311" s="36" t="s">
        <v>667</v>
      </c>
      <c r="D2311" s="52" t="str">
        <f>IFERROR(INDEX('[2]CP5 to CP6 Track mapping'!$A:$B,MATCH('CP5 Vols Hyp'!$C2311,'[2]CP5 to CP6 Track mapping'!$A:$A,0),2),"-")</f>
        <v>Re-Ballast High Output</v>
      </c>
      <c r="E2311" s="36" t="s">
        <v>455</v>
      </c>
      <c r="F2311" s="53"/>
      <c r="G2311" s="53"/>
      <c r="H2311" s="53">
        <v>0</v>
      </c>
      <c r="I2311" s="53"/>
      <c r="J2311" s="53"/>
      <c r="K2311" s="53">
        <f t="shared" si="138"/>
        <v>0</v>
      </c>
      <c r="M2311" s="54">
        <v>0</v>
      </c>
      <c r="N2311" s="54">
        <v>0</v>
      </c>
      <c r="O2311" s="54">
        <v>0</v>
      </c>
      <c r="P2311" s="54">
        <v>0</v>
      </c>
      <c r="Q2311" s="54" t="s">
        <v>73</v>
      </c>
      <c r="R2311" s="54">
        <f t="shared" si="139"/>
        <v>0</v>
      </c>
      <c r="T2311" s="55">
        <f t="shared" si="140"/>
        <v>0</v>
      </c>
      <c r="U2311" s="55">
        <f t="shared" si="140"/>
        <v>0</v>
      </c>
      <c r="V2311" s="55">
        <f t="shared" si="140"/>
        <v>0</v>
      </c>
      <c r="W2311" s="55">
        <f t="shared" si="140"/>
        <v>0</v>
      </c>
      <c r="X2311" s="55" t="e">
        <f t="shared" si="140"/>
        <v>#VALUE!</v>
      </c>
      <c r="Y2311" s="55">
        <f t="shared" si="140"/>
        <v>0</v>
      </c>
    </row>
    <row r="2312" spans="1:25" x14ac:dyDescent="0.25">
      <c r="A2312" s="37" t="s">
        <v>422</v>
      </c>
      <c r="B2312" s="37" t="s">
        <v>668</v>
      </c>
      <c r="C2312" s="36" t="s">
        <v>669</v>
      </c>
      <c r="D2312" s="52" t="str">
        <f>IFERROR(INDEX('[2]CP5 to CP6 Track mapping'!$A:$B,MATCH('CP5 Vols Hyp'!$C2312,'[2]CP5 to CP6 Track mapping'!$A:$A,0),2),"-")</f>
        <v>Re-Rail, Re-Sleeper High Output</v>
      </c>
      <c r="E2312" s="36" t="s">
        <v>456</v>
      </c>
      <c r="F2312" s="53"/>
      <c r="G2312" s="53"/>
      <c r="H2312" s="53">
        <v>0</v>
      </c>
      <c r="I2312" s="53"/>
      <c r="J2312" s="53"/>
      <c r="K2312" s="53">
        <f t="shared" si="138"/>
        <v>0</v>
      </c>
      <c r="M2312" s="54">
        <v>0</v>
      </c>
      <c r="N2312" s="54">
        <v>0</v>
      </c>
      <c r="O2312" s="54">
        <v>0</v>
      </c>
      <c r="P2312" s="54">
        <v>0</v>
      </c>
      <c r="Q2312" s="54" t="s">
        <v>73</v>
      </c>
      <c r="R2312" s="54">
        <f t="shared" si="139"/>
        <v>0</v>
      </c>
      <c r="T2312" s="55">
        <f t="shared" si="140"/>
        <v>0</v>
      </c>
      <c r="U2312" s="55">
        <f t="shared" si="140"/>
        <v>0</v>
      </c>
      <c r="V2312" s="55">
        <f t="shared" si="140"/>
        <v>0</v>
      </c>
      <c r="W2312" s="55">
        <f t="shared" si="140"/>
        <v>0</v>
      </c>
      <c r="X2312" s="55" t="e">
        <f t="shared" si="140"/>
        <v>#VALUE!</v>
      </c>
      <c r="Y2312" s="55">
        <f t="shared" si="140"/>
        <v>0</v>
      </c>
    </row>
    <row r="2313" spans="1:25" x14ac:dyDescent="0.25">
      <c r="A2313" s="37" t="s">
        <v>422</v>
      </c>
      <c r="B2313" s="37" t="s">
        <v>668</v>
      </c>
      <c r="C2313" s="36" t="s">
        <v>669</v>
      </c>
      <c r="D2313" s="52" t="str">
        <f>IFERROR(INDEX('[2]CP5 to CP6 Track mapping'!$A:$B,MATCH('CP5 Vols Hyp'!$C2313,'[2]CP5 to CP6 Track mapping'!$A:$A,0),2),"-")</f>
        <v>Re-Rail, Re-Sleeper High Output</v>
      </c>
      <c r="E2313" s="36" t="s">
        <v>451</v>
      </c>
      <c r="F2313" s="53"/>
      <c r="G2313" s="53"/>
      <c r="H2313" s="53">
        <v>3.0175200000000003E-2</v>
      </c>
      <c r="I2313" s="53"/>
      <c r="J2313" s="53"/>
      <c r="K2313" s="53">
        <f t="shared" si="138"/>
        <v>3.0175200000000003E-2</v>
      </c>
      <c r="M2313" s="54">
        <v>0</v>
      </c>
      <c r="N2313" s="54">
        <v>3.4738055999999995</v>
      </c>
      <c r="O2313" s="54">
        <v>3.0175200000000003E-2</v>
      </c>
      <c r="P2313" s="54">
        <v>1.6239744000000003</v>
      </c>
      <c r="Q2313" s="54" t="s">
        <v>73</v>
      </c>
      <c r="R2313" s="54">
        <f t="shared" si="139"/>
        <v>5.1279551999999997</v>
      </c>
      <c r="T2313" s="55">
        <f t="shared" si="140"/>
        <v>0</v>
      </c>
      <c r="U2313" s="55">
        <f t="shared" si="140"/>
        <v>3.4738055999999995</v>
      </c>
      <c r="V2313" s="55">
        <f t="shared" si="140"/>
        <v>0</v>
      </c>
      <c r="W2313" s="55">
        <f t="shared" si="140"/>
        <v>1.6239744000000003</v>
      </c>
      <c r="X2313" s="55" t="e">
        <f t="shared" si="140"/>
        <v>#VALUE!</v>
      </c>
      <c r="Y2313" s="55">
        <f t="shared" si="140"/>
        <v>5.0977799999999993</v>
      </c>
    </row>
    <row r="2314" spans="1:25" x14ac:dyDescent="0.25">
      <c r="A2314" s="37" t="s">
        <v>422</v>
      </c>
      <c r="B2314" s="37" t="s">
        <v>668</v>
      </c>
      <c r="C2314" s="36" t="s">
        <v>669</v>
      </c>
      <c r="D2314" s="52" t="str">
        <f>IFERROR(INDEX('[2]CP5 to CP6 Track mapping'!$A:$B,MATCH('CP5 Vols Hyp'!$C2314,'[2]CP5 to CP6 Track mapping'!$A:$A,0),2),"-")</f>
        <v>Re-Rail, Re-Sleeper High Output</v>
      </c>
      <c r="E2314" s="36" t="s">
        <v>452</v>
      </c>
      <c r="F2314" s="53"/>
      <c r="G2314" s="53"/>
      <c r="H2314" s="53">
        <v>0</v>
      </c>
      <c r="I2314" s="53"/>
      <c r="J2314" s="53"/>
      <c r="K2314" s="53">
        <f t="shared" ref="K2314:K2377" si="141">SUM(F2314:J2314)</f>
        <v>0</v>
      </c>
      <c r="M2314" s="54">
        <v>0</v>
      </c>
      <c r="N2314" s="54">
        <v>0</v>
      </c>
      <c r="O2314" s="54">
        <v>0</v>
      </c>
      <c r="P2314" s="54">
        <v>5.5604664000000001</v>
      </c>
      <c r="Q2314" s="54">
        <v>5.1599591999999994</v>
      </c>
      <c r="R2314" s="54">
        <f t="shared" ref="R2314:R2377" si="142">SUM(M2314:Q2314)</f>
        <v>10.720425599999999</v>
      </c>
      <c r="T2314" s="55">
        <f t="shared" si="140"/>
        <v>0</v>
      </c>
      <c r="U2314" s="55">
        <f t="shared" si="140"/>
        <v>0</v>
      </c>
      <c r="V2314" s="55">
        <f t="shared" si="140"/>
        <v>0</v>
      </c>
      <c r="W2314" s="55">
        <f t="shared" si="140"/>
        <v>5.5604664000000001</v>
      </c>
      <c r="X2314" s="55">
        <f t="shared" si="140"/>
        <v>5.1599591999999994</v>
      </c>
      <c r="Y2314" s="55">
        <f t="shared" si="140"/>
        <v>10.720425599999999</v>
      </c>
    </row>
    <row r="2315" spans="1:25" x14ac:dyDescent="0.25">
      <c r="A2315" s="37" t="s">
        <v>422</v>
      </c>
      <c r="B2315" s="37" t="s">
        <v>668</v>
      </c>
      <c r="C2315" s="36" t="s">
        <v>669</v>
      </c>
      <c r="D2315" s="52" t="str">
        <f>IFERROR(INDEX('[2]CP5 to CP6 Track mapping'!$A:$B,MATCH('CP5 Vols Hyp'!$C2315,'[2]CP5 to CP6 Track mapping'!$A:$A,0),2),"-")</f>
        <v>Re-Rail, Re-Sleeper High Output</v>
      </c>
      <c r="E2315" s="36" t="s">
        <v>453</v>
      </c>
      <c r="F2315" s="53"/>
      <c r="G2315" s="53"/>
      <c r="H2315" s="53">
        <v>0</v>
      </c>
      <c r="I2315" s="53"/>
      <c r="J2315" s="53"/>
      <c r="K2315" s="53">
        <f t="shared" si="141"/>
        <v>0</v>
      </c>
      <c r="M2315" s="54">
        <v>0</v>
      </c>
      <c r="N2315" s="54">
        <v>2.5274016000000001</v>
      </c>
      <c r="O2315" s="54">
        <v>0</v>
      </c>
      <c r="P2315" s="54">
        <v>3.9026592</v>
      </c>
      <c r="Q2315" s="54">
        <v>4.9094135999999997</v>
      </c>
      <c r="R2315" s="54">
        <f t="shared" si="142"/>
        <v>11.3394744</v>
      </c>
      <c r="T2315" s="55">
        <f t="shared" si="140"/>
        <v>0</v>
      </c>
      <c r="U2315" s="55">
        <f t="shared" si="140"/>
        <v>2.5274016000000001</v>
      </c>
      <c r="V2315" s="55">
        <f t="shared" si="140"/>
        <v>0</v>
      </c>
      <c r="W2315" s="55">
        <f t="shared" si="140"/>
        <v>3.9026592</v>
      </c>
      <c r="X2315" s="55">
        <f t="shared" si="140"/>
        <v>4.9094135999999997</v>
      </c>
      <c r="Y2315" s="55">
        <f t="shared" si="140"/>
        <v>11.3394744</v>
      </c>
    </row>
    <row r="2316" spans="1:25" x14ac:dyDescent="0.25">
      <c r="A2316" s="37" t="s">
        <v>422</v>
      </c>
      <c r="B2316" s="37" t="s">
        <v>668</v>
      </c>
      <c r="C2316" s="36" t="s">
        <v>669</v>
      </c>
      <c r="D2316" s="52" t="str">
        <f>IFERROR(INDEX('[2]CP5 to CP6 Track mapping'!$A:$B,MATCH('CP5 Vols Hyp'!$C2316,'[2]CP5 to CP6 Track mapping'!$A:$A,0),2),"-")</f>
        <v>Re-Rail, Re-Sleeper High Output</v>
      </c>
      <c r="E2316" s="36" t="s">
        <v>454</v>
      </c>
      <c r="F2316" s="53"/>
      <c r="G2316" s="53"/>
      <c r="H2316" s="53">
        <v>0</v>
      </c>
      <c r="I2316" s="53"/>
      <c r="J2316" s="53"/>
      <c r="K2316" s="53">
        <f t="shared" si="141"/>
        <v>0</v>
      </c>
      <c r="M2316" s="54">
        <v>5.0359999999999996</v>
      </c>
      <c r="N2316" s="54">
        <v>0</v>
      </c>
      <c r="O2316" s="54">
        <v>0</v>
      </c>
      <c r="P2316" s="54">
        <v>0</v>
      </c>
      <c r="Q2316" s="54" t="s">
        <v>73</v>
      </c>
      <c r="R2316" s="54">
        <f t="shared" si="142"/>
        <v>5.0359999999999996</v>
      </c>
      <c r="T2316" s="55">
        <f t="shared" si="140"/>
        <v>5.0359999999999996</v>
      </c>
      <c r="U2316" s="55">
        <f t="shared" si="140"/>
        <v>0</v>
      </c>
      <c r="V2316" s="55">
        <f t="shared" si="140"/>
        <v>0</v>
      </c>
      <c r="W2316" s="55">
        <f t="shared" si="140"/>
        <v>0</v>
      </c>
      <c r="X2316" s="55" t="e">
        <f t="shared" si="140"/>
        <v>#VALUE!</v>
      </c>
      <c r="Y2316" s="55">
        <f t="shared" si="140"/>
        <v>5.0359999999999996</v>
      </c>
    </row>
    <row r="2317" spans="1:25" x14ac:dyDescent="0.25">
      <c r="A2317" s="37" t="s">
        <v>422</v>
      </c>
      <c r="B2317" s="37" t="s">
        <v>668</v>
      </c>
      <c r="C2317" s="36" t="s">
        <v>669</v>
      </c>
      <c r="D2317" s="52" t="str">
        <f>IFERROR(INDEX('[2]CP5 to CP6 Track mapping'!$A:$B,MATCH('CP5 Vols Hyp'!$C2317,'[2]CP5 to CP6 Track mapping'!$A:$A,0),2),"-")</f>
        <v>Re-Rail, Re-Sleeper High Output</v>
      </c>
      <c r="E2317" s="36" t="s">
        <v>455</v>
      </c>
      <c r="F2317" s="53"/>
      <c r="G2317" s="53"/>
      <c r="H2317" s="53">
        <v>0</v>
      </c>
      <c r="I2317" s="53"/>
      <c r="J2317" s="53"/>
      <c r="K2317" s="53">
        <f t="shared" si="141"/>
        <v>0</v>
      </c>
      <c r="M2317" s="54">
        <v>0</v>
      </c>
      <c r="N2317" s="54">
        <v>0</v>
      </c>
      <c r="O2317" s="54">
        <v>0</v>
      </c>
      <c r="P2317" s="54">
        <v>0</v>
      </c>
      <c r="Q2317" s="54" t="s">
        <v>73</v>
      </c>
      <c r="R2317" s="54">
        <f t="shared" si="142"/>
        <v>0</v>
      </c>
      <c r="T2317" s="55">
        <f t="shared" si="140"/>
        <v>0</v>
      </c>
      <c r="U2317" s="55">
        <f t="shared" si="140"/>
        <v>0</v>
      </c>
      <c r="V2317" s="55">
        <f t="shared" si="140"/>
        <v>0</v>
      </c>
      <c r="W2317" s="55">
        <f t="shared" si="140"/>
        <v>0</v>
      </c>
      <c r="X2317" s="55" t="e">
        <f t="shared" si="140"/>
        <v>#VALUE!</v>
      </c>
      <c r="Y2317" s="55">
        <f t="shared" si="140"/>
        <v>0</v>
      </c>
    </row>
    <row r="2318" spans="1:25" x14ac:dyDescent="0.25">
      <c r="A2318" s="37" t="s">
        <v>422</v>
      </c>
      <c r="B2318" s="37" t="s">
        <v>670</v>
      </c>
      <c r="C2318" s="36" t="s">
        <v>671</v>
      </c>
      <c r="D2318" s="52" t="str">
        <f>IFERROR(INDEX('[2]CP5 to CP6 Track mapping'!$A:$B,MATCH('CP5 Vols Hyp'!$C2318,'[2]CP5 to CP6 Track mapping'!$A:$A,0),2),"-")</f>
        <v>Re-Rail, Re-Sleeper High Output</v>
      </c>
      <c r="E2318" s="36" t="s">
        <v>456</v>
      </c>
      <c r="F2318" s="53"/>
      <c r="G2318" s="53"/>
      <c r="H2318" s="53">
        <v>0</v>
      </c>
      <c r="I2318" s="53"/>
      <c r="J2318" s="53"/>
      <c r="K2318" s="53">
        <f t="shared" si="141"/>
        <v>0</v>
      </c>
      <c r="M2318" s="54">
        <v>0</v>
      </c>
      <c r="N2318" s="54">
        <v>0</v>
      </c>
      <c r="O2318" s="54">
        <v>0</v>
      </c>
      <c r="P2318" s="54">
        <v>0</v>
      </c>
      <c r="Q2318" s="54" t="s">
        <v>73</v>
      </c>
      <c r="R2318" s="54">
        <f t="shared" si="142"/>
        <v>0</v>
      </c>
      <c r="T2318" s="55">
        <f t="shared" si="140"/>
        <v>0</v>
      </c>
      <c r="U2318" s="55">
        <f t="shared" si="140"/>
        <v>0</v>
      </c>
      <c r="V2318" s="55">
        <f t="shared" si="140"/>
        <v>0</v>
      </c>
      <c r="W2318" s="55">
        <f t="shared" si="140"/>
        <v>0</v>
      </c>
      <c r="X2318" s="55" t="e">
        <f t="shared" si="140"/>
        <v>#VALUE!</v>
      </c>
      <c r="Y2318" s="55">
        <f t="shared" si="140"/>
        <v>0</v>
      </c>
    </row>
    <row r="2319" spans="1:25" x14ac:dyDescent="0.25">
      <c r="A2319" s="37" t="s">
        <v>422</v>
      </c>
      <c r="B2319" s="37" t="s">
        <v>670</v>
      </c>
      <c r="C2319" s="36" t="s">
        <v>671</v>
      </c>
      <c r="D2319" s="52" t="str">
        <f>IFERROR(INDEX('[2]CP5 to CP6 Track mapping'!$A:$B,MATCH('CP5 Vols Hyp'!$C2319,'[2]CP5 to CP6 Track mapping'!$A:$A,0),2),"-")</f>
        <v>Re-Rail, Re-Sleeper High Output</v>
      </c>
      <c r="E2319" s="36" t="s">
        <v>451</v>
      </c>
      <c r="F2319" s="53"/>
      <c r="G2319" s="53"/>
      <c r="H2319" s="53">
        <v>0</v>
      </c>
      <c r="I2319" s="53"/>
      <c r="J2319" s="53"/>
      <c r="K2319" s="53">
        <f t="shared" si="141"/>
        <v>0</v>
      </c>
      <c r="M2319" s="54">
        <v>0</v>
      </c>
      <c r="N2319" s="54">
        <v>0</v>
      </c>
      <c r="O2319" s="54">
        <v>0</v>
      </c>
      <c r="P2319" s="54">
        <v>0</v>
      </c>
      <c r="Q2319" s="54" t="s">
        <v>73</v>
      </c>
      <c r="R2319" s="54">
        <f t="shared" si="142"/>
        <v>0</v>
      </c>
      <c r="T2319" s="55">
        <f t="shared" si="140"/>
        <v>0</v>
      </c>
      <c r="U2319" s="55">
        <f t="shared" si="140"/>
        <v>0</v>
      </c>
      <c r="V2319" s="55">
        <f t="shared" si="140"/>
        <v>0</v>
      </c>
      <c r="W2319" s="55">
        <f t="shared" si="140"/>
        <v>0</v>
      </c>
      <c r="X2319" s="55" t="e">
        <f t="shared" si="140"/>
        <v>#VALUE!</v>
      </c>
      <c r="Y2319" s="55">
        <f t="shared" si="140"/>
        <v>0</v>
      </c>
    </row>
    <row r="2320" spans="1:25" x14ac:dyDescent="0.25">
      <c r="A2320" s="37" t="s">
        <v>422</v>
      </c>
      <c r="B2320" s="37" t="s">
        <v>670</v>
      </c>
      <c r="C2320" s="36" t="s">
        <v>671</v>
      </c>
      <c r="D2320" s="52" t="str">
        <f>IFERROR(INDEX('[2]CP5 to CP6 Track mapping'!$A:$B,MATCH('CP5 Vols Hyp'!$C2320,'[2]CP5 to CP6 Track mapping'!$A:$A,0),2),"-")</f>
        <v>Re-Rail, Re-Sleeper High Output</v>
      </c>
      <c r="E2320" s="36" t="s">
        <v>452</v>
      </c>
      <c r="F2320" s="53"/>
      <c r="G2320" s="53"/>
      <c r="H2320" s="53">
        <v>0</v>
      </c>
      <c r="I2320" s="53"/>
      <c r="J2320" s="53"/>
      <c r="K2320" s="53">
        <f t="shared" si="141"/>
        <v>0</v>
      </c>
      <c r="M2320" s="54">
        <v>0</v>
      </c>
      <c r="N2320" s="54">
        <v>0</v>
      </c>
      <c r="O2320" s="54">
        <v>0</v>
      </c>
      <c r="P2320" s="54">
        <v>0</v>
      </c>
      <c r="Q2320" s="54" t="s">
        <v>73</v>
      </c>
      <c r="R2320" s="54">
        <f t="shared" si="142"/>
        <v>0</v>
      </c>
      <c r="T2320" s="55">
        <f t="shared" si="140"/>
        <v>0</v>
      </c>
      <c r="U2320" s="55">
        <f t="shared" si="140"/>
        <v>0</v>
      </c>
      <c r="V2320" s="55">
        <f t="shared" si="140"/>
        <v>0</v>
      </c>
      <c r="W2320" s="55">
        <f t="shared" si="140"/>
        <v>0</v>
      </c>
      <c r="X2320" s="55" t="e">
        <f t="shared" si="140"/>
        <v>#VALUE!</v>
      </c>
      <c r="Y2320" s="55">
        <f t="shared" si="140"/>
        <v>0</v>
      </c>
    </row>
    <row r="2321" spans="1:25" x14ac:dyDescent="0.25">
      <c r="A2321" s="37" t="s">
        <v>422</v>
      </c>
      <c r="B2321" s="37" t="s">
        <v>670</v>
      </c>
      <c r="C2321" s="36" t="s">
        <v>671</v>
      </c>
      <c r="D2321" s="52" t="str">
        <f>IFERROR(INDEX('[2]CP5 to CP6 Track mapping'!$A:$B,MATCH('CP5 Vols Hyp'!$C2321,'[2]CP5 to CP6 Track mapping'!$A:$A,0),2),"-")</f>
        <v>Re-Rail, Re-Sleeper High Output</v>
      </c>
      <c r="E2321" s="36" t="s">
        <v>453</v>
      </c>
      <c r="F2321" s="53"/>
      <c r="G2321" s="53"/>
      <c r="H2321" s="53">
        <v>0</v>
      </c>
      <c r="I2321" s="53"/>
      <c r="J2321" s="53"/>
      <c r="K2321" s="53">
        <f t="shared" si="141"/>
        <v>0</v>
      </c>
      <c r="M2321" s="54">
        <v>0</v>
      </c>
      <c r="N2321" s="54">
        <v>0</v>
      </c>
      <c r="O2321" s="54">
        <v>0</v>
      </c>
      <c r="P2321" s="54">
        <v>0</v>
      </c>
      <c r="Q2321" s="54" t="s">
        <v>73</v>
      </c>
      <c r="R2321" s="54">
        <f t="shared" si="142"/>
        <v>0</v>
      </c>
      <c r="T2321" s="55">
        <f t="shared" si="140"/>
        <v>0</v>
      </c>
      <c r="U2321" s="55">
        <f t="shared" si="140"/>
        <v>0</v>
      </c>
      <c r="V2321" s="55">
        <f t="shared" si="140"/>
        <v>0</v>
      </c>
      <c r="W2321" s="55">
        <f t="shared" si="140"/>
        <v>0</v>
      </c>
      <c r="X2321" s="55" t="e">
        <f t="shared" si="140"/>
        <v>#VALUE!</v>
      </c>
      <c r="Y2321" s="55">
        <f t="shared" si="140"/>
        <v>0</v>
      </c>
    </row>
    <row r="2322" spans="1:25" x14ac:dyDescent="0.25">
      <c r="A2322" s="37" t="s">
        <v>422</v>
      </c>
      <c r="B2322" s="37" t="s">
        <v>670</v>
      </c>
      <c r="C2322" s="36" t="s">
        <v>671</v>
      </c>
      <c r="D2322" s="52" t="str">
        <f>IFERROR(INDEX('[2]CP5 to CP6 Track mapping'!$A:$B,MATCH('CP5 Vols Hyp'!$C2322,'[2]CP5 to CP6 Track mapping'!$A:$A,0),2),"-")</f>
        <v>Re-Rail, Re-Sleeper High Output</v>
      </c>
      <c r="E2322" s="36" t="s">
        <v>454</v>
      </c>
      <c r="F2322" s="53"/>
      <c r="G2322" s="53"/>
      <c r="H2322" s="53">
        <v>0</v>
      </c>
      <c r="I2322" s="53"/>
      <c r="J2322" s="53"/>
      <c r="K2322" s="53">
        <f t="shared" si="141"/>
        <v>0</v>
      </c>
      <c r="M2322" s="54">
        <v>0</v>
      </c>
      <c r="N2322" s="54">
        <v>0</v>
      </c>
      <c r="O2322" s="54">
        <v>0</v>
      </c>
      <c r="P2322" s="54">
        <v>0</v>
      </c>
      <c r="Q2322" s="54" t="s">
        <v>73</v>
      </c>
      <c r="R2322" s="54">
        <f t="shared" si="142"/>
        <v>0</v>
      </c>
      <c r="T2322" s="55">
        <f t="shared" si="140"/>
        <v>0</v>
      </c>
      <c r="U2322" s="55">
        <f t="shared" si="140"/>
        <v>0</v>
      </c>
      <c r="V2322" s="55">
        <f t="shared" si="140"/>
        <v>0</v>
      </c>
      <c r="W2322" s="55">
        <f t="shared" si="140"/>
        <v>0</v>
      </c>
      <c r="X2322" s="55" t="e">
        <f t="shared" si="140"/>
        <v>#VALUE!</v>
      </c>
      <c r="Y2322" s="55">
        <f t="shared" si="140"/>
        <v>0</v>
      </c>
    </row>
    <row r="2323" spans="1:25" x14ac:dyDescent="0.25">
      <c r="A2323" s="37" t="s">
        <v>422</v>
      </c>
      <c r="B2323" s="37" t="s">
        <v>670</v>
      </c>
      <c r="C2323" s="36" t="s">
        <v>671</v>
      </c>
      <c r="D2323" s="52" t="str">
        <f>IFERROR(INDEX('[2]CP5 to CP6 Track mapping'!$A:$B,MATCH('CP5 Vols Hyp'!$C2323,'[2]CP5 to CP6 Track mapping'!$A:$A,0),2),"-")</f>
        <v>Re-Rail, Re-Sleeper High Output</v>
      </c>
      <c r="E2323" s="36" t="s">
        <v>455</v>
      </c>
      <c r="F2323" s="53"/>
      <c r="G2323" s="53"/>
      <c r="H2323" s="53">
        <v>0</v>
      </c>
      <c r="I2323" s="53"/>
      <c r="J2323" s="53"/>
      <c r="K2323" s="53">
        <f t="shared" si="141"/>
        <v>0</v>
      </c>
      <c r="M2323" s="54">
        <v>0</v>
      </c>
      <c r="N2323" s="54">
        <v>0</v>
      </c>
      <c r="O2323" s="54">
        <v>0</v>
      </c>
      <c r="P2323" s="54">
        <v>0</v>
      </c>
      <c r="Q2323" s="54" t="s">
        <v>73</v>
      </c>
      <c r="R2323" s="54">
        <f t="shared" si="142"/>
        <v>0</v>
      </c>
      <c r="T2323" s="55">
        <f t="shared" si="140"/>
        <v>0</v>
      </c>
      <c r="U2323" s="55">
        <f t="shared" si="140"/>
        <v>0</v>
      </c>
      <c r="V2323" s="55">
        <f t="shared" si="140"/>
        <v>0</v>
      </c>
      <c r="W2323" s="55">
        <f t="shared" si="140"/>
        <v>0</v>
      </c>
      <c r="X2323" s="55" t="e">
        <f t="shared" si="140"/>
        <v>#VALUE!</v>
      </c>
      <c r="Y2323" s="55">
        <f t="shared" si="140"/>
        <v>0</v>
      </c>
    </row>
    <row r="2324" spans="1:25" x14ac:dyDescent="0.25">
      <c r="A2324" s="37" t="s">
        <v>422</v>
      </c>
      <c r="B2324" s="37" t="s">
        <v>672</v>
      </c>
      <c r="C2324" s="36" t="s">
        <v>21</v>
      </c>
      <c r="D2324" s="52" t="str">
        <f>IFERROR(INDEX('[2]CP5 to CP6 Track mapping'!$A:$B,MATCH('CP5 Vols Hyp'!$C2324,'[2]CP5 to CP6 Track mapping'!$A:$A,0),2),"-")</f>
        <v>Re-Ballast High Output</v>
      </c>
      <c r="E2324" s="36" t="s">
        <v>456</v>
      </c>
      <c r="F2324" s="53"/>
      <c r="G2324" s="53"/>
      <c r="H2324" s="53">
        <v>0.24000000000000002</v>
      </c>
      <c r="I2324" s="53"/>
      <c r="J2324" s="53"/>
      <c r="K2324" s="53">
        <f t="shared" si="141"/>
        <v>0.24000000000000002</v>
      </c>
      <c r="M2324" s="54">
        <v>0</v>
      </c>
      <c r="N2324" s="54">
        <v>0</v>
      </c>
      <c r="O2324" s="54">
        <v>0.24000000000000002</v>
      </c>
      <c r="P2324" s="54">
        <v>0.64</v>
      </c>
      <c r="Q2324" s="54">
        <v>2.06</v>
      </c>
      <c r="R2324" s="54">
        <f t="shared" si="142"/>
        <v>2.94</v>
      </c>
      <c r="T2324" s="55">
        <f t="shared" si="140"/>
        <v>0</v>
      </c>
      <c r="U2324" s="55">
        <f t="shared" si="140"/>
        <v>0</v>
      </c>
      <c r="V2324" s="55">
        <f t="shared" si="140"/>
        <v>0</v>
      </c>
      <c r="W2324" s="55">
        <f t="shared" si="140"/>
        <v>0.64</v>
      </c>
      <c r="X2324" s="55">
        <f t="shared" si="140"/>
        <v>2.06</v>
      </c>
      <c r="Y2324" s="55">
        <f t="shared" si="140"/>
        <v>2.6999999999999997</v>
      </c>
    </row>
    <row r="2325" spans="1:25" x14ac:dyDescent="0.25">
      <c r="A2325" s="37" t="s">
        <v>422</v>
      </c>
      <c r="B2325" s="37" t="s">
        <v>672</v>
      </c>
      <c r="C2325" s="36" t="s">
        <v>21</v>
      </c>
      <c r="D2325" s="52" t="str">
        <f>IFERROR(INDEX('[2]CP5 to CP6 Track mapping'!$A:$B,MATCH('CP5 Vols Hyp'!$C2325,'[2]CP5 to CP6 Track mapping'!$A:$A,0),2),"-")</f>
        <v>Re-Ballast High Output</v>
      </c>
      <c r="E2325" s="36" t="s">
        <v>451</v>
      </c>
      <c r="F2325" s="53"/>
      <c r="G2325" s="53"/>
      <c r="H2325" s="53">
        <v>0</v>
      </c>
      <c r="I2325" s="53"/>
      <c r="J2325" s="53"/>
      <c r="K2325" s="53">
        <f t="shared" si="141"/>
        <v>0</v>
      </c>
      <c r="M2325" s="54">
        <v>0</v>
      </c>
      <c r="N2325" s="54">
        <v>0</v>
      </c>
      <c r="O2325" s="54">
        <v>0</v>
      </c>
      <c r="P2325" s="54">
        <v>0</v>
      </c>
      <c r="Q2325" s="54" t="s">
        <v>73</v>
      </c>
      <c r="R2325" s="54">
        <f t="shared" si="142"/>
        <v>0</v>
      </c>
      <c r="T2325" s="55">
        <f t="shared" si="140"/>
        <v>0</v>
      </c>
      <c r="U2325" s="55">
        <f t="shared" si="140"/>
        <v>0</v>
      </c>
      <c r="V2325" s="55">
        <f t="shared" si="140"/>
        <v>0</v>
      </c>
      <c r="W2325" s="55">
        <f t="shared" si="140"/>
        <v>0</v>
      </c>
      <c r="X2325" s="55" t="e">
        <f t="shared" si="140"/>
        <v>#VALUE!</v>
      </c>
      <c r="Y2325" s="55">
        <f t="shared" si="140"/>
        <v>0</v>
      </c>
    </row>
    <row r="2326" spans="1:25" x14ac:dyDescent="0.25">
      <c r="A2326" s="37" t="s">
        <v>422</v>
      </c>
      <c r="B2326" s="37" t="s">
        <v>672</v>
      </c>
      <c r="C2326" s="36" t="s">
        <v>21</v>
      </c>
      <c r="D2326" s="52" t="str">
        <f>IFERROR(INDEX('[2]CP5 to CP6 Track mapping'!$A:$B,MATCH('CP5 Vols Hyp'!$C2326,'[2]CP5 to CP6 Track mapping'!$A:$A,0),2),"-")</f>
        <v>Re-Ballast High Output</v>
      </c>
      <c r="E2326" s="36" t="s">
        <v>452</v>
      </c>
      <c r="F2326" s="53"/>
      <c r="G2326" s="53"/>
      <c r="H2326" s="53">
        <v>0</v>
      </c>
      <c r="I2326" s="53"/>
      <c r="J2326" s="53"/>
      <c r="K2326" s="53">
        <f t="shared" si="141"/>
        <v>0</v>
      </c>
      <c r="M2326" s="54">
        <v>0</v>
      </c>
      <c r="N2326" s="54">
        <v>0</v>
      </c>
      <c r="O2326" s="54">
        <v>0</v>
      </c>
      <c r="P2326" s="54">
        <v>0</v>
      </c>
      <c r="Q2326" s="54" t="s">
        <v>73</v>
      </c>
      <c r="R2326" s="54">
        <f t="shared" si="142"/>
        <v>0</v>
      </c>
      <c r="T2326" s="55">
        <f t="shared" si="140"/>
        <v>0</v>
      </c>
      <c r="U2326" s="55">
        <f t="shared" si="140"/>
        <v>0</v>
      </c>
      <c r="V2326" s="55">
        <f t="shared" si="140"/>
        <v>0</v>
      </c>
      <c r="W2326" s="55">
        <f t="shared" si="140"/>
        <v>0</v>
      </c>
      <c r="X2326" s="55" t="e">
        <f t="shared" si="140"/>
        <v>#VALUE!</v>
      </c>
      <c r="Y2326" s="55">
        <f t="shared" si="140"/>
        <v>0</v>
      </c>
    </row>
    <row r="2327" spans="1:25" x14ac:dyDescent="0.25">
      <c r="A2327" s="37" t="s">
        <v>422</v>
      </c>
      <c r="B2327" s="37" t="s">
        <v>672</v>
      </c>
      <c r="C2327" s="36" t="s">
        <v>21</v>
      </c>
      <c r="D2327" s="52" t="str">
        <f>IFERROR(INDEX('[2]CP5 to CP6 Track mapping'!$A:$B,MATCH('CP5 Vols Hyp'!$C2327,'[2]CP5 to CP6 Track mapping'!$A:$A,0),2),"-")</f>
        <v>Re-Ballast High Output</v>
      </c>
      <c r="E2327" s="36" t="s">
        <v>453</v>
      </c>
      <c r="F2327" s="53"/>
      <c r="G2327" s="53"/>
      <c r="H2327" s="53">
        <v>0</v>
      </c>
      <c r="I2327" s="53"/>
      <c r="J2327" s="53"/>
      <c r="K2327" s="53">
        <f t="shared" si="141"/>
        <v>0</v>
      </c>
      <c r="M2327" s="54">
        <v>0</v>
      </c>
      <c r="N2327" s="54">
        <v>0</v>
      </c>
      <c r="O2327" s="54">
        <v>0</v>
      </c>
      <c r="P2327" s="54">
        <v>0</v>
      </c>
      <c r="Q2327" s="54" t="s">
        <v>73</v>
      </c>
      <c r="R2327" s="54">
        <f t="shared" si="142"/>
        <v>0</v>
      </c>
      <c r="T2327" s="55">
        <f t="shared" si="140"/>
        <v>0</v>
      </c>
      <c r="U2327" s="55">
        <f t="shared" si="140"/>
        <v>0</v>
      </c>
      <c r="V2327" s="55">
        <f t="shared" si="140"/>
        <v>0</v>
      </c>
      <c r="W2327" s="55">
        <f t="shared" si="140"/>
        <v>0</v>
      </c>
      <c r="X2327" s="55" t="e">
        <f t="shared" si="140"/>
        <v>#VALUE!</v>
      </c>
      <c r="Y2327" s="55">
        <f t="shared" si="140"/>
        <v>0</v>
      </c>
    </row>
    <row r="2328" spans="1:25" x14ac:dyDescent="0.25">
      <c r="A2328" s="37" t="s">
        <v>422</v>
      </c>
      <c r="B2328" s="37" t="s">
        <v>672</v>
      </c>
      <c r="C2328" s="36" t="s">
        <v>21</v>
      </c>
      <c r="D2328" s="52" t="str">
        <f>IFERROR(INDEX('[2]CP5 to CP6 Track mapping'!$A:$B,MATCH('CP5 Vols Hyp'!$C2328,'[2]CP5 to CP6 Track mapping'!$A:$A,0),2),"-")</f>
        <v>Re-Ballast High Output</v>
      </c>
      <c r="E2328" s="36" t="s">
        <v>454</v>
      </c>
      <c r="F2328" s="53"/>
      <c r="G2328" s="53"/>
      <c r="H2328" s="53">
        <v>0</v>
      </c>
      <c r="I2328" s="53"/>
      <c r="J2328" s="53"/>
      <c r="K2328" s="53">
        <f t="shared" si="141"/>
        <v>0</v>
      </c>
      <c r="M2328" s="54">
        <v>0</v>
      </c>
      <c r="N2328" s="54">
        <v>0</v>
      </c>
      <c r="O2328" s="54">
        <v>0</v>
      </c>
      <c r="P2328" s="54">
        <v>0</v>
      </c>
      <c r="Q2328" s="54" t="s">
        <v>73</v>
      </c>
      <c r="R2328" s="54">
        <f t="shared" si="142"/>
        <v>0</v>
      </c>
      <c r="T2328" s="55">
        <f t="shared" si="140"/>
        <v>0</v>
      </c>
      <c r="U2328" s="55">
        <f t="shared" si="140"/>
        <v>0</v>
      </c>
      <c r="V2328" s="55">
        <f t="shared" si="140"/>
        <v>0</v>
      </c>
      <c r="W2328" s="55">
        <f t="shared" si="140"/>
        <v>0</v>
      </c>
      <c r="X2328" s="55" t="e">
        <f t="shared" si="140"/>
        <v>#VALUE!</v>
      </c>
      <c r="Y2328" s="55">
        <f t="shared" si="140"/>
        <v>0</v>
      </c>
    </row>
    <row r="2329" spans="1:25" x14ac:dyDescent="0.25">
      <c r="A2329" s="37" t="s">
        <v>422</v>
      </c>
      <c r="B2329" s="37" t="s">
        <v>672</v>
      </c>
      <c r="C2329" s="36" t="s">
        <v>21</v>
      </c>
      <c r="D2329" s="52" t="str">
        <f>IFERROR(INDEX('[2]CP5 to CP6 Track mapping'!$A:$B,MATCH('CP5 Vols Hyp'!$C2329,'[2]CP5 to CP6 Track mapping'!$A:$A,0),2),"-")</f>
        <v>Re-Ballast High Output</v>
      </c>
      <c r="E2329" s="36" t="s">
        <v>455</v>
      </c>
      <c r="F2329" s="53"/>
      <c r="G2329" s="53"/>
      <c r="H2329" s="53">
        <v>0</v>
      </c>
      <c r="I2329" s="53"/>
      <c r="J2329" s="53"/>
      <c r="K2329" s="53">
        <f t="shared" si="141"/>
        <v>0</v>
      </c>
      <c r="M2329" s="54">
        <v>0</v>
      </c>
      <c r="N2329" s="54">
        <v>0</v>
      </c>
      <c r="O2329" s="54">
        <v>0</v>
      </c>
      <c r="P2329" s="54">
        <v>0</v>
      </c>
      <c r="Q2329" s="54" t="s">
        <v>73</v>
      </c>
      <c r="R2329" s="54">
        <f t="shared" si="142"/>
        <v>0</v>
      </c>
      <c r="T2329" s="55">
        <f t="shared" si="140"/>
        <v>0</v>
      </c>
      <c r="U2329" s="55">
        <f t="shared" si="140"/>
        <v>0</v>
      </c>
      <c r="V2329" s="55">
        <f t="shared" si="140"/>
        <v>0</v>
      </c>
      <c r="W2329" s="55">
        <f t="shared" si="140"/>
        <v>0</v>
      </c>
      <c r="X2329" s="55" t="e">
        <f t="shared" si="140"/>
        <v>#VALUE!</v>
      </c>
      <c r="Y2329" s="55">
        <f t="shared" si="140"/>
        <v>0</v>
      </c>
    </row>
    <row r="2330" spans="1:25" x14ac:dyDescent="0.25">
      <c r="A2330" s="37" t="s">
        <v>422</v>
      </c>
      <c r="B2330" s="37" t="s">
        <v>673</v>
      </c>
      <c r="C2330" s="36" t="s">
        <v>674</v>
      </c>
      <c r="D2330" s="52" t="str">
        <f>IFERROR(INDEX('[2]CP5 to CP6 Track mapping'!$A:$B,MATCH('CP5 Vols Hyp'!$C2330,'[2]CP5 to CP6 Track mapping'!$A:$A,0),2),"-")</f>
        <v>Re-Ballast High Output</v>
      </c>
      <c r="E2330" s="36" t="s">
        <v>456</v>
      </c>
      <c r="F2330" s="53"/>
      <c r="G2330" s="53"/>
      <c r="H2330" s="53">
        <v>0</v>
      </c>
      <c r="I2330" s="53"/>
      <c r="J2330" s="53"/>
      <c r="K2330" s="53">
        <f t="shared" si="141"/>
        <v>0</v>
      </c>
      <c r="M2330" s="54">
        <v>0</v>
      </c>
      <c r="N2330" s="54">
        <v>0</v>
      </c>
      <c r="O2330" s="54">
        <v>0</v>
      </c>
      <c r="P2330" s="54">
        <v>0</v>
      </c>
      <c r="Q2330" s="54" t="s">
        <v>73</v>
      </c>
      <c r="R2330" s="54">
        <f t="shared" si="142"/>
        <v>0</v>
      </c>
      <c r="T2330" s="55">
        <f t="shared" si="140"/>
        <v>0</v>
      </c>
      <c r="U2330" s="55">
        <f t="shared" si="140"/>
        <v>0</v>
      </c>
      <c r="V2330" s="55">
        <f t="shared" si="140"/>
        <v>0</v>
      </c>
      <c r="W2330" s="55">
        <f t="shared" si="140"/>
        <v>0</v>
      </c>
      <c r="X2330" s="55" t="e">
        <f t="shared" si="140"/>
        <v>#VALUE!</v>
      </c>
      <c r="Y2330" s="55">
        <f t="shared" si="140"/>
        <v>0</v>
      </c>
    </row>
    <row r="2331" spans="1:25" x14ac:dyDescent="0.25">
      <c r="A2331" s="37" t="s">
        <v>422</v>
      </c>
      <c r="B2331" s="37" t="s">
        <v>673</v>
      </c>
      <c r="C2331" s="36" t="s">
        <v>674</v>
      </c>
      <c r="D2331" s="52" t="str">
        <f>IFERROR(INDEX('[2]CP5 to CP6 Track mapping'!$A:$B,MATCH('CP5 Vols Hyp'!$C2331,'[2]CP5 to CP6 Track mapping'!$A:$A,0),2),"-")</f>
        <v>Re-Ballast High Output</v>
      </c>
      <c r="E2331" s="36" t="s">
        <v>451</v>
      </c>
      <c r="F2331" s="53"/>
      <c r="G2331" s="53"/>
      <c r="H2331" s="53">
        <v>9.0982800000000008</v>
      </c>
      <c r="I2331" s="53"/>
      <c r="J2331" s="53"/>
      <c r="K2331" s="53">
        <f t="shared" si="141"/>
        <v>9.0982800000000008</v>
      </c>
      <c r="M2331" s="54">
        <v>3.4809999999999999</v>
      </c>
      <c r="N2331" s="54">
        <v>0</v>
      </c>
      <c r="O2331" s="54">
        <v>9.0982800000000008</v>
      </c>
      <c r="P2331" s="54">
        <v>6.0368687999999997</v>
      </c>
      <c r="Q2331" s="54">
        <v>10.487253599999999</v>
      </c>
      <c r="R2331" s="54">
        <f t="shared" si="142"/>
        <v>29.1034024</v>
      </c>
      <c r="T2331" s="55">
        <f t="shared" si="140"/>
        <v>3.4809999999999999</v>
      </c>
      <c r="U2331" s="55">
        <f t="shared" si="140"/>
        <v>0</v>
      </c>
      <c r="V2331" s="55">
        <f t="shared" si="140"/>
        <v>0</v>
      </c>
      <c r="W2331" s="55">
        <f t="shared" si="140"/>
        <v>6.0368687999999997</v>
      </c>
      <c r="X2331" s="55">
        <f t="shared" si="140"/>
        <v>10.487253599999999</v>
      </c>
      <c r="Y2331" s="55">
        <f t="shared" si="140"/>
        <v>20.005122399999998</v>
      </c>
    </row>
    <row r="2332" spans="1:25" x14ac:dyDescent="0.25">
      <c r="A2332" s="37" t="s">
        <v>422</v>
      </c>
      <c r="B2332" s="37" t="s">
        <v>673</v>
      </c>
      <c r="C2332" s="36" t="s">
        <v>674</v>
      </c>
      <c r="D2332" s="52" t="str">
        <f>IFERROR(INDEX('[2]CP5 to CP6 Track mapping'!$A:$B,MATCH('CP5 Vols Hyp'!$C2332,'[2]CP5 to CP6 Track mapping'!$A:$A,0),2),"-")</f>
        <v>Re-Ballast High Output</v>
      </c>
      <c r="E2332" s="36" t="s">
        <v>452</v>
      </c>
      <c r="F2332" s="53"/>
      <c r="G2332" s="53"/>
      <c r="H2332" s="53">
        <v>6.7976495999999997</v>
      </c>
      <c r="I2332" s="53"/>
      <c r="J2332" s="53"/>
      <c r="K2332" s="53">
        <f t="shared" si="141"/>
        <v>6.7976495999999997</v>
      </c>
      <c r="M2332" s="54">
        <v>7.2279999999999998</v>
      </c>
      <c r="N2332" s="54">
        <v>0</v>
      </c>
      <c r="O2332" s="54">
        <v>6.7976495999999997</v>
      </c>
      <c r="P2332" s="54">
        <v>16.596360000000001</v>
      </c>
      <c r="Q2332" s="54">
        <v>0.45079920000000001</v>
      </c>
      <c r="R2332" s="54">
        <f t="shared" si="142"/>
        <v>31.072808799999997</v>
      </c>
      <c r="T2332" s="55">
        <f t="shared" si="140"/>
        <v>7.2279999999999998</v>
      </c>
      <c r="U2332" s="55">
        <f t="shared" si="140"/>
        <v>0</v>
      </c>
      <c r="V2332" s="55">
        <f t="shared" si="140"/>
        <v>0</v>
      </c>
      <c r="W2332" s="55">
        <f t="shared" si="140"/>
        <v>16.596360000000001</v>
      </c>
      <c r="X2332" s="55">
        <f t="shared" si="140"/>
        <v>0.45079920000000001</v>
      </c>
      <c r="Y2332" s="55">
        <f t="shared" si="140"/>
        <v>24.275159199999997</v>
      </c>
    </row>
    <row r="2333" spans="1:25" x14ac:dyDescent="0.25">
      <c r="A2333" s="37" t="s">
        <v>422</v>
      </c>
      <c r="B2333" s="37" t="s">
        <v>673</v>
      </c>
      <c r="C2333" s="36" t="s">
        <v>674</v>
      </c>
      <c r="D2333" s="52" t="str">
        <f>IFERROR(INDEX('[2]CP5 to CP6 Track mapping'!$A:$B,MATCH('CP5 Vols Hyp'!$C2333,'[2]CP5 to CP6 Track mapping'!$A:$A,0),2),"-")</f>
        <v>Re-Ballast High Output</v>
      </c>
      <c r="E2333" s="36" t="s">
        <v>453</v>
      </c>
      <c r="F2333" s="53"/>
      <c r="G2333" s="53"/>
      <c r="H2333" s="53">
        <v>5.4717696</v>
      </c>
      <c r="I2333" s="53"/>
      <c r="J2333" s="53"/>
      <c r="K2333" s="53">
        <f t="shared" si="141"/>
        <v>5.4717696</v>
      </c>
      <c r="M2333" s="54">
        <v>12.511999999999999</v>
      </c>
      <c r="N2333" s="54">
        <v>0</v>
      </c>
      <c r="O2333" s="54">
        <v>5.4717696</v>
      </c>
      <c r="P2333" s="54">
        <v>1.0442448</v>
      </c>
      <c r="Q2333" s="54">
        <v>11.5689888</v>
      </c>
      <c r="R2333" s="54">
        <f t="shared" si="142"/>
        <v>30.5970032</v>
      </c>
      <c r="T2333" s="55">
        <f t="shared" si="140"/>
        <v>12.511999999999999</v>
      </c>
      <c r="U2333" s="55">
        <f t="shared" si="140"/>
        <v>0</v>
      </c>
      <c r="V2333" s="55">
        <f t="shared" si="140"/>
        <v>0</v>
      </c>
      <c r="W2333" s="55">
        <f t="shared" si="140"/>
        <v>1.0442448</v>
      </c>
      <c r="X2333" s="55">
        <f t="shared" si="140"/>
        <v>11.5689888</v>
      </c>
      <c r="Y2333" s="55">
        <f t="shared" si="140"/>
        <v>25.125233600000001</v>
      </c>
    </row>
    <row r="2334" spans="1:25" x14ac:dyDescent="0.25">
      <c r="A2334" s="37" t="s">
        <v>422</v>
      </c>
      <c r="B2334" s="37" t="s">
        <v>673</v>
      </c>
      <c r="C2334" s="36" t="s">
        <v>674</v>
      </c>
      <c r="D2334" s="52" t="str">
        <f>IFERROR(INDEX('[2]CP5 to CP6 Track mapping'!$A:$B,MATCH('CP5 Vols Hyp'!$C2334,'[2]CP5 to CP6 Track mapping'!$A:$A,0),2),"-")</f>
        <v>Re-Ballast High Output</v>
      </c>
      <c r="E2334" s="36" t="s">
        <v>454</v>
      </c>
      <c r="F2334" s="53"/>
      <c r="G2334" s="53"/>
      <c r="H2334" s="53">
        <v>0</v>
      </c>
      <c r="I2334" s="53"/>
      <c r="J2334" s="53"/>
      <c r="K2334" s="53">
        <f t="shared" si="141"/>
        <v>0</v>
      </c>
      <c r="M2334" s="54">
        <v>2.7730000000000001</v>
      </c>
      <c r="N2334" s="54">
        <v>0</v>
      </c>
      <c r="O2334" s="54">
        <v>0</v>
      </c>
      <c r="P2334" s="54">
        <v>0</v>
      </c>
      <c r="Q2334" s="54">
        <v>1.5727680000000002</v>
      </c>
      <c r="R2334" s="54">
        <f t="shared" si="142"/>
        <v>4.3457680000000005</v>
      </c>
      <c r="T2334" s="55">
        <f t="shared" si="140"/>
        <v>2.7730000000000001</v>
      </c>
      <c r="U2334" s="55">
        <f t="shared" si="140"/>
        <v>0</v>
      </c>
      <c r="V2334" s="55">
        <f t="shared" si="140"/>
        <v>0</v>
      </c>
      <c r="W2334" s="55">
        <f t="shared" si="140"/>
        <v>0</v>
      </c>
      <c r="X2334" s="55">
        <f t="shared" si="140"/>
        <v>1.5727680000000002</v>
      </c>
      <c r="Y2334" s="55">
        <f t="shared" si="140"/>
        <v>4.3457680000000005</v>
      </c>
    </row>
    <row r="2335" spans="1:25" x14ac:dyDescent="0.25">
      <c r="A2335" s="37" t="s">
        <v>422</v>
      </c>
      <c r="B2335" s="37" t="s">
        <v>673</v>
      </c>
      <c r="C2335" s="36" t="s">
        <v>674</v>
      </c>
      <c r="D2335" s="52" t="str">
        <f>IFERROR(INDEX('[2]CP5 to CP6 Track mapping'!$A:$B,MATCH('CP5 Vols Hyp'!$C2335,'[2]CP5 to CP6 Track mapping'!$A:$A,0),2),"-")</f>
        <v>Re-Ballast High Output</v>
      </c>
      <c r="E2335" s="36" t="s">
        <v>455</v>
      </c>
      <c r="F2335" s="53"/>
      <c r="G2335" s="53"/>
      <c r="H2335" s="53">
        <v>0</v>
      </c>
      <c r="I2335" s="53"/>
      <c r="J2335" s="53"/>
      <c r="K2335" s="53">
        <f t="shared" si="141"/>
        <v>0</v>
      </c>
      <c r="M2335" s="54">
        <v>0</v>
      </c>
      <c r="N2335" s="54">
        <v>0</v>
      </c>
      <c r="O2335" s="54">
        <v>0</v>
      </c>
      <c r="P2335" s="54">
        <v>0</v>
      </c>
      <c r="Q2335" s="54" t="s">
        <v>73</v>
      </c>
      <c r="R2335" s="54">
        <f t="shared" si="142"/>
        <v>0</v>
      </c>
      <c r="T2335" s="55">
        <f t="shared" si="140"/>
        <v>0</v>
      </c>
      <c r="U2335" s="55">
        <f t="shared" si="140"/>
        <v>0</v>
      </c>
      <c r="V2335" s="55">
        <f t="shared" si="140"/>
        <v>0</v>
      </c>
      <c r="W2335" s="55">
        <f t="shared" si="140"/>
        <v>0</v>
      </c>
      <c r="X2335" s="55" t="e">
        <f t="shared" si="140"/>
        <v>#VALUE!</v>
      </c>
      <c r="Y2335" s="55">
        <f t="shared" si="140"/>
        <v>0</v>
      </c>
    </row>
    <row r="2336" spans="1:25" x14ac:dyDescent="0.25">
      <c r="A2336" s="37" t="s">
        <v>422</v>
      </c>
      <c r="B2336" s="37" t="s">
        <v>675</v>
      </c>
      <c r="C2336" s="36" t="s">
        <v>676</v>
      </c>
      <c r="D2336" s="52" t="str">
        <f>IFERROR(INDEX('[2]CP5 to CP6 Track mapping'!$A:$B,MATCH('CP5 Vols Hyp'!$C2336,'[2]CP5 to CP6 Track mapping'!$A:$A,0),2),"-")</f>
        <v>Re-Rail, Re-Ballast</v>
      </c>
      <c r="E2336" s="36" t="s">
        <v>456</v>
      </c>
      <c r="F2336" s="53"/>
      <c r="G2336" s="53"/>
      <c r="H2336" s="53">
        <v>0</v>
      </c>
      <c r="I2336" s="53"/>
      <c r="J2336" s="53"/>
      <c r="K2336" s="53">
        <f t="shared" si="141"/>
        <v>0</v>
      </c>
      <c r="M2336" s="54">
        <v>0</v>
      </c>
      <c r="N2336" s="54">
        <v>0</v>
      </c>
      <c r="O2336" s="54">
        <v>0</v>
      </c>
      <c r="P2336" s="54">
        <v>0</v>
      </c>
      <c r="Q2336" s="54" t="s">
        <v>73</v>
      </c>
      <c r="R2336" s="54">
        <f t="shared" si="142"/>
        <v>0</v>
      </c>
      <c r="T2336" s="55">
        <f t="shared" si="140"/>
        <v>0</v>
      </c>
      <c r="U2336" s="55">
        <f t="shared" si="140"/>
        <v>0</v>
      </c>
      <c r="V2336" s="55">
        <f t="shared" si="140"/>
        <v>0</v>
      </c>
      <c r="W2336" s="55">
        <f t="shared" si="140"/>
        <v>0</v>
      </c>
      <c r="X2336" s="55" t="e">
        <f t="shared" si="140"/>
        <v>#VALUE!</v>
      </c>
      <c r="Y2336" s="55">
        <f t="shared" si="140"/>
        <v>0</v>
      </c>
    </row>
    <row r="2337" spans="1:25" x14ac:dyDescent="0.25">
      <c r="A2337" s="37" t="s">
        <v>422</v>
      </c>
      <c r="B2337" s="37" t="s">
        <v>675</v>
      </c>
      <c r="C2337" s="36" t="s">
        <v>676</v>
      </c>
      <c r="D2337" s="52" t="str">
        <f>IFERROR(INDEX('[2]CP5 to CP6 Track mapping'!$A:$B,MATCH('CP5 Vols Hyp'!$C2337,'[2]CP5 to CP6 Track mapping'!$A:$A,0),2),"-")</f>
        <v>Re-Rail, Re-Ballast</v>
      </c>
      <c r="E2337" s="36" t="s">
        <v>451</v>
      </c>
      <c r="F2337" s="53"/>
      <c r="G2337" s="53"/>
      <c r="H2337" s="53">
        <v>0</v>
      </c>
      <c r="I2337" s="53"/>
      <c r="J2337" s="53"/>
      <c r="K2337" s="53">
        <f t="shared" si="141"/>
        <v>0</v>
      </c>
      <c r="M2337" s="54">
        <v>0</v>
      </c>
      <c r="N2337" s="54">
        <v>0</v>
      </c>
      <c r="O2337" s="54">
        <v>0</v>
      </c>
      <c r="P2337" s="54">
        <v>0</v>
      </c>
      <c r="Q2337" s="54" t="s">
        <v>73</v>
      </c>
      <c r="R2337" s="54">
        <f t="shared" si="142"/>
        <v>0</v>
      </c>
      <c r="T2337" s="55">
        <f t="shared" si="140"/>
        <v>0</v>
      </c>
      <c r="U2337" s="55">
        <f t="shared" si="140"/>
        <v>0</v>
      </c>
      <c r="V2337" s="55">
        <f t="shared" si="140"/>
        <v>0</v>
      </c>
      <c r="W2337" s="55">
        <f t="shared" si="140"/>
        <v>0</v>
      </c>
      <c r="X2337" s="55" t="e">
        <f t="shared" si="140"/>
        <v>#VALUE!</v>
      </c>
      <c r="Y2337" s="55">
        <f t="shared" si="140"/>
        <v>0</v>
      </c>
    </row>
    <row r="2338" spans="1:25" x14ac:dyDescent="0.25">
      <c r="A2338" s="37" t="s">
        <v>422</v>
      </c>
      <c r="B2338" s="37" t="s">
        <v>675</v>
      </c>
      <c r="C2338" s="36" t="s">
        <v>676</v>
      </c>
      <c r="D2338" s="52" t="str">
        <f>IFERROR(INDEX('[2]CP5 to CP6 Track mapping'!$A:$B,MATCH('CP5 Vols Hyp'!$C2338,'[2]CP5 to CP6 Track mapping'!$A:$A,0),2),"-")</f>
        <v>Re-Rail, Re-Ballast</v>
      </c>
      <c r="E2338" s="36" t="s">
        <v>452</v>
      </c>
      <c r="F2338" s="53"/>
      <c r="G2338" s="53"/>
      <c r="H2338" s="53">
        <v>0</v>
      </c>
      <c r="I2338" s="53"/>
      <c r="J2338" s="53"/>
      <c r="K2338" s="53">
        <f t="shared" si="141"/>
        <v>0</v>
      </c>
      <c r="M2338" s="54">
        <v>0.5</v>
      </c>
      <c r="N2338" s="54">
        <v>0</v>
      </c>
      <c r="O2338" s="54">
        <v>0</v>
      </c>
      <c r="P2338" s="54">
        <v>0</v>
      </c>
      <c r="Q2338" s="54" t="s">
        <v>73</v>
      </c>
      <c r="R2338" s="54">
        <f t="shared" si="142"/>
        <v>0.5</v>
      </c>
      <c r="T2338" s="55">
        <f t="shared" si="140"/>
        <v>0.5</v>
      </c>
      <c r="U2338" s="55">
        <f t="shared" si="140"/>
        <v>0</v>
      </c>
      <c r="V2338" s="55">
        <f t="shared" si="140"/>
        <v>0</v>
      </c>
      <c r="W2338" s="55">
        <f t="shared" si="140"/>
        <v>0</v>
      </c>
      <c r="X2338" s="55" t="e">
        <f t="shared" si="140"/>
        <v>#VALUE!</v>
      </c>
      <c r="Y2338" s="55">
        <f t="shared" si="140"/>
        <v>0.5</v>
      </c>
    </row>
    <row r="2339" spans="1:25" x14ac:dyDescent="0.25">
      <c r="A2339" s="37" t="s">
        <v>422</v>
      </c>
      <c r="B2339" s="37" t="s">
        <v>675</v>
      </c>
      <c r="C2339" s="36" t="s">
        <v>676</v>
      </c>
      <c r="D2339" s="52" t="str">
        <f>IFERROR(INDEX('[2]CP5 to CP6 Track mapping'!$A:$B,MATCH('CP5 Vols Hyp'!$C2339,'[2]CP5 to CP6 Track mapping'!$A:$A,0),2),"-")</f>
        <v>Re-Rail, Re-Ballast</v>
      </c>
      <c r="E2339" s="36" t="s">
        <v>453</v>
      </c>
      <c r="F2339" s="53"/>
      <c r="G2339" s="53"/>
      <c r="H2339" s="53">
        <v>0</v>
      </c>
      <c r="I2339" s="53"/>
      <c r="J2339" s="53"/>
      <c r="K2339" s="53">
        <f t="shared" si="141"/>
        <v>0</v>
      </c>
      <c r="M2339" s="54">
        <v>0</v>
      </c>
      <c r="N2339" s="54">
        <v>0</v>
      </c>
      <c r="O2339" s="54">
        <v>0</v>
      </c>
      <c r="P2339" s="54">
        <v>0</v>
      </c>
      <c r="Q2339" s="54" t="s">
        <v>73</v>
      </c>
      <c r="R2339" s="54">
        <f t="shared" si="142"/>
        <v>0</v>
      </c>
      <c r="T2339" s="55">
        <f t="shared" si="140"/>
        <v>0</v>
      </c>
      <c r="U2339" s="55">
        <f t="shared" si="140"/>
        <v>0</v>
      </c>
      <c r="V2339" s="55">
        <f t="shared" si="140"/>
        <v>0</v>
      </c>
      <c r="W2339" s="55">
        <f t="shared" si="140"/>
        <v>0</v>
      </c>
      <c r="X2339" s="55" t="e">
        <f t="shared" si="140"/>
        <v>#VALUE!</v>
      </c>
      <c r="Y2339" s="55">
        <f t="shared" si="140"/>
        <v>0</v>
      </c>
    </row>
    <row r="2340" spans="1:25" x14ac:dyDescent="0.25">
      <c r="A2340" s="37" t="s">
        <v>422</v>
      </c>
      <c r="B2340" s="37" t="s">
        <v>675</v>
      </c>
      <c r="C2340" s="36" t="s">
        <v>676</v>
      </c>
      <c r="D2340" s="52" t="str">
        <f>IFERROR(INDEX('[2]CP5 to CP6 Track mapping'!$A:$B,MATCH('CP5 Vols Hyp'!$C2340,'[2]CP5 to CP6 Track mapping'!$A:$A,0),2),"-")</f>
        <v>Re-Rail, Re-Ballast</v>
      </c>
      <c r="E2340" s="36" t="s">
        <v>454</v>
      </c>
      <c r="F2340" s="53"/>
      <c r="G2340" s="53"/>
      <c r="H2340" s="53">
        <v>0</v>
      </c>
      <c r="I2340" s="53"/>
      <c r="J2340" s="53"/>
      <c r="K2340" s="53">
        <f t="shared" si="141"/>
        <v>0</v>
      </c>
      <c r="M2340" s="54">
        <v>0</v>
      </c>
      <c r="N2340" s="54">
        <v>0</v>
      </c>
      <c r="O2340" s="54">
        <v>0</v>
      </c>
      <c r="P2340" s="54">
        <v>0</v>
      </c>
      <c r="Q2340" s="54" t="s">
        <v>73</v>
      </c>
      <c r="R2340" s="54">
        <f t="shared" si="142"/>
        <v>0</v>
      </c>
      <c r="T2340" s="55">
        <f t="shared" si="140"/>
        <v>0</v>
      </c>
      <c r="U2340" s="55">
        <f t="shared" si="140"/>
        <v>0</v>
      </c>
      <c r="V2340" s="55">
        <f t="shared" si="140"/>
        <v>0</v>
      </c>
      <c r="W2340" s="55">
        <f t="shared" si="140"/>
        <v>0</v>
      </c>
      <c r="X2340" s="55" t="e">
        <f t="shared" si="140"/>
        <v>#VALUE!</v>
      </c>
      <c r="Y2340" s="55">
        <f t="shared" si="140"/>
        <v>0</v>
      </c>
    </row>
    <row r="2341" spans="1:25" x14ac:dyDescent="0.25">
      <c r="A2341" s="37" t="s">
        <v>422</v>
      </c>
      <c r="B2341" s="37" t="s">
        <v>675</v>
      </c>
      <c r="C2341" s="36" t="s">
        <v>676</v>
      </c>
      <c r="D2341" s="52" t="str">
        <f>IFERROR(INDEX('[2]CP5 to CP6 Track mapping'!$A:$B,MATCH('CP5 Vols Hyp'!$C2341,'[2]CP5 to CP6 Track mapping'!$A:$A,0),2),"-")</f>
        <v>Re-Rail, Re-Ballast</v>
      </c>
      <c r="E2341" s="36" t="s">
        <v>455</v>
      </c>
      <c r="F2341" s="53"/>
      <c r="G2341" s="53"/>
      <c r="H2341" s="53">
        <v>0</v>
      </c>
      <c r="I2341" s="53"/>
      <c r="J2341" s="53"/>
      <c r="K2341" s="53">
        <f t="shared" si="141"/>
        <v>0</v>
      </c>
      <c r="M2341" s="54">
        <v>0</v>
      </c>
      <c r="N2341" s="54">
        <v>0</v>
      </c>
      <c r="O2341" s="54">
        <v>0</v>
      </c>
      <c r="P2341" s="54">
        <v>0</v>
      </c>
      <c r="Q2341" s="54" t="s">
        <v>73</v>
      </c>
      <c r="R2341" s="54">
        <f t="shared" si="142"/>
        <v>0</v>
      </c>
      <c r="T2341" s="55">
        <f t="shared" si="140"/>
        <v>0</v>
      </c>
      <c r="U2341" s="55">
        <f t="shared" si="140"/>
        <v>0</v>
      </c>
      <c r="V2341" s="55">
        <f t="shared" si="140"/>
        <v>0</v>
      </c>
      <c r="W2341" s="55">
        <f t="shared" si="140"/>
        <v>0</v>
      </c>
      <c r="X2341" s="55" t="e">
        <f t="shared" si="140"/>
        <v>#VALUE!</v>
      </c>
      <c r="Y2341" s="55">
        <f t="shared" si="140"/>
        <v>0</v>
      </c>
    </row>
    <row r="2342" spans="1:25" x14ac:dyDescent="0.25">
      <c r="A2342" s="37" t="s">
        <v>422</v>
      </c>
      <c r="B2342" s="37" t="s">
        <v>677</v>
      </c>
      <c r="C2342" s="36" t="s">
        <v>678</v>
      </c>
      <c r="D2342" s="52" t="str">
        <f>IFERROR(INDEX('[2]CP5 to CP6 Track mapping'!$A:$B,MATCH('CP5 Vols Hyp'!$C2342,'[2]CP5 to CP6 Track mapping'!$A:$A,0),2),"-")</f>
        <v>Heavy Refurb</v>
      </c>
      <c r="E2342" s="36" t="s">
        <v>456</v>
      </c>
      <c r="F2342" s="53"/>
      <c r="G2342" s="53"/>
      <c r="H2342" s="53">
        <v>0</v>
      </c>
      <c r="I2342" s="53"/>
      <c r="J2342" s="53"/>
      <c r="K2342" s="53">
        <f t="shared" si="141"/>
        <v>0</v>
      </c>
      <c r="M2342" s="54">
        <v>0</v>
      </c>
      <c r="N2342" s="54">
        <v>0</v>
      </c>
      <c r="O2342" s="54">
        <v>0</v>
      </c>
      <c r="P2342" s="54">
        <v>0</v>
      </c>
      <c r="Q2342" s="54" t="s">
        <v>73</v>
      </c>
      <c r="R2342" s="54">
        <f t="shared" si="142"/>
        <v>0</v>
      </c>
      <c r="T2342" s="55">
        <f t="shared" si="140"/>
        <v>0</v>
      </c>
      <c r="U2342" s="55">
        <f t="shared" si="140"/>
        <v>0</v>
      </c>
      <c r="V2342" s="55">
        <f t="shared" si="140"/>
        <v>0</v>
      </c>
      <c r="W2342" s="55">
        <f t="shared" si="140"/>
        <v>0</v>
      </c>
      <c r="X2342" s="55" t="e">
        <f t="shared" si="140"/>
        <v>#VALUE!</v>
      </c>
      <c r="Y2342" s="55">
        <f t="shared" si="140"/>
        <v>0</v>
      </c>
    </row>
    <row r="2343" spans="1:25" x14ac:dyDescent="0.25">
      <c r="A2343" s="37" t="s">
        <v>422</v>
      </c>
      <c r="B2343" s="37" t="s">
        <v>677</v>
      </c>
      <c r="C2343" s="36" t="s">
        <v>678</v>
      </c>
      <c r="D2343" s="52" t="str">
        <f>IFERROR(INDEX('[2]CP5 to CP6 Track mapping'!$A:$B,MATCH('CP5 Vols Hyp'!$C2343,'[2]CP5 to CP6 Track mapping'!$A:$A,0),2),"-")</f>
        <v>Heavy Refurb</v>
      </c>
      <c r="E2343" s="36" t="s">
        <v>451</v>
      </c>
      <c r="F2343" s="53"/>
      <c r="G2343" s="53"/>
      <c r="H2343" s="53">
        <v>0</v>
      </c>
      <c r="I2343" s="53"/>
      <c r="J2343" s="53"/>
      <c r="K2343" s="53">
        <f t="shared" si="141"/>
        <v>0</v>
      </c>
      <c r="M2343" s="54">
        <v>0</v>
      </c>
      <c r="N2343" s="54">
        <v>0</v>
      </c>
      <c r="O2343" s="54">
        <v>0</v>
      </c>
      <c r="P2343" s="54">
        <v>0</v>
      </c>
      <c r="Q2343" s="54" t="s">
        <v>73</v>
      </c>
      <c r="R2343" s="54">
        <f t="shared" si="142"/>
        <v>0</v>
      </c>
      <c r="T2343" s="55">
        <f t="shared" si="140"/>
        <v>0</v>
      </c>
      <c r="U2343" s="55">
        <f t="shared" si="140"/>
        <v>0</v>
      </c>
      <c r="V2343" s="55">
        <f t="shared" si="140"/>
        <v>0</v>
      </c>
      <c r="W2343" s="55">
        <f t="shared" si="140"/>
        <v>0</v>
      </c>
      <c r="X2343" s="55" t="e">
        <f t="shared" si="140"/>
        <v>#VALUE!</v>
      </c>
      <c r="Y2343" s="55">
        <f t="shared" si="140"/>
        <v>0</v>
      </c>
    </row>
    <row r="2344" spans="1:25" x14ac:dyDescent="0.25">
      <c r="A2344" s="37" t="s">
        <v>422</v>
      </c>
      <c r="B2344" s="37" t="s">
        <v>677</v>
      </c>
      <c r="C2344" s="36" t="s">
        <v>678</v>
      </c>
      <c r="D2344" s="52" t="str">
        <f>IFERROR(INDEX('[2]CP5 to CP6 Track mapping'!$A:$B,MATCH('CP5 Vols Hyp'!$C2344,'[2]CP5 to CP6 Track mapping'!$A:$A,0),2),"-")</f>
        <v>Heavy Refurb</v>
      </c>
      <c r="E2344" s="36" t="s">
        <v>452</v>
      </c>
      <c r="F2344" s="53"/>
      <c r="G2344" s="53"/>
      <c r="H2344" s="53">
        <v>0</v>
      </c>
      <c r="I2344" s="53"/>
      <c r="J2344" s="53"/>
      <c r="K2344" s="53">
        <f t="shared" si="141"/>
        <v>0</v>
      </c>
      <c r="M2344" s="54">
        <v>0</v>
      </c>
      <c r="N2344" s="54">
        <v>0</v>
      </c>
      <c r="O2344" s="54">
        <v>0</v>
      </c>
      <c r="P2344" s="54">
        <v>0</v>
      </c>
      <c r="Q2344" s="54" t="s">
        <v>73</v>
      </c>
      <c r="R2344" s="54">
        <f t="shared" si="142"/>
        <v>0</v>
      </c>
      <c r="T2344" s="55">
        <f t="shared" si="140"/>
        <v>0</v>
      </c>
      <c r="U2344" s="55">
        <f t="shared" si="140"/>
        <v>0</v>
      </c>
      <c r="V2344" s="55">
        <f t="shared" si="140"/>
        <v>0</v>
      </c>
      <c r="W2344" s="55">
        <f t="shared" si="140"/>
        <v>0</v>
      </c>
      <c r="X2344" s="55" t="e">
        <f t="shared" si="140"/>
        <v>#VALUE!</v>
      </c>
      <c r="Y2344" s="55">
        <f t="shared" si="140"/>
        <v>0</v>
      </c>
    </row>
    <row r="2345" spans="1:25" x14ac:dyDescent="0.25">
      <c r="A2345" s="37" t="s">
        <v>422</v>
      </c>
      <c r="B2345" s="37" t="s">
        <v>677</v>
      </c>
      <c r="C2345" s="36" t="s">
        <v>678</v>
      </c>
      <c r="D2345" s="52" t="str">
        <f>IFERROR(INDEX('[2]CP5 to CP6 Track mapping'!$A:$B,MATCH('CP5 Vols Hyp'!$C2345,'[2]CP5 to CP6 Track mapping'!$A:$A,0),2),"-")</f>
        <v>Heavy Refurb</v>
      </c>
      <c r="E2345" s="36" t="s">
        <v>453</v>
      </c>
      <c r="F2345" s="53"/>
      <c r="G2345" s="53"/>
      <c r="H2345" s="53">
        <v>0</v>
      </c>
      <c r="I2345" s="53"/>
      <c r="J2345" s="53"/>
      <c r="K2345" s="53">
        <f t="shared" si="141"/>
        <v>0</v>
      </c>
      <c r="M2345" s="54">
        <v>0</v>
      </c>
      <c r="N2345" s="54">
        <v>0</v>
      </c>
      <c r="O2345" s="54">
        <v>0</v>
      </c>
      <c r="P2345" s="54">
        <v>0</v>
      </c>
      <c r="Q2345" s="54" t="s">
        <v>73</v>
      </c>
      <c r="R2345" s="54">
        <f t="shared" si="142"/>
        <v>0</v>
      </c>
      <c r="T2345" s="55">
        <f t="shared" si="140"/>
        <v>0</v>
      </c>
      <c r="U2345" s="55">
        <f t="shared" si="140"/>
        <v>0</v>
      </c>
      <c r="V2345" s="55">
        <f t="shared" si="140"/>
        <v>0</v>
      </c>
      <c r="W2345" s="55">
        <f t="shared" si="140"/>
        <v>0</v>
      </c>
      <c r="X2345" s="55" t="e">
        <f t="shared" si="140"/>
        <v>#VALUE!</v>
      </c>
      <c r="Y2345" s="55">
        <f t="shared" si="140"/>
        <v>0</v>
      </c>
    </row>
    <row r="2346" spans="1:25" x14ac:dyDescent="0.25">
      <c r="A2346" s="37" t="s">
        <v>422</v>
      </c>
      <c r="B2346" s="37" t="s">
        <v>677</v>
      </c>
      <c r="C2346" s="36" t="s">
        <v>678</v>
      </c>
      <c r="D2346" s="52" t="str">
        <f>IFERROR(INDEX('[2]CP5 to CP6 Track mapping'!$A:$B,MATCH('CP5 Vols Hyp'!$C2346,'[2]CP5 to CP6 Track mapping'!$A:$A,0),2),"-")</f>
        <v>Heavy Refurb</v>
      </c>
      <c r="E2346" s="36" t="s">
        <v>454</v>
      </c>
      <c r="F2346" s="53"/>
      <c r="G2346" s="53"/>
      <c r="H2346" s="53">
        <v>0</v>
      </c>
      <c r="I2346" s="53"/>
      <c r="J2346" s="53"/>
      <c r="K2346" s="53">
        <f t="shared" si="141"/>
        <v>0</v>
      </c>
      <c r="M2346" s="54">
        <v>0</v>
      </c>
      <c r="N2346" s="54">
        <v>0</v>
      </c>
      <c r="O2346" s="54">
        <v>0</v>
      </c>
      <c r="P2346" s="54">
        <v>0</v>
      </c>
      <c r="Q2346" s="54" t="s">
        <v>73</v>
      </c>
      <c r="R2346" s="54">
        <f t="shared" si="142"/>
        <v>0</v>
      </c>
      <c r="T2346" s="55">
        <f t="shared" si="140"/>
        <v>0</v>
      </c>
      <c r="U2346" s="55">
        <f t="shared" si="140"/>
        <v>0</v>
      </c>
      <c r="V2346" s="55">
        <f t="shared" si="140"/>
        <v>0</v>
      </c>
      <c r="W2346" s="55">
        <f t="shared" si="140"/>
        <v>0</v>
      </c>
      <c r="X2346" s="55" t="e">
        <f t="shared" si="140"/>
        <v>#VALUE!</v>
      </c>
      <c r="Y2346" s="55">
        <f t="shared" si="140"/>
        <v>0</v>
      </c>
    </row>
    <row r="2347" spans="1:25" x14ac:dyDescent="0.25">
      <c r="A2347" s="37" t="s">
        <v>422</v>
      </c>
      <c r="B2347" s="37" t="s">
        <v>677</v>
      </c>
      <c r="C2347" s="36" t="s">
        <v>678</v>
      </c>
      <c r="D2347" s="52" t="str">
        <f>IFERROR(INDEX('[2]CP5 to CP6 Track mapping'!$A:$B,MATCH('CP5 Vols Hyp'!$C2347,'[2]CP5 to CP6 Track mapping'!$A:$A,0),2),"-")</f>
        <v>Heavy Refurb</v>
      </c>
      <c r="E2347" s="36" t="s">
        <v>455</v>
      </c>
      <c r="F2347" s="53"/>
      <c r="G2347" s="53"/>
      <c r="H2347" s="53">
        <v>0</v>
      </c>
      <c r="I2347" s="53"/>
      <c r="J2347" s="53"/>
      <c r="K2347" s="53">
        <f t="shared" si="141"/>
        <v>0</v>
      </c>
      <c r="M2347" s="54">
        <v>0</v>
      </c>
      <c r="N2347" s="54">
        <v>0</v>
      </c>
      <c r="O2347" s="54">
        <v>0</v>
      </c>
      <c r="P2347" s="54">
        <v>0</v>
      </c>
      <c r="Q2347" s="54" t="s">
        <v>73</v>
      </c>
      <c r="R2347" s="54">
        <f t="shared" si="142"/>
        <v>0</v>
      </c>
      <c r="T2347" s="55">
        <f t="shared" si="140"/>
        <v>0</v>
      </c>
      <c r="U2347" s="55">
        <f t="shared" si="140"/>
        <v>0</v>
      </c>
      <c r="V2347" s="55">
        <f t="shared" si="140"/>
        <v>0</v>
      </c>
      <c r="W2347" s="55">
        <f t="shared" si="140"/>
        <v>0</v>
      </c>
      <c r="X2347" s="55" t="e">
        <f t="shared" si="140"/>
        <v>#VALUE!</v>
      </c>
      <c r="Y2347" s="55">
        <f t="shared" si="140"/>
        <v>0</v>
      </c>
    </row>
    <row r="2348" spans="1:25" x14ac:dyDescent="0.25">
      <c r="A2348" s="37" t="s">
        <v>422</v>
      </c>
      <c r="B2348" s="37" t="s">
        <v>679</v>
      </c>
      <c r="C2348" s="36" t="s">
        <v>33</v>
      </c>
      <c r="D2348" s="52" t="str">
        <f>IFERROR(INDEX('[2]CP5 to CP6 Track mapping'!$A:$B,MATCH('CP5 Vols Hyp'!$C2348,'[2]CP5 to CP6 Track mapping'!$A:$A,0),2),"-")</f>
        <v>Re-Rail, Re-Ballast</v>
      </c>
      <c r="E2348" s="36" t="s">
        <v>456</v>
      </c>
      <c r="F2348" s="53"/>
      <c r="G2348" s="53"/>
      <c r="H2348" s="53">
        <v>0</v>
      </c>
      <c r="I2348" s="53"/>
      <c r="J2348" s="53"/>
      <c r="K2348" s="53">
        <f t="shared" si="141"/>
        <v>0</v>
      </c>
      <c r="M2348" s="54">
        <v>0</v>
      </c>
      <c r="N2348" s="54">
        <v>0</v>
      </c>
      <c r="O2348" s="54">
        <v>0</v>
      </c>
      <c r="P2348" s="54">
        <v>0</v>
      </c>
      <c r="Q2348" s="54" t="s">
        <v>73</v>
      </c>
      <c r="R2348" s="54">
        <f t="shared" si="142"/>
        <v>0</v>
      </c>
      <c r="T2348" s="55">
        <f t="shared" si="140"/>
        <v>0</v>
      </c>
      <c r="U2348" s="55">
        <f t="shared" si="140"/>
        <v>0</v>
      </c>
      <c r="V2348" s="55">
        <f t="shared" si="140"/>
        <v>0</v>
      </c>
      <c r="W2348" s="55">
        <f t="shared" ref="W2348:Y2411" si="143">P2348-I2348</f>
        <v>0</v>
      </c>
      <c r="X2348" s="55" t="e">
        <f t="shared" si="143"/>
        <v>#VALUE!</v>
      </c>
      <c r="Y2348" s="55">
        <f t="shared" si="143"/>
        <v>0</v>
      </c>
    </row>
    <row r="2349" spans="1:25" x14ac:dyDescent="0.25">
      <c r="A2349" s="37" t="s">
        <v>422</v>
      </c>
      <c r="B2349" s="37" t="s">
        <v>679</v>
      </c>
      <c r="C2349" s="36" t="s">
        <v>33</v>
      </c>
      <c r="D2349" s="52" t="str">
        <f>IFERROR(INDEX('[2]CP5 to CP6 Track mapping'!$A:$B,MATCH('CP5 Vols Hyp'!$C2349,'[2]CP5 to CP6 Track mapping'!$A:$A,0),2),"-")</f>
        <v>Re-Rail, Re-Ballast</v>
      </c>
      <c r="E2349" s="36" t="s">
        <v>451</v>
      </c>
      <c r="F2349" s="53"/>
      <c r="G2349" s="53"/>
      <c r="H2349" s="53">
        <v>0</v>
      </c>
      <c r="I2349" s="53"/>
      <c r="J2349" s="53"/>
      <c r="K2349" s="53">
        <f t="shared" si="141"/>
        <v>0</v>
      </c>
      <c r="M2349" s="54">
        <v>1.9202400000000001E-2</v>
      </c>
      <c r="N2349" s="54">
        <v>0</v>
      </c>
      <c r="O2349" s="54">
        <v>0</v>
      </c>
      <c r="P2349" s="54">
        <v>0</v>
      </c>
      <c r="Q2349" s="54" t="s">
        <v>73</v>
      </c>
      <c r="R2349" s="54">
        <f t="shared" si="142"/>
        <v>1.9202400000000001E-2</v>
      </c>
      <c r="T2349" s="55">
        <f t="shared" ref="T2349:Y2412" si="144">M2349-F2349</f>
        <v>1.9202400000000001E-2</v>
      </c>
      <c r="U2349" s="55">
        <f t="shared" si="144"/>
        <v>0</v>
      </c>
      <c r="V2349" s="55">
        <f t="shared" si="144"/>
        <v>0</v>
      </c>
      <c r="W2349" s="55">
        <f t="shared" si="143"/>
        <v>0</v>
      </c>
      <c r="X2349" s="55" t="e">
        <f t="shared" si="143"/>
        <v>#VALUE!</v>
      </c>
      <c r="Y2349" s="55">
        <f t="shared" si="143"/>
        <v>1.9202400000000001E-2</v>
      </c>
    </row>
    <row r="2350" spans="1:25" x14ac:dyDescent="0.25">
      <c r="A2350" s="37" t="s">
        <v>422</v>
      </c>
      <c r="B2350" s="37" t="s">
        <v>679</v>
      </c>
      <c r="C2350" s="36" t="s">
        <v>33</v>
      </c>
      <c r="D2350" s="52" t="str">
        <f>IFERROR(INDEX('[2]CP5 to CP6 Track mapping'!$A:$B,MATCH('CP5 Vols Hyp'!$C2350,'[2]CP5 to CP6 Track mapping'!$A:$A,0),2),"-")</f>
        <v>Re-Rail, Re-Ballast</v>
      </c>
      <c r="E2350" s="36" t="s">
        <v>452</v>
      </c>
      <c r="F2350" s="53"/>
      <c r="G2350" s="53"/>
      <c r="H2350" s="53">
        <v>0</v>
      </c>
      <c r="I2350" s="53"/>
      <c r="J2350" s="53"/>
      <c r="K2350" s="53">
        <f t="shared" si="141"/>
        <v>0</v>
      </c>
      <c r="M2350" s="54">
        <v>1.00584E-2</v>
      </c>
      <c r="N2350" s="54">
        <v>0</v>
      </c>
      <c r="O2350" s="54">
        <v>0</v>
      </c>
      <c r="P2350" s="54">
        <v>0</v>
      </c>
      <c r="Q2350" s="54" t="s">
        <v>73</v>
      </c>
      <c r="R2350" s="54">
        <f t="shared" si="142"/>
        <v>1.00584E-2</v>
      </c>
      <c r="T2350" s="55">
        <f t="shared" si="144"/>
        <v>1.00584E-2</v>
      </c>
      <c r="U2350" s="55">
        <f t="shared" si="144"/>
        <v>0</v>
      </c>
      <c r="V2350" s="55">
        <f t="shared" si="144"/>
        <v>0</v>
      </c>
      <c r="W2350" s="55">
        <f t="shared" si="143"/>
        <v>0</v>
      </c>
      <c r="X2350" s="55" t="e">
        <f t="shared" si="143"/>
        <v>#VALUE!</v>
      </c>
      <c r="Y2350" s="55">
        <f t="shared" si="143"/>
        <v>1.00584E-2</v>
      </c>
    </row>
    <row r="2351" spans="1:25" x14ac:dyDescent="0.25">
      <c r="A2351" s="37" t="s">
        <v>422</v>
      </c>
      <c r="B2351" s="37" t="s">
        <v>679</v>
      </c>
      <c r="C2351" s="36" t="s">
        <v>33</v>
      </c>
      <c r="D2351" s="52" t="str">
        <f>IFERROR(INDEX('[2]CP5 to CP6 Track mapping'!$A:$B,MATCH('CP5 Vols Hyp'!$C2351,'[2]CP5 to CP6 Track mapping'!$A:$A,0),2),"-")</f>
        <v>Re-Rail, Re-Ballast</v>
      </c>
      <c r="E2351" s="36" t="s">
        <v>453</v>
      </c>
      <c r="F2351" s="53"/>
      <c r="G2351" s="53"/>
      <c r="H2351" s="53">
        <v>0</v>
      </c>
      <c r="I2351" s="53"/>
      <c r="J2351" s="53"/>
      <c r="K2351" s="53">
        <f t="shared" si="141"/>
        <v>0</v>
      </c>
      <c r="M2351" s="54">
        <v>0</v>
      </c>
      <c r="N2351" s="54">
        <v>0</v>
      </c>
      <c r="O2351" s="54">
        <v>0</v>
      </c>
      <c r="P2351" s="54">
        <v>0</v>
      </c>
      <c r="Q2351" s="54" t="s">
        <v>73</v>
      </c>
      <c r="R2351" s="54">
        <f t="shared" si="142"/>
        <v>0</v>
      </c>
      <c r="T2351" s="55">
        <f t="shared" si="144"/>
        <v>0</v>
      </c>
      <c r="U2351" s="55">
        <f t="shared" si="144"/>
        <v>0</v>
      </c>
      <c r="V2351" s="55">
        <f t="shared" si="144"/>
        <v>0</v>
      </c>
      <c r="W2351" s="55">
        <f t="shared" si="143"/>
        <v>0</v>
      </c>
      <c r="X2351" s="55" t="e">
        <f t="shared" si="143"/>
        <v>#VALUE!</v>
      </c>
      <c r="Y2351" s="55">
        <f t="shared" si="143"/>
        <v>0</v>
      </c>
    </row>
    <row r="2352" spans="1:25" x14ac:dyDescent="0.25">
      <c r="A2352" s="37" t="s">
        <v>422</v>
      </c>
      <c r="B2352" s="37" t="s">
        <v>679</v>
      </c>
      <c r="C2352" s="36" t="s">
        <v>33</v>
      </c>
      <c r="D2352" s="52" t="str">
        <f>IFERROR(INDEX('[2]CP5 to CP6 Track mapping'!$A:$B,MATCH('CP5 Vols Hyp'!$C2352,'[2]CP5 to CP6 Track mapping'!$A:$A,0),2),"-")</f>
        <v>Re-Rail, Re-Ballast</v>
      </c>
      <c r="E2352" s="36" t="s">
        <v>454</v>
      </c>
      <c r="F2352" s="53"/>
      <c r="G2352" s="53"/>
      <c r="H2352" s="53">
        <v>0</v>
      </c>
      <c r="I2352" s="53"/>
      <c r="J2352" s="53"/>
      <c r="K2352" s="53">
        <f t="shared" si="141"/>
        <v>0</v>
      </c>
      <c r="M2352" s="54">
        <v>0</v>
      </c>
      <c r="N2352" s="54">
        <v>0</v>
      </c>
      <c r="O2352" s="54">
        <v>0</v>
      </c>
      <c r="P2352" s="54">
        <v>0</v>
      </c>
      <c r="Q2352" s="54" t="s">
        <v>73</v>
      </c>
      <c r="R2352" s="54">
        <f t="shared" si="142"/>
        <v>0</v>
      </c>
      <c r="T2352" s="55">
        <f t="shared" si="144"/>
        <v>0</v>
      </c>
      <c r="U2352" s="55">
        <f t="shared" si="144"/>
        <v>0</v>
      </c>
      <c r="V2352" s="55">
        <f t="shared" si="144"/>
        <v>0</v>
      </c>
      <c r="W2352" s="55">
        <f t="shared" si="143"/>
        <v>0</v>
      </c>
      <c r="X2352" s="55" t="e">
        <f t="shared" si="143"/>
        <v>#VALUE!</v>
      </c>
      <c r="Y2352" s="55">
        <f t="shared" si="143"/>
        <v>0</v>
      </c>
    </row>
    <row r="2353" spans="1:25" x14ac:dyDescent="0.25">
      <c r="A2353" s="37" t="s">
        <v>422</v>
      </c>
      <c r="B2353" s="37" t="s">
        <v>679</v>
      </c>
      <c r="C2353" s="36" t="s">
        <v>33</v>
      </c>
      <c r="D2353" s="52" t="str">
        <f>IFERROR(INDEX('[2]CP5 to CP6 Track mapping'!$A:$B,MATCH('CP5 Vols Hyp'!$C2353,'[2]CP5 to CP6 Track mapping'!$A:$A,0),2),"-")</f>
        <v>Re-Rail, Re-Ballast</v>
      </c>
      <c r="E2353" s="36" t="s">
        <v>455</v>
      </c>
      <c r="F2353" s="53"/>
      <c r="G2353" s="53"/>
      <c r="H2353" s="53">
        <v>0</v>
      </c>
      <c r="I2353" s="53"/>
      <c r="J2353" s="53"/>
      <c r="K2353" s="53">
        <f t="shared" si="141"/>
        <v>0</v>
      </c>
      <c r="M2353" s="54">
        <v>0</v>
      </c>
      <c r="N2353" s="54">
        <v>0</v>
      </c>
      <c r="O2353" s="54">
        <v>0</v>
      </c>
      <c r="P2353" s="54">
        <v>0</v>
      </c>
      <c r="Q2353" s="54" t="s">
        <v>73</v>
      </c>
      <c r="R2353" s="54">
        <f t="shared" si="142"/>
        <v>0</v>
      </c>
      <c r="T2353" s="55">
        <f t="shared" si="144"/>
        <v>0</v>
      </c>
      <c r="U2353" s="55">
        <f t="shared" si="144"/>
        <v>0</v>
      </c>
      <c r="V2353" s="55">
        <f t="shared" si="144"/>
        <v>0</v>
      </c>
      <c r="W2353" s="55">
        <f t="shared" si="143"/>
        <v>0</v>
      </c>
      <c r="X2353" s="55" t="e">
        <f t="shared" si="143"/>
        <v>#VALUE!</v>
      </c>
      <c r="Y2353" s="55">
        <f t="shared" si="143"/>
        <v>0</v>
      </c>
    </row>
    <row r="2354" spans="1:25" x14ac:dyDescent="0.25">
      <c r="A2354" s="37" t="s">
        <v>422</v>
      </c>
      <c r="B2354" s="37" t="s">
        <v>680</v>
      </c>
      <c r="C2354" s="36" t="s">
        <v>15</v>
      </c>
      <c r="D2354" s="52" t="str">
        <f>IFERROR(INDEX('[2]CP5 to CP6 Track mapping'!$A:$B,MATCH('CP5 Vols Hyp'!$C2354,'[2]CP5 to CP6 Track mapping'!$A:$A,0),2),"-")</f>
        <v>Re-Ballast Conventional</v>
      </c>
      <c r="E2354" s="36" t="s">
        <v>456</v>
      </c>
      <c r="F2354" s="53"/>
      <c r="G2354" s="53"/>
      <c r="H2354" s="53">
        <v>0.98</v>
      </c>
      <c r="I2354" s="53"/>
      <c r="J2354" s="53"/>
      <c r="K2354" s="53">
        <f t="shared" si="141"/>
        <v>0.98</v>
      </c>
      <c r="M2354" s="54">
        <v>0</v>
      </c>
      <c r="N2354" s="54">
        <v>1.04</v>
      </c>
      <c r="O2354" s="54">
        <v>0.98</v>
      </c>
      <c r="P2354" s="54">
        <v>0.24000000000000002</v>
      </c>
      <c r="Q2354" s="54">
        <v>0.12</v>
      </c>
      <c r="R2354" s="54">
        <f t="shared" si="142"/>
        <v>2.3800000000000003</v>
      </c>
      <c r="T2354" s="55">
        <f t="shared" si="144"/>
        <v>0</v>
      </c>
      <c r="U2354" s="55">
        <f t="shared" si="144"/>
        <v>1.04</v>
      </c>
      <c r="V2354" s="55">
        <f t="shared" si="144"/>
        <v>0</v>
      </c>
      <c r="W2354" s="55">
        <f t="shared" si="143"/>
        <v>0.24000000000000002</v>
      </c>
      <c r="X2354" s="55">
        <f t="shared" si="143"/>
        <v>0.12</v>
      </c>
      <c r="Y2354" s="55">
        <f t="shared" si="143"/>
        <v>1.4000000000000004</v>
      </c>
    </row>
    <row r="2355" spans="1:25" x14ac:dyDescent="0.25">
      <c r="A2355" s="37" t="s">
        <v>422</v>
      </c>
      <c r="B2355" s="37" t="s">
        <v>680</v>
      </c>
      <c r="C2355" s="36" t="s">
        <v>15</v>
      </c>
      <c r="D2355" s="52" t="str">
        <f>IFERROR(INDEX('[2]CP5 to CP6 Track mapping'!$A:$B,MATCH('CP5 Vols Hyp'!$C2355,'[2]CP5 to CP6 Track mapping'!$A:$A,0),2),"-")</f>
        <v>Re-Ballast Conventional</v>
      </c>
      <c r="E2355" s="36" t="s">
        <v>451</v>
      </c>
      <c r="F2355" s="53"/>
      <c r="G2355" s="53"/>
      <c r="H2355" s="53">
        <v>0.18287999999999999</v>
      </c>
      <c r="I2355" s="53"/>
      <c r="J2355" s="53"/>
      <c r="K2355" s="53">
        <f t="shared" si="141"/>
        <v>0.18287999999999999</v>
      </c>
      <c r="M2355" s="54">
        <v>0.81828800000000002</v>
      </c>
      <c r="N2355" s="54">
        <v>0</v>
      </c>
      <c r="O2355" s="54">
        <v>0.18287999999999999</v>
      </c>
      <c r="P2355" s="54">
        <v>0</v>
      </c>
      <c r="Q2355" s="54" t="s">
        <v>73</v>
      </c>
      <c r="R2355" s="54">
        <f t="shared" si="142"/>
        <v>1.0011680000000001</v>
      </c>
      <c r="T2355" s="55">
        <f t="shared" si="144"/>
        <v>0.81828800000000002</v>
      </c>
      <c r="U2355" s="55">
        <f t="shared" si="144"/>
        <v>0</v>
      </c>
      <c r="V2355" s="55">
        <f t="shared" si="144"/>
        <v>0</v>
      </c>
      <c r="W2355" s="55">
        <f t="shared" si="143"/>
        <v>0</v>
      </c>
      <c r="X2355" s="55" t="e">
        <f t="shared" si="143"/>
        <v>#VALUE!</v>
      </c>
      <c r="Y2355" s="55">
        <f t="shared" si="143"/>
        <v>0.81828800000000013</v>
      </c>
    </row>
    <row r="2356" spans="1:25" x14ac:dyDescent="0.25">
      <c r="A2356" s="37" t="s">
        <v>422</v>
      </c>
      <c r="B2356" s="37" t="s">
        <v>680</v>
      </c>
      <c r="C2356" s="36" t="s">
        <v>15</v>
      </c>
      <c r="D2356" s="52" t="str">
        <f>IFERROR(INDEX('[2]CP5 to CP6 Track mapping'!$A:$B,MATCH('CP5 Vols Hyp'!$C2356,'[2]CP5 to CP6 Track mapping'!$A:$A,0),2),"-")</f>
        <v>Re-Ballast Conventional</v>
      </c>
      <c r="E2356" s="36" t="s">
        <v>452</v>
      </c>
      <c r="F2356" s="53"/>
      <c r="G2356" s="53"/>
      <c r="H2356" s="53">
        <v>0</v>
      </c>
      <c r="I2356" s="53"/>
      <c r="J2356" s="53"/>
      <c r="K2356" s="53">
        <f t="shared" si="141"/>
        <v>0</v>
      </c>
      <c r="M2356" s="54">
        <v>0</v>
      </c>
      <c r="N2356" s="54">
        <v>0</v>
      </c>
      <c r="O2356" s="54">
        <v>0</v>
      </c>
      <c r="P2356" s="54">
        <v>0</v>
      </c>
      <c r="Q2356" s="54">
        <v>0.23591519999999999</v>
      </c>
      <c r="R2356" s="54">
        <f t="shared" si="142"/>
        <v>0.23591519999999999</v>
      </c>
      <c r="T2356" s="55">
        <f t="shared" si="144"/>
        <v>0</v>
      </c>
      <c r="U2356" s="55">
        <f t="shared" si="144"/>
        <v>0</v>
      </c>
      <c r="V2356" s="55">
        <f t="shared" si="144"/>
        <v>0</v>
      </c>
      <c r="W2356" s="55">
        <f t="shared" si="143"/>
        <v>0</v>
      </c>
      <c r="X2356" s="55">
        <f t="shared" si="143"/>
        <v>0.23591519999999999</v>
      </c>
      <c r="Y2356" s="55">
        <f t="shared" si="143"/>
        <v>0.23591519999999999</v>
      </c>
    </row>
    <row r="2357" spans="1:25" x14ac:dyDescent="0.25">
      <c r="A2357" s="37" t="s">
        <v>422</v>
      </c>
      <c r="B2357" s="37" t="s">
        <v>680</v>
      </c>
      <c r="C2357" s="36" t="s">
        <v>15</v>
      </c>
      <c r="D2357" s="52" t="str">
        <f>IFERROR(INDEX('[2]CP5 to CP6 Track mapping'!$A:$B,MATCH('CP5 Vols Hyp'!$C2357,'[2]CP5 to CP6 Track mapping'!$A:$A,0),2),"-")</f>
        <v>Re-Ballast Conventional</v>
      </c>
      <c r="E2357" s="36" t="s">
        <v>453</v>
      </c>
      <c r="F2357" s="53"/>
      <c r="G2357" s="53"/>
      <c r="H2357" s="53">
        <v>0</v>
      </c>
      <c r="I2357" s="53"/>
      <c r="J2357" s="53"/>
      <c r="K2357" s="53">
        <f t="shared" si="141"/>
        <v>0</v>
      </c>
      <c r="M2357" s="54">
        <v>0.60200000000000009</v>
      </c>
      <c r="N2357" s="54">
        <v>0</v>
      </c>
      <c r="O2357" s="54">
        <v>0</v>
      </c>
      <c r="P2357" s="54">
        <v>0</v>
      </c>
      <c r="Q2357" s="54">
        <v>2.2859999999999998E-2</v>
      </c>
      <c r="R2357" s="54">
        <f t="shared" si="142"/>
        <v>0.62486000000000008</v>
      </c>
      <c r="T2357" s="55">
        <f t="shared" si="144"/>
        <v>0.60200000000000009</v>
      </c>
      <c r="U2357" s="55">
        <f t="shared" si="144"/>
        <v>0</v>
      </c>
      <c r="V2357" s="55">
        <f t="shared" si="144"/>
        <v>0</v>
      </c>
      <c r="W2357" s="55">
        <f t="shared" si="143"/>
        <v>0</v>
      </c>
      <c r="X2357" s="55">
        <f t="shared" si="143"/>
        <v>2.2859999999999998E-2</v>
      </c>
      <c r="Y2357" s="55">
        <f t="shared" si="143"/>
        <v>0.62486000000000008</v>
      </c>
    </row>
    <row r="2358" spans="1:25" x14ac:dyDescent="0.25">
      <c r="A2358" s="37" t="s">
        <v>422</v>
      </c>
      <c r="B2358" s="37" t="s">
        <v>680</v>
      </c>
      <c r="C2358" s="36" t="s">
        <v>15</v>
      </c>
      <c r="D2358" s="52" t="str">
        <f>IFERROR(INDEX('[2]CP5 to CP6 Track mapping'!$A:$B,MATCH('CP5 Vols Hyp'!$C2358,'[2]CP5 to CP6 Track mapping'!$A:$A,0),2),"-")</f>
        <v>Re-Ballast Conventional</v>
      </c>
      <c r="E2358" s="36" t="s">
        <v>454</v>
      </c>
      <c r="F2358" s="53"/>
      <c r="G2358" s="53"/>
      <c r="H2358" s="53">
        <v>0</v>
      </c>
      <c r="I2358" s="53"/>
      <c r="J2358" s="53"/>
      <c r="K2358" s="53">
        <f t="shared" si="141"/>
        <v>0</v>
      </c>
      <c r="M2358" s="54">
        <v>0.3</v>
      </c>
      <c r="N2358" s="54">
        <v>0</v>
      </c>
      <c r="O2358" s="54">
        <v>0</v>
      </c>
      <c r="P2358" s="54">
        <v>0</v>
      </c>
      <c r="Q2358" s="54" t="s">
        <v>73</v>
      </c>
      <c r="R2358" s="54">
        <f t="shared" si="142"/>
        <v>0.3</v>
      </c>
      <c r="T2358" s="55">
        <f t="shared" si="144"/>
        <v>0.3</v>
      </c>
      <c r="U2358" s="55">
        <f t="shared" si="144"/>
        <v>0</v>
      </c>
      <c r="V2358" s="55">
        <f t="shared" si="144"/>
        <v>0</v>
      </c>
      <c r="W2358" s="55">
        <f t="shared" si="143"/>
        <v>0</v>
      </c>
      <c r="X2358" s="55" t="e">
        <f t="shared" si="143"/>
        <v>#VALUE!</v>
      </c>
      <c r="Y2358" s="55">
        <f t="shared" si="143"/>
        <v>0.3</v>
      </c>
    </row>
    <row r="2359" spans="1:25" x14ac:dyDescent="0.25">
      <c r="A2359" s="37" t="s">
        <v>422</v>
      </c>
      <c r="B2359" s="37" t="s">
        <v>680</v>
      </c>
      <c r="C2359" s="36" t="s">
        <v>15</v>
      </c>
      <c r="D2359" s="52" t="str">
        <f>IFERROR(INDEX('[2]CP5 to CP6 Track mapping'!$A:$B,MATCH('CP5 Vols Hyp'!$C2359,'[2]CP5 to CP6 Track mapping'!$A:$A,0),2),"-")</f>
        <v>Re-Ballast Conventional</v>
      </c>
      <c r="E2359" s="36" t="s">
        <v>455</v>
      </c>
      <c r="F2359" s="53"/>
      <c r="G2359" s="53"/>
      <c r="H2359" s="53">
        <v>0</v>
      </c>
      <c r="I2359" s="53"/>
      <c r="J2359" s="53"/>
      <c r="K2359" s="53">
        <f t="shared" si="141"/>
        <v>0</v>
      </c>
      <c r="M2359" s="54">
        <v>0</v>
      </c>
      <c r="N2359" s="54">
        <v>0</v>
      </c>
      <c r="O2359" s="54">
        <v>0</v>
      </c>
      <c r="P2359" s="54">
        <v>0</v>
      </c>
      <c r="Q2359" s="54" t="s">
        <v>73</v>
      </c>
      <c r="R2359" s="54">
        <f t="shared" si="142"/>
        <v>0</v>
      </c>
      <c r="T2359" s="55">
        <f t="shared" si="144"/>
        <v>0</v>
      </c>
      <c r="U2359" s="55">
        <f t="shared" si="144"/>
        <v>0</v>
      </c>
      <c r="V2359" s="55">
        <f t="shared" si="144"/>
        <v>0</v>
      </c>
      <c r="W2359" s="55">
        <f t="shared" si="143"/>
        <v>0</v>
      </c>
      <c r="X2359" s="55" t="e">
        <f t="shared" si="143"/>
        <v>#VALUE!</v>
      </c>
      <c r="Y2359" s="55">
        <f t="shared" si="143"/>
        <v>0</v>
      </c>
    </row>
    <row r="2360" spans="1:25" x14ac:dyDescent="0.25">
      <c r="A2360" s="37" t="s">
        <v>422</v>
      </c>
      <c r="B2360" s="37" t="s">
        <v>681</v>
      </c>
      <c r="C2360" s="36" t="s">
        <v>36</v>
      </c>
      <c r="D2360" s="52" t="str">
        <f>IFERROR(INDEX('[2]CP5 to CP6 Track mapping'!$A:$B,MATCH('CP5 Vols Hyp'!$C2360,'[2]CP5 to CP6 Track mapping'!$A:$A,0),2),"-")</f>
        <v>Re-Sleeper, Re-Ballast</v>
      </c>
      <c r="E2360" s="36" t="s">
        <v>456</v>
      </c>
      <c r="F2360" s="53"/>
      <c r="G2360" s="53"/>
      <c r="H2360" s="53">
        <v>0</v>
      </c>
      <c r="I2360" s="53"/>
      <c r="J2360" s="53"/>
      <c r="K2360" s="53">
        <f t="shared" si="141"/>
        <v>0</v>
      </c>
      <c r="M2360" s="54">
        <v>0</v>
      </c>
      <c r="N2360" s="54">
        <v>0</v>
      </c>
      <c r="O2360" s="54">
        <v>0</v>
      </c>
      <c r="P2360" s="54">
        <v>1.52</v>
      </c>
      <c r="Q2360" s="54" t="s">
        <v>73</v>
      </c>
      <c r="R2360" s="54">
        <f t="shared" si="142"/>
        <v>1.52</v>
      </c>
      <c r="T2360" s="55">
        <f t="shared" si="144"/>
        <v>0</v>
      </c>
      <c r="U2360" s="55">
        <f t="shared" si="144"/>
        <v>0</v>
      </c>
      <c r="V2360" s="55">
        <f t="shared" si="144"/>
        <v>0</v>
      </c>
      <c r="W2360" s="55">
        <f t="shared" si="143"/>
        <v>1.52</v>
      </c>
      <c r="X2360" s="55" t="e">
        <f t="shared" si="143"/>
        <v>#VALUE!</v>
      </c>
      <c r="Y2360" s="55">
        <f t="shared" si="143"/>
        <v>1.52</v>
      </c>
    </row>
    <row r="2361" spans="1:25" x14ac:dyDescent="0.25">
      <c r="A2361" s="37" t="s">
        <v>422</v>
      </c>
      <c r="B2361" s="37" t="s">
        <v>681</v>
      </c>
      <c r="C2361" s="36" t="s">
        <v>36</v>
      </c>
      <c r="D2361" s="52" t="str">
        <f>IFERROR(INDEX('[2]CP5 to CP6 Track mapping'!$A:$B,MATCH('CP5 Vols Hyp'!$C2361,'[2]CP5 to CP6 Track mapping'!$A:$A,0),2),"-")</f>
        <v>Re-Sleeper, Re-Ballast</v>
      </c>
      <c r="E2361" s="36" t="s">
        <v>451</v>
      </c>
      <c r="F2361" s="53"/>
      <c r="G2361" s="53"/>
      <c r="H2361" s="53">
        <v>0</v>
      </c>
      <c r="I2361" s="53"/>
      <c r="J2361" s="53"/>
      <c r="K2361" s="53">
        <f t="shared" si="141"/>
        <v>0</v>
      </c>
      <c r="M2361" s="54">
        <v>0</v>
      </c>
      <c r="N2361" s="54">
        <v>0</v>
      </c>
      <c r="O2361" s="54">
        <v>0</v>
      </c>
      <c r="P2361" s="54">
        <v>0.44805600000000001</v>
      </c>
      <c r="Q2361" s="54" t="s">
        <v>73</v>
      </c>
      <c r="R2361" s="54">
        <f t="shared" si="142"/>
        <v>0.44805600000000001</v>
      </c>
      <c r="T2361" s="55">
        <f t="shared" si="144"/>
        <v>0</v>
      </c>
      <c r="U2361" s="55">
        <f t="shared" si="144"/>
        <v>0</v>
      </c>
      <c r="V2361" s="55">
        <f t="shared" si="144"/>
        <v>0</v>
      </c>
      <c r="W2361" s="55">
        <f t="shared" si="143"/>
        <v>0.44805600000000001</v>
      </c>
      <c r="X2361" s="55" t="e">
        <f t="shared" si="143"/>
        <v>#VALUE!</v>
      </c>
      <c r="Y2361" s="55">
        <f t="shared" si="143"/>
        <v>0.44805600000000001</v>
      </c>
    </row>
    <row r="2362" spans="1:25" x14ac:dyDescent="0.25">
      <c r="A2362" s="37" t="s">
        <v>422</v>
      </c>
      <c r="B2362" s="37" t="s">
        <v>681</v>
      </c>
      <c r="C2362" s="36" t="s">
        <v>36</v>
      </c>
      <c r="D2362" s="52" t="str">
        <f>IFERROR(INDEX('[2]CP5 to CP6 Track mapping'!$A:$B,MATCH('CP5 Vols Hyp'!$C2362,'[2]CP5 to CP6 Track mapping'!$A:$A,0),2),"-")</f>
        <v>Re-Sleeper, Re-Ballast</v>
      </c>
      <c r="E2362" s="36" t="s">
        <v>452</v>
      </c>
      <c r="F2362" s="53"/>
      <c r="G2362" s="53"/>
      <c r="H2362" s="53">
        <v>0</v>
      </c>
      <c r="I2362" s="53"/>
      <c r="J2362" s="53"/>
      <c r="K2362" s="53">
        <f t="shared" si="141"/>
        <v>0</v>
      </c>
      <c r="M2362" s="54">
        <v>0</v>
      </c>
      <c r="N2362" s="54">
        <v>0</v>
      </c>
      <c r="O2362" s="54">
        <v>0</v>
      </c>
      <c r="P2362" s="54">
        <v>0</v>
      </c>
      <c r="Q2362" s="54" t="s">
        <v>73</v>
      </c>
      <c r="R2362" s="54">
        <f t="shared" si="142"/>
        <v>0</v>
      </c>
      <c r="T2362" s="55">
        <f t="shared" si="144"/>
        <v>0</v>
      </c>
      <c r="U2362" s="55">
        <f t="shared" si="144"/>
        <v>0</v>
      </c>
      <c r="V2362" s="55">
        <f t="shared" si="144"/>
        <v>0</v>
      </c>
      <c r="W2362" s="55">
        <f t="shared" si="143"/>
        <v>0</v>
      </c>
      <c r="X2362" s="55" t="e">
        <f t="shared" si="143"/>
        <v>#VALUE!</v>
      </c>
      <c r="Y2362" s="55">
        <f t="shared" si="143"/>
        <v>0</v>
      </c>
    </row>
    <row r="2363" spans="1:25" x14ac:dyDescent="0.25">
      <c r="A2363" s="37" t="s">
        <v>422</v>
      </c>
      <c r="B2363" s="37" t="s">
        <v>681</v>
      </c>
      <c r="C2363" s="36" t="s">
        <v>36</v>
      </c>
      <c r="D2363" s="52" t="str">
        <f>IFERROR(INDEX('[2]CP5 to CP6 Track mapping'!$A:$B,MATCH('CP5 Vols Hyp'!$C2363,'[2]CP5 to CP6 Track mapping'!$A:$A,0),2),"-")</f>
        <v>Re-Sleeper, Re-Ballast</v>
      </c>
      <c r="E2363" s="36" t="s">
        <v>453</v>
      </c>
      <c r="F2363" s="53"/>
      <c r="G2363" s="53"/>
      <c r="H2363" s="53">
        <v>0</v>
      </c>
      <c r="I2363" s="53"/>
      <c r="J2363" s="53"/>
      <c r="K2363" s="53">
        <f t="shared" si="141"/>
        <v>0</v>
      </c>
      <c r="M2363" s="54">
        <v>0</v>
      </c>
      <c r="N2363" s="54">
        <v>0</v>
      </c>
      <c r="O2363" s="54">
        <v>0</v>
      </c>
      <c r="P2363" s="54">
        <v>0</v>
      </c>
      <c r="Q2363" s="54" t="s">
        <v>73</v>
      </c>
      <c r="R2363" s="54">
        <f t="shared" si="142"/>
        <v>0</v>
      </c>
      <c r="T2363" s="55">
        <f t="shared" si="144"/>
        <v>0</v>
      </c>
      <c r="U2363" s="55">
        <f t="shared" si="144"/>
        <v>0</v>
      </c>
      <c r="V2363" s="55">
        <f t="shared" si="144"/>
        <v>0</v>
      </c>
      <c r="W2363" s="55">
        <f t="shared" si="143"/>
        <v>0</v>
      </c>
      <c r="X2363" s="55" t="e">
        <f t="shared" si="143"/>
        <v>#VALUE!</v>
      </c>
      <c r="Y2363" s="55">
        <f t="shared" si="143"/>
        <v>0</v>
      </c>
    </row>
    <row r="2364" spans="1:25" x14ac:dyDescent="0.25">
      <c r="A2364" s="37" t="s">
        <v>422</v>
      </c>
      <c r="B2364" s="37" t="s">
        <v>681</v>
      </c>
      <c r="C2364" s="36" t="s">
        <v>36</v>
      </c>
      <c r="D2364" s="52" t="str">
        <f>IFERROR(INDEX('[2]CP5 to CP6 Track mapping'!$A:$B,MATCH('CP5 Vols Hyp'!$C2364,'[2]CP5 to CP6 Track mapping'!$A:$A,0),2),"-")</f>
        <v>Re-Sleeper, Re-Ballast</v>
      </c>
      <c r="E2364" s="36" t="s">
        <v>454</v>
      </c>
      <c r="F2364" s="53"/>
      <c r="G2364" s="53"/>
      <c r="H2364" s="53">
        <v>0</v>
      </c>
      <c r="I2364" s="53"/>
      <c r="J2364" s="53"/>
      <c r="K2364" s="53">
        <f t="shared" si="141"/>
        <v>0</v>
      </c>
      <c r="M2364" s="54">
        <v>0</v>
      </c>
      <c r="N2364" s="54">
        <v>0</v>
      </c>
      <c r="O2364" s="54">
        <v>0</v>
      </c>
      <c r="P2364" s="54">
        <v>0</v>
      </c>
      <c r="Q2364" s="54" t="s">
        <v>73</v>
      </c>
      <c r="R2364" s="54">
        <f t="shared" si="142"/>
        <v>0</v>
      </c>
      <c r="T2364" s="55">
        <f t="shared" si="144"/>
        <v>0</v>
      </c>
      <c r="U2364" s="55">
        <f t="shared" si="144"/>
        <v>0</v>
      </c>
      <c r="V2364" s="55">
        <f t="shared" si="144"/>
        <v>0</v>
      </c>
      <c r="W2364" s="55">
        <f t="shared" si="143"/>
        <v>0</v>
      </c>
      <c r="X2364" s="55" t="e">
        <f t="shared" si="143"/>
        <v>#VALUE!</v>
      </c>
      <c r="Y2364" s="55">
        <f t="shared" si="143"/>
        <v>0</v>
      </c>
    </row>
    <row r="2365" spans="1:25" x14ac:dyDescent="0.25">
      <c r="A2365" s="37" t="s">
        <v>422</v>
      </c>
      <c r="B2365" s="37" t="s">
        <v>681</v>
      </c>
      <c r="C2365" s="36" t="s">
        <v>36</v>
      </c>
      <c r="D2365" s="52" t="str">
        <f>IFERROR(INDEX('[2]CP5 to CP6 Track mapping'!$A:$B,MATCH('CP5 Vols Hyp'!$C2365,'[2]CP5 to CP6 Track mapping'!$A:$A,0),2),"-")</f>
        <v>Re-Sleeper, Re-Ballast</v>
      </c>
      <c r="E2365" s="36" t="s">
        <v>455</v>
      </c>
      <c r="F2365" s="53"/>
      <c r="G2365" s="53"/>
      <c r="H2365" s="53">
        <v>0</v>
      </c>
      <c r="I2365" s="53"/>
      <c r="J2365" s="53"/>
      <c r="K2365" s="53">
        <f t="shared" si="141"/>
        <v>0</v>
      </c>
      <c r="M2365" s="54">
        <v>0</v>
      </c>
      <c r="N2365" s="54">
        <v>0</v>
      </c>
      <c r="O2365" s="54">
        <v>0</v>
      </c>
      <c r="P2365" s="54">
        <v>0</v>
      </c>
      <c r="Q2365" s="54" t="s">
        <v>73</v>
      </c>
      <c r="R2365" s="54">
        <f t="shared" si="142"/>
        <v>0</v>
      </c>
      <c r="T2365" s="55">
        <f t="shared" si="144"/>
        <v>0</v>
      </c>
      <c r="U2365" s="55">
        <f t="shared" si="144"/>
        <v>0</v>
      </c>
      <c r="V2365" s="55">
        <f t="shared" si="144"/>
        <v>0</v>
      </c>
      <c r="W2365" s="55">
        <f t="shared" si="143"/>
        <v>0</v>
      </c>
      <c r="X2365" s="55" t="e">
        <f t="shared" si="143"/>
        <v>#VALUE!</v>
      </c>
      <c r="Y2365" s="55">
        <f t="shared" si="143"/>
        <v>0</v>
      </c>
    </row>
    <row r="2366" spans="1:25" x14ac:dyDescent="0.25">
      <c r="A2366" s="37" t="s">
        <v>422</v>
      </c>
      <c r="B2366" s="37" t="s">
        <v>682</v>
      </c>
      <c r="C2366" s="36" t="s">
        <v>16</v>
      </c>
      <c r="D2366" s="52" t="str">
        <f>IFERROR(INDEX('[2]CP5 to CP6 Track mapping'!$A:$B,MATCH('CP5 Vols Hyp'!$C2366,'[2]CP5 to CP6 Track mapping'!$A:$A,0),2),"-")</f>
        <v>Re-Ballast Conventional</v>
      </c>
      <c r="E2366" s="36" t="s">
        <v>456</v>
      </c>
      <c r="F2366" s="53"/>
      <c r="G2366" s="53"/>
      <c r="H2366" s="53">
        <v>0.48000000000000004</v>
      </c>
      <c r="I2366" s="53"/>
      <c r="J2366" s="53"/>
      <c r="K2366" s="53">
        <f t="shared" si="141"/>
        <v>0.48000000000000004</v>
      </c>
      <c r="M2366" s="54">
        <v>0</v>
      </c>
      <c r="N2366" s="54">
        <v>0.2</v>
      </c>
      <c r="O2366" s="54">
        <v>0.48000000000000004</v>
      </c>
      <c r="P2366" s="54">
        <v>0</v>
      </c>
      <c r="Q2366" s="54">
        <v>0.1</v>
      </c>
      <c r="R2366" s="54">
        <f t="shared" si="142"/>
        <v>0.78</v>
      </c>
      <c r="T2366" s="55">
        <f t="shared" si="144"/>
        <v>0</v>
      </c>
      <c r="U2366" s="55">
        <f t="shared" si="144"/>
        <v>0.2</v>
      </c>
      <c r="V2366" s="55">
        <f t="shared" si="144"/>
        <v>0</v>
      </c>
      <c r="W2366" s="55">
        <f t="shared" si="143"/>
        <v>0</v>
      </c>
      <c r="X2366" s="55">
        <f t="shared" si="143"/>
        <v>0.1</v>
      </c>
      <c r="Y2366" s="55">
        <f t="shared" si="143"/>
        <v>0.3</v>
      </c>
    </row>
    <row r="2367" spans="1:25" x14ac:dyDescent="0.25">
      <c r="A2367" s="37" t="s">
        <v>422</v>
      </c>
      <c r="B2367" s="37" t="s">
        <v>682</v>
      </c>
      <c r="C2367" s="36" t="s">
        <v>16</v>
      </c>
      <c r="D2367" s="52" t="str">
        <f>IFERROR(INDEX('[2]CP5 to CP6 Track mapping'!$A:$B,MATCH('CP5 Vols Hyp'!$C2367,'[2]CP5 to CP6 Track mapping'!$A:$A,0),2),"-")</f>
        <v>Re-Ballast Conventional</v>
      </c>
      <c r="E2367" s="36" t="s">
        <v>451</v>
      </c>
      <c r="F2367" s="53"/>
      <c r="G2367" s="53"/>
      <c r="H2367" s="53">
        <v>0</v>
      </c>
      <c r="I2367" s="53"/>
      <c r="J2367" s="53"/>
      <c r="K2367" s="53">
        <f t="shared" si="141"/>
        <v>0</v>
      </c>
      <c r="M2367" s="54">
        <v>0</v>
      </c>
      <c r="N2367" s="54">
        <v>0</v>
      </c>
      <c r="O2367" s="54">
        <v>0</v>
      </c>
      <c r="P2367" s="54">
        <v>0</v>
      </c>
      <c r="Q2367" s="54">
        <v>0.2313432</v>
      </c>
      <c r="R2367" s="54">
        <f t="shared" si="142"/>
        <v>0.2313432</v>
      </c>
      <c r="T2367" s="55">
        <f t="shared" si="144"/>
        <v>0</v>
      </c>
      <c r="U2367" s="55">
        <f t="shared" si="144"/>
        <v>0</v>
      </c>
      <c r="V2367" s="55">
        <f t="shared" si="144"/>
        <v>0</v>
      </c>
      <c r="W2367" s="55">
        <f t="shared" si="143"/>
        <v>0</v>
      </c>
      <c r="X2367" s="55">
        <f t="shared" si="143"/>
        <v>0.2313432</v>
      </c>
      <c r="Y2367" s="55">
        <f t="shared" si="143"/>
        <v>0.2313432</v>
      </c>
    </row>
    <row r="2368" spans="1:25" x14ac:dyDescent="0.25">
      <c r="A2368" s="37" t="s">
        <v>422</v>
      </c>
      <c r="B2368" s="37" t="s">
        <v>682</v>
      </c>
      <c r="C2368" s="36" t="s">
        <v>16</v>
      </c>
      <c r="D2368" s="52" t="str">
        <f>IFERROR(INDEX('[2]CP5 to CP6 Track mapping'!$A:$B,MATCH('CP5 Vols Hyp'!$C2368,'[2]CP5 to CP6 Track mapping'!$A:$A,0),2),"-")</f>
        <v>Re-Ballast Conventional</v>
      </c>
      <c r="E2368" s="36" t="s">
        <v>452</v>
      </c>
      <c r="F2368" s="53"/>
      <c r="G2368" s="53"/>
      <c r="H2368" s="53">
        <v>0</v>
      </c>
      <c r="I2368" s="53"/>
      <c r="J2368" s="53"/>
      <c r="K2368" s="53">
        <f t="shared" si="141"/>
        <v>0</v>
      </c>
      <c r="M2368" s="54">
        <v>0.23799999999999999</v>
      </c>
      <c r="N2368" s="54">
        <v>0</v>
      </c>
      <c r="O2368" s="54">
        <v>0</v>
      </c>
      <c r="P2368" s="54">
        <v>0</v>
      </c>
      <c r="Q2368" s="54" t="s">
        <v>73</v>
      </c>
      <c r="R2368" s="54">
        <f t="shared" si="142"/>
        <v>0.23799999999999999</v>
      </c>
      <c r="T2368" s="55">
        <f t="shared" si="144"/>
        <v>0.23799999999999999</v>
      </c>
      <c r="U2368" s="55">
        <f t="shared" si="144"/>
        <v>0</v>
      </c>
      <c r="V2368" s="55">
        <f t="shared" si="144"/>
        <v>0</v>
      </c>
      <c r="W2368" s="55">
        <f t="shared" si="143"/>
        <v>0</v>
      </c>
      <c r="X2368" s="55" t="e">
        <f t="shared" si="143"/>
        <v>#VALUE!</v>
      </c>
      <c r="Y2368" s="55">
        <f t="shared" si="143"/>
        <v>0.23799999999999999</v>
      </c>
    </row>
    <row r="2369" spans="1:25" x14ac:dyDescent="0.25">
      <c r="A2369" s="37" t="s">
        <v>422</v>
      </c>
      <c r="B2369" s="37" t="s">
        <v>682</v>
      </c>
      <c r="C2369" s="36" t="s">
        <v>16</v>
      </c>
      <c r="D2369" s="52" t="str">
        <f>IFERROR(INDEX('[2]CP5 to CP6 Track mapping'!$A:$B,MATCH('CP5 Vols Hyp'!$C2369,'[2]CP5 to CP6 Track mapping'!$A:$A,0),2),"-")</f>
        <v>Re-Ballast Conventional</v>
      </c>
      <c r="E2369" s="36" t="s">
        <v>453</v>
      </c>
      <c r="F2369" s="53"/>
      <c r="G2369" s="53"/>
      <c r="H2369" s="53">
        <v>0.28346399999999999</v>
      </c>
      <c r="I2369" s="53"/>
      <c r="J2369" s="53"/>
      <c r="K2369" s="53">
        <f t="shared" si="141"/>
        <v>0.28346399999999999</v>
      </c>
      <c r="M2369" s="54">
        <v>0.54600000000000004</v>
      </c>
      <c r="N2369" s="54">
        <v>0</v>
      </c>
      <c r="O2369" s="54">
        <v>0.28346399999999999</v>
      </c>
      <c r="P2369" s="54">
        <v>0</v>
      </c>
      <c r="Q2369" s="54" t="s">
        <v>73</v>
      </c>
      <c r="R2369" s="54">
        <f t="shared" si="142"/>
        <v>0.82946399999999998</v>
      </c>
      <c r="T2369" s="55">
        <f t="shared" si="144"/>
        <v>0.54600000000000004</v>
      </c>
      <c r="U2369" s="55">
        <f t="shared" si="144"/>
        <v>0</v>
      </c>
      <c r="V2369" s="55">
        <f t="shared" si="144"/>
        <v>0</v>
      </c>
      <c r="W2369" s="55">
        <f t="shared" si="143"/>
        <v>0</v>
      </c>
      <c r="X2369" s="55" t="e">
        <f t="shared" si="143"/>
        <v>#VALUE!</v>
      </c>
      <c r="Y2369" s="55">
        <f t="shared" si="143"/>
        <v>0.54600000000000004</v>
      </c>
    </row>
    <row r="2370" spans="1:25" x14ac:dyDescent="0.25">
      <c r="A2370" s="37" t="s">
        <v>422</v>
      </c>
      <c r="B2370" s="37" t="s">
        <v>682</v>
      </c>
      <c r="C2370" s="36" t="s">
        <v>16</v>
      </c>
      <c r="D2370" s="52" t="str">
        <f>IFERROR(INDEX('[2]CP5 to CP6 Track mapping'!$A:$B,MATCH('CP5 Vols Hyp'!$C2370,'[2]CP5 to CP6 Track mapping'!$A:$A,0),2),"-")</f>
        <v>Re-Ballast Conventional</v>
      </c>
      <c r="E2370" s="36" t="s">
        <v>454</v>
      </c>
      <c r="F2370" s="53"/>
      <c r="G2370" s="53"/>
      <c r="H2370" s="53">
        <v>0</v>
      </c>
      <c r="I2370" s="53"/>
      <c r="J2370" s="53"/>
      <c r="K2370" s="53">
        <f t="shared" si="141"/>
        <v>0</v>
      </c>
      <c r="M2370" s="54">
        <v>0</v>
      </c>
      <c r="N2370" s="54">
        <v>0</v>
      </c>
      <c r="O2370" s="54">
        <v>0</v>
      </c>
      <c r="P2370" s="54">
        <v>0</v>
      </c>
      <c r="Q2370" s="54" t="s">
        <v>73</v>
      </c>
      <c r="R2370" s="54">
        <f t="shared" si="142"/>
        <v>0</v>
      </c>
      <c r="T2370" s="55">
        <f t="shared" si="144"/>
        <v>0</v>
      </c>
      <c r="U2370" s="55">
        <f t="shared" si="144"/>
        <v>0</v>
      </c>
      <c r="V2370" s="55">
        <f t="shared" si="144"/>
        <v>0</v>
      </c>
      <c r="W2370" s="55">
        <f t="shared" si="143"/>
        <v>0</v>
      </c>
      <c r="X2370" s="55" t="e">
        <f t="shared" si="143"/>
        <v>#VALUE!</v>
      </c>
      <c r="Y2370" s="55">
        <f t="shared" si="143"/>
        <v>0</v>
      </c>
    </row>
    <row r="2371" spans="1:25" x14ac:dyDescent="0.25">
      <c r="A2371" s="37" t="s">
        <v>422</v>
      </c>
      <c r="B2371" s="37" t="s">
        <v>682</v>
      </c>
      <c r="C2371" s="36" t="s">
        <v>16</v>
      </c>
      <c r="D2371" s="52" t="str">
        <f>IFERROR(INDEX('[2]CP5 to CP6 Track mapping'!$A:$B,MATCH('CP5 Vols Hyp'!$C2371,'[2]CP5 to CP6 Track mapping'!$A:$A,0),2),"-")</f>
        <v>Re-Ballast Conventional</v>
      </c>
      <c r="E2371" s="36" t="s">
        <v>455</v>
      </c>
      <c r="F2371" s="53"/>
      <c r="G2371" s="53"/>
      <c r="H2371" s="53">
        <v>0</v>
      </c>
      <c r="I2371" s="53"/>
      <c r="J2371" s="53"/>
      <c r="K2371" s="53">
        <f t="shared" si="141"/>
        <v>0</v>
      </c>
      <c r="M2371" s="54">
        <v>0</v>
      </c>
      <c r="N2371" s="54">
        <v>0</v>
      </c>
      <c r="O2371" s="54">
        <v>0</v>
      </c>
      <c r="P2371" s="54">
        <v>0</v>
      </c>
      <c r="Q2371" s="54" t="s">
        <v>73</v>
      </c>
      <c r="R2371" s="54">
        <f t="shared" si="142"/>
        <v>0</v>
      </c>
      <c r="T2371" s="55">
        <f t="shared" si="144"/>
        <v>0</v>
      </c>
      <c r="U2371" s="55">
        <f t="shared" si="144"/>
        <v>0</v>
      </c>
      <c r="V2371" s="55">
        <f t="shared" si="144"/>
        <v>0</v>
      </c>
      <c r="W2371" s="55">
        <f t="shared" si="143"/>
        <v>0</v>
      </c>
      <c r="X2371" s="55" t="e">
        <f t="shared" si="143"/>
        <v>#VALUE!</v>
      </c>
      <c r="Y2371" s="55">
        <f t="shared" si="143"/>
        <v>0</v>
      </c>
    </row>
    <row r="2372" spans="1:25" x14ac:dyDescent="0.25">
      <c r="A2372" s="37" t="s">
        <v>422</v>
      </c>
      <c r="B2372" s="37" t="s">
        <v>683</v>
      </c>
      <c r="C2372" s="36" t="s">
        <v>37</v>
      </c>
      <c r="D2372" s="52" t="str">
        <f>IFERROR(INDEX('[2]CP5 to CP6 Track mapping'!$A:$B,MATCH('CP5 Vols Hyp'!$C2372,'[2]CP5 to CP6 Track mapping'!$A:$A,0),2),"-")</f>
        <v>Re-Sleeper, Re-Ballast</v>
      </c>
      <c r="E2372" s="36" t="s">
        <v>456</v>
      </c>
      <c r="F2372" s="53"/>
      <c r="G2372" s="53"/>
      <c r="H2372" s="53">
        <v>0</v>
      </c>
      <c r="I2372" s="53"/>
      <c r="J2372" s="53"/>
      <c r="K2372" s="53">
        <f t="shared" si="141"/>
        <v>0</v>
      </c>
      <c r="M2372" s="54">
        <v>0</v>
      </c>
      <c r="N2372" s="54">
        <v>0</v>
      </c>
      <c r="O2372" s="54">
        <v>0</v>
      </c>
      <c r="P2372" s="54">
        <v>0</v>
      </c>
      <c r="Q2372" s="54" t="s">
        <v>73</v>
      </c>
      <c r="R2372" s="54">
        <f t="shared" si="142"/>
        <v>0</v>
      </c>
      <c r="T2372" s="55">
        <f t="shared" si="144"/>
        <v>0</v>
      </c>
      <c r="U2372" s="55">
        <f t="shared" si="144"/>
        <v>0</v>
      </c>
      <c r="V2372" s="55">
        <f t="shared" si="144"/>
        <v>0</v>
      </c>
      <c r="W2372" s="55">
        <f t="shared" si="143"/>
        <v>0</v>
      </c>
      <c r="X2372" s="55" t="e">
        <f t="shared" si="143"/>
        <v>#VALUE!</v>
      </c>
      <c r="Y2372" s="55">
        <f t="shared" si="143"/>
        <v>0</v>
      </c>
    </row>
    <row r="2373" spans="1:25" x14ac:dyDescent="0.25">
      <c r="A2373" s="37" t="s">
        <v>422</v>
      </c>
      <c r="B2373" s="37" t="s">
        <v>683</v>
      </c>
      <c r="C2373" s="36" t="s">
        <v>37</v>
      </c>
      <c r="D2373" s="52" t="str">
        <f>IFERROR(INDEX('[2]CP5 to CP6 Track mapping'!$A:$B,MATCH('CP5 Vols Hyp'!$C2373,'[2]CP5 to CP6 Track mapping'!$A:$A,0),2),"-")</f>
        <v>Re-Sleeper, Re-Ballast</v>
      </c>
      <c r="E2373" s="36" t="s">
        <v>451</v>
      </c>
      <c r="F2373" s="53"/>
      <c r="G2373" s="53"/>
      <c r="H2373" s="53">
        <v>0</v>
      </c>
      <c r="I2373" s="53"/>
      <c r="J2373" s="53"/>
      <c r="K2373" s="53">
        <f t="shared" si="141"/>
        <v>0</v>
      </c>
      <c r="M2373" s="54">
        <v>0</v>
      </c>
      <c r="N2373" s="54">
        <v>0</v>
      </c>
      <c r="O2373" s="54">
        <v>0</v>
      </c>
      <c r="P2373" s="54">
        <v>0</v>
      </c>
      <c r="Q2373" s="54" t="s">
        <v>73</v>
      </c>
      <c r="R2373" s="54">
        <f t="shared" si="142"/>
        <v>0</v>
      </c>
      <c r="T2373" s="55">
        <f t="shared" si="144"/>
        <v>0</v>
      </c>
      <c r="U2373" s="55">
        <f t="shared" si="144"/>
        <v>0</v>
      </c>
      <c r="V2373" s="55">
        <f t="shared" si="144"/>
        <v>0</v>
      </c>
      <c r="W2373" s="55">
        <f t="shared" si="143"/>
        <v>0</v>
      </c>
      <c r="X2373" s="55" t="e">
        <f t="shared" si="143"/>
        <v>#VALUE!</v>
      </c>
      <c r="Y2373" s="55">
        <f t="shared" si="143"/>
        <v>0</v>
      </c>
    </row>
    <row r="2374" spans="1:25" x14ac:dyDescent="0.25">
      <c r="A2374" s="37" t="s">
        <v>422</v>
      </c>
      <c r="B2374" s="37" t="s">
        <v>683</v>
      </c>
      <c r="C2374" s="36" t="s">
        <v>37</v>
      </c>
      <c r="D2374" s="52" t="str">
        <f>IFERROR(INDEX('[2]CP5 to CP6 Track mapping'!$A:$B,MATCH('CP5 Vols Hyp'!$C2374,'[2]CP5 to CP6 Track mapping'!$A:$A,0),2),"-")</f>
        <v>Re-Sleeper, Re-Ballast</v>
      </c>
      <c r="E2374" s="36" t="s">
        <v>452</v>
      </c>
      <c r="F2374" s="53"/>
      <c r="G2374" s="53"/>
      <c r="H2374" s="53">
        <v>0</v>
      </c>
      <c r="I2374" s="53"/>
      <c r="J2374" s="53"/>
      <c r="K2374" s="53">
        <f t="shared" si="141"/>
        <v>0</v>
      </c>
      <c r="M2374" s="54">
        <v>0.21400000000000002</v>
      </c>
      <c r="N2374" s="54">
        <v>0.1444752</v>
      </c>
      <c r="O2374" s="54">
        <v>0</v>
      </c>
      <c r="P2374" s="54">
        <v>0</v>
      </c>
      <c r="Q2374" s="54" t="s">
        <v>73</v>
      </c>
      <c r="R2374" s="54">
        <f t="shared" si="142"/>
        <v>0.35847519999999999</v>
      </c>
      <c r="T2374" s="55">
        <f t="shared" si="144"/>
        <v>0.21400000000000002</v>
      </c>
      <c r="U2374" s="55">
        <f t="shared" si="144"/>
        <v>0.1444752</v>
      </c>
      <c r="V2374" s="55">
        <f t="shared" si="144"/>
        <v>0</v>
      </c>
      <c r="W2374" s="55">
        <f t="shared" si="143"/>
        <v>0</v>
      </c>
      <c r="X2374" s="55" t="e">
        <f t="shared" si="143"/>
        <v>#VALUE!</v>
      </c>
      <c r="Y2374" s="55">
        <f t="shared" si="143"/>
        <v>0.35847519999999999</v>
      </c>
    </row>
    <row r="2375" spans="1:25" x14ac:dyDescent="0.25">
      <c r="A2375" s="37" t="s">
        <v>422</v>
      </c>
      <c r="B2375" s="37" t="s">
        <v>683</v>
      </c>
      <c r="C2375" s="36" t="s">
        <v>37</v>
      </c>
      <c r="D2375" s="52" t="str">
        <f>IFERROR(INDEX('[2]CP5 to CP6 Track mapping'!$A:$B,MATCH('CP5 Vols Hyp'!$C2375,'[2]CP5 to CP6 Track mapping'!$A:$A,0),2),"-")</f>
        <v>Re-Sleeper, Re-Ballast</v>
      </c>
      <c r="E2375" s="36" t="s">
        <v>453</v>
      </c>
      <c r="F2375" s="53"/>
      <c r="G2375" s="53"/>
      <c r="H2375" s="53">
        <v>0</v>
      </c>
      <c r="I2375" s="53"/>
      <c r="J2375" s="53"/>
      <c r="K2375" s="53">
        <f t="shared" si="141"/>
        <v>0</v>
      </c>
      <c r="M2375" s="54">
        <v>0</v>
      </c>
      <c r="N2375" s="54">
        <v>0</v>
      </c>
      <c r="O2375" s="54">
        <v>0</v>
      </c>
      <c r="P2375" s="54">
        <v>0</v>
      </c>
      <c r="Q2375" s="54" t="s">
        <v>73</v>
      </c>
      <c r="R2375" s="54">
        <f t="shared" si="142"/>
        <v>0</v>
      </c>
      <c r="T2375" s="55">
        <f t="shared" si="144"/>
        <v>0</v>
      </c>
      <c r="U2375" s="55">
        <f t="shared" si="144"/>
        <v>0</v>
      </c>
      <c r="V2375" s="55">
        <f t="shared" si="144"/>
        <v>0</v>
      </c>
      <c r="W2375" s="55">
        <f t="shared" si="143"/>
        <v>0</v>
      </c>
      <c r="X2375" s="55" t="e">
        <f t="shared" si="143"/>
        <v>#VALUE!</v>
      </c>
      <c r="Y2375" s="55">
        <f t="shared" si="143"/>
        <v>0</v>
      </c>
    </row>
    <row r="2376" spans="1:25" x14ac:dyDescent="0.25">
      <c r="A2376" s="37" t="s">
        <v>422</v>
      </c>
      <c r="B2376" s="37" t="s">
        <v>683</v>
      </c>
      <c r="C2376" s="36" t="s">
        <v>37</v>
      </c>
      <c r="D2376" s="52" t="str">
        <f>IFERROR(INDEX('[2]CP5 to CP6 Track mapping'!$A:$B,MATCH('CP5 Vols Hyp'!$C2376,'[2]CP5 to CP6 Track mapping'!$A:$A,0),2),"-")</f>
        <v>Re-Sleeper, Re-Ballast</v>
      </c>
      <c r="E2376" s="36" t="s">
        <v>454</v>
      </c>
      <c r="F2376" s="53"/>
      <c r="G2376" s="53"/>
      <c r="H2376" s="53">
        <v>0</v>
      </c>
      <c r="I2376" s="53"/>
      <c r="J2376" s="53"/>
      <c r="K2376" s="53">
        <f t="shared" si="141"/>
        <v>0</v>
      </c>
      <c r="M2376" s="54">
        <v>0</v>
      </c>
      <c r="N2376" s="54">
        <v>0</v>
      </c>
      <c r="O2376" s="54">
        <v>0</v>
      </c>
      <c r="P2376" s="54">
        <v>0</v>
      </c>
      <c r="Q2376" s="54" t="s">
        <v>73</v>
      </c>
      <c r="R2376" s="54">
        <f t="shared" si="142"/>
        <v>0</v>
      </c>
      <c r="T2376" s="55">
        <f t="shared" si="144"/>
        <v>0</v>
      </c>
      <c r="U2376" s="55">
        <f t="shared" si="144"/>
        <v>0</v>
      </c>
      <c r="V2376" s="55">
        <f t="shared" si="144"/>
        <v>0</v>
      </c>
      <c r="W2376" s="55">
        <f t="shared" si="143"/>
        <v>0</v>
      </c>
      <c r="X2376" s="55" t="e">
        <f t="shared" si="143"/>
        <v>#VALUE!</v>
      </c>
      <c r="Y2376" s="55">
        <f t="shared" si="143"/>
        <v>0</v>
      </c>
    </row>
    <row r="2377" spans="1:25" x14ac:dyDescent="0.25">
      <c r="A2377" s="37" t="s">
        <v>422</v>
      </c>
      <c r="B2377" s="37" t="s">
        <v>683</v>
      </c>
      <c r="C2377" s="36" t="s">
        <v>37</v>
      </c>
      <c r="D2377" s="52" t="str">
        <f>IFERROR(INDEX('[2]CP5 to CP6 Track mapping'!$A:$B,MATCH('CP5 Vols Hyp'!$C2377,'[2]CP5 to CP6 Track mapping'!$A:$A,0),2),"-")</f>
        <v>Re-Sleeper, Re-Ballast</v>
      </c>
      <c r="E2377" s="36" t="s">
        <v>455</v>
      </c>
      <c r="F2377" s="53"/>
      <c r="G2377" s="53"/>
      <c r="H2377" s="53">
        <v>0</v>
      </c>
      <c r="I2377" s="53"/>
      <c r="J2377" s="53"/>
      <c r="K2377" s="53">
        <f t="shared" si="141"/>
        <v>0</v>
      </c>
      <c r="M2377" s="54">
        <v>0</v>
      </c>
      <c r="N2377" s="54">
        <v>0</v>
      </c>
      <c r="O2377" s="54">
        <v>0</v>
      </c>
      <c r="P2377" s="54">
        <v>0</v>
      </c>
      <c r="Q2377" s="54" t="s">
        <v>73</v>
      </c>
      <c r="R2377" s="54">
        <f t="shared" si="142"/>
        <v>0</v>
      </c>
      <c r="T2377" s="55">
        <f t="shared" si="144"/>
        <v>0</v>
      </c>
      <c r="U2377" s="55">
        <f t="shared" si="144"/>
        <v>0</v>
      </c>
      <c r="V2377" s="55">
        <f t="shared" si="144"/>
        <v>0</v>
      </c>
      <c r="W2377" s="55">
        <f t="shared" si="143"/>
        <v>0</v>
      </c>
      <c r="X2377" s="55" t="e">
        <f t="shared" si="143"/>
        <v>#VALUE!</v>
      </c>
      <c r="Y2377" s="55">
        <f t="shared" si="143"/>
        <v>0</v>
      </c>
    </row>
    <row r="2378" spans="1:25" x14ac:dyDescent="0.25">
      <c r="A2378" s="37" t="s">
        <v>422</v>
      </c>
      <c r="B2378" s="37" t="s">
        <v>684</v>
      </c>
      <c r="C2378" s="36" t="s">
        <v>40</v>
      </c>
      <c r="D2378" s="52" t="str">
        <f>IFERROR(INDEX('[2]CP5 to CP6 Track mapping'!$A:$B,MATCH('CP5 Vols Hyp'!$C2378,'[2]CP5 to CP6 Track mapping'!$A:$A,0),2),"-")</f>
        <v>Heavy Refurb</v>
      </c>
      <c r="E2378" s="36" t="s">
        <v>456</v>
      </c>
      <c r="F2378" s="53"/>
      <c r="G2378" s="53"/>
      <c r="H2378" s="53">
        <v>0.7</v>
      </c>
      <c r="I2378" s="53"/>
      <c r="J2378" s="53"/>
      <c r="K2378" s="53">
        <f t="shared" ref="K2378:K2441" si="145">SUM(F2378:J2378)</f>
        <v>0.7</v>
      </c>
      <c r="M2378" s="54">
        <v>0</v>
      </c>
      <c r="N2378" s="54">
        <v>0.93</v>
      </c>
      <c r="O2378" s="54">
        <v>0.7</v>
      </c>
      <c r="P2378" s="54">
        <v>0</v>
      </c>
      <c r="Q2378" s="54" t="s">
        <v>73</v>
      </c>
      <c r="R2378" s="54">
        <f t="shared" ref="R2378:R2441" si="146">SUM(M2378:Q2378)</f>
        <v>1.63</v>
      </c>
      <c r="T2378" s="55">
        <f t="shared" si="144"/>
        <v>0</v>
      </c>
      <c r="U2378" s="55">
        <f t="shared" si="144"/>
        <v>0.93</v>
      </c>
      <c r="V2378" s="55">
        <f t="shared" si="144"/>
        <v>0</v>
      </c>
      <c r="W2378" s="55">
        <f t="shared" si="143"/>
        <v>0</v>
      </c>
      <c r="X2378" s="55" t="e">
        <f t="shared" si="143"/>
        <v>#VALUE!</v>
      </c>
      <c r="Y2378" s="55">
        <f t="shared" si="143"/>
        <v>0.92999999999999994</v>
      </c>
    </row>
    <row r="2379" spans="1:25" x14ac:dyDescent="0.25">
      <c r="A2379" s="37" t="s">
        <v>422</v>
      </c>
      <c r="B2379" s="37" t="s">
        <v>684</v>
      </c>
      <c r="C2379" s="36" t="s">
        <v>40</v>
      </c>
      <c r="D2379" s="52" t="str">
        <f>IFERROR(INDEX('[2]CP5 to CP6 Track mapping'!$A:$B,MATCH('CP5 Vols Hyp'!$C2379,'[2]CP5 to CP6 Track mapping'!$A:$A,0),2),"-")</f>
        <v>Heavy Refurb</v>
      </c>
      <c r="E2379" s="36" t="s">
        <v>451</v>
      </c>
      <c r="F2379" s="53"/>
      <c r="G2379" s="53"/>
      <c r="H2379" s="53">
        <v>0</v>
      </c>
      <c r="I2379" s="53"/>
      <c r="J2379" s="53"/>
      <c r="K2379" s="53">
        <f t="shared" si="145"/>
        <v>0</v>
      </c>
      <c r="M2379" s="54">
        <v>0</v>
      </c>
      <c r="N2379" s="54">
        <v>0</v>
      </c>
      <c r="O2379" s="54">
        <v>0</v>
      </c>
      <c r="P2379" s="54">
        <v>0</v>
      </c>
      <c r="Q2379" s="54" t="s">
        <v>73</v>
      </c>
      <c r="R2379" s="54">
        <f t="shared" si="146"/>
        <v>0</v>
      </c>
      <c r="T2379" s="55">
        <f t="shared" si="144"/>
        <v>0</v>
      </c>
      <c r="U2379" s="55">
        <f t="shared" si="144"/>
        <v>0</v>
      </c>
      <c r="V2379" s="55">
        <f t="shared" si="144"/>
        <v>0</v>
      </c>
      <c r="W2379" s="55">
        <f t="shared" si="143"/>
        <v>0</v>
      </c>
      <c r="X2379" s="55" t="e">
        <f t="shared" si="143"/>
        <v>#VALUE!</v>
      </c>
      <c r="Y2379" s="55">
        <f t="shared" si="143"/>
        <v>0</v>
      </c>
    </row>
    <row r="2380" spans="1:25" x14ac:dyDescent="0.25">
      <c r="A2380" s="37" t="s">
        <v>422</v>
      </c>
      <c r="B2380" s="37" t="s">
        <v>684</v>
      </c>
      <c r="C2380" s="36" t="s">
        <v>40</v>
      </c>
      <c r="D2380" s="52" t="str">
        <f>IFERROR(INDEX('[2]CP5 to CP6 Track mapping'!$A:$B,MATCH('CP5 Vols Hyp'!$C2380,'[2]CP5 to CP6 Track mapping'!$A:$A,0),2),"-")</f>
        <v>Heavy Refurb</v>
      </c>
      <c r="E2380" s="36" t="s">
        <v>452</v>
      </c>
      <c r="F2380" s="53"/>
      <c r="G2380" s="53"/>
      <c r="H2380" s="53">
        <v>0</v>
      </c>
      <c r="I2380" s="53"/>
      <c r="J2380" s="53"/>
      <c r="K2380" s="53">
        <f t="shared" si="145"/>
        <v>0</v>
      </c>
      <c r="M2380" s="54">
        <v>0</v>
      </c>
      <c r="N2380" s="54">
        <v>0</v>
      </c>
      <c r="O2380" s="54">
        <v>0</v>
      </c>
      <c r="P2380" s="54">
        <v>0</v>
      </c>
      <c r="Q2380" s="54" t="s">
        <v>73</v>
      </c>
      <c r="R2380" s="54">
        <f t="shared" si="146"/>
        <v>0</v>
      </c>
      <c r="T2380" s="55">
        <f t="shared" si="144"/>
        <v>0</v>
      </c>
      <c r="U2380" s="55">
        <f t="shared" si="144"/>
        <v>0</v>
      </c>
      <c r="V2380" s="55">
        <f t="shared" si="144"/>
        <v>0</v>
      </c>
      <c r="W2380" s="55">
        <f t="shared" si="143"/>
        <v>0</v>
      </c>
      <c r="X2380" s="55" t="e">
        <f t="shared" si="143"/>
        <v>#VALUE!</v>
      </c>
      <c r="Y2380" s="55">
        <f t="shared" si="143"/>
        <v>0</v>
      </c>
    </row>
    <row r="2381" spans="1:25" x14ac:dyDescent="0.25">
      <c r="A2381" s="37" t="s">
        <v>422</v>
      </c>
      <c r="B2381" s="37" t="s">
        <v>684</v>
      </c>
      <c r="C2381" s="36" t="s">
        <v>40</v>
      </c>
      <c r="D2381" s="52" t="str">
        <f>IFERROR(INDEX('[2]CP5 to CP6 Track mapping'!$A:$B,MATCH('CP5 Vols Hyp'!$C2381,'[2]CP5 to CP6 Track mapping'!$A:$A,0),2),"-")</f>
        <v>Heavy Refurb</v>
      </c>
      <c r="E2381" s="36" t="s">
        <v>453</v>
      </c>
      <c r="F2381" s="53"/>
      <c r="G2381" s="53"/>
      <c r="H2381" s="53">
        <v>0</v>
      </c>
      <c r="I2381" s="53"/>
      <c r="J2381" s="53"/>
      <c r="K2381" s="53">
        <f t="shared" si="145"/>
        <v>0</v>
      </c>
      <c r="M2381" s="54">
        <v>0</v>
      </c>
      <c r="N2381" s="54">
        <v>0</v>
      </c>
      <c r="O2381" s="54">
        <v>0</v>
      </c>
      <c r="P2381" s="54">
        <v>0</v>
      </c>
      <c r="Q2381" s="54" t="s">
        <v>73</v>
      </c>
      <c r="R2381" s="54">
        <f t="shared" si="146"/>
        <v>0</v>
      </c>
      <c r="T2381" s="55">
        <f t="shared" si="144"/>
        <v>0</v>
      </c>
      <c r="U2381" s="55">
        <f t="shared" si="144"/>
        <v>0</v>
      </c>
      <c r="V2381" s="55">
        <f t="shared" si="144"/>
        <v>0</v>
      </c>
      <c r="W2381" s="55">
        <f t="shared" si="143"/>
        <v>0</v>
      </c>
      <c r="X2381" s="55" t="e">
        <f t="shared" si="143"/>
        <v>#VALUE!</v>
      </c>
      <c r="Y2381" s="55">
        <f t="shared" si="143"/>
        <v>0</v>
      </c>
    </row>
    <row r="2382" spans="1:25" x14ac:dyDescent="0.25">
      <c r="A2382" s="37" t="s">
        <v>422</v>
      </c>
      <c r="B2382" s="37" t="s">
        <v>684</v>
      </c>
      <c r="C2382" s="36" t="s">
        <v>40</v>
      </c>
      <c r="D2382" s="52" t="str">
        <f>IFERROR(INDEX('[2]CP5 to CP6 Track mapping'!$A:$B,MATCH('CP5 Vols Hyp'!$C2382,'[2]CP5 to CP6 Track mapping'!$A:$A,0),2),"-")</f>
        <v>Heavy Refurb</v>
      </c>
      <c r="E2382" s="36" t="s">
        <v>454</v>
      </c>
      <c r="F2382" s="53"/>
      <c r="G2382" s="53"/>
      <c r="H2382" s="53">
        <v>0</v>
      </c>
      <c r="I2382" s="53"/>
      <c r="J2382" s="53"/>
      <c r="K2382" s="53">
        <f t="shared" si="145"/>
        <v>0</v>
      </c>
      <c r="M2382" s="54">
        <v>0</v>
      </c>
      <c r="N2382" s="54">
        <v>0</v>
      </c>
      <c r="O2382" s="54">
        <v>0</v>
      </c>
      <c r="P2382" s="54">
        <v>0</v>
      </c>
      <c r="Q2382" s="54" t="s">
        <v>73</v>
      </c>
      <c r="R2382" s="54">
        <f t="shared" si="146"/>
        <v>0</v>
      </c>
      <c r="T2382" s="55">
        <f t="shared" si="144"/>
        <v>0</v>
      </c>
      <c r="U2382" s="55">
        <f t="shared" si="144"/>
        <v>0</v>
      </c>
      <c r="V2382" s="55">
        <f t="shared" si="144"/>
        <v>0</v>
      </c>
      <c r="W2382" s="55">
        <f t="shared" si="143"/>
        <v>0</v>
      </c>
      <c r="X2382" s="55" t="e">
        <f t="shared" si="143"/>
        <v>#VALUE!</v>
      </c>
      <c r="Y2382" s="55">
        <f t="shared" si="143"/>
        <v>0</v>
      </c>
    </row>
    <row r="2383" spans="1:25" x14ac:dyDescent="0.25">
      <c r="A2383" s="37" t="s">
        <v>422</v>
      </c>
      <c r="B2383" s="37" t="s">
        <v>684</v>
      </c>
      <c r="C2383" s="36" t="s">
        <v>40</v>
      </c>
      <c r="D2383" s="52" t="str">
        <f>IFERROR(INDEX('[2]CP5 to CP6 Track mapping'!$A:$B,MATCH('CP5 Vols Hyp'!$C2383,'[2]CP5 to CP6 Track mapping'!$A:$A,0),2),"-")</f>
        <v>Heavy Refurb</v>
      </c>
      <c r="E2383" s="36" t="s">
        <v>455</v>
      </c>
      <c r="F2383" s="53"/>
      <c r="G2383" s="53"/>
      <c r="H2383" s="53">
        <v>0</v>
      </c>
      <c r="I2383" s="53"/>
      <c r="J2383" s="53"/>
      <c r="K2383" s="53">
        <f t="shared" si="145"/>
        <v>0</v>
      </c>
      <c r="M2383" s="54">
        <v>0</v>
      </c>
      <c r="N2383" s="54">
        <v>0</v>
      </c>
      <c r="O2383" s="54">
        <v>0</v>
      </c>
      <c r="P2383" s="54">
        <v>0</v>
      </c>
      <c r="Q2383" s="54" t="s">
        <v>73</v>
      </c>
      <c r="R2383" s="54">
        <f t="shared" si="146"/>
        <v>0</v>
      </c>
      <c r="T2383" s="55">
        <f t="shared" si="144"/>
        <v>0</v>
      </c>
      <c r="U2383" s="55">
        <f t="shared" si="144"/>
        <v>0</v>
      </c>
      <c r="V2383" s="55">
        <f t="shared" si="144"/>
        <v>0</v>
      </c>
      <c r="W2383" s="55">
        <f t="shared" si="143"/>
        <v>0</v>
      </c>
      <c r="X2383" s="55" t="e">
        <f t="shared" si="143"/>
        <v>#VALUE!</v>
      </c>
      <c r="Y2383" s="55">
        <f t="shared" si="143"/>
        <v>0</v>
      </c>
    </row>
    <row r="2384" spans="1:25" x14ac:dyDescent="0.25">
      <c r="A2384" s="37" t="s">
        <v>422</v>
      </c>
      <c r="B2384" s="37" t="s">
        <v>685</v>
      </c>
      <c r="C2384" s="36" t="s">
        <v>23</v>
      </c>
      <c r="D2384" s="52" t="str">
        <f>IFERROR(INDEX('[2]CP5 to CP6 Track mapping'!$A:$B,MATCH('CP5 Vols Hyp'!$C2384,'[2]CP5 to CP6 Track mapping'!$A:$A,0),2),"-")</f>
        <v>Re-sleeper Conventional</v>
      </c>
      <c r="E2384" s="36" t="s">
        <v>456</v>
      </c>
      <c r="F2384" s="53"/>
      <c r="G2384" s="53"/>
      <c r="H2384" s="53">
        <v>1.2</v>
      </c>
      <c r="I2384" s="53"/>
      <c r="J2384" s="53"/>
      <c r="K2384" s="53">
        <f t="shared" si="145"/>
        <v>1.2</v>
      </c>
      <c r="M2384" s="54">
        <v>0</v>
      </c>
      <c r="N2384" s="54">
        <v>2.4300000000000002</v>
      </c>
      <c r="O2384" s="54">
        <v>1.2</v>
      </c>
      <c r="P2384" s="54">
        <v>2.2400000000000002</v>
      </c>
      <c r="Q2384" s="54" t="s">
        <v>73</v>
      </c>
      <c r="R2384" s="54">
        <f t="shared" si="146"/>
        <v>5.87</v>
      </c>
      <c r="T2384" s="55">
        <f t="shared" si="144"/>
        <v>0</v>
      </c>
      <c r="U2384" s="55">
        <f t="shared" si="144"/>
        <v>2.4300000000000002</v>
      </c>
      <c r="V2384" s="55">
        <f t="shared" si="144"/>
        <v>0</v>
      </c>
      <c r="W2384" s="55">
        <f t="shared" si="143"/>
        <v>2.2400000000000002</v>
      </c>
      <c r="X2384" s="55" t="e">
        <f t="shared" si="143"/>
        <v>#VALUE!</v>
      </c>
      <c r="Y2384" s="55">
        <f t="shared" si="143"/>
        <v>4.67</v>
      </c>
    </row>
    <row r="2385" spans="1:25" x14ac:dyDescent="0.25">
      <c r="A2385" s="37" t="s">
        <v>422</v>
      </c>
      <c r="B2385" s="37" t="s">
        <v>685</v>
      </c>
      <c r="C2385" s="36" t="s">
        <v>23</v>
      </c>
      <c r="D2385" s="52" t="str">
        <f>IFERROR(INDEX('[2]CP5 to CP6 Track mapping'!$A:$B,MATCH('CP5 Vols Hyp'!$C2385,'[2]CP5 to CP6 Track mapping'!$A:$A,0),2),"-")</f>
        <v>Re-sleeper Conventional</v>
      </c>
      <c r="E2385" s="36" t="s">
        <v>451</v>
      </c>
      <c r="F2385" s="53"/>
      <c r="G2385" s="53"/>
      <c r="H2385" s="53">
        <v>0</v>
      </c>
      <c r="I2385" s="53"/>
      <c r="J2385" s="53"/>
      <c r="K2385" s="53">
        <f t="shared" si="145"/>
        <v>0</v>
      </c>
      <c r="M2385" s="54">
        <v>0</v>
      </c>
      <c r="N2385" s="54">
        <v>0</v>
      </c>
      <c r="O2385" s="54">
        <v>0</v>
      </c>
      <c r="P2385" s="54">
        <v>0</v>
      </c>
      <c r="Q2385" s="54" t="s">
        <v>73</v>
      </c>
      <c r="R2385" s="54">
        <f t="shared" si="146"/>
        <v>0</v>
      </c>
      <c r="T2385" s="55">
        <f t="shared" si="144"/>
        <v>0</v>
      </c>
      <c r="U2385" s="55">
        <f t="shared" si="144"/>
        <v>0</v>
      </c>
      <c r="V2385" s="55">
        <f t="shared" si="144"/>
        <v>0</v>
      </c>
      <c r="W2385" s="55">
        <f t="shared" si="143"/>
        <v>0</v>
      </c>
      <c r="X2385" s="55" t="e">
        <f t="shared" si="143"/>
        <v>#VALUE!</v>
      </c>
      <c r="Y2385" s="55">
        <f t="shared" si="143"/>
        <v>0</v>
      </c>
    </row>
    <row r="2386" spans="1:25" x14ac:dyDescent="0.25">
      <c r="A2386" s="37" t="s">
        <v>422</v>
      </c>
      <c r="B2386" s="37" t="s">
        <v>685</v>
      </c>
      <c r="C2386" s="36" t="s">
        <v>23</v>
      </c>
      <c r="D2386" s="52" t="str">
        <f>IFERROR(INDEX('[2]CP5 to CP6 Track mapping'!$A:$B,MATCH('CP5 Vols Hyp'!$C2386,'[2]CP5 to CP6 Track mapping'!$A:$A,0),2),"-")</f>
        <v>Re-sleeper Conventional</v>
      </c>
      <c r="E2386" s="36" t="s">
        <v>452</v>
      </c>
      <c r="F2386" s="53"/>
      <c r="G2386" s="53"/>
      <c r="H2386" s="53">
        <v>0</v>
      </c>
      <c r="I2386" s="53"/>
      <c r="J2386" s="53"/>
      <c r="K2386" s="53">
        <f t="shared" si="145"/>
        <v>0</v>
      </c>
      <c r="M2386" s="54">
        <v>0</v>
      </c>
      <c r="N2386" s="54">
        <v>0</v>
      </c>
      <c r="O2386" s="54">
        <v>0</v>
      </c>
      <c r="P2386" s="54">
        <v>0</v>
      </c>
      <c r="Q2386" s="54" t="s">
        <v>73</v>
      </c>
      <c r="R2386" s="54">
        <f t="shared" si="146"/>
        <v>0</v>
      </c>
      <c r="T2386" s="55">
        <f t="shared" si="144"/>
        <v>0</v>
      </c>
      <c r="U2386" s="55">
        <f t="shared" si="144"/>
        <v>0</v>
      </c>
      <c r="V2386" s="55">
        <f t="shared" si="144"/>
        <v>0</v>
      </c>
      <c r="W2386" s="55">
        <f t="shared" si="143"/>
        <v>0</v>
      </c>
      <c r="X2386" s="55" t="e">
        <f t="shared" si="143"/>
        <v>#VALUE!</v>
      </c>
      <c r="Y2386" s="55">
        <f t="shared" si="143"/>
        <v>0</v>
      </c>
    </row>
    <row r="2387" spans="1:25" x14ac:dyDescent="0.25">
      <c r="A2387" s="37" t="s">
        <v>422</v>
      </c>
      <c r="B2387" s="37" t="s">
        <v>685</v>
      </c>
      <c r="C2387" s="36" t="s">
        <v>23</v>
      </c>
      <c r="D2387" s="52" t="str">
        <f>IFERROR(INDEX('[2]CP5 to CP6 Track mapping'!$A:$B,MATCH('CP5 Vols Hyp'!$C2387,'[2]CP5 to CP6 Track mapping'!$A:$A,0),2),"-")</f>
        <v>Re-sleeper Conventional</v>
      </c>
      <c r="E2387" s="36" t="s">
        <v>453</v>
      </c>
      <c r="F2387" s="53"/>
      <c r="G2387" s="53"/>
      <c r="H2387" s="53">
        <v>0</v>
      </c>
      <c r="I2387" s="53"/>
      <c r="J2387" s="53"/>
      <c r="K2387" s="53">
        <f t="shared" si="145"/>
        <v>0</v>
      </c>
      <c r="M2387" s="54">
        <v>0</v>
      </c>
      <c r="N2387" s="54">
        <v>0</v>
      </c>
      <c r="O2387" s="54">
        <v>0</v>
      </c>
      <c r="P2387" s="54">
        <v>0</v>
      </c>
      <c r="Q2387" s="54" t="s">
        <v>73</v>
      </c>
      <c r="R2387" s="54">
        <f t="shared" si="146"/>
        <v>0</v>
      </c>
      <c r="T2387" s="55">
        <f t="shared" si="144"/>
        <v>0</v>
      </c>
      <c r="U2387" s="55">
        <f t="shared" si="144"/>
        <v>0</v>
      </c>
      <c r="V2387" s="55">
        <f t="shared" si="144"/>
        <v>0</v>
      </c>
      <c r="W2387" s="55">
        <f t="shared" si="143"/>
        <v>0</v>
      </c>
      <c r="X2387" s="55" t="e">
        <f t="shared" si="143"/>
        <v>#VALUE!</v>
      </c>
      <c r="Y2387" s="55">
        <f t="shared" si="143"/>
        <v>0</v>
      </c>
    </row>
    <row r="2388" spans="1:25" x14ac:dyDescent="0.25">
      <c r="A2388" s="37" t="s">
        <v>422</v>
      </c>
      <c r="B2388" s="37" t="s">
        <v>685</v>
      </c>
      <c r="C2388" s="36" t="s">
        <v>23</v>
      </c>
      <c r="D2388" s="52" t="str">
        <f>IFERROR(INDEX('[2]CP5 to CP6 Track mapping'!$A:$B,MATCH('CP5 Vols Hyp'!$C2388,'[2]CP5 to CP6 Track mapping'!$A:$A,0),2),"-")</f>
        <v>Re-sleeper Conventional</v>
      </c>
      <c r="E2388" s="36" t="s">
        <v>454</v>
      </c>
      <c r="F2388" s="53"/>
      <c r="G2388" s="53"/>
      <c r="H2388" s="53">
        <v>0</v>
      </c>
      <c r="I2388" s="53"/>
      <c r="J2388" s="53"/>
      <c r="K2388" s="53">
        <f t="shared" si="145"/>
        <v>0</v>
      </c>
      <c r="M2388" s="54">
        <v>0</v>
      </c>
      <c r="N2388" s="54">
        <v>0</v>
      </c>
      <c r="O2388" s="54">
        <v>0</v>
      </c>
      <c r="P2388" s="54">
        <v>0</v>
      </c>
      <c r="Q2388" s="54" t="s">
        <v>73</v>
      </c>
      <c r="R2388" s="54">
        <f t="shared" si="146"/>
        <v>0</v>
      </c>
      <c r="T2388" s="55">
        <f t="shared" si="144"/>
        <v>0</v>
      </c>
      <c r="U2388" s="55">
        <f t="shared" si="144"/>
        <v>0</v>
      </c>
      <c r="V2388" s="55">
        <f t="shared" si="144"/>
        <v>0</v>
      </c>
      <c r="W2388" s="55">
        <f t="shared" si="143"/>
        <v>0</v>
      </c>
      <c r="X2388" s="55" t="e">
        <f t="shared" si="143"/>
        <v>#VALUE!</v>
      </c>
      <c r="Y2388" s="55">
        <f t="shared" si="143"/>
        <v>0</v>
      </c>
    </row>
    <row r="2389" spans="1:25" x14ac:dyDescent="0.25">
      <c r="A2389" s="37" t="s">
        <v>422</v>
      </c>
      <c r="B2389" s="37" t="s">
        <v>685</v>
      </c>
      <c r="C2389" s="36" t="s">
        <v>23</v>
      </c>
      <c r="D2389" s="52" t="str">
        <f>IFERROR(INDEX('[2]CP5 to CP6 Track mapping'!$A:$B,MATCH('CP5 Vols Hyp'!$C2389,'[2]CP5 to CP6 Track mapping'!$A:$A,0),2),"-")</f>
        <v>Re-sleeper Conventional</v>
      </c>
      <c r="E2389" s="36" t="s">
        <v>455</v>
      </c>
      <c r="F2389" s="53"/>
      <c r="G2389" s="53"/>
      <c r="H2389" s="53">
        <v>0</v>
      </c>
      <c r="I2389" s="53"/>
      <c r="J2389" s="53"/>
      <c r="K2389" s="53">
        <f t="shared" si="145"/>
        <v>0</v>
      </c>
      <c r="M2389" s="54">
        <v>0.161</v>
      </c>
      <c r="N2389" s="54">
        <v>0</v>
      </c>
      <c r="O2389" s="54">
        <v>0</v>
      </c>
      <c r="P2389" s="54">
        <v>0</v>
      </c>
      <c r="Q2389" s="54" t="s">
        <v>73</v>
      </c>
      <c r="R2389" s="54">
        <f t="shared" si="146"/>
        <v>0.161</v>
      </c>
      <c r="T2389" s="55">
        <f t="shared" si="144"/>
        <v>0.161</v>
      </c>
      <c r="U2389" s="55">
        <f t="shared" si="144"/>
        <v>0</v>
      </c>
      <c r="V2389" s="55">
        <f t="shared" si="144"/>
        <v>0</v>
      </c>
      <c r="W2389" s="55">
        <f t="shared" si="143"/>
        <v>0</v>
      </c>
      <c r="X2389" s="55" t="e">
        <f t="shared" si="143"/>
        <v>#VALUE!</v>
      </c>
      <c r="Y2389" s="55">
        <f t="shared" si="143"/>
        <v>0.161</v>
      </c>
    </row>
    <row r="2390" spans="1:25" x14ac:dyDescent="0.25">
      <c r="A2390" s="37" t="s">
        <v>422</v>
      </c>
      <c r="B2390" s="37" t="s">
        <v>686</v>
      </c>
      <c r="C2390" s="36" t="s">
        <v>687</v>
      </c>
      <c r="D2390" s="52" t="str">
        <f>IFERROR(INDEX('[2]CP5 to CP6 Track mapping'!$A:$B,MATCH('CP5 Vols Hyp'!$C2390,'[2]CP5 to CP6 Track mapping'!$A:$A,0),2),"-")</f>
        <v>Re-sleeper High Output</v>
      </c>
      <c r="E2390" s="36" t="s">
        <v>456</v>
      </c>
      <c r="F2390" s="53"/>
      <c r="G2390" s="53"/>
      <c r="H2390" s="53">
        <v>0</v>
      </c>
      <c r="I2390" s="53"/>
      <c r="J2390" s="53"/>
      <c r="K2390" s="53">
        <f t="shared" si="145"/>
        <v>0</v>
      </c>
      <c r="M2390" s="54">
        <v>0</v>
      </c>
      <c r="N2390" s="54">
        <v>0</v>
      </c>
      <c r="O2390" s="54">
        <v>0</v>
      </c>
      <c r="P2390" s="54">
        <v>0</v>
      </c>
      <c r="Q2390" s="54" t="s">
        <v>73</v>
      </c>
      <c r="R2390" s="54">
        <f t="shared" si="146"/>
        <v>0</v>
      </c>
      <c r="T2390" s="55">
        <f t="shared" si="144"/>
        <v>0</v>
      </c>
      <c r="U2390" s="55">
        <f t="shared" si="144"/>
        <v>0</v>
      </c>
      <c r="V2390" s="55">
        <f t="shared" si="144"/>
        <v>0</v>
      </c>
      <c r="W2390" s="55">
        <f t="shared" si="143"/>
        <v>0</v>
      </c>
      <c r="X2390" s="55" t="e">
        <f t="shared" si="143"/>
        <v>#VALUE!</v>
      </c>
      <c r="Y2390" s="55">
        <f t="shared" si="143"/>
        <v>0</v>
      </c>
    </row>
    <row r="2391" spans="1:25" x14ac:dyDescent="0.25">
      <c r="A2391" s="37" t="s">
        <v>422</v>
      </c>
      <c r="B2391" s="37" t="s">
        <v>686</v>
      </c>
      <c r="C2391" s="36" t="s">
        <v>687</v>
      </c>
      <c r="D2391" s="52" t="str">
        <f>IFERROR(INDEX('[2]CP5 to CP6 Track mapping'!$A:$B,MATCH('CP5 Vols Hyp'!$C2391,'[2]CP5 to CP6 Track mapping'!$A:$A,0),2),"-")</f>
        <v>Re-sleeper High Output</v>
      </c>
      <c r="E2391" s="36" t="s">
        <v>451</v>
      </c>
      <c r="F2391" s="53"/>
      <c r="G2391" s="53"/>
      <c r="H2391" s="53">
        <v>0</v>
      </c>
      <c r="I2391" s="53"/>
      <c r="J2391" s="53"/>
      <c r="K2391" s="53">
        <f t="shared" si="145"/>
        <v>0</v>
      </c>
      <c r="M2391" s="54">
        <v>0</v>
      </c>
      <c r="N2391" s="54">
        <v>0</v>
      </c>
      <c r="O2391" s="54">
        <v>0</v>
      </c>
      <c r="P2391" s="54">
        <v>0</v>
      </c>
      <c r="Q2391" s="54" t="s">
        <v>73</v>
      </c>
      <c r="R2391" s="54">
        <f t="shared" si="146"/>
        <v>0</v>
      </c>
      <c r="T2391" s="55">
        <f t="shared" si="144"/>
        <v>0</v>
      </c>
      <c r="U2391" s="55">
        <f t="shared" si="144"/>
        <v>0</v>
      </c>
      <c r="V2391" s="55">
        <f t="shared" si="144"/>
        <v>0</v>
      </c>
      <c r="W2391" s="55">
        <f t="shared" si="143"/>
        <v>0</v>
      </c>
      <c r="X2391" s="55" t="e">
        <f t="shared" si="143"/>
        <v>#VALUE!</v>
      </c>
      <c r="Y2391" s="55">
        <f t="shared" si="143"/>
        <v>0</v>
      </c>
    </row>
    <row r="2392" spans="1:25" x14ac:dyDescent="0.25">
      <c r="A2392" s="37" t="s">
        <v>422</v>
      </c>
      <c r="B2392" s="37" t="s">
        <v>686</v>
      </c>
      <c r="C2392" s="36" t="s">
        <v>687</v>
      </c>
      <c r="D2392" s="52" t="str">
        <f>IFERROR(INDEX('[2]CP5 to CP6 Track mapping'!$A:$B,MATCH('CP5 Vols Hyp'!$C2392,'[2]CP5 to CP6 Track mapping'!$A:$A,0),2),"-")</f>
        <v>Re-sleeper High Output</v>
      </c>
      <c r="E2392" s="36" t="s">
        <v>452</v>
      </c>
      <c r="F2392" s="53"/>
      <c r="G2392" s="53"/>
      <c r="H2392" s="53">
        <v>0</v>
      </c>
      <c r="I2392" s="53"/>
      <c r="J2392" s="53"/>
      <c r="K2392" s="53">
        <f t="shared" si="145"/>
        <v>0</v>
      </c>
      <c r="M2392" s="54">
        <v>0</v>
      </c>
      <c r="N2392" s="54">
        <v>0</v>
      </c>
      <c r="O2392" s="54">
        <v>0</v>
      </c>
      <c r="P2392" s="54">
        <v>0</v>
      </c>
      <c r="Q2392" s="54" t="s">
        <v>73</v>
      </c>
      <c r="R2392" s="54">
        <f t="shared" si="146"/>
        <v>0</v>
      </c>
      <c r="T2392" s="55">
        <f t="shared" si="144"/>
        <v>0</v>
      </c>
      <c r="U2392" s="55">
        <f t="shared" si="144"/>
        <v>0</v>
      </c>
      <c r="V2392" s="55">
        <f t="shared" si="144"/>
        <v>0</v>
      </c>
      <c r="W2392" s="55">
        <f t="shared" si="143"/>
        <v>0</v>
      </c>
      <c r="X2392" s="55" t="e">
        <f t="shared" si="143"/>
        <v>#VALUE!</v>
      </c>
      <c r="Y2392" s="55">
        <f t="shared" si="143"/>
        <v>0</v>
      </c>
    </row>
    <row r="2393" spans="1:25" x14ac:dyDescent="0.25">
      <c r="A2393" s="37" t="s">
        <v>422</v>
      </c>
      <c r="B2393" s="37" t="s">
        <v>686</v>
      </c>
      <c r="C2393" s="36" t="s">
        <v>687</v>
      </c>
      <c r="D2393" s="52" t="str">
        <f>IFERROR(INDEX('[2]CP5 to CP6 Track mapping'!$A:$B,MATCH('CP5 Vols Hyp'!$C2393,'[2]CP5 to CP6 Track mapping'!$A:$A,0),2),"-")</f>
        <v>Re-sleeper High Output</v>
      </c>
      <c r="E2393" s="36" t="s">
        <v>453</v>
      </c>
      <c r="F2393" s="53"/>
      <c r="G2393" s="53"/>
      <c r="H2393" s="53">
        <v>0</v>
      </c>
      <c r="I2393" s="53"/>
      <c r="J2393" s="53"/>
      <c r="K2393" s="53">
        <f t="shared" si="145"/>
        <v>0</v>
      </c>
      <c r="M2393" s="54">
        <v>0</v>
      </c>
      <c r="N2393" s="54">
        <v>0</v>
      </c>
      <c r="O2393" s="54">
        <v>0</v>
      </c>
      <c r="P2393" s="54">
        <v>0</v>
      </c>
      <c r="Q2393" s="54" t="s">
        <v>73</v>
      </c>
      <c r="R2393" s="54">
        <f t="shared" si="146"/>
        <v>0</v>
      </c>
      <c r="T2393" s="55">
        <f t="shared" si="144"/>
        <v>0</v>
      </c>
      <c r="U2393" s="55">
        <f t="shared" si="144"/>
        <v>0</v>
      </c>
      <c r="V2393" s="55">
        <f t="shared" si="144"/>
        <v>0</v>
      </c>
      <c r="W2393" s="55">
        <f t="shared" si="143"/>
        <v>0</v>
      </c>
      <c r="X2393" s="55" t="e">
        <f t="shared" si="143"/>
        <v>#VALUE!</v>
      </c>
      <c r="Y2393" s="55">
        <f t="shared" si="143"/>
        <v>0</v>
      </c>
    </row>
    <row r="2394" spans="1:25" x14ac:dyDescent="0.25">
      <c r="A2394" s="37" t="s">
        <v>422</v>
      </c>
      <c r="B2394" s="37" t="s">
        <v>686</v>
      </c>
      <c r="C2394" s="36" t="s">
        <v>687</v>
      </c>
      <c r="D2394" s="52" t="str">
        <f>IFERROR(INDEX('[2]CP5 to CP6 Track mapping'!$A:$B,MATCH('CP5 Vols Hyp'!$C2394,'[2]CP5 to CP6 Track mapping'!$A:$A,0),2),"-")</f>
        <v>Re-sleeper High Output</v>
      </c>
      <c r="E2394" s="36" t="s">
        <v>454</v>
      </c>
      <c r="F2394" s="53"/>
      <c r="G2394" s="53"/>
      <c r="H2394" s="53">
        <v>0</v>
      </c>
      <c r="I2394" s="53"/>
      <c r="J2394" s="53"/>
      <c r="K2394" s="53">
        <f t="shared" si="145"/>
        <v>0</v>
      </c>
      <c r="M2394" s="54">
        <v>0</v>
      </c>
      <c r="N2394" s="54">
        <v>0</v>
      </c>
      <c r="O2394" s="54">
        <v>0</v>
      </c>
      <c r="P2394" s="54">
        <v>0</v>
      </c>
      <c r="Q2394" s="54" t="s">
        <v>73</v>
      </c>
      <c r="R2394" s="54">
        <f t="shared" si="146"/>
        <v>0</v>
      </c>
      <c r="T2394" s="55">
        <f t="shared" si="144"/>
        <v>0</v>
      </c>
      <c r="U2394" s="55">
        <f t="shared" si="144"/>
        <v>0</v>
      </c>
      <c r="V2394" s="55">
        <f t="shared" si="144"/>
        <v>0</v>
      </c>
      <c r="W2394" s="55">
        <f t="shared" si="143"/>
        <v>0</v>
      </c>
      <c r="X2394" s="55" t="e">
        <f t="shared" si="143"/>
        <v>#VALUE!</v>
      </c>
      <c r="Y2394" s="55">
        <f t="shared" si="143"/>
        <v>0</v>
      </c>
    </row>
    <row r="2395" spans="1:25" x14ac:dyDescent="0.25">
      <c r="A2395" s="37" t="s">
        <v>422</v>
      </c>
      <c r="B2395" s="37" t="s">
        <v>686</v>
      </c>
      <c r="C2395" s="36" t="s">
        <v>687</v>
      </c>
      <c r="D2395" s="52" t="str">
        <f>IFERROR(INDEX('[2]CP5 to CP6 Track mapping'!$A:$B,MATCH('CP5 Vols Hyp'!$C2395,'[2]CP5 to CP6 Track mapping'!$A:$A,0),2),"-")</f>
        <v>Re-sleeper High Output</v>
      </c>
      <c r="E2395" s="36" t="s">
        <v>455</v>
      </c>
      <c r="F2395" s="53"/>
      <c r="G2395" s="53"/>
      <c r="H2395" s="53">
        <v>0</v>
      </c>
      <c r="I2395" s="53"/>
      <c r="J2395" s="53"/>
      <c r="K2395" s="53">
        <f t="shared" si="145"/>
        <v>0</v>
      </c>
      <c r="M2395" s="54">
        <v>0</v>
      </c>
      <c r="N2395" s="54">
        <v>0</v>
      </c>
      <c r="O2395" s="54">
        <v>0</v>
      </c>
      <c r="P2395" s="54">
        <v>0</v>
      </c>
      <c r="Q2395" s="54" t="s">
        <v>73</v>
      </c>
      <c r="R2395" s="54">
        <f t="shared" si="146"/>
        <v>0</v>
      </c>
      <c r="T2395" s="55">
        <f t="shared" si="144"/>
        <v>0</v>
      </c>
      <c r="U2395" s="55">
        <f t="shared" si="144"/>
        <v>0</v>
      </c>
      <c r="V2395" s="55">
        <f t="shared" si="144"/>
        <v>0</v>
      </c>
      <c r="W2395" s="55">
        <f t="shared" si="143"/>
        <v>0</v>
      </c>
      <c r="X2395" s="55" t="e">
        <f t="shared" si="143"/>
        <v>#VALUE!</v>
      </c>
      <c r="Y2395" s="55">
        <f t="shared" si="143"/>
        <v>0</v>
      </c>
    </row>
    <row r="2396" spans="1:25" x14ac:dyDescent="0.25">
      <c r="A2396" s="37" t="s">
        <v>422</v>
      </c>
      <c r="B2396" s="37" t="s">
        <v>688</v>
      </c>
      <c r="C2396" s="36" t="s">
        <v>689</v>
      </c>
      <c r="D2396" s="52" t="str">
        <f>IFERROR(INDEX('[2]CP5 to CP6 Track mapping'!$A:$B,MATCH('CP5 Vols Hyp'!$C2396,'[2]CP5 to CP6 Track mapping'!$A:$A,0),2),"-")</f>
        <v>Medium Refurb</v>
      </c>
      <c r="E2396" s="36" t="s">
        <v>456</v>
      </c>
      <c r="F2396" s="53"/>
      <c r="G2396" s="53"/>
      <c r="H2396" s="53">
        <v>0</v>
      </c>
      <c r="I2396" s="53"/>
      <c r="J2396" s="53"/>
      <c r="K2396" s="53">
        <f t="shared" si="145"/>
        <v>0</v>
      </c>
      <c r="M2396" s="54">
        <v>0</v>
      </c>
      <c r="N2396" s="54">
        <v>0</v>
      </c>
      <c r="O2396" s="54">
        <v>0</v>
      </c>
      <c r="P2396" s="54">
        <v>0.36999999999999988</v>
      </c>
      <c r="Q2396" s="54" t="s">
        <v>73</v>
      </c>
      <c r="R2396" s="54">
        <f t="shared" si="146"/>
        <v>0.36999999999999988</v>
      </c>
      <c r="T2396" s="55">
        <f t="shared" si="144"/>
        <v>0</v>
      </c>
      <c r="U2396" s="55">
        <f t="shared" si="144"/>
        <v>0</v>
      </c>
      <c r="V2396" s="55">
        <f t="shared" si="144"/>
        <v>0</v>
      </c>
      <c r="W2396" s="55">
        <f t="shared" si="143"/>
        <v>0.36999999999999988</v>
      </c>
      <c r="X2396" s="55" t="e">
        <f t="shared" si="143"/>
        <v>#VALUE!</v>
      </c>
      <c r="Y2396" s="55">
        <f t="shared" si="143"/>
        <v>0.36999999999999988</v>
      </c>
    </row>
    <row r="2397" spans="1:25" x14ac:dyDescent="0.25">
      <c r="A2397" s="37" t="s">
        <v>422</v>
      </c>
      <c r="B2397" s="37" t="s">
        <v>688</v>
      </c>
      <c r="C2397" s="36" t="s">
        <v>689</v>
      </c>
      <c r="D2397" s="52" t="str">
        <f>IFERROR(INDEX('[2]CP5 to CP6 Track mapping'!$A:$B,MATCH('CP5 Vols Hyp'!$C2397,'[2]CP5 to CP6 Track mapping'!$A:$A,0),2),"-")</f>
        <v>Medium Refurb</v>
      </c>
      <c r="E2397" s="36" t="s">
        <v>451</v>
      </c>
      <c r="F2397" s="53"/>
      <c r="G2397" s="53"/>
      <c r="H2397" s="53">
        <v>0</v>
      </c>
      <c r="I2397" s="53"/>
      <c r="J2397" s="53"/>
      <c r="K2397" s="53">
        <f t="shared" si="145"/>
        <v>0</v>
      </c>
      <c r="M2397" s="54">
        <v>0</v>
      </c>
      <c r="N2397" s="54">
        <v>0</v>
      </c>
      <c r="O2397" s="54">
        <v>0</v>
      </c>
      <c r="P2397" s="54">
        <v>0</v>
      </c>
      <c r="Q2397" s="54" t="s">
        <v>73</v>
      </c>
      <c r="R2397" s="54">
        <f t="shared" si="146"/>
        <v>0</v>
      </c>
      <c r="T2397" s="55">
        <f t="shared" si="144"/>
        <v>0</v>
      </c>
      <c r="U2397" s="55">
        <f t="shared" si="144"/>
        <v>0</v>
      </c>
      <c r="V2397" s="55">
        <f t="shared" si="144"/>
        <v>0</v>
      </c>
      <c r="W2397" s="55">
        <f t="shared" si="143"/>
        <v>0</v>
      </c>
      <c r="X2397" s="55" t="e">
        <f t="shared" si="143"/>
        <v>#VALUE!</v>
      </c>
      <c r="Y2397" s="55">
        <f t="shared" si="143"/>
        <v>0</v>
      </c>
    </row>
    <row r="2398" spans="1:25" x14ac:dyDescent="0.25">
      <c r="A2398" s="37" t="s">
        <v>422</v>
      </c>
      <c r="B2398" s="37" t="s">
        <v>688</v>
      </c>
      <c r="C2398" s="36" t="s">
        <v>689</v>
      </c>
      <c r="D2398" s="52" t="str">
        <f>IFERROR(INDEX('[2]CP5 to CP6 Track mapping'!$A:$B,MATCH('CP5 Vols Hyp'!$C2398,'[2]CP5 to CP6 Track mapping'!$A:$A,0),2),"-")</f>
        <v>Medium Refurb</v>
      </c>
      <c r="E2398" s="36" t="s">
        <v>452</v>
      </c>
      <c r="F2398" s="53"/>
      <c r="G2398" s="53"/>
      <c r="H2398" s="53">
        <v>0</v>
      </c>
      <c r="I2398" s="53"/>
      <c r="J2398" s="53"/>
      <c r="K2398" s="53">
        <f t="shared" si="145"/>
        <v>0</v>
      </c>
      <c r="M2398" s="54">
        <v>0</v>
      </c>
      <c r="N2398" s="54">
        <v>0</v>
      </c>
      <c r="O2398" s="54">
        <v>0</v>
      </c>
      <c r="P2398" s="54">
        <v>0</v>
      </c>
      <c r="Q2398" s="54" t="s">
        <v>73</v>
      </c>
      <c r="R2398" s="54">
        <f t="shared" si="146"/>
        <v>0</v>
      </c>
      <c r="T2398" s="55">
        <f t="shared" si="144"/>
        <v>0</v>
      </c>
      <c r="U2398" s="55">
        <f t="shared" si="144"/>
        <v>0</v>
      </c>
      <c r="V2398" s="55">
        <f t="shared" si="144"/>
        <v>0</v>
      </c>
      <c r="W2398" s="55">
        <f t="shared" si="143"/>
        <v>0</v>
      </c>
      <c r="X2398" s="55" t="e">
        <f t="shared" si="143"/>
        <v>#VALUE!</v>
      </c>
      <c r="Y2398" s="55">
        <f t="shared" si="143"/>
        <v>0</v>
      </c>
    </row>
    <row r="2399" spans="1:25" x14ac:dyDescent="0.25">
      <c r="A2399" s="37" t="s">
        <v>422</v>
      </c>
      <c r="B2399" s="37" t="s">
        <v>688</v>
      </c>
      <c r="C2399" s="36" t="s">
        <v>689</v>
      </c>
      <c r="D2399" s="52" t="str">
        <f>IFERROR(INDEX('[2]CP5 to CP6 Track mapping'!$A:$B,MATCH('CP5 Vols Hyp'!$C2399,'[2]CP5 to CP6 Track mapping'!$A:$A,0),2),"-")</f>
        <v>Medium Refurb</v>
      </c>
      <c r="E2399" s="36" t="s">
        <v>453</v>
      </c>
      <c r="F2399" s="53"/>
      <c r="G2399" s="53"/>
      <c r="H2399" s="53">
        <v>0</v>
      </c>
      <c r="I2399" s="53"/>
      <c r="J2399" s="53"/>
      <c r="K2399" s="53">
        <f t="shared" si="145"/>
        <v>0</v>
      </c>
      <c r="M2399" s="54">
        <v>0</v>
      </c>
      <c r="N2399" s="54">
        <v>0</v>
      </c>
      <c r="O2399" s="54">
        <v>0</v>
      </c>
      <c r="P2399" s="54">
        <v>0</v>
      </c>
      <c r="Q2399" s="54" t="s">
        <v>73</v>
      </c>
      <c r="R2399" s="54">
        <f t="shared" si="146"/>
        <v>0</v>
      </c>
      <c r="T2399" s="55">
        <f t="shared" si="144"/>
        <v>0</v>
      </c>
      <c r="U2399" s="55">
        <f t="shared" si="144"/>
        <v>0</v>
      </c>
      <c r="V2399" s="55">
        <f t="shared" si="144"/>
        <v>0</v>
      </c>
      <c r="W2399" s="55">
        <f t="shared" si="143"/>
        <v>0</v>
      </c>
      <c r="X2399" s="55" t="e">
        <f t="shared" si="143"/>
        <v>#VALUE!</v>
      </c>
      <c r="Y2399" s="55">
        <f t="shared" si="143"/>
        <v>0</v>
      </c>
    </row>
    <row r="2400" spans="1:25" x14ac:dyDescent="0.25">
      <c r="A2400" s="37" t="s">
        <v>422</v>
      </c>
      <c r="B2400" s="37" t="s">
        <v>688</v>
      </c>
      <c r="C2400" s="36" t="s">
        <v>689</v>
      </c>
      <c r="D2400" s="52" t="str">
        <f>IFERROR(INDEX('[2]CP5 to CP6 Track mapping'!$A:$B,MATCH('CP5 Vols Hyp'!$C2400,'[2]CP5 to CP6 Track mapping'!$A:$A,0),2),"-")</f>
        <v>Medium Refurb</v>
      </c>
      <c r="E2400" s="36" t="s">
        <v>454</v>
      </c>
      <c r="F2400" s="53"/>
      <c r="G2400" s="53"/>
      <c r="H2400" s="53">
        <v>0</v>
      </c>
      <c r="I2400" s="53"/>
      <c r="J2400" s="53"/>
      <c r="K2400" s="53">
        <f t="shared" si="145"/>
        <v>0</v>
      </c>
      <c r="M2400" s="54">
        <v>0</v>
      </c>
      <c r="N2400" s="54">
        <v>0</v>
      </c>
      <c r="O2400" s="54">
        <v>0</v>
      </c>
      <c r="P2400" s="54">
        <v>0</v>
      </c>
      <c r="Q2400" s="54" t="s">
        <v>73</v>
      </c>
      <c r="R2400" s="54">
        <f t="shared" si="146"/>
        <v>0</v>
      </c>
      <c r="T2400" s="55">
        <f t="shared" si="144"/>
        <v>0</v>
      </c>
      <c r="U2400" s="55">
        <f t="shared" si="144"/>
        <v>0</v>
      </c>
      <c r="V2400" s="55">
        <f t="shared" si="144"/>
        <v>0</v>
      </c>
      <c r="W2400" s="55">
        <f t="shared" si="143"/>
        <v>0</v>
      </c>
      <c r="X2400" s="55" t="e">
        <f t="shared" si="143"/>
        <v>#VALUE!</v>
      </c>
      <c r="Y2400" s="55">
        <f t="shared" si="143"/>
        <v>0</v>
      </c>
    </row>
    <row r="2401" spans="1:25" x14ac:dyDescent="0.25">
      <c r="A2401" s="37" t="s">
        <v>422</v>
      </c>
      <c r="B2401" s="37" t="s">
        <v>688</v>
      </c>
      <c r="C2401" s="36" t="s">
        <v>689</v>
      </c>
      <c r="D2401" s="52" t="str">
        <f>IFERROR(INDEX('[2]CP5 to CP6 Track mapping'!$A:$B,MATCH('CP5 Vols Hyp'!$C2401,'[2]CP5 to CP6 Track mapping'!$A:$A,0),2),"-")</f>
        <v>Medium Refurb</v>
      </c>
      <c r="E2401" s="36" t="s">
        <v>455</v>
      </c>
      <c r="F2401" s="53"/>
      <c r="G2401" s="53"/>
      <c r="H2401" s="53">
        <v>0</v>
      </c>
      <c r="I2401" s="53"/>
      <c r="J2401" s="53"/>
      <c r="K2401" s="53">
        <f t="shared" si="145"/>
        <v>0</v>
      </c>
      <c r="M2401" s="54">
        <v>0</v>
      </c>
      <c r="N2401" s="54">
        <v>0</v>
      </c>
      <c r="O2401" s="54">
        <v>0</v>
      </c>
      <c r="P2401" s="54">
        <v>0</v>
      </c>
      <c r="Q2401" s="54" t="s">
        <v>73</v>
      </c>
      <c r="R2401" s="54">
        <f t="shared" si="146"/>
        <v>0</v>
      </c>
      <c r="T2401" s="55">
        <f t="shared" si="144"/>
        <v>0</v>
      </c>
      <c r="U2401" s="55">
        <f t="shared" si="144"/>
        <v>0</v>
      </c>
      <c r="V2401" s="55">
        <f t="shared" si="144"/>
        <v>0</v>
      </c>
      <c r="W2401" s="55">
        <f t="shared" si="143"/>
        <v>0</v>
      </c>
      <c r="X2401" s="55" t="e">
        <f t="shared" si="143"/>
        <v>#VALUE!</v>
      </c>
      <c r="Y2401" s="55">
        <f t="shared" si="143"/>
        <v>0</v>
      </c>
    </row>
    <row r="2402" spans="1:25" x14ac:dyDescent="0.25">
      <c r="A2402" s="37" t="s">
        <v>422</v>
      </c>
      <c r="B2402" s="37" t="s">
        <v>690</v>
      </c>
      <c r="C2402" s="36" t="s">
        <v>691</v>
      </c>
      <c r="D2402" s="52" t="str">
        <f>IFERROR(INDEX('[2]CP5 to CP6 Track mapping'!$A:$B,MATCH('CP5 Vols Hyp'!$C2402,'[2]CP5 to CP6 Track mapping'!$A:$A,0),2),"-")</f>
        <v>Medium Refurb</v>
      </c>
      <c r="E2402" s="36" t="s">
        <v>456</v>
      </c>
      <c r="F2402" s="53"/>
      <c r="G2402" s="53"/>
      <c r="H2402" s="53">
        <v>34.15</v>
      </c>
      <c r="I2402" s="53"/>
      <c r="J2402" s="53"/>
      <c r="K2402" s="53">
        <f t="shared" si="145"/>
        <v>34.15</v>
      </c>
      <c r="M2402" s="54">
        <v>0</v>
      </c>
      <c r="N2402" s="54">
        <v>30.849999999999998</v>
      </c>
      <c r="O2402" s="54">
        <v>34.15</v>
      </c>
      <c r="P2402" s="54">
        <v>42.86999999999999</v>
      </c>
      <c r="Q2402" s="54">
        <v>25.920000000000009</v>
      </c>
      <c r="R2402" s="54">
        <f t="shared" si="146"/>
        <v>133.79</v>
      </c>
      <c r="T2402" s="55">
        <f t="shared" si="144"/>
        <v>0</v>
      </c>
      <c r="U2402" s="55">
        <f t="shared" si="144"/>
        <v>30.849999999999998</v>
      </c>
      <c r="V2402" s="55">
        <f t="shared" si="144"/>
        <v>0</v>
      </c>
      <c r="W2402" s="55">
        <f t="shared" si="143"/>
        <v>42.86999999999999</v>
      </c>
      <c r="X2402" s="55">
        <f t="shared" si="143"/>
        <v>25.920000000000009</v>
      </c>
      <c r="Y2402" s="55">
        <f t="shared" si="143"/>
        <v>99.639999999999986</v>
      </c>
    </row>
    <row r="2403" spans="1:25" x14ac:dyDescent="0.25">
      <c r="A2403" s="37" t="s">
        <v>422</v>
      </c>
      <c r="B2403" s="37" t="s">
        <v>690</v>
      </c>
      <c r="C2403" s="36" t="s">
        <v>691</v>
      </c>
      <c r="D2403" s="52" t="str">
        <f>IFERROR(INDEX('[2]CP5 to CP6 Track mapping'!$A:$B,MATCH('CP5 Vols Hyp'!$C2403,'[2]CP5 to CP6 Track mapping'!$A:$A,0),2),"-")</f>
        <v>Medium Refurb</v>
      </c>
      <c r="E2403" s="36" t="s">
        <v>451</v>
      </c>
      <c r="F2403" s="53"/>
      <c r="G2403" s="53"/>
      <c r="H2403" s="53">
        <v>0</v>
      </c>
      <c r="I2403" s="53"/>
      <c r="J2403" s="53"/>
      <c r="K2403" s="53">
        <f t="shared" si="145"/>
        <v>0</v>
      </c>
      <c r="M2403" s="54">
        <v>1.8599999999999821</v>
      </c>
      <c r="N2403" s="54">
        <v>0</v>
      </c>
      <c r="O2403" s="54">
        <v>0</v>
      </c>
      <c r="P2403" s="54">
        <v>0</v>
      </c>
      <c r="Q2403" s="54" t="s">
        <v>73</v>
      </c>
      <c r="R2403" s="54">
        <f t="shared" si="146"/>
        <v>1.8599999999999821</v>
      </c>
      <c r="T2403" s="55">
        <f t="shared" si="144"/>
        <v>1.8599999999999821</v>
      </c>
      <c r="U2403" s="55">
        <f t="shared" si="144"/>
        <v>0</v>
      </c>
      <c r="V2403" s="55">
        <f t="shared" si="144"/>
        <v>0</v>
      </c>
      <c r="W2403" s="55">
        <f t="shared" si="143"/>
        <v>0</v>
      </c>
      <c r="X2403" s="55" t="e">
        <f t="shared" si="143"/>
        <v>#VALUE!</v>
      </c>
      <c r="Y2403" s="55">
        <f t="shared" si="143"/>
        <v>1.8599999999999821</v>
      </c>
    </row>
    <row r="2404" spans="1:25" x14ac:dyDescent="0.25">
      <c r="A2404" s="37" t="s">
        <v>422</v>
      </c>
      <c r="B2404" s="37" t="s">
        <v>690</v>
      </c>
      <c r="C2404" s="36" t="s">
        <v>691</v>
      </c>
      <c r="D2404" s="52" t="str">
        <f>IFERROR(INDEX('[2]CP5 to CP6 Track mapping'!$A:$B,MATCH('CP5 Vols Hyp'!$C2404,'[2]CP5 to CP6 Track mapping'!$A:$A,0),2),"-")</f>
        <v>Medium Refurb</v>
      </c>
      <c r="E2404" s="36" t="s">
        <v>452</v>
      </c>
      <c r="F2404" s="53"/>
      <c r="G2404" s="53"/>
      <c r="H2404" s="53">
        <v>0</v>
      </c>
      <c r="I2404" s="53"/>
      <c r="J2404" s="53"/>
      <c r="K2404" s="53">
        <f t="shared" si="145"/>
        <v>0</v>
      </c>
      <c r="M2404" s="54">
        <v>12.152999999999979</v>
      </c>
      <c r="N2404" s="54">
        <v>0</v>
      </c>
      <c r="O2404" s="54">
        <v>0</v>
      </c>
      <c r="P2404" s="54">
        <v>0</v>
      </c>
      <c r="Q2404" s="54" t="s">
        <v>73</v>
      </c>
      <c r="R2404" s="54">
        <f t="shared" si="146"/>
        <v>12.152999999999979</v>
      </c>
      <c r="T2404" s="55">
        <f t="shared" si="144"/>
        <v>12.152999999999979</v>
      </c>
      <c r="U2404" s="55">
        <f t="shared" si="144"/>
        <v>0</v>
      </c>
      <c r="V2404" s="55">
        <f t="shared" si="144"/>
        <v>0</v>
      </c>
      <c r="W2404" s="55">
        <f t="shared" si="143"/>
        <v>0</v>
      </c>
      <c r="X2404" s="55" t="e">
        <f t="shared" si="143"/>
        <v>#VALUE!</v>
      </c>
      <c r="Y2404" s="55">
        <f t="shared" si="143"/>
        <v>12.152999999999979</v>
      </c>
    </row>
    <row r="2405" spans="1:25" x14ac:dyDescent="0.25">
      <c r="A2405" s="37" t="s">
        <v>422</v>
      </c>
      <c r="B2405" s="37" t="s">
        <v>690</v>
      </c>
      <c r="C2405" s="36" t="s">
        <v>691</v>
      </c>
      <c r="D2405" s="52" t="str">
        <f>IFERROR(INDEX('[2]CP5 to CP6 Track mapping'!$A:$B,MATCH('CP5 Vols Hyp'!$C2405,'[2]CP5 to CP6 Track mapping'!$A:$A,0),2),"-")</f>
        <v>Medium Refurb</v>
      </c>
      <c r="E2405" s="36" t="s">
        <v>453</v>
      </c>
      <c r="F2405" s="53"/>
      <c r="G2405" s="53"/>
      <c r="H2405" s="53">
        <v>0</v>
      </c>
      <c r="I2405" s="53"/>
      <c r="J2405" s="53"/>
      <c r="K2405" s="53">
        <f t="shared" si="145"/>
        <v>0</v>
      </c>
      <c r="M2405" s="54">
        <v>26.2956</v>
      </c>
      <c r="N2405" s="54">
        <v>3.5</v>
      </c>
      <c r="O2405" s="54">
        <v>0</v>
      </c>
      <c r="P2405" s="54">
        <v>0</v>
      </c>
      <c r="Q2405" s="54" t="s">
        <v>73</v>
      </c>
      <c r="R2405" s="54">
        <f t="shared" si="146"/>
        <v>29.7956</v>
      </c>
      <c r="T2405" s="55">
        <f t="shared" si="144"/>
        <v>26.2956</v>
      </c>
      <c r="U2405" s="55">
        <f t="shared" si="144"/>
        <v>3.5</v>
      </c>
      <c r="V2405" s="55">
        <f t="shared" si="144"/>
        <v>0</v>
      </c>
      <c r="W2405" s="55">
        <f t="shared" si="143"/>
        <v>0</v>
      </c>
      <c r="X2405" s="55" t="e">
        <f t="shared" si="143"/>
        <v>#VALUE!</v>
      </c>
      <c r="Y2405" s="55">
        <f t="shared" si="143"/>
        <v>29.7956</v>
      </c>
    </row>
    <row r="2406" spans="1:25" x14ac:dyDescent="0.25">
      <c r="A2406" s="37" t="s">
        <v>422</v>
      </c>
      <c r="B2406" s="37" t="s">
        <v>690</v>
      </c>
      <c r="C2406" s="36" t="s">
        <v>691</v>
      </c>
      <c r="D2406" s="52" t="str">
        <f>IFERROR(INDEX('[2]CP5 to CP6 Track mapping'!$A:$B,MATCH('CP5 Vols Hyp'!$C2406,'[2]CP5 to CP6 Track mapping'!$A:$A,0),2),"-")</f>
        <v>Medium Refurb</v>
      </c>
      <c r="E2406" s="36" t="s">
        <v>454</v>
      </c>
      <c r="F2406" s="53"/>
      <c r="G2406" s="53"/>
      <c r="H2406" s="53">
        <v>0</v>
      </c>
      <c r="I2406" s="53"/>
      <c r="J2406" s="53"/>
      <c r="K2406" s="53">
        <f t="shared" si="145"/>
        <v>0</v>
      </c>
      <c r="M2406" s="54">
        <v>13.458</v>
      </c>
      <c r="N2406" s="54">
        <v>0</v>
      </c>
      <c r="O2406" s="54">
        <v>0</v>
      </c>
      <c r="P2406" s="54">
        <v>0</v>
      </c>
      <c r="Q2406" s="54" t="s">
        <v>73</v>
      </c>
      <c r="R2406" s="54">
        <f t="shared" si="146"/>
        <v>13.458</v>
      </c>
      <c r="T2406" s="55">
        <f t="shared" si="144"/>
        <v>13.458</v>
      </c>
      <c r="U2406" s="55">
        <f t="shared" si="144"/>
        <v>0</v>
      </c>
      <c r="V2406" s="55">
        <f t="shared" si="144"/>
        <v>0</v>
      </c>
      <c r="W2406" s="55">
        <f t="shared" si="143"/>
        <v>0</v>
      </c>
      <c r="X2406" s="55" t="e">
        <f t="shared" si="143"/>
        <v>#VALUE!</v>
      </c>
      <c r="Y2406" s="55">
        <f t="shared" si="143"/>
        <v>13.458</v>
      </c>
    </row>
    <row r="2407" spans="1:25" x14ac:dyDescent="0.25">
      <c r="A2407" s="37" t="s">
        <v>422</v>
      </c>
      <c r="B2407" s="37" t="s">
        <v>690</v>
      </c>
      <c r="C2407" s="36" t="s">
        <v>691</v>
      </c>
      <c r="D2407" s="52" t="str">
        <f>IFERROR(INDEX('[2]CP5 to CP6 Track mapping'!$A:$B,MATCH('CP5 Vols Hyp'!$C2407,'[2]CP5 to CP6 Track mapping'!$A:$A,0),2),"-")</f>
        <v>Medium Refurb</v>
      </c>
      <c r="E2407" s="36" t="s">
        <v>455</v>
      </c>
      <c r="F2407" s="53"/>
      <c r="G2407" s="53"/>
      <c r="H2407" s="53">
        <v>0</v>
      </c>
      <c r="I2407" s="53"/>
      <c r="J2407" s="53"/>
      <c r="K2407" s="53">
        <f t="shared" si="145"/>
        <v>0</v>
      </c>
      <c r="M2407" s="54">
        <v>8.4937500000000004</v>
      </c>
      <c r="N2407" s="54">
        <v>0</v>
      </c>
      <c r="O2407" s="54">
        <v>0</v>
      </c>
      <c r="P2407" s="54">
        <v>0</v>
      </c>
      <c r="Q2407" s="54" t="s">
        <v>73</v>
      </c>
      <c r="R2407" s="54">
        <f t="shared" si="146"/>
        <v>8.4937500000000004</v>
      </c>
      <c r="T2407" s="55">
        <f t="shared" si="144"/>
        <v>8.4937500000000004</v>
      </c>
      <c r="U2407" s="55">
        <f t="shared" si="144"/>
        <v>0</v>
      </c>
      <c r="V2407" s="55">
        <f t="shared" si="144"/>
        <v>0</v>
      </c>
      <c r="W2407" s="55">
        <f t="shared" si="143"/>
        <v>0</v>
      </c>
      <c r="X2407" s="55" t="e">
        <f t="shared" si="143"/>
        <v>#VALUE!</v>
      </c>
      <c r="Y2407" s="55">
        <f t="shared" si="143"/>
        <v>8.4937500000000004</v>
      </c>
    </row>
    <row r="2408" spans="1:25" x14ac:dyDescent="0.25">
      <c r="A2408" s="37" t="s">
        <v>422</v>
      </c>
      <c r="B2408" s="37" t="s">
        <v>692</v>
      </c>
      <c r="C2408" s="36" t="s">
        <v>693</v>
      </c>
      <c r="D2408" s="52" t="str">
        <f>IFERROR(INDEX('[2]CP5 to CP6 Track mapping'!$A:$B,MATCH('CP5 Vols Hyp'!$C2408,'[2]CP5 to CP6 Track mapping'!$A:$A,0),2),"-")</f>
        <v>Replace - Full SC</v>
      </c>
      <c r="E2408" s="36" t="s">
        <v>456</v>
      </c>
      <c r="F2408" s="53"/>
      <c r="G2408" s="53"/>
      <c r="H2408" s="53">
        <v>9</v>
      </c>
      <c r="I2408" s="53"/>
      <c r="J2408" s="53"/>
      <c r="K2408" s="53">
        <f t="shared" si="145"/>
        <v>9</v>
      </c>
      <c r="M2408" s="54">
        <v>0</v>
      </c>
      <c r="N2408" s="54">
        <v>9</v>
      </c>
      <c r="O2408" s="54">
        <v>9</v>
      </c>
      <c r="P2408" s="54">
        <v>0</v>
      </c>
      <c r="Q2408" s="54">
        <v>13</v>
      </c>
      <c r="R2408" s="54">
        <f t="shared" si="146"/>
        <v>31</v>
      </c>
      <c r="T2408" s="55">
        <f t="shared" si="144"/>
        <v>0</v>
      </c>
      <c r="U2408" s="55">
        <f t="shared" si="144"/>
        <v>9</v>
      </c>
      <c r="V2408" s="55">
        <f t="shared" si="144"/>
        <v>0</v>
      </c>
      <c r="W2408" s="55">
        <f t="shared" si="143"/>
        <v>0</v>
      </c>
      <c r="X2408" s="55">
        <f t="shared" si="143"/>
        <v>13</v>
      </c>
      <c r="Y2408" s="55">
        <f t="shared" si="143"/>
        <v>22</v>
      </c>
    </row>
    <row r="2409" spans="1:25" x14ac:dyDescent="0.25">
      <c r="A2409" s="37" t="s">
        <v>422</v>
      </c>
      <c r="B2409" s="37" t="s">
        <v>692</v>
      </c>
      <c r="C2409" s="36" t="s">
        <v>693</v>
      </c>
      <c r="D2409" s="52" t="str">
        <f>IFERROR(INDEX('[2]CP5 to CP6 Track mapping'!$A:$B,MATCH('CP5 Vols Hyp'!$C2409,'[2]CP5 to CP6 Track mapping'!$A:$A,0),2),"-")</f>
        <v>Replace - Full SC</v>
      </c>
      <c r="E2409" s="36" t="s">
        <v>451</v>
      </c>
      <c r="F2409" s="53"/>
      <c r="G2409" s="53"/>
      <c r="H2409" s="53">
        <v>0</v>
      </c>
      <c r="I2409" s="53"/>
      <c r="J2409" s="53"/>
      <c r="K2409" s="53">
        <f t="shared" si="145"/>
        <v>0</v>
      </c>
      <c r="M2409" s="54">
        <v>0</v>
      </c>
      <c r="N2409" s="54">
        <v>0</v>
      </c>
      <c r="O2409" s="54">
        <v>0</v>
      </c>
      <c r="P2409" s="54">
        <v>3</v>
      </c>
      <c r="Q2409" s="54" t="s">
        <v>73</v>
      </c>
      <c r="R2409" s="54">
        <f t="shared" si="146"/>
        <v>3</v>
      </c>
      <c r="T2409" s="55">
        <f t="shared" si="144"/>
        <v>0</v>
      </c>
      <c r="U2409" s="55">
        <f t="shared" si="144"/>
        <v>0</v>
      </c>
      <c r="V2409" s="55">
        <f t="shared" si="144"/>
        <v>0</v>
      </c>
      <c r="W2409" s="55">
        <f t="shared" si="143"/>
        <v>3</v>
      </c>
      <c r="X2409" s="55" t="e">
        <f t="shared" si="143"/>
        <v>#VALUE!</v>
      </c>
      <c r="Y2409" s="55">
        <f t="shared" si="143"/>
        <v>3</v>
      </c>
    </row>
    <row r="2410" spans="1:25" x14ac:dyDescent="0.25">
      <c r="A2410" s="37" t="s">
        <v>422</v>
      </c>
      <c r="B2410" s="37" t="s">
        <v>692</v>
      </c>
      <c r="C2410" s="36" t="s">
        <v>693</v>
      </c>
      <c r="D2410" s="52" t="str">
        <f>IFERROR(INDEX('[2]CP5 to CP6 Track mapping'!$A:$B,MATCH('CP5 Vols Hyp'!$C2410,'[2]CP5 to CP6 Track mapping'!$A:$A,0),2),"-")</f>
        <v>Replace - Full SC</v>
      </c>
      <c r="E2410" s="36" t="s">
        <v>452</v>
      </c>
      <c r="F2410" s="53"/>
      <c r="G2410" s="53"/>
      <c r="H2410" s="53">
        <v>8</v>
      </c>
      <c r="I2410" s="53"/>
      <c r="J2410" s="53"/>
      <c r="K2410" s="53">
        <f t="shared" si="145"/>
        <v>8</v>
      </c>
      <c r="M2410" s="54">
        <v>1</v>
      </c>
      <c r="N2410" s="54">
        <v>0</v>
      </c>
      <c r="O2410" s="54">
        <v>8</v>
      </c>
      <c r="P2410" s="54">
        <v>0</v>
      </c>
      <c r="Q2410" s="54">
        <v>12</v>
      </c>
      <c r="R2410" s="54">
        <f t="shared" si="146"/>
        <v>21</v>
      </c>
      <c r="T2410" s="55">
        <f t="shared" si="144"/>
        <v>1</v>
      </c>
      <c r="U2410" s="55">
        <f t="shared" si="144"/>
        <v>0</v>
      </c>
      <c r="V2410" s="55">
        <f t="shared" si="144"/>
        <v>0</v>
      </c>
      <c r="W2410" s="55">
        <f t="shared" si="143"/>
        <v>0</v>
      </c>
      <c r="X2410" s="55">
        <f t="shared" si="143"/>
        <v>12</v>
      </c>
      <c r="Y2410" s="55">
        <f t="shared" si="143"/>
        <v>13</v>
      </c>
    </row>
    <row r="2411" spans="1:25" x14ac:dyDescent="0.25">
      <c r="A2411" s="37" t="s">
        <v>422</v>
      </c>
      <c r="B2411" s="37" t="s">
        <v>692</v>
      </c>
      <c r="C2411" s="36" t="s">
        <v>693</v>
      </c>
      <c r="D2411" s="52" t="str">
        <f>IFERROR(INDEX('[2]CP5 to CP6 Track mapping'!$A:$B,MATCH('CP5 Vols Hyp'!$C2411,'[2]CP5 to CP6 Track mapping'!$A:$A,0),2),"-")</f>
        <v>Replace - Full SC</v>
      </c>
      <c r="E2411" s="36" t="s">
        <v>453</v>
      </c>
      <c r="F2411" s="53"/>
      <c r="G2411" s="53"/>
      <c r="H2411" s="53">
        <v>2</v>
      </c>
      <c r="I2411" s="53"/>
      <c r="J2411" s="53"/>
      <c r="K2411" s="53">
        <f t="shared" si="145"/>
        <v>2</v>
      </c>
      <c r="M2411" s="54">
        <v>10</v>
      </c>
      <c r="N2411" s="54">
        <v>0</v>
      </c>
      <c r="O2411" s="54">
        <v>2</v>
      </c>
      <c r="P2411" s="54">
        <v>4</v>
      </c>
      <c r="Q2411" s="54">
        <v>16</v>
      </c>
      <c r="R2411" s="54">
        <f t="shared" si="146"/>
        <v>32</v>
      </c>
      <c r="T2411" s="55">
        <f t="shared" si="144"/>
        <v>10</v>
      </c>
      <c r="U2411" s="55">
        <f t="shared" si="144"/>
        <v>0</v>
      </c>
      <c r="V2411" s="55">
        <f t="shared" si="144"/>
        <v>0</v>
      </c>
      <c r="W2411" s="55">
        <f t="shared" si="143"/>
        <v>4</v>
      </c>
      <c r="X2411" s="55">
        <f t="shared" si="143"/>
        <v>16</v>
      </c>
      <c r="Y2411" s="55">
        <f t="shared" si="143"/>
        <v>30</v>
      </c>
    </row>
    <row r="2412" spans="1:25" x14ac:dyDescent="0.25">
      <c r="A2412" s="37" t="s">
        <v>422</v>
      </c>
      <c r="B2412" s="37" t="s">
        <v>692</v>
      </c>
      <c r="C2412" s="36" t="s">
        <v>693</v>
      </c>
      <c r="D2412" s="52" t="str">
        <f>IFERROR(INDEX('[2]CP5 to CP6 Track mapping'!$A:$B,MATCH('CP5 Vols Hyp'!$C2412,'[2]CP5 to CP6 Track mapping'!$A:$A,0),2),"-")</f>
        <v>Replace - Full SC</v>
      </c>
      <c r="E2412" s="36" t="s">
        <v>454</v>
      </c>
      <c r="F2412" s="53"/>
      <c r="G2412" s="53"/>
      <c r="H2412" s="53">
        <v>4</v>
      </c>
      <c r="I2412" s="53"/>
      <c r="J2412" s="53"/>
      <c r="K2412" s="53">
        <f t="shared" si="145"/>
        <v>4</v>
      </c>
      <c r="M2412" s="54">
        <v>0</v>
      </c>
      <c r="N2412" s="54">
        <v>0</v>
      </c>
      <c r="O2412" s="54">
        <v>4</v>
      </c>
      <c r="P2412" s="54">
        <v>0</v>
      </c>
      <c r="Q2412" s="54" t="s">
        <v>73</v>
      </c>
      <c r="R2412" s="54">
        <f t="shared" si="146"/>
        <v>4</v>
      </c>
      <c r="T2412" s="55">
        <f t="shared" si="144"/>
        <v>0</v>
      </c>
      <c r="U2412" s="55">
        <f t="shared" si="144"/>
        <v>0</v>
      </c>
      <c r="V2412" s="55">
        <f t="shared" si="144"/>
        <v>0</v>
      </c>
      <c r="W2412" s="55">
        <f t="shared" si="144"/>
        <v>0</v>
      </c>
      <c r="X2412" s="55" t="e">
        <f t="shared" si="144"/>
        <v>#VALUE!</v>
      </c>
      <c r="Y2412" s="55">
        <f t="shared" si="144"/>
        <v>0</v>
      </c>
    </row>
    <row r="2413" spans="1:25" x14ac:dyDescent="0.25">
      <c r="A2413" s="37" t="s">
        <v>422</v>
      </c>
      <c r="B2413" s="37" t="s">
        <v>692</v>
      </c>
      <c r="C2413" s="36" t="s">
        <v>693</v>
      </c>
      <c r="D2413" s="52" t="str">
        <f>IFERROR(INDEX('[2]CP5 to CP6 Track mapping'!$A:$B,MATCH('CP5 Vols Hyp'!$C2413,'[2]CP5 to CP6 Track mapping'!$A:$A,0),2),"-")</f>
        <v>Replace - Full SC</v>
      </c>
      <c r="E2413" s="36" t="s">
        <v>455</v>
      </c>
      <c r="F2413" s="53"/>
      <c r="G2413" s="53"/>
      <c r="H2413" s="53">
        <v>0</v>
      </c>
      <c r="I2413" s="53"/>
      <c r="J2413" s="53"/>
      <c r="K2413" s="53">
        <f t="shared" si="145"/>
        <v>0</v>
      </c>
      <c r="M2413" s="54">
        <v>0</v>
      </c>
      <c r="N2413" s="54">
        <v>0</v>
      </c>
      <c r="O2413" s="54">
        <v>0</v>
      </c>
      <c r="P2413" s="54">
        <v>0</v>
      </c>
      <c r="Q2413" s="54" t="s">
        <v>73</v>
      </c>
      <c r="R2413" s="54">
        <f t="shared" si="146"/>
        <v>0</v>
      </c>
      <c r="T2413" s="55">
        <f t="shared" ref="T2413:Y2455" si="147">M2413-F2413</f>
        <v>0</v>
      </c>
      <c r="U2413" s="55">
        <f t="shared" si="147"/>
        <v>0</v>
      </c>
      <c r="V2413" s="55">
        <f t="shared" si="147"/>
        <v>0</v>
      </c>
      <c r="W2413" s="55">
        <f t="shared" si="147"/>
        <v>0</v>
      </c>
      <c r="X2413" s="55" t="e">
        <f t="shared" si="147"/>
        <v>#VALUE!</v>
      </c>
      <c r="Y2413" s="55">
        <f t="shared" si="147"/>
        <v>0</v>
      </c>
    </row>
    <row r="2414" spans="1:25" x14ac:dyDescent="0.25">
      <c r="A2414" s="37" t="s">
        <v>422</v>
      </c>
      <c r="B2414" s="37" t="s">
        <v>694</v>
      </c>
      <c r="C2414" s="36" t="s">
        <v>695</v>
      </c>
      <c r="D2414" s="52" t="str">
        <f>IFERROR(INDEX('[2]CP5 to CP6 Track mapping'!$A:$B,MATCH('CP5 Vols Hyp'!$C2414,'[2]CP5 to CP6 Track mapping'!$A:$A,0),2),"-")</f>
        <v>Replace - Full SC</v>
      </c>
      <c r="E2414" s="36" t="s">
        <v>456</v>
      </c>
      <c r="F2414" s="53"/>
      <c r="G2414" s="53"/>
      <c r="H2414" s="53">
        <v>0</v>
      </c>
      <c r="I2414" s="53"/>
      <c r="J2414" s="53"/>
      <c r="K2414" s="53">
        <f t="shared" si="145"/>
        <v>0</v>
      </c>
      <c r="M2414" s="54">
        <v>0</v>
      </c>
      <c r="N2414" s="54">
        <v>0</v>
      </c>
      <c r="O2414" s="54">
        <v>0</v>
      </c>
      <c r="P2414" s="54">
        <v>0</v>
      </c>
      <c r="Q2414" s="54" t="s">
        <v>73</v>
      </c>
      <c r="R2414" s="54">
        <f t="shared" si="146"/>
        <v>0</v>
      </c>
      <c r="T2414" s="55">
        <f t="shared" si="147"/>
        <v>0</v>
      </c>
      <c r="U2414" s="55">
        <f t="shared" si="147"/>
        <v>0</v>
      </c>
      <c r="V2414" s="55">
        <f t="shared" si="147"/>
        <v>0</v>
      </c>
      <c r="W2414" s="55">
        <f t="shared" si="147"/>
        <v>0</v>
      </c>
      <c r="X2414" s="55" t="e">
        <f t="shared" si="147"/>
        <v>#VALUE!</v>
      </c>
      <c r="Y2414" s="55">
        <f t="shared" si="147"/>
        <v>0</v>
      </c>
    </row>
    <row r="2415" spans="1:25" x14ac:dyDescent="0.25">
      <c r="A2415" s="37" t="s">
        <v>422</v>
      </c>
      <c r="B2415" s="37" t="s">
        <v>694</v>
      </c>
      <c r="C2415" s="36" t="s">
        <v>695</v>
      </c>
      <c r="D2415" s="52" t="str">
        <f>IFERROR(INDEX('[2]CP5 to CP6 Track mapping'!$A:$B,MATCH('CP5 Vols Hyp'!$C2415,'[2]CP5 to CP6 Track mapping'!$A:$A,0),2),"-")</f>
        <v>Replace - Full SC</v>
      </c>
      <c r="E2415" s="36" t="s">
        <v>451</v>
      </c>
      <c r="F2415" s="53"/>
      <c r="G2415" s="53"/>
      <c r="H2415" s="53">
        <v>0</v>
      </c>
      <c r="I2415" s="53"/>
      <c r="J2415" s="53"/>
      <c r="K2415" s="53">
        <f t="shared" si="145"/>
        <v>0</v>
      </c>
      <c r="M2415" s="54">
        <v>0</v>
      </c>
      <c r="N2415" s="54">
        <v>6</v>
      </c>
      <c r="O2415" s="54">
        <v>0</v>
      </c>
      <c r="P2415" s="54">
        <v>0</v>
      </c>
      <c r="Q2415" s="54" t="s">
        <v>73</v>
      </c>
      <c r="R2415" s="54">
        <f t="shared" si="146"/>
        <v>6</v>
      </c>
      <c r="T2415" s="55">
        <f t="shared" si="147"/>
        <v>0</v>
      </c>
      <c r="U2415" s="55">
        <f t="shared" si="147"/>
        <v>6</v>
      </c>
      <c r="V2415" s="55">
        <f t="shared" si="147"/>
        <v>0</v>
      </c>
      <c r="W2415" s="55">
        <f t="shared" si="147"/>
        <v>0</v>
      </c>
      <c r="X2415" s="55" t="e">
        <f t="shared" si="147"/>
        <v>#VALUE!</v>
      </c>
      <c r="Y2415" s="55">
        <f t="shared" si="147"/>
        <v>6</v>
      </c>
    </row>
    <row r="2416" spans="1:25" x14ac:dyDescent="0.25">
      <c r="A2416" s="37" t="s">
        <v>422</v>
      </c>
      <c r="B2416" s="37" t="s">
        <v>694</v>
      </c>
      <c r="C2416" s="36" t="s">
        <v>695</v>
      </c>
      <c r="D2416" s="52" t="str">
        <f>IFERROR(INDEX('[2]CP5 to CP6 Track mapping'!$A:$B,MATCH('CP5 Vols Hyp'!$C2416,'[2]CP5 to CP6 Track mapping'!$A:$A,0),2),"-")</f>
        <v>Replace - Full SC</v>
      </c>
      <c r="E2416" s="36" t="s">
        <v>452</v>
      </c>
      <c r="F2416" s="53"/>
      <c r="G2416" s="53"/>
      <c r="H2416" s="53">
        <v>0</v>
      </c>
      <c r="I2416" s="53"/>
      <c r="J2416" s="53"/>
      <c r="K2416" s="53">
        <f t="shared" si="145"/>
        <v>0</v>
      </c>
      <c r="M2416" s="54">
        <v>0</v>
      </c>
      <c r="N2416" s="54">
        <v>0</v>
      </c>
      <c r="O2416" s="54">
        <v>0</v>
      </c>
      <c r="P2416" s="54">
        <v>0</v>
      </c>
      <c r="Q2416" s="54" t="s">
        <v>73</v>
      </c>
      <c r="R2416" s="54">
        <f t="shared" si="146"/>
        <v>0</v>
      </c>
      <c r="T2416" s="55">
        <f t="shared" si="147"/>
        <v>0</v>
      </c>
      <c r="U2416" s="55">
        <f t="shared" si="147"/>
        <v>0</v>
      </c>
      <c r="V2416" s="55">
        <f t="shared" si="147"/>
        <v>0</v>
      </c>
      <c r="W2416" s="55">
        <f t="shared" si="147"/>
        <v>0</v>
      </c>
      <c r="X2416" s="55" t="e">
        <f t="shared" si="147"/>
        <v>#VALUE!</v>
      </c>
      <c r="Y2416" s="55">
        <f t="shared" si="147"/>
        <v>0</v>
      </c>
    </row>
    <row r="2417" spans="1:25" x14ac:dyDescent="0.25">
      <c r="A2417" s="37" t="s">
        <v>422</v>
      </c>
      <c r="B2417" s="37" t="s">
        <v>694</v>
      </c>
      <c r="C2417" s="36" t="s">
        <v>695</v>
      </c>
      <c r="D2417" s="52" t="str">
        <f>IFERROR(INDEX('[2]CP5 to CP6 Track mapping'!$A:$B,MATCH('CP5 Vols Hyp'!$C2417,'[2]CP5 to CP6 Track mapping'!$A:$A,0),2),"-")</f>
        <v>Replace - Full SC</v>
      </c>
      <c r="E2417" s="36" t="s">
        <v>453</v>
      </c>
      <c r="F2417" s="53"/>
      <c r="G2417" s="53"/>
      <c r="H2417" s="53">
        <v>0</v>
      </c>
      <c r="I2417" s="53"/>
      <c r="J2417" s="53"/>
      <c r="K2417" s="53">
        <f t="shared" si="145"/>
        <v>0</v>
      </c>
      <c r="M2417" s="54">
        <v>2</v>
      </c>
      <c r="N2417" s="54">
        <v>2</v>
      </c>
      <c r="O2417" s="54">
        <v>0</v>
      </c>
      <c r="P2417" s="54">
        <v>0</v>
      </c>
      <c r="Q2417" s="54" t="s">
        <v>73</v>
      </c>
      <c r="R2417" s="54">
        <f t="shared" si="146"/>
        <v>4</v>
      </c>
      <c r="T2417" s="55">
        <f t="shared" si="147"/>
        <v>2</v>
      </c>
      <c r="U2417" s="55">
        <f t="shared" si="147"/>
        <v>2</v>
      </c>
      <c r="V2417" s="55">
        <f t="shared" si="147"/>
        <v>0</v>
      </c>
      <c r="W2417" s="55">
        <f t="shared" si="147"/>
        <v>0</v>
      </c>
      <c r="X2417" s="55" t="e">
        <f t="shared" si="147"/>
        <v>#VALUE!</v>
      </c>
      <c r="Y2417" s="55">
        <f t="shared" si="147"/>
        <v>4</v>
      </c>
    </row>
    <row r="2418" spans="1:25" x14ac:dyDescent="0.25">
      <c r="A2418" s="37" t="s">
        <v>422</v>
      </c>
      <c r="B2418" s="37" t="s">
        <v>694</v>
      </c>
      <c r="C2418" s="36" t="s">
        <v>695</v>
      </c>
      <c r="D2418" s="52" t="str">
        <f>IFERROR(INDEX('[2]CP5 to CP6 Track mapping'!$A:$B,MATCH('CP5 Vols Hyp'!$C2418,'[2]CP5 to CP6 Track mapping'!$A:$A,0),2),"-")</f>
        <v>Replace - Full SC</v>
      </c>
      <c r="E2418" s="36" t="s">
        <v>454</v>
      </c>
      <c r="F2418" s="53"/>
      <c r="G2418" s="53"/>
      <c r="H2418" s="53">
        <v>0</v>
      </c>
      <c r="I2418" s="53"/>
      <c r="J2418" s="53"/>
      <c r="K2418" s="53">
        <f t="shared" si="145"/>
        <v>0</v>
      </c>
      <c r="M2418" s="54">
        <v>0</v>
      </c>
      <c r="N2418" s="54">
        <v>0</v>
      </c>
      <c r="O2418" s="54">
        <v>0</v>
      </c>
      <c r="P2418" s="54">
        <v>0</v>
      </c>
      <c r="Q2418" s="54" t="s">
        <v>73</v>
      </c>
      <c r="R2418" s="54">
        <f t="shared" si="146"/>
        <v>0</v>
      </c>
      <c r="T2418" s="55">
        <f t="shared" si="147"/>
        <v>0</v>
      </c>
      <c r="U2418" s="55">
        <f t="shared" si="147"/>
        <v>0</v>
      </c>
      <c r="V2418" s="55">
        <f t="shared" si="147"/>
        <v>0</v>
      </c>
      <c r="W2418" s="55">
        <f t="shared" si="147"/>
        <v>0</v>
      </c>
      <c r="X2418" s="55" t="e">
        <f t="shared" si="147"/>
        <v>#VALUE!</v>
      </c>
      <c r="Y2418" s="55">
        <f t="shared" si="147"/>
        <v>0</v>
      </c>
    </row>
    <row r="2419" spans="1:25" x14ac:dyDescent="0.25">
      <c r="A2419" s="37" t="s">
        <v>422</v>
      </c>
      <c r="B2419" s="37" t="s">
        <v>694</v>
      </c>
      <c r="C2419" s="36" t="s">
        <v>695</v>
      </c>
      <c r="D2419" s="52" t="str">
        <f>IFERROR(INDEX('[2]CP5 to CP6 Track mapping'!$A:$B,MATCH('CP5 Vols Hyp'!$C2419,'[2]CP5 to CP6 Track mapping'!$A:$A,0),2),"-")</f>
        <v>Replace - Full SC</v>
      </c>
      <c r="E2419" s="36" t="s">
        <v>455</v>
      </c>
      <c r="F2419" s="53"/>
      <c r="G2419" s="53"/>
      <c r="H2419" s="53">
        <v>0</v>
      </c>
      <c r="I2419" s="53"/>
      <c r="J2419" s="53"/>
      <c r="K2419" s="53">
        <f t="shared" si="145"/>
        <v>0</v>
      </c>
      <c r="M2419" s="54">
        <v>0</v>
      </c>
      <c r="N2419" s="54">
        <v>0</v>
      </c>
      <c r="O2419" s="54">
        <v>0</v>
      </c>
      <c r="P2419" s="54">
        <v>0</v>
      </c>
      <c r="Q2419" s="54" t="s">
        <v>73</v>
      </c>
      <c r="R2419" s="54">
        <f t="shared" si="146"/>
        <v>0</v>
      </c>
      <c r="T2419" s="55">
        <f t="shared" si="147"/>
        <v>0</v>
      </c>
      <c r="U2419" s="55">
        <f t="shared" si="147"/>
        <v>0</v>
      </c>
      <c r="V2419" s="55">
        <f t="shared" si="147"/>
        <v>0</v>
      </c>
      <c r="W2419" s="55">
        <f t="shared" si="147"/>
        <v>0</v>
      </c>
      <c r="X2419" s="55" t="e">
        <f t="shared" si="147"/>
        <v>#VALUE!</v>
      </c>
      <c r="Y2419" s="55">
        <f t="shared" si="147"/>
        <v>0</v>
      </c>
    </row>
    <row r="2420" spans="1:25" x14ac:dyDescent="0.25">
      <c r="A2420" s="37" t="s">
        <v>422</v>
      </c>
      <c r="B2420" s="37" t="s">
        <v>696</v>
      </c>
      <c r="C2420" s="36" t="s">
        <v>697</v>
      </c>
      <c r="D2420" s="52" t="str">
        <f>IFERROR(INDEX('[2]CP5 to CP6 Track mapping'!$A:$B,MATCH('CP5 Vols Hyp'!$C2420,'[2]CP5 to CP6 Track mapping'!$A:$A,0),2),"-")</f>
        <v>Remodel SC</v>
      </c>
      <c r="E2420" s="36" t="s">
        <v>456</v>
      </c>
      <c r="F2420" s="53"/>
      <c r="G2420" s="53"/>
      <c r="H2420" s="53">
        <v>0</v>
      </c>
      <c r="I2420" s="53"/>
      <c r="J2420" s="53"/>
      <c r="K2420" s="53">
        <f t="shared" si="145"/>
        <v>0</v>
      </c>
      <c r="M2420" s="54">
        <v>0</v>
      </c>
      <c r="N2420" s="54">
        <v>0</v>
      </c>
      <c r="O2420" s="54">
        <v>0</v>
      </c>
      <c r="P2420" s="54">
        <v>0</v>
      </c>
      <c r="Q2420" s="54" t="s">
        <v>73</v>
      </c>
      <c r="R2420" s="54">
        <f t="shared" si="146"/>
        <v>0</v>
      </c>
      <c r="T2420" s="55">
        <f t="shared" si="147"/>
        <v>0</v>
      </c>
      <c r="U2420" s="55">
        <f t="shared" si="147"/>
        <v>0</v>
      </c>
      <c r="V2420" s="55">
        <f t="shared" si="147"/>
        <v>0</v>
      </c>
      <c r="W2420" s="55">
        <f t="shared" si="147"/>
        <v>0</v>
      </c>
      <c r="X2420" s="55" t="e">
        <f t="shared" si="147"/>
        <v>#VALUE!</v>
      </c>
      <c r="Y2420" s="55">
        <f t="shared" si="147"/>
        <v>0</v>
      </c>
    </row>
    <row r="2421" spans="1:25" x14ac:dyDescent="0.25">
      <c r="A2421" s="37" t="s">
        <v>422</v>
      </c>
      <c r="B2421" s="37" t="s">
        <v>696</v>
      </c>
      <c r="C2421" s="36" t="s">
        <v>697</v>
      </c>
      <c r="D2421" s="52" t="str">
        <f>IFERROR(INDEX('[2]CP5 to CP6 Track mapping'!$A:$B,MATCH('CP5 Vols Hyp'!$C2421,'[2]CP5 to CP6 Track mapping'!$A:$A,0),2),"-")</f>
        <v>Remodel SC</v>
      </c>
      <c r="E2421" s="36" t="s">
        <v>451</v>
      </c>
      <c r="F2421" s="53"/>
      <c r="G2421" s="53"/>
      <c r="H2421" s="53">
        <v>0</v>
      </c>
      <c r="I2421" s="53"/>
      <c r="J2421" s="53"/>
      <c r="K2421" s="53">
        <f t="shared" si="145"/>
        <v>0</v>
      </c>
      <c r="M2421" s="54">
        <v>0</v>
      </c>
      <c r="N2421" s="54">
        <v>0</v>
      </c>
      <c r="O2421" s="54">
        <v>0</v>
      </c>
      <c r="P2421" s="54">
        <v>0</v>
      </c>
      <c r="Q2421" s="54" t="s">
        <v>73</v>
      </c>
      <c r="R2421" s="54">
        <f t="shared" si="146"/>
        <v>0</v>
      </c>
      <c r="T2421" s="55">
        <f t="shared" si="147"/>
        <v>0</v>
      </c>
      <c r="U2421" s="55">
        <f t="shared" si="147"/>
        <v>0</v>
      </c>
      <c r="V2421" s="55">
        <f t="shared" si="147"/>
        <v>0</v>
      </c>
      <c r="W2421" s="55">
        <f t="shared" si="147"/>
        <v>0</v>
      </c>
      <c r="X2421" s="55" t="e">
        <f t="shared" si="147"/>
        <v>#VALUE!</v>
      </c>
      <c r="Y2421" s="55">
        <f t="shared" si="147"/>
        <v>0</v>
      </c>
    </row>
    <row r="2422" spans="1:25" x14ac:dyDescent="0.25">
      <c r="A2422" s="37" t="s">
        <v>422</v>
      </c>
      <c r="B2422" s="37" t="s">
        <v>696</v>
      </c>
      <c r="C2422" s="36" t="s">
        <v>697</v>
      </c>
      <c r="D2422" s="52" t="str">
        <f>IFERROR(INDEX('[2]CP5 to CP6 Track mapping'!$A:$B,MATCH('CP5 Vols Hyp'!$C2422,'[2]CP5 to CP6 Track mapping'!$A:$A,0),2),"-")</f>
        <v>Remodel SC</v>
      </c>
      <c r="E2422" s="36" t="s">
        <v>452</v>
      </c>
      <c r="F2422" s="53"/>
      <c r="G2422" s="53"/>
      <c r="H2422" s="53">
        <v>0</v>
      </c>
      <c r="I2422" s="53"/>
      <c r="J2422" s="53"/>
      <c r="K2422" s="53">
        <f t="shared" si="145"/>
        <v>0</v>
      </c>
      <c r="M2422" s="54">
        <v>0</v>
      </c>
      <c r="N2422" s="54">
        <v>0</v>
      </c>
      <c r="O2422" s="54">
        <v>0</v>
      </c>
      <c r="P2422" s="54">
        <v>0</v>
      </c>
      <c r="Q2422" s="54" t="s">
        <v>73</v>
      </c>
      <c r="R2422" s="54">
        <f t="shared" si="146"/>
        <v>0</v>
      </c>
      <c r="T2422" s="55">
        <f t="shared" si="147"/>
        <v>0</v>
      </c>
      <c r="U2422" s="55">
        <f t="shared" si="147"/>
        <v>0</v>
      </c>
      <c r="V2422" s="55">
        <f t="shared" si="147"/>
        <v>0</v>
      </c>
      <c r="W2422" s="55">
        <f t="shared" si="147"/>
        <v>0</v>
      </c>
      <c r="X2422" s="55" t="e">
        <f t="shared" si="147"/>
        <v>#VALUE!</v>
      </c>
      <c r="Y2422" s="55">
        <f t="shared" si="147"/>
        <v>0</v>
      </c>
    </row>
    <row r="2423" spans="1:25" x14ac:dyDescent="0.25">
      <c r="A2423" s="37" t="s">
        <v>422</v>
      </c>
      <c r="B2423" s="37" t="s">
        <v>696</v>
      </c>
      <c r="C2423" s="36" t="s">
        <v>697</v>
      </c>
      <c r="D2423" s="52" t="str">
        <f>IFERROR(INDEX('[2]CP5 to CP6 Track mapping'!$A:$B,MATCH('CP5 Vols Hyp'!$C2423,'[2]CP5 to CP6 Track mapping'!$A:$A,0),2),"-")</f>
        <v>Remodel SC</v>
      </c>
      <c r="E2423" s="36" t="s">
        <v>453</v>
      </c>
      <c r="F2423" s="53"/>
      <c r="G2423" s="53"/>
      <c r="H2423" s="53">
        <v>0</v>
      </c>
      <c r="I2423" s="53"/>
      <c r="J2423" s="53"/>
      <c r="K2423" s="53">
        <f t="shared" si="145"/>
        <v>0</v>
      </c>
      <c r="M2423" s="54">
        <v>0</v>
      </c>
      <c r="N2423" s="54">
        <v>0</v>
      </c>
      <c r="O2423" s="54">
        <v>0</v>
      </c>
      <c r="P2423" s="54">
        <v>0</v>
      </c>
      <c r="Q2423" s="54" t="s">
        <v>73</v>
      </c>
      <c r="R2423" s="54">
        <f t="shared" si="146"/>
        <v>0</v>
      </c>
      <c r="T2423" s="55">
        <f t="shared" si="147"/>
        <v>0</v>
      </c>
      <c r="U2423" s="55">
        <f t="shared" si="147"/>
        <v>0</v>
      </c>
      <c r="V2423" s="55">
        <f t="shared" si="147"/>
        <v>0</v>
      </c>
      <c r="W2423" s="55">
        <f t="shared" si="147"/>
        <v>0</v>
      </c>
      <c r="X2423" s="55" t="e">
        <f t="shared" si="147"/>
        <v>#VALUE!</v>
      </c>
      <c r="Y2423" s="55">
        <f t="shared" si="147"/>
        <v>0</v>
      </c>
    </row>
    <row r="2424" spans="1:25" x14ac:dyDescent="0.25">
      <c r="A2424" s="37" t="s">
        <v>422</v>
      </c>
      <c r="B2424" s="37" t="s">
        <v>696</v>
      </c>
      <c r="C2424" s="36" t="s">
        <v>697</v>
      </c>
      <c r="D2424" s="52" t="str">
        <f>IFERROR(INDEX('[2]CP5 to CP6 Track mapping'!$A:$B,MATCH('CP5 Vols Hyp'!$C2424,'[2]CP5 to CP6 Track mapping'!$A:$A,0),2),"-")</f>
        <v>Remodel SC</v>
      </c>
      <c r="E2424" s="36" t="s">
        <v>454</v>
      </c>
      <c r="F2424" s="53"/>
      <c r="G2424" s="53"/>
      <c r="H2424" s="53">
        <v>2</v>
      </c>
      <c r="I2424" s="53"/>
      <c r="J2424" s="53"/>
      <c r="K2424" s="53">
        <f t="shared" si="145"/>
        <v>2</v>
      </c>
      <c r="M2424" s="54">
        <v>0</v>
      </c>
      <c r="N2424" s="54">
        <v>0</v>
      </c>
      <c r="O2424" s="54">
        <v>2</v>
      </c>
      <c r="P2424" s="54">
        <v>0</v>
      </c>
      <c r="Q2424" s="54" t="s">
        <v>73</v>
      </c>
      <c r="R2424" s="54">
        <f t="shared" si="146"/>
        <v>2</v>
      </c>
      <c r="T2424" s="55">
        <f t="shared" si="147"/>
        <v>0</v>
      </c>
      <c r="U2424" s="55">
        <f t="shared" si="147"/>
        <v>0</v>
      </c>
      <c r="V2424" s="55">
        <f t="shared" si="147"/>
        <v>0</v>
      </c>
      <c r="W2424" s="55">
        <f t="shared" si="147"/>
        <v>0</v>
      </c>
      <c r="X2424" s="55" t="e">
        <f t="shared" si="147"/>
        <v>#VALUE!</v>
      </c>
      <c r="Y2424" s="55">
        <f t="shared" si="147"/>
        <v>0</v>
      </c>
    </row>
    <row r="2425" spans="1:25" x14ac:dyDescent="0.25">
      <c r="A2425" s="37" t="s">
        <v>422</v>
      </c>
      <c r="B2425" s="37" t="s">
        <v>696</v>
      </c>
      <c r="C2425" s="36" t="s">
        <v>697</v>
      </c>
      <c r="D2425" s="52" t="str">
        <f>IFERROR(INDEX('[2]CP5 to CP6 Track mapping'!$A:$B,MATCH('CP5 Vols Hyp'!$C2425,'[2]CP5 to CP6 Track mapping'!$A:$A,0),2),"-")</f>
        <v>Remodel SC</v>
      </c>
      <c r="E2425" s="36" t="s">
        <v>455</v>
      </c>
      <c r="F2425" s="53"/>
      <c r="G2425" s="53"/>
      <c r="H2425" s="53">
        <v>0</v>
      </c>
      <c r="I2425" s="53"/>
      <c r="J2425" s="53"/>
      <c r="K2425" s="53">
        <f t="shared" si="145"/>
        <v>0</v>
      </c>
      <c r="M2425" s="54">
        <v>0</v>
      </c>
      <c r="N2425" s="54">
        <v>0</v>
      </c>
      <c r="O2425" s="54">
        <v>0</v>
      </c>
      <c r="P2425" s="54">
        <v>0</v>
      </c>
      <c r="Q2425" s="54" t="s">
        <v>73</v>
      </c>
      <c r="R2425" s="54">
        <f t="shared" si="146"/>
        <v>0</v>
      </c>
      <c r="T2425" s="55">
        <f t="shared" si="147"/>
        <v>0</v>
      </c>
      <c r="U2425" s="55">
        <f t="shared" si="147"/>
        <v>0</v>
      </c>
      <c r="V2425" s="55">
        <f t="shared" si="147"/>
        <v>0</v>
      </c>
      <c r="W2425" s="55">
        <f t="shared" si="147"/>
        <v>0</v>
      </c>
      <c r="X2425" s="55" t="e">
        <f t="shared" si="147"/>
        <v>#VALUE!</v>
      </c>
      <c r="Y2425" s="55">
        <f t="shared" si="147"/>
        <v>0</v>
      </c>
    </row>
    <row r="2426" spans="1:25" x14ac:dyDescent="0.25">
      <c r="A2426" s="37" t="s">
        <v>422</v>
      </c>
      <c r="B2426" s="37" t="s">
        <v>698</v>
      </c>
      <c r="C2426" s="36" t="s">
        <v>699</v>
      </c>
      <c r="D2426" s="52" t="str">
        <f>IFERROR(INDEX('[2]CP5 to CP6 Track mapping'!$A:$B,MATCH('CP5 Vols Hyp'!$C2426,'[2]CP5 to CP6 Track mapping'!$A:$A,0),2),"-")</f>
        <v>Abandon SC</v>
      </c>
      <c r="E2426" s="36" t="s">
        <v>456</v>
      </c>
      <c r="F2426" s="53"/>
      <c r="G2426" s="53"/>
      <c r="H2426" s="53">
        <v>3</v>
      </c>
      <c r="I2426" s="53"/>
      <c r="J2426" s="53"/>
      <c r="K2426" s="53">
        <f t="shared" si="145"/>
        <v>3</v>
      </c>
      <c r="M2426" s="54">
        <v>0</v>
      </c>
      <c r="N2426" s="54">
        <v>2</v>
      </c>
      <c r="O2426" s="54">
        <v>3</v>
      </c>
      <c r="P2426" s="54">
        <v>0</v>
      </c>
      <c r="Q2426" s="54" t="s">
        <v>73</v>
      </c>
      <c r="R2426" s="54">
        <f t="shared" si="146"/>
        <v>5</v>
      </c>
      <c r="T2426" s="55">
        <f t="shared" si="147"/>
        <v>0</v>
      </c>
      <c r="U2426" s="55">
        <f t="shared" si="147"/>
        <v>2</v>
      </c>
      <c r="V2426" s="55">
        <f t="shared" si="147"/>
        <v>0</v>
      </c>
      <c r="W2426" s="55">
        <f t="shared" si="147"/>
        <v>0</v>
      </c>
      <c r="X2426" s="55" t="e">
        <f t="shared" si="147"/>
        <v>#VALUE!</v>
      </c>
      <c r="Y2426" s="55">
        <f t="shared" si="147"/>
        <v>2</v>
      </c>
    </row>
    <row r="2427" spans="1:25" x14ac:dyDescent="0.25">
      <c r="A2427" s="37" t="s">
        <v>422</v>
      </c>
      <c r="B2427" s="37" t="s">
        <v>698</v>
      </c>
      <c r="C2427" s="36" t="s">
        <v>699</v>
      </c>
      <c r="D2427" s="52" t="str">
        <f>IFERROR(INDEX('[2]CP5 to CP6 Track mapping'!$A:$B,MATCH('CP5 Vols Hyp'!$C2427,'[2]CP5 to CP6 Track mapping'!$A:$A,0),2),"-")</f>
        <v>Abandon SC</v>
      </c>
      <c r="E2427" s="36" t="s">
        <v>451</v>
      </c>
      <c r="F2427" s="53"/>
      <c r="G2427" s="53"/>
      <c r="H2427" s="53">
        <v>0</v>
      </c>
      <c r="I2427" s="53"/>
      <c r="J2427" s="53"/>
      <c r="K2427" s="53">
        <f t="shared" si="145"/>
        <v>0</v>
      </c>
      <c r="M2427" s="54">
        <v>0</v>
      </c>
      <c r="N2427" s="54">
        <v>0</v>
      </c>
      <c r="O2427" s="54">
        <v>0</v>
      </c>
      <c r="P2427" s="54">
        <v>0</v>
      </c>
      <c r="Q2427" s="54" t="s">
        <v>73</v>
      </c>
      <c r="R2427" s="54">
        <f t="shared" si="146"/>
        <v>0</v>
      </c>
      <c r="T2427" s="55">
        <f t="shared" si="147"/>
        <v>0</v>
      </c>
      <c r="U2427" s="55">
        <f t="shared" si="147"/>
        <v>0</v>
      </c>
      <c r="V2427" s="55">
        <f t="shared" si="147"/>
        <v>0</v>
      </c>
      <c r="W2427" s="55">
        <f t="shared" si="147"/>
        <v>0</v>
      </c>
      <c r="X2427" s="55" t="e">
        <f t="shared" si="147"/>
        <v>#VALUE!</v>
      </c>
      <c r="Y2427" s="55">
        <f t="shared" si="147"/>
        <v>0</v>
      </c>
    </row>
    <row r="2428" spans="1:25" x14ac:dyDescent="0.25">
      <c r="A2428" s="37" t="s">
        <v>422</v>
      </c>
      <c r="B2428" s="37" t="s">
        <v>698</v>
      </c>
      <c r="C2428" s="36" t="s">
        <v>699</v>
      </c>
      <c r="D2428" s="52" t="str">
        <f>IFERROR(INDEX('[2]CP5 to CP6 Track mapping'!$A:$B,MATCH('CP5 Vols Hyp'!$C2428,'[2]CP5 to CP6 Track mapping'!$A:$A,0),2),"-")</f>
        <v>Abandon SC</v>
      </c>
      <c r="E2428" s="36" t="s">
        <v>452</v>
      </c>
      <c r="F2428" s="53"/>
      <c r="G2428" s="53"/>
      <c r="H2428" s="53">
        <v>0</v>
      </c>
      <c r="I2428" s="53"/>
      <c r="J2428" s="53"/>
      <c r="K2428" s="53">
        <f t="shared" si="145"/>
        <v>0</v>
      </c>
      <c r="M2428" s="54">
        <v>0</v>
      </c>
      <c r="N2428" s="54">
        <v>0</v>
      </c>
      <c r="O2428" s="54">
        <v>0</v>
      </c>
      <c r="P2428" s="54">
        <v>0</v>
      </c>
      <c r="Q2428" s="54" t="s">
        <v>73</v>
      </c>
      <c r="R2428" s="54">
        <f t="shared" si="146"/>
        <v>0</v>
      </c>
      <c r="T2428" s="55">
        <f t="shared" si="147"/>
        <v>0</v>
      </c>
      <c r="U2428" s="55">
        <f t="shared" si="147"/>
        <v>0</v>
      </c>
      <c r="V2428" s="55">
        <f t="shared" si="147"/>
        <v>0</v>
      </c>
      <c r="W2428" s="55">
        <f t="shared" si="147"/>
        <v>0</v>
      </c>
      <c r="X2428" s="55" t="e">
        <f t="shared" si="147"/>
        <v>#VALUE!</v>
      </c>
      <c r="Y2428" s="55">
        <f t="shared" si="147"/>
        <v>0</v>
      </c>
    </row>
    <row r="2429" spans="1:25" x14ac:dyDescent="0.25">
      <c r="A2429" s="37" t="s">
        <v>422</v>
      </c>
      <c r="B2429" s="37" t="s">
        <v>698</v>
      </c>
      <c r="C2429" s="36" t="s">
        <v>699</v>
      </c>
      <c r="D2429" s="52" t="str">
        <f>IFERROR(INDEX('[2]CP5 to CP6 Track mapping'!$A:$B,MATCH('CP5 Vols Hyp'!$C2429,'[2]CP5 to CP6 Track mapping'!$A:$A,0),2),"-")</f>
        <v>Abandon SC</v>
      </c>
      <c r="E2429" s="36" t="s">
        <v>453</v>
      </c>
      <c r="F2429" s="53"/>
      <c r="G2429" s="53"/>
      <c r="H2429" s="53">
        <v>0</v>
      </c>
      <c r="I2429" s="53"/>
      <c r="J2429" s="53"/>
      <c r="K2429" s="53">
        <f t="shared" si="145"/>
        <v>0</v>
      </c>
      <c r="M2429" s="54">
        <v>1</v>
      </c>
      <c r="N2429" s="54">
        <v>0</v>
      </c>
      <c r="O2429" s="54">
        <v>0</v>
      </c>
      <c r="P2429" s="54">
        <v>0</v>
      </c>
      <c r="Q2429" s="54" t="s">
        <v>73</v>
      </c>
      <c r="R2429" s="54">
        <f t="shared" si="146"/>
        <v>1</v>
      </c>
      <c r="T2429" s="55">
        <f t="shared" si="147"/>
        <v>1</v>
      </c>
      <c r="U2429" s="55">
        <f t="shared" si="147"/>
        <v>0</v>
      </c>
      <c r="V2429" s="55">
        <f t="shared" si="147"/>
        <v>0</v>
      </c>
      <c r="W2429" s="55">
        <f t="shared" si="147"/>
        <v>0</v>
      </c>
      <c r="X2429" s="55" t="e">
        <f t="shared" si="147"/>
        <v>#VALUE!</v>
      </c>
      <c r="Y2429" s="55">
        <f t="shared" si="147"/>
        <v>1</v>
      </c>
    </row>
    <row r="2430" spans="1:25" x14ac:dyDescent="0.25">
      <c r="A2430" s="37" t="s">
        <v>422</v>
      </c>
      <c r="B2430" s="37" t="s">
        <v>698</v>
      </c>
      <c r="C2430" s="36" t="s">
        <v>699</v>
      </c>
      <c r="D2430" s="52" t="str">
        <f>IFERROR(INDEX('[2]CP5 to CP6 Track mapping'!$A:$B,MATCH('CP5 Vols Hyp'!$C2430,'[2]CP5 to CP6 Track mapping'!$A:$A,0),2),"-")</f>
        <v>Abandon SC</v>
      </c>
      <c r="E2430" s="36" t="s">
        <v>454</v>
      </c>
      <c r="F2430" s="53"/>
      <c r="G2430" s="53"/>
      <c r="H2430" s="53">
        <v>2</v>
      </c>
      <c r="I2430" s="53"/>
      <c r="J2430" s="53"/>
      <c r="K2430" s="53">
        <f t="shared" si="145"/>
        <v>2</v>
      </c>
      <c r="M2430" s="54">
        <v>0</v>
      </c>
      <c r="N2430" s="54">
        <v>0</v>
      </c>
      <c r="O2430" s="54">
        <v>2</v>
      </c>
      <c r="P2430" s="54">
        <v>0</v>
      </c>
      <c r="Q2430" s="54" t="s">
        <v>73</v>
      </c>
      <c r="R2430" s="54">
        <f t="shared" si="146"/>
        <v>2</v>
      </c>
      <c r="T2430" s="55">
        <f t="shared" si="147"/>
        <v>0</v>
      </c>
      <c r="U2430" s="55">
        <f t="shared" si="147"/>
        <v>0</v>
      </c>
      <c r="V2430" s="55">
        <f t="shared" si="147"/>
        <v>0</v>
      </c>
      <c r="W2430" s="55">
        <f t="shared" si="147"/>
        <v>0</v>
      </c>
      <c r="X2430" s="55" t="e">
        <f t="shared" si="147"/>
        <v>#VALUE!</v>
      </c>
      <c r="Y2430" s="55">
        <f t="shared" si="147"/>
        <v>0</v>
      </c>
    </row>
    <row r="2431" spans="1:25" x14ac:dyDescent="0.25">
      <c r="A2431" s="37" t="s">
        <v>422</v>
      </c>
      <c r="B2431" s="37" t="s">
        <v>698</v>
      </c>
      <c r="C2431" s="36" t="s">
        <v>699</v>
      </c>
      <c r="D2431" s="52" t="str">
        <f>IFERROR(INDEX('[2]CP5 to CP6 Track mapping'!$A:$B,MATCH('CP5 Vols Hyp'!$C2431,'[2]CP5 to CP6 Track mapping'!$A:$A,0),2),"-")</f>
        <v>Abandon SC</v>
      </c>
      <c r="E2431" s="36" t="s">
        <v>455</v>
      </c>
      <c r="F2431" s="53"/>
      <c r="G2431" s="53"/>
      <c r="H2431" s="53">
        <v>0</v>
      </c>
      <c r="I2431" s="53"/>
      <c r="J2431" s="53"/>
      <c r="K2431" s="53">
        <f t="shared" si="145"/>
        <v>0</v>
      </c>
      <c r="M2431" s="54">
        <v>3</v>
      </c>
      <c r="N2431" s="54">
        <v>0</v>
      </c>
      <c r="O2431" s="54">
        <v>0</v>
      </c>
      <c r="P2431" s="54">
        <v>0</v>
      </c>
      <c r="Q2431" s="54" t="s">
        <v>73</v>
      </c>
      <c r="R2431" s="54">
        <f t="shared" si="146"/>
        <v>3</v>
      </c>
      <c r="T2431" s="55">
        <f t="shared" si="147"/>
        <v>3</v>
      </c>
      <c r="U2431" s="55">
        <f t="shared" si="147"/>
        <v>0</v>
      </c>
      <c r="V2431" s="55">
        <f t="shared" si="147"/>
        <v>0</v>
      </c>
      <c r="W2431" s="55">
        <f t="shared" si="147"/>
        <v>0</v>
      </c>
      <c r="X2431" s="55" t="e">
        <f t="shared" si="147"/>
        <v>#VALUE!</v>
      </c>
      <c r="Y2431" s="55">
        <f t="shared" si="147"/>
        <v>3</v>
      </c>
    </row>
    <row r="2432" spans="1:25" x14ac:dyDescent="0.25">
      <c r="A2432" s="37" t="s">
        <v>422</v>
      </c>
      <c r="B2432" s="37" t="s">
        <v>700</v>
      </c>
      <c r="C2432" s="36" t="s">
        <v>701</v>
      </c>
      <c r="D2432" s="52" t="str">
        <f>IFERROR(INDEX('[2]CP5 to CP6 Track mapping'!$A:$B,MATCH('CP5 Vols Hyp'!$C2432,'[2]CP5 to CP6 Track mapping'!$A:$A,0),2),"-")</f>
        <v>Refurbishment SC</v>
      </c>
      <c r="E2432" s="36" t="s">
        <v>456</v>
      </c>
      <c r="F2432" s="53"/>
      <c r="G2432" s="53"/>
      <c r="H2432" s="53">
        <v>8</v>
      </c>
      <c r="I2432" s="53"/>
      <c r="J2432" s="53"/>
      <c r="K2432" s="53">
        <f t="shared" si="145"/>
        <v>8</v>
      </c>
      <c r="M2432" s="54">
        <v>0</v>
      </c>
      <c r="N2432" s="54">
        <v>5</v>
      </c>
      <c r="O2432" s="54">
        <v>8</v>
      </c>
      <c r="P2432" s="54">
        <v>-1</v>
      </c>
      <c r="Q2432" s="54">
        <v>-8</v>
      </c>
      <c r="R2432" s="54">
        <f t="shared" si="146"/>
        <v>4</v>
      </c>
      <c r="T2432" s="55">
        <f t="shared" si="147"/>
        <v>0</v>
      </c>
      <c r="U2432" s="55">
        <f t="shared" si="147"/>
        <v>5</v>
      </c>
      <c r="V2432" s="55">
        <f t="shared" si="147"/>
        <v>0</v>
      </c>
      <c r="W2432" s="55">
        <f t="shared" si="147"/>
        <v>-1</v>
      </c>
      <c r="X2432" s="55">
        <f t="shared" si="147"/>
        <v>-8</v>
      </c>
      <c r="Y2432" s="55">
        <f t="shared" si="147"/>
        <v>-4</v>
      </c>
    </row>
    <row r="2433" spans="1:25" x14ac:dyDescent="0.25">
      <c r="A2433" s="37" t="s">
        <v>422</v>
      </c>
      <c r="B2433" s="37" t="s">
        <v>700</v>
      </c>
      <c r="C2433" s="36" t="s">
        <v>701</v>
      </c>
      <c r="D2433" s="52" t="str">
        <f>IFERROR(INDEX('[2]CP5 to CP6 Track mapping'!$A:$B,MATCH('CP5 Vols Hyp'!$C2433,'[2]CP5 to CP6 Track mapping'!$A:$A,0),2),"-")</f>
        <v>Refurbishment SC</v>
      </c>
      <c r="E2433" s="36" t="s">
        <v>451</v>
      </c>
      <c r="F2433" s="53"/>
      <c r="G2433" s="53"/>
      <c r="H2433" s="53">
        <v>0</v>
      </c>
      <c r="I2433" s="53"/>
      <c r="J2433" s="53"/>
      <c r="K2433" s="53">
        <f t="shared" si="145"/>
        <v>0</v>
      </c>
      <c r="M2433" s="54">
        <v>0</v>
      </c>
      <c r="N2433" s="54">
        <v>0</v>
      </c>
      <c r="O2433" s="54">
        <v>0</v>
      </c>
      <c r="P2433" s="54">
        <v>0</v>
      </c>
      <c r="Q2433" s="54" t="s">
        <v>73</v>
      </c>
      <c r="R2433" s="54">
        <f t="shared" si="146"/>
        <v>0</v>
      </c>
      <c r="T2433" s="55">
        <f t="shared" si="147"/>
        <v>0</v>
      </c>
      <c r="U2433" s="55">
        <f t="shared" si="147"/>
        <v>0</v>
      </c>
      <c r="V2433" s="55">
        <f t="shared" si="147"/>
        <v>0</v>
      </c>
      <c r="W2433" s="55">
        <f t="shared" si="147"/>
        <v>0</v>
      </c>
      <c r="X2433" s="55" t="e">
        <f t="shared" si="147"/>
        <v>#VALUE!</v>
      </c>
      <c r="Y2433" s="55">
        <f t="shared" si="147"/>
        <v>0</v>
      </c>
    </row>
    <row r="2434" spans="1:25" x14ac:dyDescent="0.25">
      <c r="A2434" s="37" t="s">
        <v>422</v>
      </c>
      <c r="B2434" s="37" t="s">
        <v>700</v>
      </c>
      <c r="C2434" s="36" t="s">
        <v>701</v>
      </c>
      <c r="D2434" s="52" t="str">
        <f>IFERROR(INDEX('[2]CP5 to CP6 Track mapping'!$A:$B,MATCH('CP5 Vols Hyp'!$C2434,'[2]CP5 to CP6 Track mapping'!$A:$A,0),2),"-")</f>
        <v>Refurbishment SC</v>
      </c>
      <c r="E2434" s="36" t="s">
        <v>452</v>
      </c>
      <c r="F2434" s="53"/>
      <c r="G2434" s="53"/>
      <c r="H2434" s="53">
        <v>0</v>
      </c>
      <c r="I2434" s="53"/>
      <c r="J2434" s="53"/>
      <c r="K2434" s="53">
        <f t="shared" si="145"/>
        <v>0</v>
      </c>
      <c r="M2434" s="54">
        <v>0</v>
      </c>
      <c r="N2434" s="54">
        <v>0</v>
      </c>
      <c r="O2434" s="54">
        <v>0</v>
      </c>
      <c r="P2434" s="54">
        <v>0</v>
      </c>
      <c r="Q2434" s="54" t="s">
        <v>73</v>
      </c>
      <c r="R2434" s="54">
        <f t="shared" si="146"/>
        <v>0</v>
      </c>
      <c r="T2434" s="55">
        <f t="shared" si="147"/>
        <v>0</v>
      </c>
      <c r="U2434" s="55">
        <f t="shared" si="147"/>
        <v>0</v>
      </c>
      <c r="V2434" s="55">
        <f t="shared" si="147"/>
        <v>0</v>
      </c>
      <c r="W2434" s="55">
        <f t="shared" si="147"/>
        <v>0</v>
      </c>
      <c r="X2434" s="55" t="e">
        <f t="shared" si="147"/>
        <v>#VALUE!</v>
      </c>
      <c r="Y2434" s="55">
        <f t="shared" si="147"/>
        <v>0</v>
      </c>
    </row>
    <row r="2435" spans="1:25" x14ac:dyDescent="0.25">
      <c r="A2435" s="37" t="s">
        <v>422</v>
      </c>
      <c r="B2435" s="37" t="s">
        <v>700</v>
      </c>
      <c r="C2435" s="36" t="s">
        <v>701</v>
      </c>
      <c r="D2435" s="52" t="str">
        <f>IFERROR(INDEX('[2]CP5 to CP6 Track mapping'!$A:$B,MATCH('CP5 Vols Hyp'!$C2435,'[2]CP5 to CP6 Track mapping'!$A:$A,0),2),"-")</f>
        <v>Refurbishment SC</v>
      </c>
      <c r="E2435" s="36" t="s">
        <v>453</v>
      </c>
      <c r="F2435" s="53"/>
      <c r="G2435" s="53"/>
      <c r="H2435" s="53">
        <v>0</v>
      </c>
      <c r="I2435" s="53"/>
      <c r="J2435" s="53"/>
      <c r="K2435" s="53">
        <f t="shared" si="145"/>
        <v>0</v>
      </c>
      <c r="M2435" s="54">
        <v>0</v>
      </c>
      <c r="N2435" s="54">
        <v>0</v>
      </c>
      <c r="O2435" s="54">
        <v>0</v>
      </c>
      <c r="P2435" s="54">
        <v>0</v>
      </c>
      <c r="Q2435" s="54" t="s">
        <v>73</v>
      </c>
      <c r="R2435" s="54">
        <f t="shared" si="146"/>
        <v>0</v>
      </c>
      <c r="T2435" s="55">
        <f t="shared" si="147"/>
        <v>0</v>
      </c>
      <c r="U2435" s="55">
        <f t="shared" si="147"/>
        <v>0</v>
      </c>
      <c r="V2435" s="55">
        <f t="shared" si="147"/>
        <v>0</v>
      </c>
      <c r="W2435" s="55">
        <f t="shared" si="147"/>
        <v>0</v>
      </c>
      <c r="X2435" s="55" t="e">
        <f t="shared" si="147"/>
        <v>#VALUE!</v>
      </c>
      <c r="Y2435" s="55">
        <f t="shared" si="147"/>
        <v>0</v>
      </c>
    </row>
    <row r="2436" spans="1:25" x14ac:dyDescent="0.25">
      <c r="A2436" s="37" t="s">
        <v>422</v>
      </c>
      <c r="B2436" s="37" t="s">
        <v>700</v>
      </c>
      <c r="C2436" s="36" t="s">
        <v>701</v>
      </c>
      <c r="D2436" s="52" t="str">
        <f>IFERROR(INDEX('[2]CP5 to CP6 Track mapping'!$A:$B,MATCH('CP5 Vols Hyp'!$C2436,'[2]CP5 to CP6 Track mapping'!$A:$A,0),2),"-")</f>
        <v>Refurbishment SC</v>
      </c>
      <c r="E2436" s="36" t="s">
        <v>454</v>
      </c>
      <c r="F2436" s="53"/>
      <c r="G2436" s="53"/>
      <c r="H2436" s="53">
        <v>0</v>
      </c>
      <c r="I2436" s="53"/>
      <c r="J2436" s="53"/>
      <c r="K2436" s="53">
        <f t="shared" si="145"/>
        <v>0</v>
      </c>
      <c r="M2436" s="54">
        <v>0</v>
      </c>
      <c r="N2436" s="54">
        <v>0</v>
      </c>
      <c r="O2436" s="54">
        <v>0</v>
      </c>
      <c r="P2436" s="54">
        <v>0</v>
      </c>
      <c r="Q2436" s="54" t="s">
        <v>73</v>
      </c>
      <c r="R2436" s="54">
        <f t="shared" si="146"/>
        <v>0</v>
      </c>
      <c r="T2436" s="55">
        <f t="shared" si="147"/>
        <v>0</v>
      </c>
      <c r="U2436" s="55">
        <f t="shared" si="147"/>
        <v>0</v>
      </c>
      <c r="V2436" s="55">
        <f t="shared" si="147"/>
        <v>0</v>
      </c>
      <c r="W2436" s="55">
        <f t="shared" si="147"/>
        <v>0</v>
      </c>
      <c r="X2436" s="55" t="e">
        <f t="shared" si="147"/>
        <v>#VALUE!</v>
      </c>
      <c r="Y2436" s="55">
        <f t="shared" si="147"/>
        <v>0</v>
      </c>
    </row>
    <row r="2437" spans="1:25" x14ac:dyDescent="0.25">
      <c r="A2437" s="37" t="s">
        <v>422</v>
      </c>
      <c r="B2437" s="37" t="s">
        <v>700</v>
      </c>
      <c r="C2437" s="36" t="s">
        <v>701</v>
      </c>
      <c r="D2437" s="52" t="str">
        <f>IFERROR(INDEX('[2]CP5 to CP6 Track mapping'!$A:$B,MATCH('CP5 Vols Hyp'!$C2437,'[2]CP5 to CP6 Track mapping'!$A:$A,0),2),"-")</f>
        <v>Refurbishment SC</v>
      </c>
      <c r="E2437" s="36" t="s">
        <v>455</v>
      </c>
      <c r="F2437" s="53"/>
      <c r="G2437" s="53"/>
      <c r="H2437" s="53">
        <v>0</v>
      </c>
      <c r="I2437" s="53"/>
      <c r="J2437" s="53"/>
      <c r="K2437" s="53">
        <f t="shared" si="145"/>
        <v>0</v>
      </c>
      <c r="M2437" s="54">
        <v>0</v>
      </c>
      <c r="N2437" s="54">
        <v>0</v>
      </c>
      <c r="O2437" s="54">
        <v>0</v>
      </c>
      <c r="P2437" s="54">
        <v>0</v>
      </c>
      <c r="Q2437" s="54" t="s">
        <v>73</v>
      </c>
      <c r="R2437" s="54">
        <f t="shared" si="146"/>
        <v>0</v>
      </c>
      <c r="T2437" s="55">
        <f t="shared" si="147"/>
        <v>0</v>
      </c>
      <c r="U2437" s="55">
        <f t="shared" si="147"/>
        <v>0</v>
      </c>
      <c r="V2437" s="55">
        <f t="shared" si="147"/>
        <v>0</v>
      </c>
      <c r="W2437" s="55">
        <f t="shared" si="147"/>
        <v>0</v>
      </c>
      <c r="X2437" s="55" t="e">
        <f t="shared" si="147"/>
        <v>#VALUE!</v>
      </c>
      <c r="Y2437" s="55">
        <f t="shared" si="147"/>
        <v>0</v>
      </c>
    </row>
    <row r="2438" spans="1:25" x14ac:dyDescent="0.25">
      <c r="A2438" s="37" t="s">
        <v>422</v>
      </c>
      <c r="B2438" s="37" t="s">
        <v>702</v>
      </c>
      <c r="C2438" s="36" t="s">
        <v>703</v>
      </c>
      <c r="D2438" s="52" t="str">
        <f>IFERROR(INDEX('[2]CP5 to CP6 Track mapping'!$A:$B,MATCH('CP5 Vols Hyp'!$C2438,'[2]CP5 to CP6 Track mapping'!$A:$A,0),2),"-")</f>
        <v>Refurbishment SC</v>
      </c>
      <c r="E2438" s="36" t="s">
        <v>456</v>
      </c>
      <c r="F2438" s="53"/>
      <c r="G2438" s="53"/>
      <c r="H2438" s="53">
        <v>19.3</v>
      </c>
      <c r="I2438" s="53"/>
      <c r="J2438" s="53"/>
      <c r="K2438" s="53">
        <f t="shared" si="145"/>
        <v>19.3</v>
      </c>
      <c r="M2438" s="54">
        <v>0</v>
      </c>
      <c r="N2438" s="54">
        <v>5</v>
      </c>
      <c r="O2438" s="54">
        <v>19.3</v>
      </c>
      <c r="P2438" s="54">
        <v>21</v>
      </c>
      <c r="Q2438" s="54">
        <v>5</v>
      </c>
      <c r="R2438" s="54">
        <f t="shared" si="146"/>
        <v>50.3</v>
      </c>
      <c r="T2438" s="55">
        <f t="shared" si="147"/>
        <v>0</v>
      </c>
      <c r="U2438" s="55">
        <f t="shared" si="147"/>
        <v>5</v>
      </c>
      <c r="V2438" s="55">
        <f t="shared" si="147"/>
        <v>0</v>
      </c>
      <c r="W2438" s="55">
        <f t="shared" si="147"/>
        <v>21</v>
      </c>
      <c r="X2438" s="55">
        <f t="shared" si="147"/>
        <v>5</v>
      </c>
      <c r="Y2438" s="55">
        <f t="shared" si="147"/>
        <v>30.999999999999996</v>
      </c>
    </row>
    <row r="2439" spans="1:25" x14ac:dyDescent="0.25">
      <c r="A2439" s="37" t="s">
        <v>422</v>
      </c>
      <c r="B2439" s="37" t="s">
        <v>702</v>
      </c>
      <c r="C2439" s="36" t="s">
        <v>703</v>
      </c>
      <c r="D2439" s="52" t="str">
        <f>IFERROR(INDEX('[2]CP5 to CP6 Track mapping'!$A:$B,MATCH('CP5 Vols Hyp'!$C2439,'[2]CP5 to CP6 Track mapping'!$A:$A,0),2),"-")</f>
        <v>Refurbishment SC</v>
      </c>
      <c r="E2439" s="36" t="s">
        <v>451</v>
      </c>
      <c r="F2439" s="53"/>
      <c r="G2439" s="53"/>
      <c r="H2439" s="53">
        <v>0</v>
      </c>
      <c r="I2439" s="53"/>
      <c r="J2439" s="53"/>
      <c r="K2439" s="53">
        <f t="shared" si="145"/>
        <v>0</v>
      </c>
      <c r="M2439" s="54">
        <v>0</v>
      </c>
      <c r="N2439" s="54">
        <v>0</v>
      </c>
      <c r="O2439" s="54">
        <v>0</v>
      </c>
      <c r="P2439" s="54">
        <v>0</v>
      </c>
      <c r="Q2439" s="54" t="s">
        <v>73</v>
      </c>
      <c r="R2439" s="54">
        <f t="shared" si="146"/>
        <v>0</v>
      </c>
      <c r="T2439" s="55">
        <f t="shared" si="147"/>
        <v>0</v>
      </c>
      <c r="U2439" s="55">
        <f t="shared" si="147"/>
        <v>0</v>
      </c>
      <c r="V2439" s="55">
        <f t="shared" si="147"/>
        <v>0</v>
      </c>
      <c r="W2439" s="55">
        <f t="shared" si="147"/>
        <v>0</v>
      </c>
      <c r="X2439" s="55" t="e">
        <f t="shared" si="147"/>
        <v>#VALUE!</v>
      </c>
      <c r="Y2439" s="55">
        <f t="shared" si="147"/>
        <v>0</v>
      </c>
    </row>
    <row r="2440" spans="1:25" x14ac:dyDescent="0.25">
      <c r="A2440" s="37" t="s">
        <v>422</v>
      </c>
      <c r="B2440" s="37" t="s">
        <v>702</v>
      </c>
      <c r="C2440" s="36" t="s">
        <v>703</v>
      </c>
      <c r="D2440" s="52" t="str">
        <f>IFERROR(INDEX('[2]CP5 to CP6 Track mapping'!$A:$B,MATCH('CP5 Vols Hyp'!$C2440,'[2]CP5 to CP6 Track mapping'!$A:$A,0),2),"-")</f>
        <v>Refurbishment SC</v>
      </c>
      <c r="E2440" s="36" t="s">
        <v>452</v>
      </c>
      <c r="F2440" s="53"/>
      <c r="G2440" s="53"/>
      <c r="H2440" s="53">
        <v>1</v>
      </c>
      <c r="I2440" s="53"/>
      <c r="J2440" s="53"/>
      <c r="K2440" s="53">
        <f t="shared" si="145"/>
        <v>1</v>
      </c>
      <c r="M2440" s="54">
        <v>0</v>
      </c>
      <c r="N2440" s="54">
        <v>0</v>
      </c>
      <c r="O2440" s="54">
        <v>1</v>
      </c>
      <c r="P2440" s="54">
        <v>0</v>
      </c>
      <c r="Q2440" s="54" t="s">
        <v>73</v>
      </c>
      <c r="R2440" s="54">
        <f t="shared" si="146"/>
        <v>1</v>
      </c>
      <c r="T2440" s="55">
        <f t="shared" si="147"/>
        <v>0</v>
      </c>
      <c r="U2440" s="55">
        <f t="shared" si="147"/>
        <v>0</v>
      </c>
      <c r="V2440" s="55">
        <f t="shared" si="147"/>
        <v>0</v>
      </c>
      <c r="W2440" s="55">
        <f t="shared" si="147"/>
        <v>0</v>
      </c>
      <c r="X2440" s="55" t="e">
        <f t="shared" si="147"/>
        <v>#VALUE!</v>
      </c>
      <c r="Y2440" s="55">
        <f t="shared" si="147"/>
        <v>0</v>
      </c>
    </row>
    <row r="2441" spans="1:25" x14ac:dyDescent="0.25">
      <c r="A2441" s="37" t="s">
        <v>422</v>
      </c>
      <c r="B2441" s="37" t="s">
        <v>702</v>
      </c>
      <c r="C2441" s="36" t="s">
        <v>703</v>
      </c>
      <c r="D2441" s="52" t="str">
        <f>IFERROR(INDEX('[2]CP5 to CP6 Track mapping'!$A:$B,MATCH('CP5 Vols Hyp'!$C2441,'[2]CP5 to CP6 Track mapping'!$A:$A,0),2),"-")</f>
        <v>Refurbishment SC</v>
      </c>
      <c r="E2441" s="36" t="s">
        <v>453</v>
      </c>
      <c r="F2441" s="53"/>
      <c r="G2441" s="53"/>
      <c r="H2441" s="53">
        <v>0</v>
      </c>
      <c r="I2441" s="53"/>
      <c r="J2441" s="53"/>
      <c r="K2441" s="53">
        <f t="shared" si="145"/>
        <v>0</v>
      </c>
      <c r="M2441" s="54">
        <v>8</v>
      </c>
      <c r="N2441" s="54">
        <v>0</v>
      </c>
      <c r="O2441" s="54">
        <v>0</v>
      </c>
      <c r="P2441" s="54">
        <v>0</v>
      </c>
      <c r="Q2441" s="54" t="s">
        <v>73</v>
      </c>
      <c r="R2441" s="54">
        <f t="shared" si="146"/>
        <v>8</v>
      </c>
      <c r="T2441" s="55">
        <f t="shared" si="147"/>
        <v>8</v>
      </c>
      <c r="U2441" s="55">
        <f t="shared" si="147"/>
        <v>0</v>
      </c>
      <c r="V2441" s="55">
        <f t="shared" si="147"/>
        <v>0</v>
      </c>
      <c r="W2441" s="55">
        <f t="shared" si="147"/>
        <v>0</v>
      </c>
      <c r="X2441" s="55" t="e">
        <f t="shared" si="147"/>
        <v>#VALUE!</v>
      </c>
      <c r="Y2441" s="55">
        <f t="shared" si="147"/>
        <v>8</v>
      </c>
    </row>
    <row r="2442" spans="1:25" x14ac:dyDescent="0.25">
      <c r="A2442" s="37" t="s">
        <v>422</v>
      </c>
      <c r="B2442" s="37" t="s">
        <v>702</v>
      </c>
      <c r="C2442" s="36" t="s">
        <v>703</v>
      </c>
      <c r="D2442" s="52" t="str">
        <f>IFERROR(INDEX('[2]CP5 to CP6 Track mapping'!$A:$B,MATCH('CP5 Vols Hyp'!$C2442,'[2]CP5 to CP6 Track mapping'!$A:$A,0),2),"-")</f>
        <v>Refurbishment SC</v>
      </c>
      <c r="E2442" s="36" t="s">
        <v>454</v>
      </c>
      <c r="F2442" s="53"/>
      <c r="G2442" s="53"/>
      <c r="H2442" s="53">
        <v>0</v>
      </c>
      <c r="I2442" s="53"/>
      <c r="J2442" s="53"/>
      <c r="K2442" s="53">
        <f t="shared" ref="K2442:K2505" si="148">SUM(F2442:J2442)</f>
        <v>0</v>
      </c>
      <c r="M2442" s="54">
        <v>4</v>
      </c>
      <c r="N2442" s="54">
        <v>0</v>
      </c>
      <c r="O2442" s="54">
        <v>0</v>
      </c>
      <c r="P2442" s="54">
        <v>0</v>
      </c>
      <c r="Q2442" s="54" t="s">
        <v>73</v>
      </c>
      <c r="R2442" s="54">
        <f t="shared" ref="R2442:R2505" si="149">SUM(M2442:Q2442)</f>
        <v>4</v>
      </c>
      <c r="T2442" s="55">
        <f t="shared" si="147"/>
        <v>4</v>
      </c>
      <c r="U2442" s="55">
        <f t="shared" si="147"/>
        <v>0</v>
      </c>
      <c r="V2442" s="55">
        <f t="shared" si="147"/>
        <v>0</v>
      </c>
      <c r="W2442" s="55">
        <f t="shared" si="147"/>
        <v>0</v>
      </c>
      <c r="X2442" s="55" t="e">
        <f t="shared" si="147"/>
        <v>#VALUE!</v>
      </c>
      <c r="Y2442" s="55">
        <f t="shared" si="147"/>
        <v>4</v>
      </c>
    </row>
    <row r="2443" spans="1:25" x14ac:dyDescent="0.25">
      <c r="A2443" s="37" t="s">
        <v>422</v>
      </c>
      <c r="B2443" s="37" t="s">
        <v>702</v>
      </c>
      <c r="C2443" s="36" t="s">
        <v>703</v>
      </c>
      <c r="D2443" s="52" t="str">
        <f>IFERROR(INDEX('[2]CP5 to CP6 Track mapping'!$A:$B,MATCH('CP5 Vols Hyp'!$C2443,'[2]CP5 to CP6 Track mapping'!$A:$A,0),2),"-")</f>
        <v>Refurbishment SC</v>
      </c>
      <c r="E2443" s="36" t="s">
        <v>455</v>
      </c>
      <c r="F2443" s="53"/>
      <c r="G2443" s="53"/>
      <c r="H2443" s="53">
        <v>0</v>
      </c>
      <c r="I2443" s="53"/>
      <c r="J2443" s="53"/>
      <c r="K2443" s="53">
        <f t="shared" si="148"/>
        <v>0</v>
      </c>
      <c r="M2443" s="54">
        <v>4</v>
      </c>
      <c r="N2443" s="54">
        <v>0</v>
      </c>
      <c r="O2443" s="54">
        <v>0</v>
      </c>
      <c r="P2443" s="54">
        <v>0</v>
      </c>
      <c r="Q2443" s="54" t="s">
        <v>73</v>
      </c>
      <c r="R2443" s="54">
        <f t="shared" si="149"/>
        <v>4</v>
      </c>
      <c r="T2443" s="55">
        <f t="shared" si="147"/>
        <v>4</v>
      </c>
      <c r="U2443" s="55">
        <f t="shared" si="147"/>
        <v>0</v>
      </c>
      <c r="V2443" s="55">
        <f t="shared" si="147"/>
        <v>0</v>
      </c>
      <c r="W2443" s="55">
        <f t="shared" si="147"/>
        <v>0</v>
      </c>
      <c r="X2443" s="55" t="e">
        <f t="shared" si="147"/>
        <v>#VALUE!</v>
      </c>
      <c r="Y2443" s="55">
        <f t="shared" si="147"/>
        <v>4</v>
      </c>
    </row>
    <row r="2444" spans="1:25" x14ac:dyDescent="0.25">
      <c r="A2444" s="37" t="s">
        <v>422</v>
      </c>
      <c r="B2444" s="37" t="s">
        <v>704</v>
      </c>
      <c r="C2444" s="36" t="s">
        <v>705</v>
      </c>
      <c r="D2444" s="52" t="str">
        <f>IFERROR(INDEX('[2]CP5 to CP6 Track mapping'!$A:$B,MATCH('CP5 Vols Hyp'!$C2444,'[2]CP5 to CP6 Track mapping'!$A:$A,0),2),"-")</f>
        <v>Replace - Partial SC</v>
      </c>
      <c r="E2444" s="36" t="s">
        <v>456</v>
      </c>
      <c r="F2444" s="53"/>
      <c r="G2444" s="53"/>
      <c r="H2444" s="53">
        <v>19</v>
      </c>
      <c r="I2444" s="53"/>
      <c r="J2444" s="53"/>
      <c r="K2444" s="53">
        <f t="shared" si="148"/>
        <v>19</v>
      </c>
      <c r="M2444" s="54">
        <v>0</v>
      </c>
      <c r="N2444" s="54">
        <v>12</v>
      </c>
      <c r="O2444" s="54">
        <v>19</v>
      </c>
      <c r="P2444" s="54">
        <v>15</v>
      </c>
      <c r="Q2444" s="54">
        <v>11</v>
      </c>
      <c r="R2444" s="54">
        <f t="shared" si="149"/>
        <v>57</v>
      </c>
      <c r="T2444" s="55">
        <f t="shared" si="147"/>
        <v>0</v>
      </c>
      <c r="U2444" s="55">
        <f t="shared" si="147"/>
        <v>12</v>
      </c>
      <c r="V2444" s="55">
        <f t="shared" si="147"/>
        <v>0</v>
      </c>
      <c r="W2444" s="55">
        <f t="shared" si="147"/>
        <v>15</v>
      </c>
      <c r="X2444" s="55">
        <f t="shared" si="147"/>
        <v>11</v>
      </c>
      <c r="Y2444" s="55">
        <f t="shared" si="147"/>
        <v>38</v>
      </c>
    </row>
    <row r="2445" spans="1:25" x14ac:dyDescent="0.25">
      <c r="A2445" s="37" t="s">
        <v>422</v>
      </c>
      <c r="B2445" s="37" t="s">
        <v>704</v>
      </c>
      <c r="C2445" s="36" t="s">
        <v>705</v>
      </c>
      <c r="D2445" s="52" t="str">
        <f>IFERROR(INDEX('[2]CP5 to CP6 Track mapping'!$A:$B,MATCH('CP5 Vols Hyp'!$C2445,'[2]CP5 to CP6 Track mapping'!$A:$A,0),2),"-")</f>
        <v>Replace - Partial SC</v>
      </c>
      <c r="E2445" s="36" t="s">
        <v>451</v>
      </c>
      <c r="F2445" s="53"/>
      <c r="G2445" s="53"/>
      <c r="H2445" s="53">
        <v>0</v>
      </c>
      <c r="I2445" s="53"/>
      <c r="J2445" s="53"/>
      <c r="K2445" s="53">
        <f t="shared" si="148"/>
        <v>0</v>
      </c>
      <c r="M2445" s="54">
        <v>0</v>
      </c>
      <c r="N2445" s="54">
        <v>0</v>
      </c>
      <c r="O2445" s="54">
        <v>0</v>
      </c>
      <c r="P2445" s="54">
        <v>0</v>
      </c>
      <c r="Q2445" s="54" t="s">
        <v>73</v>
      </c>
      <c r="R2445" s="54">
        <f t="shared" si="149"/>
        <v>0</v>
      </c>
      <c r="T2445" s="55">
        <f t="shared" si="147"/>
        <v>0</v>
      </c>
      <c r="U2445" s="55">
        <f t="shared" si="147"/>
        <v>0</v>
      </c>
      <c r="V2445" s="55">
        <f t="shared" si="147"/>
        <v>0</v>
      </c>
      <c r="W2445" s="55">
        <f t="shared" si="147"/>
        <v>0</v>
      </c>
      <c r="X2445" s="55" t="e">
        <f t="shared" si="147"/>
        <v>#VALUE!</v>
      </c>
      <c r="Y2445" s="55">
        <f t="shared" si="147"/>
        <v>0</v>
      </c>
    </row>
    <row r="2446" spans="1:25" x14ac:dyDescent="0.25">
      <c r="A2446" s="37" t="s">
        <v>422</v>
      </c>
      <c r="B2446" s="37" t="s">
        <v>704</v>
      </c>
      <c r="C2446" s="36" t="s">
        <v>705</v>
      </c>
      <c r="D2446" s="52" t="str">
        <f>IFERROR(INDEX('[2]CP5 to CP6 Track mapping'!$A:$B,MATCH('CP5 Vols Hyp'!$C2446,'[2]CP5 to CP6 Track mapping'!$A:$A,0),2),"-")</f>
        <v>Replace - Partial SC</v>
      </c>
      <c r="E2446" s="36" t="s">
        <v>452</v>
      </c>
      <c r="F2446" s="53"/>
      <c r="G2446" s="53"/>
      <c r="H2446" s="53">
        <v>0</v>
      </c>
      <c r="I2446" s="53"/>
      <c r="J2446" s="53"/>
      <c r="K2446" s="53">
        <f t="shared" si="148"/>
        <v>0</v>
      </c>
      <c r="M2446" s="54">
        <v>0</v>
      </c>
      <c r="N2446" s="54">
        <v>0</v>
      </c>
      <c r="O2446" s="54">
        <v>0</v>
      </c>
      <c r="P2446" s="54">
        <v>0</v>
      </c>
      <c r="Q2446" s="54" t="s">
        <v>73</v>
      </c>
      <c r="R2446" s="54">
        <f t="shared" si="149"/>
        <v>0</v>
      </c>
      <c r="T2446" s="55">
        <f t="shared" si="147"/>
        <v>0</v>
      </c>
      <c r="U2446" s="55">
        <f t="shared" si="147"/>
        <v>0</v>
      </c>
      <c r="V2446" s="55">
        <f t="shared" si="147"/>
        <v>0</v>
      </c>
      <c r="W2446" s="55">
        <f t="shared" si="147"/>
        <v>0</v>
      </c>
      <c r="X2446" s="55" t="e">
        <f t="shared" si="147"/>
        <v>#VALUE!</v>
      </c>
      <c r="Y2446" s="55">
        <f t="shared" si="147"/>
        <v>0</v>
      </c>
    </row>
    <row r="2447" spans="1:25" x14ac:dyDescent="0.25">
      <c r="A2447" s="37" t="s">
        <v>422</v>
      </c>
      <c r="B2447" s="37" t="s">
        <v>704</v>
      </c>
      <c r="C2447" s="36" t="s">
        <v>705</v>
      </c>
      <c r="D2447" s="52" t="str">
        <f>IFERROR(INDEX('[2]CP5 to CP6 Track mapping'!$A:$B,MATCH('CP5 Vols Hyp'!$C2447,'[2]CP5 to CP6 Track mapping'!$A:$A,0),2),"-")</f>
        <v>Replace - Partial SC</v>
      </c>
      <c r="E2447" s="36" t="s">
        <v>453</v>
      </c>
      <c r="F2447" s="53"/>
      <c r="G2447" s="53"/>
      <c r="H2447" s="53">
        <v>0</v>
      </c>
      <c r="I2447" s="53"/>
      <c r="J2447" s="53"/>
      <c r="K2447" s="53">
        <f t="shared" si="148"/>
        <v>0</v>
      </c>
      <c r="M2447" s="54">
        <v>0</v>
      </c>
      <c r="N2447" s="54">
        <v>0</v>
      </c>
      <c r="O2447" s="54">
        <v>0</v>
      </c>
      <c r="P2447" s="54">
        <v>0</v>
      </c>
      <c r="Q2447" s="54" t="s">
        <v>73</v>
      </c>
      <c r="R2447" s="54">
        <f t="shared" si="149"/>
        <v>0</v>
      </c>
      <c r="T2447" s="55">
        <f t="shared" si="147"/>
        <v>0</v>
      </c>
      <c r="U2447" s="55">
        <f t="shared" si="147"/>
        <v>0</v>
      </c>
      <c r="V2447" s="55">
        <f t="shared" si="147"/>
        <v>0</v>
      </c>
      <c r="W2447" s="55">
        <f t="shared" si="147"/>
        <v>0</v>
      </c>
      <c r="X2447" s="55" t="e">
        <f t="shared" si="147"/>
        <v>#VALUE!</v>
      </c>
      <c r="Y2447" s="55">
        <f t="shared" si="147"/>
        <v>0</v>
      </c>
    </row>
    <row r="2448" spans="1:25" x14ac:dyDescent="0.25">
      <c r="A2448" s="37" t="s">
        <v>422</v>
      </c>
      <c r="B2448" s="37" t="s">
        <v>704</v>
      </c>
      <c r="C2448" s="36" t="s">
        <v>705</v>
      </c>
      <c r="D2448" s="52" t="str">
        <f>IFERROR(INDEX('[2]CP5 to CP6 Track mapping'!$A:$B,MATCH('CP5 Vols Hyp'!$C2448,'[2]CP5 to CP6 Track mapping'!$A:$A,0),2),"-")</f>
        <v>Replace - Partial SC</v>
      </c>
      <c r="E2448" s="36" t="s">
        <v>454</v>
      </c>
      <c r="F2448" s="53"/>
      <c r="G2448" s="53"/>
      <c r="H2448" s="53">
        <v>0</v>
      </c>
      <c r="I2448" s="53"/>
      <c r="J2448" s="53"/>
      <c r="K2448" s="53">
        <f t="shared" si="148"/>
        <v>0</v>
      </c>
      <c r="M2448" s="54">
        <v>0</v>
      </c>
      <c r="N2448" s="54">
        <v>0</v>
      </c>
      <c r="O2448" s="54">
        <v>0</v>
      </c>
      <c r="P2448" s="54">
        <v>0</v>
      </c>
      <c r="Q2448" s="54" t="s">
        <v>73</v>
      </c>
      <c r="R2448" s="54">
        <f t="shared" si="149"/>
        <v>0</v>
      </c>
      <c r="T2448" s="55">
        <f t="shared" si="147"/>
        <v>0</v>
      </c>
      <c r="U2448" s="55">
        <f t="shared" si="147"/>
        <v>0</v>
      </c>
      <c r="V2448" s="55">
        <f t="shared" si="147"/>
        <v>0</v>
      </c>
      <c r="W2448" s="55">
        <f t="shared" si="147"/>
        <v>0</v>
      </c>
      <c r="X2448" s="55" t="e">
        <f t="shared" si="147"/>
        <v>#VALUE!</v>
      </c>
      <c r="Y2448" s="55">
        <f t="shared" si="147"/>
        <v>0</v>
      </c>
    </row>
    <row r="2449" spans="1:25" x14ac:dyDescent="0.25">
      <c r="A2449" s="37" t="s">
        <v>422</v>
      </c>
      <c r="B2449" s="37" t="s">
        <v>704</v>
      </c>
      <c r="C2449" s="36" t="s">
        <v>705</v>
      </c>
      <c r="D2449" s="52" t="str">
        <f>IFERROR(INDEX('[2]CP5 to CP6 Track mapping'!$A:$B,MATCH('CP5 Vols Hyp'!$C2449,'[2]CP5 to CP6 Track mapping'!$A:$A,0),2),"-")</f>
        <v>Replace - Partial SC</v>
      </c>
      <c r="E2449" s="36" t="s">
        <v>455</v>
      </c>
      <c r="F2449" s="53"/>
      <c r="G2449" s="53"/>
      <c r="H2449" s="53">
        <v>0</v>
      </c>
      <c r="I2449" s="53"/>
      <c r="J2449" s="53"/>
      <c r="K2449" s="53">
        <f t="shared" si="148"/>
        <v>0</v>
      </c>
      <c r="M2449" s="54">
        <v>0</v>
      </c>
      <c r="N2449" s="54">
        <v>0</v>
      </c>
      <c r="O2449" s="54">
        <v>0</v>
      </c>
      <c r="P2449" s="54">
        <v>0</v>
      </c>
      <c r="Q2449" s="54" t="s">
        <v>73</v>
      </c>
      <c r="R2449" s="54">
        <f t="shared" si="149"/>
        <v>0</v>
      </c>
      <c r="T2449" s="55">
        <f t="shared" si="147"/>
        <v>0</v>
      </c>
      <c r="U2449" s="55">
        <f t="shared" si="147"/>
        <v>0</v>
      </c>
      <c r="V2449" s="55">
        <f t="shared" si="147"/>
        <v>0</v>
      </c>
      <c r="W2449" s="55">
        <f t="shared" si="147"/>
        <v>0</v>
      </c>
      <c r="X2449" s="55" t="e">
        <f t="shared" si="147"/>
        <v>#VALUE!</v>
      </c>
      <c r="Y2449" s="55">
        <f t="shared" si="147"/>
        <v>0</v>
      </c>
    </row>
    <row r="2450" spans="1:25" x14ac:dyDescent="0.25">
      <c r="A2450" s="37" t="s">
        <v>422</v>
      </c>
      <c r="B2450" s="37" t="s">
        <v>706</v>
      </c>
      <c r="C2450" s="36" t="s">
        <v>707</v>
      </c>
      <c r="D2450" s="52" t="str">
        <f>IFERROR(INDEX('[2]CP5 to CP6 Track mapping'!$A:$B,MATCH('CP5 Vols Hyp'!$C2450,'[2]CP5 to CP6 Track mapping'!$A:$A,0),2),"-")</f>
        <v>Replace - Partial SC</v>
      </c>
      <c r="E2450" s="36" t="s">
        <v>456</v>
      </c>
      <c r="F2450" s="53"/>
      <c r="G2450" s="53"/>
      <c r="H2450" s="53">
        <v>5.5</v>
      </c>
      <c r="I2450" s="53"/>
      <c r="J2450" s="53"/>
      <c r="K2450" s="53">
        <f t="shared" si="148"/>
        <v>5.5</v>
      </c>
      <c r="M2450" s="54">
        <v>0</v>
      </c>
      <c r="N2450" s="54">
        <v>7.5</v>
      </c>
      <c r="O2450" s="54">
        <v>5.5</v>
      </c>
      <c r="P2450" s="54">
        <v>5</v>
      </c>
      <c r="Q2450" s="54">
        <v>2</v>
      </c>
      <c r="R2450" s="54">
        <f t="shared" si="149"/>
        <v>20</v>
      </c>
      <c r="T2450" s="55">
        <f t="shared" si="147"/>
        <v>0</v>
      </c>
      <c r="U2450" s="55">
        <f t="shared" si="147"/>
        <v>7.5</v>
      </c>
      <c r="V2450" s="55">
        <f t="shared" si="147"/>
        <v>0</v>
      </c>
      <c r="W2450" s="55">
        <f t="shared" si="147"/>
        <v>5</v>
      </c>
      <c r="X2450" s="55">
        <f t="shared" si="147"/>
        <v>2</v>
      </c>
      <c r="Y2450" s="55">
        <f t="shared" si="147"/>
        <v>14.5</v>
      </c>
    </row>
    <row r="2451" spans="1:25" x14ac:dyDescent="0.25">
      <c r="A2451" s="37" t="s">
        <v>422</v>
      </c>
      <c r="B2451" s="37" t="s">
        <v>706</v>
      </c>
      <c r="C2451" s="36" t="s">
        <v>707</v>
      </c>
      <c r="D2451" s="52" t="str">
        <f>IFERROR(INDEX('[2]CP5 to CP6 Track mapping'!$A:$B,MATCH('CP5 Vols Hyp'!$C2451,'[2]CP5 to CP6 Track mapping'!$A:$A,0),2),"-")</f>
        <v>Replace - Partial SC</v>
      </c>
      <c r="E2451" s="36" t="s">
        <v>451</v>
      </c>
      <c r="F2451" s="53"/>
      <c r="G2451" s="53"/>
      <c r="H2451" s="53">
        <v>0</v>
      </c>
      <c r="I2451" s="53"/>
      <c r="J2451" s="53"/>
      <c r="K2451" s="53">
        <f t="shared" si="148"/>
        <v>0</v>
      </c>
      <c r="M2451" s="54">
        <v>0</v>
      </c>
      <c r="N2451" s="54">
        <v>0</v>
      </c>
      <c r="O2451" s="54">
        <v>0</v>
      </c>
      <c r="P2451" s="54">
        <v>0</v>
      </c>
      <c r="Q2451" s="54" t="s">
        <v>73</v>
      </c>
      <c r="R2451" s="54">
        <f t="shared" si="149"/>
        <v>0</v>
      </c>
      <c r="T2451" s="55">
        <f t="shared" si="147"/>
        <v>0</v>
      </c>
      <c r="U2451" s="55">
        <f t="shared" si="147"/>
        <v>0</v>
      </c>
      <c r="V2451" s="55">
        <f t="shared" si="147"/>
        <v>0</v>
      </c>
      <c r="W2451" s="55">
        <f t="shared" si="147"/>
        <v>0</v>
      </c>
      <c r="X2451" s="55" t="e">
        <f t="shared" si="147"/>
        <v>#VALUE!</v>
      </c>
      <c r="Y2451" s="55">
        <f t="shared" si="147"/>
        <v>0</v>
      </c>
    </row>
    <row r="2452" spans="1:25" x14ac:dyDescent="0.25">
      <c r="A2452" s="37" t="s">
        <v>422</v>
      </c>
      <c r="B2452" s="37" t="s">
        <v>706</v>
      </c>
      <c r="C2452" s="36" t="s">
        <v>707</v>
      </c>
      <c r="D2452" s="52" t="str">
        <f>IFERROR(INDEX('[2]CP5 to CP6 Track mapping'!$A:$B,MATCH('CP5 Vols Hyp'!$C2452,'[2]CP5 to CP6 Track mapping'!$A:$A,0),2),"-")</f>
        <v>Replace - Partial SC</v>
      </c>
      <c r="E2452" s="36" t="s">
        <v>452</v>
      </c>
      <c r="F2452" s="53"/>
      <c r="G2452" s="53"/>
      <c r="H2452" s="53">
        <v>3</v>
      </c>
      <c r="I2452" s="53"/>
      <c r="J2452" s="53"/>
      <c r="K2452" s="53">
        <f t="shared" si="148"/>
        <v>3</v>
      </c>
      <c r="M2452" s="54">
        <v>0</v>
      </c>
      <c r="N2452" s="54">
        <v>0</v>
      </c>
      <c r="O2452" s="54">
        <v>3</v>
      </c>
      <c r="P2452" s="54">
        <v>0</v>
      </c>
      <c r="Q2452" s="54" t="s">
        <v>73</v>
      </c>
      <c r="R2452" s="54">
        <f t="shared" si="149"/>
        <v>3</v>
      </c>
      <c r="T2452" s="55">
        <f t="shared" si="147"/>
        <v>0</v>
      </c>
      <c r="U2452" s="55">
        <f t="shared" si="147"/>
        <v>0</v>
      </c>
      <c r="V2452" s="55">
        <f t="shared" si="147"/>
        <v>0</v>
      </c>
      <c r="W2452" s="55">
        <f t="shared" si="147"/>
        <v>0</v>
      </c>
      <c r="X2452" s="55" t="e">
        <f t="shared" si="147"/>
        <v>#VALUE!</v>
      </c>
      <c r="Y2452" s="55">
        <f t="shared" si="147"/>
        <v>0</v>
      </c>
    </row>
    <row r="2453" spans="1:25" x14ac:dyDescent="0.25">
      <c r="A2453" s="37" t="s">
        <v>422</v>
      </c>
      <c r="B2453" s="37" t="s">
        <v>706</v>
      </c>
      <c r="C2453" s="36" t="s">
        <v>707</v>
      </c>
      <c r="D2453" s="52" t="str">
        <f>IFERROR(INDEX('[2]CP5 to CP6 Track mapping'!$A:$B,MATCH('CP5 Vols Hyp'!$C2453,'[2]CP5 to CP6 Track mapping'!$A:$A,0),2),"-")</f>
        <v>Replace - Partial SC</v>
      </c>
      <c r="E2453" s="36" t="s">
        <v>453</v>
      </c>
      <c r="F2453" s="53"/>
      <c r="G2453" s="53"/>
      <c r="H2453" s="53">
        <v>0</v>
      </c>
      <c r="I2453" s="53"/>
      <c r="J2453" s="53"/>
      <c r="K2453" s="53">
        <f t="shared" si="148"/>
        <v>0</v>
      </c>
      <c r="M2453" s="54">
        <v>0</v>
      </c>
      <c r="N2453" s="54">
        <v>0</v>
      </c>
      <c r="O2453" s="54">
        <v>0</v>
      </c>
      <c r="P2453" s="54">
        <v>0</v>
      </c>
      <c r="Q2453" s="54" t="s">
        <v>73</v>
      </c>
      <c r="R2453" s="54">
        <f t="shared" si="149"/>
        <v>0</v>
      </c>
      <c r="T2453" s="55">
        <f t="shared" si="147"/>
        <v>0</v>
      </c>
      <c r="U2453" s="55">
        <f t="shared" si="147"/>
        <v>0</v>
      </c>
      <c r="V2453" s="55">
        <f t="shared" si="147"/>
        <v>0</v>
      </c>
      <c r="W2453" s="55">
        <f t="shared" si="147"/>
        <v>0</v>
      </c>
      <c r="X2453" s="55" t="e">
        <f t="shared" si="147"/>
        <v>#VALUE!</v>
      </c>
      <c r="Y2453" s="55">
        <f t="shared" si="147"/>
        <v>0</v>
      </c>
    </row>
    <row r="2454" spans="1:25" x14ac:dyDescent="0.25">
      <c r="A2454" s="37" t="s">
        <v>422</v>
      </c>
      <c r="B2454" s="37" t="s">
        <v>706</v>
      </c>
      <c r="C2454" s="36" t="s">
        <v>707</v>
      </c>
      <c r="D2454" s="52" t="str">
        <f>IFERROR(INDEX('[2]CP5 to CP6 Track mapping'!$A:$B,MATCH('CP5 Vols Hyp'!$C2454,'[2]CP5 to CP6 Track mapping'!$A:$A,0),2),"-")</f>
        <v>Replace - Partial SC</v>
      </c>
      <c r="E2454" s="36" t="s">
        <v>454</v>
      </c>
      <c r="F2454" s="53"/>
      <c r="G2454" s="53"/>
      <c r="H2454" s="53">
        <v>0</v>
      </c>
      <c r="I2454" s="53"/>
      <c r="J2454" s="53"/>
      <c r="K2454" s="53">
        <f t="shared" si="148"/>
        <v>0</v>
      </c>
      <c r="M2454" s="54">
        <v>0</v>
      </c>
      <c r="N2454" s="54">
        <v>0</v>
      </c>
      <c r="O2454" s="54">
        <v>0</v>
      </c>
      <c r="P2454" s="54">
        <v>0</v>
      </c>
      <c r="Q2454" s="54" t="s">
        <v>73</v>
      </c>
      <c r="R2454" s="54">
        <f t="shared" si="149"/>
        <v>0</v>
      </c>
      <c r="T2454" s="55">
        <f t="shared" si="147"/>
        <v>0</v>
      </c>
      <c r="U2454" s="55">
        <f t="shared" si="147"/>
        <v>0</v>
      </c>
      <c r="V2454" s="55">
        <f t="shared" si="147"/>
        <v>0</v>
      </c>
      <c r="W2454" s="55">
        <f t="shared" si="147"/>
        <v>0</v>
      </c>
      <c r="X2454" s="55" t="e">
        <f t="shared" si="147"/>
        <v>#VALUE!</v>
      </c>
      <c r="Y2454" s="55">
        <f t="shared" si="147"/>
        <v>0</v>
      </c>
    </row>
    <row r="2455" spans="1:25" x14ac:dyDescent="0.25">
      <c r="A2455" s="37" t="s">
        <v>422</v>
      </c>
      <c r="B2455" s="37" t="s">
        <v>706</v>
      </c>
      <c r="C2455" s="36" t="s">
        <v>707</v>
      </c>
      <c r="D2455" s="52" t="str">
        <f>IFERROR(INDEX('[2]CP5 to CP6 Track mapping'!$A:$B,MATCH('CP5 Vols Hyp'!$C2455,'[2]CP5 to CP6 Track mapping'!$A:$A,0),2),"-")</f>
        <v>Replace - Partial SC</v>
      </c>
      <c r="E2455" s="36" t="s">
        <v>455</v>
      </c>
      <c r="F2455" s="53"/>
      <c r="G2455" s="53"/>
      <c r="H2455" s="53">
        <v>0</v>
      </c>
      <c r="I2455" s="53"/>
      <c r="J2455" s="53"/>
      <c r="K2455" s="53">
        <f t="shared" si="148"/>
        <v>0</v>
      </c>
      <c r="M2455" s="54">
        <v>0</v>
      </c>
      <c r="N2455" s="54">
        <v>0</v>
      </c>
      <c r="O2455" s="54">
        <v>0</v>
      </c>
      <c r="P2455" s="54">
        <v>0</v>
      </c>
      <c r="Q2455" s="54" t="s">
        <v>73</v>
      </c>
      <c r="R2455" s="54">
        <f t="shared" si="149"/>
        <v>0</v>
      </c>
      <c r="T2455" s="55">
        <f t="shared" si="147"/>
        <v>0</v>
      </c>
      <c r="U2455" s="55">
        <f t="shared" si="147"/>
        <v>0</v>
      </c>
      <c r="V2455" s="55">
        <f t="shared" si="147"/>
        <v>0</v>
      </c>
      <c r="W2455" s="55">
        <f t="shared" ref="W2455:Y2518" si="150">P2455-I2455</f>
        <v>0</v>
      </c>
      <c r="X2455" s="55" t="e">
        <f t="shared" si="150"/>
        <v>#VALUE!</v>
      </c>
      <c r="Y2455" s="55">
        <f t="shared" si="150"/>
        <v>0</v>
      </c>
    </row>
    <row r="2456" spans="1:25" x14ac:dyDescent="0.25">
      <c r="A2456" s="37" t="s">
        <v>422</v>
      </c>
      <c r="B2456" s="37" t="s">
        <v>708</v>
      </c>
      <c r="C2456" s="36" t="s">
        <v>709</v>
      </c>
      <c r="D2456" s="52" t="str">
        <f>IFERROR(INDEX('[2]CP5 to CP6 Track mapping'!$A:$B,MATCH('CP5 Vols Hyp'!$C2456,'[2]CP5 to CP6 Track mapping'!$A:$A,0),2),"-")</f>
        <v>Refurbishment SC</v>
      </c>
      <c r="E2456" s="36" t="s">
        <v>456</v>
      </c>
      <c r="F2456" s="53"/>
      <c r="G2456" s="53"/>
      <c r="H2456" s="53">
        <v>0</v>
      </c>
      <c r="I2456" s="53"/>
      <c r="J2456" s="53"/>
      <c r="K2456" s="53">
        <f t="shared" si="148"/>
        <v>0</v>
      </c>
      <c r="M2456" s="54">
        <v>0</v>
      </c>
      <c r="N2456" s="54">
        <v>0</v>
      </c>
      <c r="O2456" s="54">
        <v>0</v>
      </c>
      <c r="P2456" s="54">
        <v>0</v>
      </c>
      <c r="Q2456" s="54">
        <v>2</v>
      </c>
      <c r="R2456" s="54">
        <f t="shared" si="149"/>
        <v>2</v>
      </c>
      <c r="T2456" s="55">
        <f t="shared" ref="T2456:Y2519" si="151">M2456-F2456</f>
        <v>0</v>
      </c>
      <c r="U2456" s="55">
        <f t="shared" si="151"/>
        <v>0</v>
      </c>
      <c r="V2456" s="55">
        <f t="shared" si="151"/>
        <v>0</v>
      </c>
      <c r="W2456" s="55">
        <f t="shared" si="150"/>
        <v>0</v>
      </c>
      <c r="X2456" s="55">
        <f t="shared" si="150"/>
        <v>2</v>
      </c>
      <c r="Y2456" s="55">
        <f t="shared" si="150"/>
        <v>2</v>
      </c>
    </row>
    <row r="2457" spans="1:25" x14ac:dyDescent="0.25">
      <c r="A2457" s="37" t="s">
        <v>422</v>
      </c>
      <c r="B2457" s="37" t="s">
        <v>708</v>
      </c>
      <c r="C2457" s="36" t="s">
        <v>709</v>
      </c>
      <c r="D2457" s="52" t="str">
        <f>IFERROR(INDEX('[2]CP5 to CP6 Track mapping'!$A:$B,MATCH('CP5 Vols Hyp'!$C2457,'[2]CP5 to CP6 Track mapping'!$A:$A,0),2),"-")</f>
        <v>Refurbishment SC</v>
      </c>
      <c r="E2457" s="36" t="s">
        <v>451</v>
      </c>
      <c r="F2457" s="53"/>
      <c r="G2457" s="53"/>
      <c r="H2457" s="53">
        <v>0</v>
      </c>
      <c r="I2457" s="53"/>
      <c r="J2457" s="53"/>
      <c r="K2457" s="53">
        <f t="shared" si="148"/>
        <v>0</v>
      </c>
      <c r="M2457" s="54">
        <v>0</v>
      </c>
      <c r="N2457" s="54">
        <v>0</v>
      </c>
      <c r="O2457" s="54">
        <v>0</v>
      </c>
      <c r="P2457" s="54">
        <v>0</v>
      </c>
      <c r="Q2457" s="54" t="s">
        <v>73</v>
      </c>
      <c r="R2457" s="54">
        <f t="shared" si="149"/>
        <v>0</v>
      </c>
      <c r="T2457" s="55">
        <f t="shared" si="151"/>
        <v>0</v>
      </c>
      <c r="U2457" s="55">
        <f t="shared" si="151"/>
        <v>0</v>
      </c>
      <c r="V2457" s="55">
        <f t="shared" si="151"/>
        <v>0</v>
      </c>
      <c r="W2457" s="55">
        <f t="shared" si="150"/>
        <v>0</v>
      </c>
      <c r="X2457" s="55" t="e">
        <f t="shared" si="150"/>
        <v>#VALUE!</v>
      </c>
      <c r="Y2457" s="55">
        <f t="shared" si="150"/>
        <v>0</v>
      </c>
    </row>
    <row r="2458" spans="1:25" x14ac:dyDescent="0.25">
      <c r="A2458" s="37" t="s">
        <v>422</v>
      </c>
      <c r="B2458" s="37" t="s">
        <v>708</v>
      </c>
      <c r="C2458" s="36" t="s">
        <v>709</v>
      </c>
      <c r="D2458" s="52" t="str">
        <f>IFERROR(INDEX('[2]CP5 to CP6 Track mapping'!$A:$B,MATCH('CP5 Vols Hyp'!$C2458,'[2]CP5 to CP6 Track mapping'!$A:$A,0),2),"-")</f>
        <v>Refurbishment SC</v>
      </c>
      <c r="E2458" s="36" t="s">
        <v>452</v>
      </c>
      <c r="F2458" s="53"/>
      <c r="G2458" s="53"/>
      <c r="H2458" s="53">
        <v>0</v>
      </c>
      <c r="I2458" s="53"/>
      <c r="J2458" s="53"/>
      <c r="K2458" s="53">
        <f t="shared" si="148"/>
        <v>0</v>
      </c>
      <c r="M2458" s="54">
        <v>0</v>
      </c>
      <c r="N2458" s="54">
        <v>0</v>
      </c>
      <c r="O2458" s="54">
        <v>0</v>
      </c>
      <c r="P2458" s="54">
        <v>0</v>
      </c>
      <c r="Q2458" s="54" t="s">
        <v>73</v>
      </c>
      <c r="R2458" s="54">
        <f t="shared" si="149"/>
        <v>0</v>
      </c>
      <c r="T2458" s="55">
        <f t="shared" si="151"/>
        <v>0</v>
      </c>
      <c r="U2458" s="55">
        <f t="shared" si="151"/>
        <v>0</v>
      </c>
      <c r="V2458" s="55">
        <f t="shared" si="151"/>
        <v>0</v>
      </c>
      <c r="W2458" s="55">
        <f t="shared" si="150"/>
        <v>0</v>
      </c>
      <c r="X2458" s="55" t="e">
        <f t="shared" si="150"/>
        <v>#VALUE!</v>
      </c>
      <c r="Y2458" s="55">
        <f t="shared" si="150"/>
        <v>0</v>
      </c>
    </row>
    <row r="2459" spans="1:25" x14ac:dyDescent="0.25">
      <c r="A2459" s="37" t="s">
        <v>422</v>
      </c>
      <c r="B2459" s="37" t="s">
        <v>708</v>
      </c>
      <c r="C2459" s="36" t="s">
        <v>709</v>
      </c>
      <c r="D2459" s="52" t="str">
        <f>IFERROR(INDEX('[2]CP5 to CP6 Track mapping'!$A:$B,MATCH('CP5 Vols Hyp'!$C2459,'[2]CP5 to CP6 Track mapping'!$A:$A,0),2),"-")</f>
        <v>Refurbishment SC</v>
      </c>
      <c r="E2459" s="36" t="s">
        <v>453</v>
      </c>
      <c r="F2459" s="53"/>
      <c r="G2459" s="53"/>
      <c r="H2459" s="53">
        <v>0</v>
      </c>
      <c r="I2459" s="53"/>
      <c r="J2459" s="53"/>
      <c r="K2459" s="53">
        <f t="shared" si="148"/>
        <v>0</v>
      </c>
      <c r="M2459" s="54">
        <v>0</v>
      </c>
      <c r="N2459" s="54">
        <v>0</v>
      </c>
      <c r="O2459" s="54">
        <v>0</v>
      </c>
      <c r="P2459" s="54">
        <v>0</v>
      </c>
      <c r="Q2459" s="54" t="s">
        <v>73</v>
      </c>
      <c r="R2459" s="54">
        <f t="shared" si="149"/>
        <v>0</v>
      </c>
      <c r="T2459" s="55">
        <f t="shared" si="151"/>
        <v>0</v>
      </c>
      <c r="U2459" s="55">
        <f t="shared" si="151"/>
        <v>0</v>
      </c>
      <c r="V2459" s="55">
        <f t="shared" si="151"/>
        <v>0</v>
      </c>
      <c r="W2459" s="55">
        <f t="shared" si="150"/>
        <v>0</v>
      </c>
      <c r="X2459" s="55" t="e">
        <f t="shared" si="150"/>
        <v>#VALUE!</v>
      </c>
      <c r="Y2459" s="55">
        <f t="shared" si="150"/>
        <v>0</v>
      </c>
    </row>
    <row r="2460" spans="1:25" x14ac:dyDescent="0.25">
      <c r="A2460" s="37" t="s">
        <v>422</v>
      </c>
      <c r="B2460" s="37" t="s">
        <v>708</v>
      </c>
      <c r="C2460" s="36" t="s">
        <v>709</v>
      </c>
      <c r="D2460" s="52" t="str">
        <f>IFERROR(INDEX('[2]CP5 to CP6 Track mapping'!$A:$B,MATCH('CP5 Vols Hyp'!$C2460,'[2]CP5 to CP6 Track mapping'!$A:$A,0),2),"-")</f>
        <v>Refurbishment SC</v>
      </c>
      <c r="E2460" s="36" t="s">
        <v>454</v>
      </c>
      <c r="F2460" s="53"/>
      <c r="G2460" s="53"/>
      <c r="H2460" s="53">
        <v>0</v>
      </c>
      <c r="I2460" s="53"/>
      <c r="J2460" s="53"/>
      <c r="K2460" s="53">
        <f t="shared" si="148"/>
        <v>0</v>
      </c>
      <c r="M2460" s="54">
        <v>0</v>
      </c>
      <c r="N2460" s="54">
        <v>0</v>
      </c>
      <c r="O2460" s="54">
        <v>0</v>
      </c>
      <c r="P2460" s="54">
        <v>0</v>
      </c>
      <c r="Q2460" s="54" t="s">
        <v>73</v>
      </c>
      <c r="R2460" s="54">
        <f t="shared" si="149"/>
        <v>0</v>
      </c>
      <c r="T2460" s="55">
        <f t="shared" si="151"/>
        <v>0</v>
      </c>
      <c r="U2460" s="55">
        <f t="shared" si="151"/>
        <v>0</v>
      </c>
      <c r="V2460" s="55">
        <f t="shared" si="151"/>
        <v>0</v>
      </c>
      <c r="W2460" s="55">
        <f t="shared" si="150"/>
        <v>0</v>
      </c>
      <c r="X2460" s="55" t="e">
        <f t="shared" si="150"/>
        <v>#VALUE!</v>
      </c>
      <c r="Y2460" s="55">
        <f t="shared" si="150"/>
        <v>0</v>
      </c>
    </row>
    <row r="2461" spans="1:25" x14ac:dyDescent="0.25">
      <c r="A2461" s="37" t="s">
        <v>422</v>
      </c>
      <c r="B2461" s="37" t="s">
        <v>708</v>
      </c>
      <c r="C2461" s="36" t="s">
        <v>709</v>
      </c>
      <c r="D2461" s="52" t="str">
        <f>IFERROR(INDEX('[2]CP5 to CP6 Track mapping'!$A:$B,MATCH('CP5 Vols Hyp'!$C2461,'[2]CP5 to CP6 Track mapping'!$A:$A,0),2),"-")</f>
        <v>Refurbishment SC</v>
      </c>
      <c r="E2461" s="36" t="s">
        <v>455</v>
      </c>
      <c r="F2461" s="53"/>
      <c r="G2461" s="53"/>
      <c r="H2461" s="53">
        <v>0</v>
      </c>
      <c r="I2461" s="53"/>
      <c r="J2461" s="53"/>
      <c r="K2461" s="53">
        <f t="shared" si="148"/>
        <v>0</v>
      </c>
      <c r="M2461" s="54">
        <v>0</v>
      </c>
      <c r="N2461" s="54">
        <v>0</v>
      </c>
      <c r="O2461" s="54">
        <v>0</v>
      </c>
      <c r="P2461" s="54">
        <v>0</v>
      </c>
      <c r="Q2461" s="54" t="s">
        <v>73</v>
      </c>
      <c r="R2461" s="54">
        <f t="shared" si="149"/>
        <v>0</v>
      </c>
      <c r="T2461" s="55">
        <f t="shared" si="151"/>
        <v>0</v>
      </c>
      <c r="U2461" s="55">
        <f t="shared" si="151"/>
        <v>0</v>
      </c>
      <c r="V2461" s="55">
        <f t="shared" si="151"/>
        <v>0</v>
      </c>
      <c r="W2461" s="55">
        <f t="shared" si="150"/>
        <v>0</v>
      </c>
      <c r="X2461" s="55" t="e">
        <f t="shared" si="150"/>
        <v>#VALUE!</v>
      </c>
      <c r="Y2461" s="55">
        <f t="shared" si="150"/>
        <v>0</v>
      </c>
    </row>
    <row r="2462" spans="1:25" x14ac:dyDescent="0.25">
      <c r="A2462" s="37" t="s">
        <v>422</v>
      </c>
      <c r="B2462" s="37" t="s">
        <v>710</v>
      </c>
      <c r="C2462" s="36" t="s">
        <v>711</v>
      </c>
      <c r="D2462" s="52" t="str">
        <f>IFERROR(INDEX('[2]CP5 to CP6 Track mapping'!$A:$B,MATCH('CP5 Vols Hyp'!$C2462,'[2]CP5 to CP6 Track mapping'!$A:$A,0),2),"-")</f>
        <v>Refurbishment SC</v>
      </c>
      <c r="E2462" s="36" t="s">
        <v>456</v>
      </c>
      <c r="F2462" s="53"/>
      <c r="G2462" s="53"/>
      <c r="H2462" s="53">
        <v>0</v>
      </c>
      <c r="I2462" s="53"/>
      <c r="J2462" s="53"/>
      <c r="K2462" s="53">
        <f t="shared" si="148"/>
        <v>0</v>
      </c>
      <c r="M2462" s="54">
        <v>0</v>
      </c>
      <c r="N2462" s="54">
        <v>0</v>
      </c>
      <c r="O2462" s="54">
        <v>0</v>
      </c>
      <c r="P2462" s="54">
        <v>0</v>
      </c>
      <c r="Q2462" s="54" t="s">
        <v>73</v>
      </c>
      <c r="R2462" s="54">
        <f t="shared" si="149"/>
        <v>0</v>
      </c>
      <c r="T2462" s="55">
        <f t="shared" si="151"/>
        <v>0</v>
      </c>
      <c r="U2462" s="55">
        <f t="shared" si="151"/>
        <v>0</v>
      </c>
      <c r="V2462" s="55">
        <f t="shared" si="151"/>
        <v>0</v>
      </c>
      <c r="W2462" s="55">
        <f t="shared" si="150"/>
        <v>0</v>
      </c>
      <c r="X2462" s="55" t="e">
        <f t="shared" si="150"/>
        <v>#VALUE!</v>
      </c>
      <c r="Y2462" s="55">
        <f t="shared" si="150"/>
        <v>0</v>
      </c>
    </row>
    <row r="2463" spans="1:25" x14ac:dyDescent="0.25">
      <c r="A2463" s="37" t="s">
        <v>422</v>
      </c>
      <c r="B2463" s="37" t="s">
        <v>710</v>
      </c>
      <c r="C2463" s="36" t="s">
        <v>711</v>
      </c>
      <c r="D2463" s="52" t="str">
        <f>IFERROR(INDEX('[2]CP5 to CP6 Track mapping'!$A:$B,MATCH('CP5 Vols Hyp'!$C2463,'[2]CP5 to CP6 Track mapping'!$A:$A,0),2),"-")</f>
        <v>Refurbishment SC</v>
      </c>
      <c r="E2463" s="36" t="s">
        <v>451</v>
      </c>
      <c r="F2463" s="53"/>
      <c r="G2463" s="53"/>
      <c r="H2463" s="53">
        <v>0</v>
      </c>
      <c r="I2463" s="53"/>
      <c r="J2463" s="53"/>
      <c r="K2463" s="53">
        <f t="shared" si="148"/>
        <v>0</v>
      </c>
      <c r="M2463" s="54">
        <v>0</v>
      </c>
      <c r="N2463" s="54">
        <v>0</v>
      </c>
      <c r="O2463" s="54">
        <v>0</v>
      </c>
      <c r="P2463" s="54">
        <v>0</v>
      </c>
      <c r="Q2463" s="54" t="s">
        <v>73</v>
      </c>
      <c r="R2463" s="54">
        <f t="shared" si="149"/>
        <v>0</v>
      </c>
      <c r="T2463" s="55">
        <f t="shared" si="151"/>
        <v>0</v>
      </c>
      <c r="U2463" s="55">
        <f t="shared" si="151"/>
        <v>0</v>
      </c>
      <c r="V2463" s="55">
        <f t="shared" si="151"/>
        <v>0</v>
      </c>
      <c r="W2463" s="55">
        <f t="shared" si="150"/>
        <v>0</v>
      </c>
      <c r="X2463" s="55" t="e">
        <f t="shared" si="150"/>
        <v>#VALUE!</v>
      </c>
      <c r="Y2463" s="55">
        <f t="shared" si="150"/>
        <v>0</v>
      </c>
    </row>
    <row r="2464" spans="1:25" x14ac:dyDescent="0.25">
      <c r="A2464" s="37" t="s">
        <v>422</v>
      </c>
      <c r="B2464" s="37" t="s">
        <v>710</v>
      </c>
      <c r="C2464" s="36" t="s">
        <v>711</v>
      </c>
      <c r="D2464" s="52" t="str">
        <f>IFERROR(INDEX('[2]CP5 to CP6 Track mapping'!$A:$B,MATCH('CP5 Vols Hyp'!$C2464,'[2]CP5 to CP6 Track mapping'!$A:$A,0),2),"-")</f>
        <v>Refurbishment SC</v>
      </c>
      <c r="E2464" s="36" t="s">
        <v>452</v>
      </c>
      <c r="F2464" s="53"/>
      <c r="G2464" s="53"/>
      <c r="H2464" s="53">
        <v>1</v>
      </c>
      <c r="I2464" s="53"/>
      <c r="J2464" s="53"/>
      <c r="K2464" s="53">
        <f t="shared" si="148"/>
        <v>1</v>
      </c>
      <c r="M2464" s="54">
        <v>0</v>
      </c>
      <c r="N2464" s="54">
        <v>0</v>
      </c>
      <c r="O2464" s="54">
        <v>1</v>
      </c>
      <c r="P2464" s="54">
        <v>0</v>
      </c>
      <c r="Q2464" s="54" t="s">
        <v>73</v>
      </c>
      <c r="R2464" s="54">
        <f t="shared" si="149"/>
        <v>1</v>
      </c>
      <c r="T2464" s="55">
        <f t="shared" si="151"/>
        <v>0</v>
      </c>
      <c r="U2464" s="55">
        <f t="shared" si="151"/>
        <v>0</v>
      </c>
      <c r="V2464" s="55">
        <f t="shared" si="151"/>
        <v>0</v>
      </c>
      <c r="W2464" s="55">
        <f t="shared" si="150"/>
        <v>0</v>
      </c>
      <c r="X2464" s="55" t="e">
        <f t="shared" si="150"/>
        <v>#VALUE!</v>
      </c>
      <c r="Y2464" s="55">
        <f t="shared" si="150"/>
        <v>0</v>
      </c>
    </row>
    <row r="2465" spans="1:25" x14ac:dyDescent="0.25">
      <c r="A2465" s="37" t="s">
        <v>422</v>
      </c>
      <c r="B2465" s="37" t="s">
        <v>710</v>
      </c>
      <c r="C2465" s="36" t="s">
        <v>711</v>
      </c>
      <c r="D2465" s="52" t="str">
        <f>IFERROR(INDEX('[2]CP5 to CP6 Track mapping'!$A:$B,MATCH('CP5 Vols Hyp'!$C2465,'[2]CP5 to CP6 Track mapping'!$A:$A,0),2),"-")</f>
        <v>Refurbishment SC</v>
      </c>
      <c r="E2465" s="36" t="s">
        <v>453</v>
      </c>
      <c r="F2465" s="53"/>
      <c r="G2465" s="53"/>
      <c r="H2465" s="53">
        <v>0</v>
      </c>
      <c r="I2465" s="53"/>
      <c r="J2465" s="53"/>
      <c r="K2465" s="53">
        <f t="shared" si="148"/>
        <v>0</v>
      </c>
      <c r="M2465" s="54">
        <v>0</v>
      </c>
      <c r="N2465" s="54">
        <v>0</v>
      </c>
      <c r="O2465" s="54">
        <v>0</v>
      </c>
      <c r="P2465" s="54">
        <v>0</v>
      </c>
      <c r="Q2465" s="54" t="s">
        <v>73</v>
      </c>
      <c r="R2465" s="54">
        <f t="shared" si="149"/>
        <v>0</v>
      </c>
      <c r="T2465" s="55">
        <f t="shared" si="151"/>
        <v>0</v>
      </c>
      <c r="U2465" s="55">
        <f t="shared" si="151"/>
        <v>0</v>
      </c>
      <c r="V2465" s="55">
        <f t="shared" si="151"/>
        <v>0</v>
      </c>
      <c r="W2465" s="55">
        <f t="shared" si="150"/>
        <v>0</v>
      </c>
      <c r="X2465" s="55" t="e">
        <f t="shared" si="150"/>
        <v>#VALUE!</v>
      </c>
      <c r="Y2465" s="55">
        <f t="shared" si="150"/>
        <v>0</v>
      </c>
    </row>
    <row r="2466" spans="1:25" x14ac:dyDescent="0.25">
      <c r="A2466" s="37" t="s">
        <v>422</v>
      </c>
      <c r="B2466" s="37" t="s">
        <v>710</v>
      </c>
      <c r="C2466" s="36" t="s">
        <v>711</v>
      </c>
      <c r="D2466" s="52" t="str">
        <f>IFERROR(INDEX('[2]CP5 to CP6 Track mapping'!$A:$B,MATCH('CP5 Vols Hyp'!$C2466,'[2]CP5 to CP6 Track mapping'!$A:$A,0),2),"-")</f>
        <v>Refurbishment SC</v>
      </c>
      <c r="E2466" s="36" t="s">
        <v>454</v>
      </c>
      <c r="F2466" s="53"/>
      <c r="G2466" s="53"/>
      <c r="H2466" s="53">
        <v>0</v>
      </c>
      <c r="I2466" s="53"/>
      <c r="J2466" s="53"/>
      <c r="K2466" s="53">
        <f t="shared" si="148"/>
        <v>0</v>
      </c>
      <c r="M2466" s="54">
        <v>0</v>
      </c>
      <c r="N2466" s="54">
        <v>0</v>
      </c>
      <c r="O2466" s="54">
        <v>0</v>
      </c>
      <c r="P2466" s="54">
        <v>0</v>
      </c>
      <c r="Q2466" s="54" t="s">
        <v>73</v>
      </c>
      <c r="R2466" s="54">
        <f t="shared" si="149"/>
        <v>0</v>
      </c>
      <c r="T2466" s="55">
        <f t="shared" si="151"/>
        <v>0</v>
      </c>
      <c r="U2466" s="55">
        <f t="shared" si="151"/>
        <v>0</v>
      </c>
      <c r="V2466" s="55">
        <f t="shared" si="151"/>
        <v>0</v>
      </c>
      <c r="W2466" s="55">
        <f t="shared" si="150"/>
        <v>0</v>
      </c>
      <c r="X2466" s="55" t="e">
        <f t="shared" si="150"/>
        <v>#VALUE!</v>
      </c>
      <c r="Y2466" s="55">
        <f t="shared" si="150"/>
        <v>0</v>
      </c>
    </row>
    <row r="2467" spans="1:25" x14ac:dyDescent="0.25">
      <c r="A2467" s="37" t="s">
        <v>422</v>
      </c>
      <c r="B2467" s="37" t="s">
        <v>710</v>
      </c>
      <c r="C2467" s="36" t="s">
        <v>711</v>
      </c>
      <c r="D2467" s="52" t="str">
        <f>IFERROR(INDEX('[2]CP5 to CP6 Track mapping'!$A:$B,MATCH('CP5 Vols Hyp'!$C2467,'[2]CP5 to CP6 Track mapping'!$A:$A,0),2),"-")</f>
        <v>Refurbishment SC</v>
      </c>
      <c r="E2467" s="36" t="s">
        <v>455</v>
      </c>
      <c r="F2467" s="53"/>
      <c r="G2467" s="53"/>
      <c r="H2467" s="53">
        <v>0</v>
      </c>
      <c r="I2467" s="53"/>
      <c r="J2467" s="53"/>
      <c r="K2467" s="53">
        <f t="shared" si="148"/>
        <v>0</v>
      </c>
      <c r="M2467" s="54">
        <v>2</v>
      </c>
      <c r="N2467" s="54">
        <v>0</v>
      </c>
      <c r="O2467" s="54">
        <v>0</v>
      </c>
      <c r="P2467" s="54">
        <v>0</v>
      </c>
      <c r="Q2467" s="54" t="s">
        <v>73</v>
      </c>
      <c r="R2467" s="54">
        <f t="shared" si="149"/>
        <v>2</v>
      </c>
      <c r="T2467" s="55">
        <f t="shared" si="151"/>
        <v>2</v>
      </c>
      <c r="U2467" s="55">
        <f t="shared" si="151"/>
        <v>0</v>
      </c>
      <c r="V2467" s="55">
        <f t="shared" si="151"/>
        <v>0</v>
      </c>
      <c r="W2467" s="55">
        <f t="shared" si="150"/>
        <v>0</v>
      </c>
      <c r="X2467" s="55" t="e">
        <f t="shared" si="150"/>
        <v>#VALUE!</v>
      </c>
      <c r="Y2467" s="55">
        <f t="shared" si="150"/>
        <v>2</v>
      </c>
    </row>
    <row r="2468" spans="1:25" x14ac:dyDescent="0.25">
      <c r="A2468" s="37" t="s">
        <v>422</v>
      </c>
      <c r="B2468" s="37" t="s">
        <v>712</v>
      </c>
      <c r="C2468" s="36" t="s">
        <v>713</v>
      </c>
      <c r="D2468" s="52" t="str">
        <f>IFERROR(INDEX('[2]CP5 to CP6 Track mapping'!$A:$B,MATCH('CP5 Vols Hyp'!$C2468,'[2]CP5 to CP6 Track mapping'!$A:$A,0),2),"-")</f>
        <v>Fencing</v>
      </c>
      <c r="E2468" s="36" t="s">
        <v>456</v>
      </c>
      <c r="F2468" s="53"/>
      <c r="G2468" s="53"/>
      <c r="H2468" s="53">
        <v>14.840000000000002</v>
      </c>
      <c r="I2468" s="53"/>
      <c r="J2468" s="53"/>
      <c r="K2468" s="53">
        <f t="shared" si="148"/>
        <v>14.840000000000002</v>
      </c>
      <c r="M2468" s="54">
        <v>10.479000000000001</v>
      </c>
      <c r="N2468" s="54">
        <v>12.599999999999998</v>
      </c>
      <c r="O2468" s="54">
        <v>14.840000000000002</v>
      </c>
      <c r="P2468" s="54">
        <v>13.450000000000001</v>
      </c>
      <c r="Q2468" s="54">
        <v>9.6100000000000012</v>
      </c>
      <c r="R2468" s="54">
        <f t="shared" si="149"/>
        <v>60.979000000000006</v>
      </c>
      <c r="T2468" s="55">
        <f t="shared" si="151"/>
        <v>10.479000000000001</v>
      </c>
      <c r="U2468" s="55">
        <f t="shared" si="151"/>
        <v>12.599999999999998</v>
      </c>
      <c r="V2468" s="55">
        <f t="shared" si="151"/>
        <v>0</v>
      </c>
      <c r="W2468" s="55">
        <f t="shared" si="150"/>
        <v>13.450000000000001</v>
      </c>
      <c r="X2468" s="55">
        <f t="shared" si="150"/>
        <v>9.6100000000000012</v>
      </c>
      <c r="Y2468" s="55">
        <f t="shared" si="150"/>
        <v>46.139000000000003</v>
      </c>
    </row>
    <row r="2469" spans="1:25" x14ac:dyDescent="0.25">
      <c r="A2469" s="37" t="s">
        <v>422</v>
      </c>
      <c r="B2469" s="37" t="s">
        <v>712</v>
      </c>
      <c r="C2469" s="36" t="s">
        <v>713</v>
      </c>
      <c r="D2469" s="52" t="str">
        <f>IFERROR(INDEX('[2]CP5 to CP6 Track mapping'!$A:$B,MATCH('CP5 Vols Hyp'!$C2469,'[2]CP5 to CP6 Track mapping'!$A:$A,0),2),"-")</f>
        <v>Fencing</v>
      </c>
      <c r="E2469" s="36" t="s">
        <v>451</v>
      </c>
      <c r="F2469" s="53"/>
      <c r="G2469" s="53"/>
      <c r="H2469" s="53">
        <v>0</v>
      </c>
      <c r="I2469" s="53"/>
      <c r="J2469" s="53"/>
      <c r="K2469" s="53">
        <f t="shared" si="148"/>
        <v>0</v>
      </c>
      <c r="M2469" s="54">
        <v>0</v>
      </c>
      <c r="N2469" s="54">
        <v>0</v>
      </c>
      <c r="O2469" s="54">
        <v>0</v>
      </c>
      <c r="P2469" s="54">
        <v>0</v>
      </c>
      <c r="Q2469" s="54" t="s">
        <v>73</v>
      </c>
      <c r="R2469" s="54">
        <f t="shared" si="149"/>
        <v>0</v>
      </c>
      <c r="T2469" s="55">
        <f t="shared" si="151"/>
        <v>0</v>
      </c>
      <c r="U2469" s="55">
        <f t="shared" si="151"/>
        <v>0</v>
      </c>
      <c r="V2469" s="55">
        <f t="shared" si="151"/>
        <v>0</v>
      </c>
      <c r="W2469" s="55">
        <f t="shared" si="150"/>
        <v>0</v>
      </c>
      <c r="X2469" s="55" t="e">
        <f t="shared" si="150"/>
        <v>#VALUE!</v>
      </c>
      <c r="Y2469" s="55">
        <f t="shared" si="150"/>
        <v>0</v>
      </c>
    </row>
    <row r="2470" spans="1:25" x14ac:dyDescent="0.25">
      <c r="A2470" s="37" t="s">
        <v>422</v>
      </c>
      <c r="B2470" s="37" t="s">
        <v>712</v>
      </c>
      <c r="C2470" s="36" t="s">
        <v>713</v>
      </c>
      <c r="D2470" s="52" t="str">
        <f>IFERROR(INDEX('[2]CP5 to CP6 Track mapping'!$A:$B,MATCH('CP5 Vols Hyp'!$C2470,'[2]CP5 to CP6 Track mapping'!$A:$A,0),2),"-")</f>
        <v>Fencing</v>
      </c>
      <c r="E2470" s="36" t="s">
        <v>452</v>
      </c>
      <c r="F2470" s="53"/>
      <c r="G2470" s="53"/>
      <c r="H2470" s="53">
        <v>0</v>
      </c>
      <c r="I2470" s="53"/>
      <c r="J2470" s="53"/>
      <c r="K2470" s="53">
        <f t="shared" si="148"/>
        <v>0</v>
      </c>
      <c r="M2470" s="54">
        <v>0</v>
      </c>
      <c r="N2470" s="54">
        <v>0</v>
      </c>
      <c r="O2470" s="54">
        <v>0</v>
      </c>
      <c r="P2470" s="54">
        <v>0</v>
      </c>
      <c r="Q2470" s="54" t="s">
        <v>73</v>
      </c>
      <c r="R2470" s="54">
        <f t="shared" si="149"/>
        <v>0</v>
      </c>
      <c r="T2470" s="55">
        <f t="shared" si="151"/>
        <v>0</v>
      </c>
      <c r="U2470" s="55">
        <f t="shared" si="151"/>
        <v>0</v>
      </c>
      <c r="V2470" s="55">
        <f t="shared" si="151"/>
        <v>0</v>
      </c>
      <c r="W2470" s="55">
        <f t="shared" si="150"/>
        <v>0</v>
      </c>
      <c r="X2470" s="55" t="e">
        <f t="shared" si="150"/>
        <v>#VALUE!</v>
      </c>
      <c r="Y2470" s="55">
        <f t="shared" si="150"/>
        <v>0</v>
      </c>
    </row>
    <row r="2471" spans="1:25" x14ac:dyDescent="0.25">
      <c r="A2471" s="37" t="s">
        <v>422</v>
      </c>
      <c r="B2471" s="37" t="s">
        <v>712</v>
      </c>
      <c r="C2471" s="36" t="s">
        <v>713</v>
      </c>
      <c r="D2471" s="52" t="str">
        <f>IFERROR(INDEX('[2]CP5 to CP6 Track mapping'!$A:$B,MATCH('CP5 Vols Hyp'!$C2471,'[2]CP5 to CP6 Track mapping'!$A:$A,0),2),"-")</f>
        <v>Fencing</v>
      </c>
      <c r="E2471" s="36" t="s">
        <v>453</v>
      </c>
      <c r="F2471" s="53"/>
      <c r="G2471" s="53"/>
      <c r="H2471" s="53">
        <v>0</v>
      </c>
      <c r="I2471" s="53"/>
      <c r="J2471" s="53"/>
      <c r="K2471" s="53">
        <f t="shared" si="148"/>
        <v>0</v>
      </c>
      <c r="M2471" s="54">
        <v>0</v>
      </c>
      <c r="N2471" s="54">
        <v>0</v>
      </c>
      <c r="O2471" s="54">
        <v>0</v>
      </c>
      <c r="P2471" s="54">
        <v>0</v>
      </c>
      <c r="Q2471" s="54" t="s">
        <v>73</v>
      </c>
      <c r="R2471" s="54">
        <f t="shared" si="149"/>
        <v>0</v>
      </c>
      <c r="T2471" s="55">
        <f t="shared" si="151"/>
        <v>0</v>
      </c>
      <c r="U2471" s="55">
        <f t="shared" si="151"/>
        <v>0</v>
      </c>
      <c r="V2471" s="55">
        <f t="shared" si="151"/>
        <v>0</v>
      </c>
      <c r="W2471" s="55">
        <f t="shared" si="150"/>
        <v>0</v>
      </c>
      <c r="X2471" s="55" t="e">
        <f t="shared" si="150"/>
        <v>#VALUE!</v>
      </c>
      <c r="Y2471" s="55">
        <f t="shared" si="150"/>
        <v>0</v>
      </c>
    </row>
    <row r="2472" spans="1:25" x14ac:dyDescent="0.25">
      <c r="A2472" s="37" t="s">
        <v>422</v>
      </c>
      <c r="B2472" s="37" t="s">
        <v>712</v>
      </c>
      <c r="C2472" s="36" t="s">
        <v>713</v>
      </c>
      <c r="D2472" s="52" t="str">
        <f>IFERROR(INDEX('[2]CP5 to CP6 Track mapping'!$A:$B,MATCH('CP5 Vols Hyp'!$C2472,'[2]CP5 to CP6 Track mapping'!$A:$A,0),2),"-")</f>
        <v>Fencing</v>
      </c>
      <c r="E2472" s="36" t="s">
        <v>454</v>
      </c>
      <c r="F2472" s="53"/>
      <c r="G2472" s="53"/>
      <c r="H2472" s="53">
        <v>0</v>
      </c>
      <c r="I2472" s="53"/>
      <c r="J2472" s="53"/>
      <c r="K2472" s="53">
        <f t="shared" si="148"/>
        <v>0</v>
      </c>
      <c r="M2472" s="54">
        <v>0</v>
      </c>
      <c r="N2472" s="54">
        <v>0</v>
      </c>
      <c r="O2472" s="54">
        <v>0</v>
      </c>
      <c r="P2472" s="54">
        <v>0</v>
      </c>
      <c r="Q2472" s="54" t="s">
        <v>73</v>
      </c>
      <c r="R2472" s="54">
        <f t="shared" si="149"/>
        <v>0</v>
      </c>
      <c r="T2472" s="55">
        <f t="shared" si="151"/>
        <v>0</v>
      </c>
      <c r="U2472" s="55">
        <f t="shared" si="151"/>
        <v>0</v>
      </c>
      <c r="V2472" s="55">
        <f t="shared" si="151"/>
        <v>0</v>
      </c>
      <c r="W2472" s="55">
        <f t="shared" si="150"/>
        <v>0</v>
      </c>
      <c r="X2472" s="55" t="e">
        <f t="shared" si="150"/>
        <v>#VALUE!</v>
      </c>
      <c r="Y2472" s="55">
        <f t="shared" si="150"/>
        <v>0</v>
      </c>
    </row>
    <row r="2473" spans="1:25" x14ac:dyDescent="0.25">
      <c r="A2473" s="37" t="s">
        <v>422</v>
      </c>
      <c r="B2473" s="37" t="s">
        <v>712</v>
      </c>
      <c r="C2473" s="36" t="s">
        <v>713</v>
      </c>
      <c r="D2473" s="52" t="str">
        <f>IFERROR(INDEX('[2]CP5 to CP6 Track mapping'!$A:$B,MATCH('CP5 Vols Hyp'!$C2473,'[2]CP5 to CP6 Track mapping'!$A:$A,0),2),"-")</f>
        <v>Fencing</v>
      </c>
      <c r="E2473" s="36" t="s">
        <v>455</v>
      </c>
      <c r="F2473" s="53"/>
      <c r="G2473" s="53"/>
      <c r="H2473" s="53">
        <v>0</v>
      </c>
      <c r="I2473" s="53"/>
      <c r="J2473" s="53"/>
      <c r="K2473" s="53">
        <f t="shared" si="148"/>
        <v>0</v>
      </c>
      <c r="M2473" s="54">
        <v>0</v>
      </c>
      <c r="N2473" s="54">
        <v>0</v>
      </c>
      <c r="O2473" s="54">
        <v>0</v>
      </c>
      <c r="P2473" s="54">
        <v>0</v>
      </c>
      <c r="Q2473" s="54" t="s">
        <v>73</v>
      </c>
      <c r="R2473" s="54">
        <f t="shared" si="149"/>
        <v>0</v>
      </c>
      <c r="T2473" s="55">
        <f t="shared" si="151"/>
        <v>0</v>
      </c>
      <c r="U2473" s="55">
        <f t="shared" si="151"/>
        <v>0</v>
      </c>
      <c r="V2473" s="55">
        <f t="shared" si="151"/>
        <v>0</v>
      </c>
      <c r="W2473" s="55">
        <f t="shared" si="150"/>
        <v>0</v>
      </c>
      <c r="X2473" s="55" t="e">
        <f t="shared" si="150"/>
        <v>#VALUE!</v>
      </c>
      <c r="Y2473" s="55">
        <f t="shared" si="150"/>
        <v>0</v>
      </c>
    </row>
    <row r="2474" spans="1:25" x14ac:dyDescent="0.25">
      <c r="A2474" s="37" t="s">
        <v>422</v>
      </c>
      <c r="B2474" s="37" t="s">
        <v>714</v>
      </c>
      <c r="C2474" s="36" t="s">
        <v>715</v>
      </c>
      <c r="D2474" s="52" t="str">
        <f>IFERROR(INDEX('[2]CP5 to CP6 Track mapping'!$A:$B,MATCH('CP5 Vols Hyp'!$C2474,'[2]CP5 to CP6 Track mapping'!$A:$A,0),2),"-")</f>
        <v>Fencing</v>
      </c>
      <c r="E2474" s="36" t="s">
        <v>456</v>
      </c>
      <c r="F2474" s="53"/>
      <c r="G2474" s="53"/>
      <c r="H2474" s="53">
        <v>2.5999999999999996</v>
      </c>
      <c r="I2474" s="53"/>
      <c r="J2474" s="53"/>
      <c r="K2474" s="53">
        <f t="shared" si="148"/>
        <v>2.5999999999999996</v>
      </c>
      <c r="M2474" s="54">
        <v>2.4330000000000003</v>
      </c>
      <c r="N2474" s="54">
        <v>5.33</v>
      </c>
      <c r="O2474" s="54">
        <v>2.5999999999999996</v>
      </c>
      <c r="P2474" s="54">
        <v>3.7600000000000002</v>
      </c>
      <c r="Q2474" s="54">
        <v>1.7300000000000004</v>
      </c>
      <c r="R2474" s="54">
        <f t="shared" si="149"/>
        <v>15.853</v>
      </c>
      <c r="T2474" s="55">
        <f t="shared" si="151"/>
        <v>2.4330000000000003</v>
      </c>
      <c r="U2474" s="55">
        <f t="shared" si="151"/>
        <v>5.33</v>
      </c>
      <c r="V2474" s="55">
        <f t="shared" si="151"/>
        <v>0</v>
      </c>
      <c r="W2474" s="55">
        <f t="shared" si="150"/>
        <v>3.7600000000000002</v>
      </c>
      <c r="X2474" s="55">
        <f t="shared" si="150"/>
        <v>1.7300000000000004</v>
      </c>
      <c r="Y2474" s="55">
        <f t="shared" si="150"/>
        <v>13.253</v>
      </c>
    </row>
    <row r="2475" spans="1:25" x14ac:dyDescent="0.25">
      <c r="A2475" s="37" t="s">
        <v>422</v>
      </c>
      <c r="B2475" s="37" t="s">
        <v>714</v>
      </c>
      <c r="C2475" s="36" t="s">
        <v>715</v>
      </c>
      <c r="D2475" s="52" t="str">
        <f>IFERROR(INDEX('[2]CP5 to CP6 Track mapping'!$A:$B,MATCH('CP5 Vols Hyp'!$C2475,'[2]CP5 to CP6 Track mapping'!$A:$A,0),2),"-")</f>
        <v>Fencing</v>
      </c>
      <c r="E2475" s="36" t="s">
        <v>451</v>
      </c>
      <c r="F2475" s="53"/>
      <c r="G2475" s="53"/>
      <c r="H2475" s="53">
        <v>0</v>
      </c>
      <c r="I2475" s="53"/>
      <c r="J2475" s="53"/>
      <c r="K2475" s="53">
        <f t="shared" si="148"/>
        <v>0</v>
      </c>
      <c r="M2475" s="54">
        <v>0</v>
      </c>
      <c r="N2475" s="54">
        <v>0</v>
      </c>
      <c r="O2475" s="54">
        <v>0</v>
      </c>
      <c r="P2475" s="54">
        <v>0</v>
      </c>
      <c r="Q2475" s="54" t="s">
        <v>73</v>
      </c>
      <c r="R2475" s="54">
        <f t="shared" si="149"/>
        <v>0</v>
      </c>
      <c r="T2475" s="55">
        <f t="shared" si="151"/>
        <v>0</v>
      </c>
      <c r="U2475" s="55">
        <f t="shared" si="151"/>
        <v>0</v>
      </c>
      <c r="V2475" s="55">
        <f t="shared" si="151"/>
        <v>0</v>
      </c>
      <c r="W2475" s="55">
        <f t="shared" si="150"/>
        <v>0</v>
      </c>
      <c r="X2475" s="55" t="e">
        <f t="shared" si="150"/>
        <v>#VALUE!</v>
      </c>
      <c r="Y2475" s="55">
        <f t="shared" si="150"/>
        <v>0</v>
      </c>
    </row>
    <row r="2476" spans="1:25" x14ac:dyDescent="0.25">
      <c r="A2476" s="37" t="s">
        <v>422</v>
      </c>
      <c r="B2476" s="37" t="s">
        <v>714</v>
      </c>
      <c r="C2476" s="36" t="s">
        <v>715</v>
      </c>
      <c r="D2476" s="52" t="str">
        <f>IFERROR(INDEX('[2]CP5 to CP6 Track mapping'!$A:$B,MATCH('CP5 Vols Hyp'!$C2476,'[2]CP5 to CP6 Track mapping'!$A:$A,0),2),"-")</f>
        <v>Fencing</v>
      </c>
      <c r="E2476" s="36" t="s">
        <v>452</v>
      </c>
      <c r="F2476" s="53"/>
      <c r="G2476" s="53"/>
      <c r="H2476" s="53">
        <v>0</v>
      </c>
      <c r="I2476" s="53"/>
      <c r="J2476" s="53"/>
      <c r="K2476" s="53">
        <f t="shared" si="148"/>
        <v>0</v>
      </c>
      <c r="M2476" s="54">
        <v>0</v>
      </c>
      <c r="N2476" s="54">
        <v>0</v>
      </c>
      <c r="O2476" s="54">
        <v>0</v>
      </c>
      <c r="P2476" s="54">
        <v>0</v>
      </c>
      <c r="Q2476" s="54" t="s">
        <v>73</v>
      </c>
      <c r="R2476" s="54">
        <f t="shared" si="149"/>
        <v>0</v>
      </c>
      <c r="T2476" s="55">
        <f t="shared" si="151"/>
        <v>0</v>
      </c>
      <c r="U2476" s="55">
        <f t="shared" si="151"/>
        <v>0</v>
      </c>
      <c r="V2476" s="55">
        <f t="shared" si="151"/>
        <v>0</v>
      </c>
      <c r="W2476" s="55">
        <f t="shared" si="150"/>
        <v>0</v>
      </c>
      <c r="X2476" s="55" t="e">
        <f t="shared" si="150"/>
        <v>#VALUE!</v>
      </c>
      <c r="Y2476" s="55">
        <f t="shared" si="150"/>
        <v>0</v>
      </c>
    </row>
    <row r="2477" spans="1:25" x14ac:dyDescent="0.25">
      <c r="A2477" s="37" t="s">
        <v>422</v>
      </c>
      <c r="B2477" s="37" t="s">
        <v>714</v>
      </c>
      <c r="C2477" s="36" t="s">
        <v>715</v>
      </c>
      <c r="D2477" s="52" t="str">
        <f>IFERROR(INDEX('[2]CP5 to CP6 Track mapping'!$A:$B,MATCH('CP5 Vols Hyp'!$C2477,'[2]CP5 to CP6 Track mapping'!$A:$A,0),2),"-")</f>
        <v>Fencing</v>
      </c>
      <c r="E2477" s="36" t="s">
        <v>453</v>
      </c>
      <c r="F2477" s="53"/>
      <c r="G2477" s="53"/>
      <c r="H2477" s="53">
        <v>0</v>
      </c>
      <c r="I2477" s="53"/>
      <c r="J2477" s="53"/>
      <c r="K2477" s="53">
        <f t="shared" si="148"/>
        <v>0</v>
      </c>
      <c r="M2477" s="54">
        <v>0</v>
      </c>
      <c r="N2477" s="54">
        <v>0</v>
      </c>
      <c r="O2477" s="54">
        <v>0</v>
      </c>
      <c r="P2477" s="54">
        <v>0</v>
      </c>
      <c r="Q2477" s="54" t="s">
        <v>73</v>
      </c>
      <c r="R2477" s="54">
        <f t="shared" si="149"/>
        <v>0</v>
      </c>
      <c r="T2477" s="55">
        <f t="shared" si="151"/>
        <v>0</v>
      </c>
      <c r="U2477" s="55">
        <f t="shared" si="151"/>
        <v>0</v>
      </c>
      <c r="V2477" s="55">
        <f t="shared" si="151"/>
        <v>0</v>
      </c>
      <c r="W2477" s="55">
        <f t="shared" si="150"/>
        <v>0</v>
      </c>
      <c r="X2477" s="55" t="e">
        <f t="shared" si="150"/>
        <v>#VALUE!</v>
      </c>
      <c r="Y2477" s="55">
        <f t="shared" si="150"/>
        <v>0</v>
      </c>
    </row>
    <row r="2478" spans="1:25" x14ac:dyDescent="0.25">
      <c r="A2478" s="37" t="s">
        <v>422</v>
      </c>
      <c r="B2478" s="37" t="s">
        <v>714</v>
      </c>
      <c r="C2478" s="36" t="s">
        <v>715</v>
      </c>
      <c r="D2478" s="52" t="str">
        <f>IFERROR(INDEX('[2]CP5 to CP6 Track mapping'!$A:$B,MATCH('CP5 Vols Hyp'!$C2478,'[2]CP5 to CP6 Track mapping'!$A:$A,0),2),"-")</f>
        <v>Fencing</v>
      </c>
      <c r="E2478" s="36" t="s">
        <v>454</v>
      </c>
      <c r="F2478" s="53"/>
      <c r="G2478" s="53"/>
      <c r="H2478" s="53">
        <v>0</v>
      </c>
      <c r="I2478" s="53"/>
      <c r="J2478" s="53"/>
      <c r="K2478" s="53">
        <f t="shared" si="148"/>
        <v>0</v>
      </c>
      <c r="M2478" s="54">
        <v>0</v>
      </c>
      <c r="N2478" s="54">
        <v>0</v>
      </c>
      <c r="O2478" s="54">
        <v>0</v>
      </c>
      <c r="P2478" s="54">
        <v>0</v>
      </c>
      <c r="Q2478" s="54" t="s">
        <v>73</v>
      </c>
      <c r="R2478" s="54">
        <f t="shared" si="149"/>
        <v>0</v>
      </c>
      <c r="T2478" s="55">
        <f t="shared" si="151"/>
        <v>0</v>
      </c>
      <c r="U2478" s="55">
        <f t="shared" si="151"/>
        <v>0</v>
      </c>
      <c r="V2478" s="55">
        <f t="shared" si="151"/>
        <v>0</v>
      </c>
      <c r="W2478" s="55">
        <f t="shared" si="150"/>
        <v>0</v>
      </c>
      <c r="X2478" s="55" t="e">
        <f t="shared" si="150"/>
        <v>#VALUE!</v>
      </c>
      <c r="Y2478" s="55">
        <f t="shared" si="150"/>
        <v>0</v>
      </c>
    </row>
    <row r="2479" spans="1:25" x14ac:dyDescent="0.25">
      <c r="A2479" s="37" t="s">
        <v>422</v>
      </c>
      <c r="B2479" s="37" t="s">
        <v>714</v>
      </c>
      <c r="C2479" s="36" t="s">
        <v>715</v>
      </c>
      <c r="D2479" s="52" t="str">
        <f>IFERROR(INDEX('[2]CP5 to CP6 Track mapping'!$A:$B,MATCH('CP5 Vols Hyp'!$C2479,'[2]CP5 to CP6 Track mapping'!$A:$A,0),2),"-")</f>
        <v>Fencing</v>
      </c>
      <c r="E2479" s="36" t="s">
        <v>455</v>
      </c>
      <c r="F2479" s="53"/>
      <c r="G2479" s="53"/>
      <c r="H2479" s="53">
        <v>0</v>
      </c>
      <c r="I2479" s="53"/>
      <c r="J2479" s="53"/>
      <c r="K2479" s="53">
        <f t="shared" si="148"/>
        <v>0</v>
      </c>
      <c r="M2479" s="54">
        <v>0</v>
      </c>
      <c r="N2479" s="54">
        <v>0</v>
      </c>
      <c r="O2479" s="54">
        <v>0</v>
      </c>
      <c r="P2479" s="54">
        <v>0</v>
      </c>
      <c r="Q2479" s="54" t="s">
        <v>73</v>
      </c>
      <c r="R2479" s="54">
        <f t="shared" si="149"/>
        <v>0</v>
      </c>
      <c r="T2479" s="55">
        <f t="shared" si="151"/>
        <v>0</v>
      </c>
      <c r="U2479" s="55">
        <f t="shared" si="151"/>
        <v>0</v>
      </c>
      <c r="V2479" s="55">
        <f t="shared" si="151"/>
        <v>0</v>
      </c>
      <c r="W2479" s="55">
        <f t="shared" si="150"/>
        <v>0</v>
      </c>
      <c r="X2479" s="55" t="e">
        <f t="shared" si="150"/>
        <v>#VALUE!</v>
      </c>
      <c r="Y2479" s="55">
        <f t="shared" si="150"/>
        <v>0</v>
      </c>
    </row>
    <row r="2480" spans="1:25" x14ac:dyDescent="0.25">
      <c r="A2480" s="37" t="s">
        <v>422</v>
      </c>
      <c r="B2480" s="37" t="s">
        <v>716</v>
      </c>
      <c r="C2480" s="36" t="s">
        <v>717</v>
      </c>
      <c r="D2480" s="52" t="str">
        <f>IFERROR(INDEX('[2]CP5 to CP6 Track mapping'!$A:$B,MATCH('CP5 Vols Hyp'!$C2480,'[2]CP5 to CP6 Track mapping'!$A:$A,0),2),"-")</f>
        <v>Fencing</v>
      </c>
      <c r="E2480" s="36" t="s">
        <v>456</v>
      </c>
      <c r="F2480" s="53"/>
      <c r="G2480" s="53"/>
      <c r="H2480" s="53">
        <v>24.85</v>
      </c>
      <c r="I2480" s="53"/>
      <c r="J2480" s="53"/>
      <c r="K2480" s="53">
        <f t="shared" si="148"/>
        <v>24.85</v>
      </c>
      <c r="M2480" s="54">
        <v>40.814999999999991</v>
      </c>
      <c r="N2480" s="54">
        <v>58.170000000000016</v>
      </c>
      <c r="O2480" s="54">
        <v>24.85</v>
      </c>
      <c r="P2480" s="54">
        <v>28.179999999999996</v>
      </c>
      <c r="Q2480" s="54">
        <v>13.96</v>
      </c>
      <c r="R2480" s="54">
        <f t="shared" si="149"/>
        <v>165.97500000000002</v>
      </c>
      <c r="T2480" s="55">
        <f t="shared" si="151"/>
        <v>40.814999999999991</v>
      </c>
      <c r="U2480" s="55">
        <f t="shared" si="151"/>
        <v>58.170000000000016</v>
      </c>
      <c r="V2480" s="55">
        <f t="shared" si="151"/>
        <v>0</v>
      </c>
      <c r="W2480" s="55">
        <f t="shared" si="150"/>
        <v>28.179999999999996</v>
      </c>
      <c r="X2480" s="55">
        <f t="shared" si="150"/>
        <v>13.96</v>
      </c>
      <c r="Y2480" s="55">
        <f t="shared" si="150"/>
        <v>141.12500000000003</v>
      </c>
    </row>
    <row r="2481" spans="1:25" x14ac:dyDescent="0.25">
      <c r="A2481" s="37" t="s">
        <v>422</v>
      </c>
      <c r="B2481" s="37" t="s">
        <v>716</v>
      </c>
      <c r="C2481" s="36" t="s">
        <v>717</v>
      </c>
      <c r="D2481" s="52" t="str">
        <f>IFERROR(INDEX('[2]CP5 to CP6 Track mapping'!$A:$B,MATCH('CP5 Vols Hyp'!$C2481,'[2]CP5 to CP6 Track mapping'!$A:$A,0),2),"-")</f>
        <v>Fencing</v>
      </c>
      <c r="E2481" s="36" t="s">
        <v>451</v>
      </c>
      <c r="F2481" s="53"/>
      <c r="G2481" s="53"/>
      <c r="H2481" s="53">
        <v>0</v>
      </c>
      <c r="I2481" s="53"/>
      <c r="J2481" s="53"/>
      <c r="K2481" s="53">
        <f t="shared" si="148"/>
        <v>0</v>
      </c>
      <c r="M2481" s="54">
        <v>0</v>
      </c>
      <c r="N2481" s="54">
        <v>0</v>
      </c>
      <c r="O2481" s="54">
        <v>0</v>
      </c>
      <c r="P2481" s="54">
        <v>0</v>
      </c>
      <c r="Q2481" s="54" t="s">
        <v>73</v>
      </c>
      <c r="R2481" s="54">
        <f t="shared" si="149"/>
        <v>0</v>
      </c>
      <c r="T2481" s="55">
        <f t="shared" si="151"/>
        <v>0</v>
      </c>
      <c r="U2481" s="55">
        <f t="shared" si="151"/>
        <v>0</v>
      </c>
      <c r="V2481" s="55">
        <f t="shared" si="151"/>
        <v>0</v>
      </c>
      <c r="W2481" s="55">
        <f t="shared" si="150"/>
        <v>0</v>
      </c>
      <c r="X2481" s="55" t="e">
        <f t="shared" si="150"/>
        <v>#VALUE!</v>
      </c>
      <c r="Y2481" s="55">
        <f t="shared" si="150"/>
        <v>0</v>
      </c>
    </row>
    <row r="2482" spans="1:25" x14ac:dyDescent="0.25">
      <c r="A2482" s="37" t="s">
        <v>422</v>
      </c>
      <c r="B2482" s="37" t="s">
        <v>716</v>
      </c>
      <c r="C2482" s="36" t="s">
        <v>717</v>
      </c>
      <c r="D2482" s="52" t="str">
        <f>IFERROR(INDEX('[2]CP5 to CP6 Track mapping'!$A:$B,MATCH('CP5 Vols Hyp'!$C2482,'[2]CP5 to CP6 Track mapping'!$A:$A,0),2),"-")</f>
        <v>Fencing</v>
      </c>
      <c r="E2482" s="36" t="s">
        <v>452</v>
      </c>
      <c r="F2482" s="53"/>
      <c r="G2482" s="53"/>
      <c r="H2482" s="53">
        <v>0</v>
      </c>
      <c r="I2482" s="53"/>
      <c r="J2482" s="53"/>
      <c r="K2482" s="53">
        <f t="shared" si="148"/>
        <v>0</v>
      </c>
      <c r="M2482" s="54">
        <v>0</v>
      </c>
      <c r="N2482" s="54">
        <v>0</v>
      </c>
      <c r="O2482" s="54">
        <v>0</v>
      </c>
      <c r="P2482" s="54">
        <v>0</v>
      </c>
      <c r="Q2482" s="54" t="s">
        <v>73</v>
      </c>
      <c r="R2482" s="54">
        <f t="shared" si="149"/>
        <v>0</v>
      </c>
      <c r="T2482" s="55">
        <f t="shared" si="151"/>
        <v>0</v>
      </c>
      <c r="U2482" s="55">
        <f t="shared" si="151"/>
        <v>0</v>
      </c>
      <c r="V2482" s="55">
        <f t="shared" si="151"/>
        <v>0</v>
      </c>
      <c r="W2482" s="55">
        <f t="shared" si="150"/>
        <v>0</v>
      </c>
      <c r="X2482" s="55" t="e">
        <f t="shared" si="150"/>
        <v>#VALUE!</v>
      </c>
      <c r="Y2482" s="55">
        <f t="shared" si="150"/>
        <v>0</v>
      </c>
    </row>
    <row r="2483" spans="1:25" x14ac:dyDescent="0.25">
      <c r="A2483" s="37" t="s">
        <v>422</v>
      </c>
      <c r="B2483" s="37" t="s">
        <v>716</v>
      </c>
      <c r="C2483" s="36" t="s">
        <v>717</v>
      </c>
      <c r="D2483" s="52" t="str">
        <f>IFERROR(INDEX('[2]CP5 to CP6 Track mapping'!$A:$B,MATCH('CP5 Vols Hyp'!$C2483,'[2]CP5 to CP6 Track mapping'!$A:$A,0),2),"-")</f>
        <v>Fencing</v>
      </c>
      <c r="E2483" s="36" t="s">
        <v>453</v>
      </c>
      <c r="F2483" s="53"/>
      <c r="G2483" s="53"/>
      <c r="H2483" s="53">
        <v>0</v>
      </c>
      <c r="I2483" s="53"/>
      <c r="J2483" s="53"/>
      <c r="K2483" s="53">
        <f t="shared" si="148"/>
        <v>0</v>
      </c>
      <c r="M2483" s="54">
        <v>0</v>
      </c>
      <c r="N2483" s="54">
        <v>0</v>
      </c>
      <c r="O2483" s="54">
        <v>0</v>
      </c>
      <c r="P2483" s="54">
        <v>0</v>
      </c>
      <c r="Q2483" s="54" t="s">
        <v>73</v>
      </c>
      <c r="R2483" s="54">
        <f t="shared" si="149"/>
        <v>0</v>
      </c>
      <c r="T2483" s="55">
        <f t="shared" si="151"/>
        <v>0</v>
      </c>
      <c r="U2483" s="55">
        <f t="shared" si="151"/>
        <v>0</v>
      </c>
      <c r="V2483" s="55">
        <f t="shared" si="151"/>
        <v>0</v>
      </c>
      <c r="W2483" s="55">
        <f t="shared" si="150"/>
        <v>0</v>
      </c>
      <c r="X2483" s="55" t="e">
        <f t="shared" si="150"/>
        <v>#VALUE!</v>
      </c>
      <c r="Y2483" s="55">
        <f t="shared" si="150"/>
        <v>0</v>
      </c>
    </row>
    <row r="2484" spans="1:25" x14ac:dyDescent="0.25">
      <c r="A2484" s="37" t="s">
        <v>422</v>
      </c>
      <c r="B2484" s="37" t="s">
        <v>716</v>
      </c>
      <c r="C2484" s="36" t="s">
        <v>717</v>
      </c>
      <c r="D2484" s="52" t="str">
        <f>IFERROR(INDEX('[2]CP5 to CP6 Track mapping'!$A:$B,MATCH('CP5 Vols Hyp'!$C2484,'[2]CP5 to CP6 Track mapping'!$A:$A,0),2),"-")</f>
        <v>Fencing</v>
      </c>
      <c r="E2484" s="36" t="s">
        <v>454</v>
      </c>
      <c r="F2484" s="53"/>
      <c r="G2484" s="53"/>
      <c r="H2484" s="53">
        <v>0</v>
      </c>
      <c r="I2484" s="53"/>
      <c r="J2484" s="53"/>
      <c r="K2484" s="53">
        <f t="shared" si="148"/>
        <v>0</v>
      </c>
      <c r="M2484" s="54">
        <v>0</v>
      </c>
      <c r="N2484" s="54">
        <v>0</v>
      </c>
      <c r="O2484" s="54">
        <v>0</v>
      </c>
      <c r="P2484" s="54">
        <v>0</v>
      </c>
      <c r="Q2484" s="54" t="s">
        <v>73</v>
      </c>
      <c r="R2484" s="54">
        <f t="shared" si="149"/>
        <v>0</v>
      </c>
      <c r="T2484" s="55">
        <f t="shared" si="151"/>
        <v>0</v>
      </c>
      <c r="U2484" s="55">
        <f t="shared" si="151"/>
        <v>0</v>
      </c>
      <c r="V2484" s="55">
        <f t="shared" si="151"/>
        <v>0</v>
      </c>
      <c r="W2484" s="55">
        <f t="shared" si="150"/>
        <v>0</v>
      </c>
      <c r="X2484" s="55" t="e">
        <f t="shared" si="150"/>
        <v>#VALUE!</v>
      </c>
      <c r="Y2484" s="55">
        <f t="shared" si="150"/>
        <v>0</v>
      </c>
    </row>
    <row r="2485" spans="1:25" x14ac:dyDescent="0.25">
      <c r="A2485" s="37" t="s">
        <v>422</v>
      </c>
      <c r="B2485" s="37" t="s">
        <v>716</v>
      </c>
      <c r="C2485" s="36" t="s">
        <v>717</v>
      </c>
      <c r="D2485" s="52" t="str">
        <f>IFERROR(INDEX('[2]CP5 to CP6 Track mapping'!$A:$B,MATCH('CP5 Vols Hyp'!$C2485,'[2]CP5 to CP6 Track mapping'!$A:$A,0),2),"-")</f>
        <v>Fencing</v>
      </c>
      <c r="E2485" s="36" t="s">
        <v>455</v>
      </c>
      <c r="F2485" s="53"/>
      <c r="G2485" s="53"/>
      <c r="H2485" s="53">
        <v>0</v>
      </c>
      <c r="I2485" s="53"/>
      <c r="J2485" s="53"/>
      <c r="K2485" s="53">
        <f t="shared" si="148"/>
        <v>0</v>
      </c>
      <c r="M2485" s="54">
        <v>0</v>
      </c>
      <c r="N2485" s="54">
        <v>0</v>
      </c>
      <c r="O2485" s="54">
        <v>0</v>
      </c>
      <c r="P2485" s="54">
        <v>0</v>
      </c>
      <c r="Q2485" s="54" t="s">
        <v>73</v>
      </c>
      <c r="R2485" s="54">
        <f t="shared" si="149"/>
        <v>0</v>
      </c>
      <c r="T2485" s="55">
        <f t="shared" si="151"/>
        <v>0</v>
      </c>
      <c r="U2485" s="55">
        <f t="shared" si="151"/>
        <v>0</v>
      </c>
      <c r="V2485" s="55">
        <f t="shared" si="151"/>
        <v>0</v>
      </c>
      <c r="W2485" s="55">
        <f t="shared" si="150"/>
        <v>0</v>
      </c>
      <c r="X2485" s="55" t="e">
        <f t="shared" si="150"/>
        <v>#VALUE!</v>
      </c>
      <c r="Y2485" s="55">
        <f t="shared" si="150"/>
        <v>0</v>
      </c>
    </row>
    <row r="2486" spans="1:25" x14ac:dyDescent="0.25">
      <c r="A2486" s="37" t="s">
        <v>422</v>
      </c>
      <c r="B2486" s="37" t="s">
        <v>718</v>
      </c>
      <c r="C2486" s="36" t="s">
        <v>719</v>
      </c>
      <c r="D2486" s="52" t="str">
        <f>IFERROR(INDEX('[2]CP5 to CP6 Track mapping'!$A:$B,MATCH('CP5 Vols Hyp'!$C2486,'[2]CP5 to CP6 Track mapping'!$A:$A,0),2),"-")</f>
        <v>Slab Track</v>
      </c>
      <c r="E2486" s="36" t="s">
        <v>456</v>
      </c>
      <c r="F2486" s="53"/>
      <c r="G2486" s="53"/>
      <c r="H2486" s="53">
        <v>0</v>
      </c>
      <c r="I2486" s="53"/>
      <c r="J2486" s="53"/>
      <c r="K2486" s="53">
        <f t="shared" si="148"/>
        <v>0</v>
      </c>
      <c r="M2486" s="54">
        <v>0</v>
      </c>
      <c r="N2486" s="54">
        <v>0</v>
      </c>
      <c r="O2486" s="54">
        <v>0</v>
      </c>
      <c r="P2486" s="54">
        <v>0</v>
      </c>
      <c r="Q2486" s="54" t="s">
        <v>73</v>
      </c>
      <c r="R2486" s="54">
        <f t="shared" si="149"/>
        <v>0</v>
      </c>
      <c r="T2486" s="55">
        <f t="shared" si="151"/>
        <v>0</v>
      </c>
      <c r="U2486" s="55">
        <f t="shared" si="151"/>
        <v>0</v>
      </c>
      <c r="V2486" s="55">
        <f t="shared" si="151"/>
        <v>0</v>
      </c>
      <c r="W2486" s="55">
        <f t="shared" si="150"/>
        <v>0</v>
      </c>
      <c r="X2486" s="55" t="e">
        <f t="shared" si="150"/>
        <v>#VALUE!</v>
      </c>
      <c r="Y2486" s="55">
        <f t="shared" si="150"/>
        <v>0</v>
      </c>
    </row>
    <row r="2487" spans="1:25" x14ac:dyDescent="0.25">
      <c r="A2487" s="37" t="s">
        <v>422</v>
      </c>
      <c r="B2487" s="37" t="s">
        <v>718</v>
      </c>
      <c r="C2487" s="36" t="s">
        <v>719</v>
      </c>
      <c r="D2487" s="52" t="str">
        <f>IFERROR(INDEX('[2]CP5 to CP6 Track mapping'!$A:$B,MATCH('CP5 Vols Hyp'!$C2487,'[2]CP5 to CP6 Track mapping'!$A:$A,0),2),"-")</f>
        <v>Slab Track</v>
      </c>
      <c r="E2487" s="36" t="s">
        <v>451</v>
      </c>
      <c r="F2487" s="53"/>
      <c r="G2487" s="53"/>
      <c r="H2487" s="53">
        <v>0</v>
      </c>
      <c r="I2487" s="53"/>
      <c r="J2487" s="53"/>
      <c r="K2487" s="53">
        <f t="shared" si="148"/>
        <v>0</v>
      </c>
      <c r="M2487" s="54">
        <v>0</v>
      </c>
      <c r="N2487" s="54">
        <v>0</v>
      </c>
      <c r="O2487" s="54">
        <v>0</v>
      </c>
      <c r="P2487" s="54">
        <v>0</v>
      </c>
      <c r="Q2487" s="54" t="s">
        <v>73</v>
      </c>
      <c r="R2487" s="54">
        <f t="shared" si="149"/>
        <v>0</v>
      </c>
      <c r="T2487" s="55">
        <f t="shared" si="151"/>
        <v>0</v>
      </c>
      <c r="U2487" s="55">
        <f t="shared" si="151"/>
        <v>0</v>
      </c>
      <c r="V2487" s="55">
        <f t="shared" si="151"/>
        <v>0</v>
      </c>
      <c r="W2487" s="55">
        <f t="shared" si="150"/>
        <v>0</v>
      </c>
      <c r="X2487" s="55" t="e">
        <f t="shared" si="150"/>
        <v>#VALUE!</v>
      </c>
      <c r="Y2487" s="55">
        <f t="shared" si="150"/>
        <v>0</v>
      </c>
    </row>
    <row r="2488" spans="1:25" x14ac:dyDescent="0.25">
      <c r="A2488" s="37" t="s">
        <v>422</v>
      </c>
      <c r="B2488" s="37" t="s">
        <v>718</v>
      </c>
      <c r="C2488" s="36" t="s">
        <v>719</v>
      </c>
      <c r="D2488" s="52" t="str">
        <f>IFERROR(INDEX('[2]CP5 to CP6 Track mapping'!$A:$B,MATCH('CP5 Vols Hyp'!$C2488,'[2]CP5 to CP6 Track mapping'!$A:$A,0),2),"-")</f>
        <v>Slab Track</v>
      </c>
      <c r="E2488" s="36" t="s">
        <v>452</v>
      </c>
      <c r="F2488" s="53"/>
      <c r="G2488" s="53"/>
      <c r="H2488" s="53">
        <v>0</v>
      </c>
      <c r="I2488" s="53"/>
      <c r="J2488" s="53"/>
      <c r="K2488" s="53">
        <f t="shared" si="148"/>
        <v>0</v>
      </c>
      <c r="M2488" s="54">
        <v>0</v>
      </c>
      <c r="N2488" s="54">
        <v>0</v>
      </c>
      <c r="O2488" s="54">
        <v>0</v>
      </c>
      <c r="P2488" s="54">
        <v>0</v>
      </c>
      <c r="Q2488" s="54" t="s">
        <v>73</v>
      </c>
      <c r="R2488" s="54">
        <f t="shared" si="149"/>
        <v>0</v>
      </c>
      <c r="T2488" s="55">
        <f t="shared" si="151"/>
        <v>0</v>
      </c>
      <c r="U2488" s="55">
        <f t="shared" si="151"/>
        <v>0</v>
      </c>
      <c r="V2488" s="55">
        <f t="shared" si="151"/>
        <v>0</v>
      </c>
      <c r="W2488" s="55">
        <f t="shared" si="150"/>
        <v>0</v>
      </c>
      <c r="X2488" s="55" t="e">
        <f t="shared" si="150"/>
        <v>#VALUE!</v>
      </c>
      <c r="Y2488" s="55">
        <f t="shared" si="150"/>
        <v>0</v>
      </c>
    </row>
    <row r="2489" spans="1:25" x14ac:dyDescent="0.25">
      <c r="A2489" s="37" t="s">
        <v>422</v>
      </c>
      <c r="B2489" s="37" t="s">
        <v>718</v>
      </c>
      <c r="C2489" s="36" t="s">
        <v>719</v>
      </c>
      <c r="D2489" s="52" t="str">
        <f>IFERROR(INDEX('[2]CP5 to CP6 Track mapping'!$A:$B,MATCH('CP5 Vols Hyp'!$C2489,'[2]CP5 to CP6 Track mapping'!$A:$A,0),2),"-")</f>
        <v>Slab Track</v>
      </c>
      <c r="E2489" s="36" t="s">
        <v>453</v>
      </c>
      <c r="F2489" s="53"/>
      <c r="G2489" s="53"/>
      <c r="H2489" s="53">
        <v>0</v>
      </c>
      <c r="I2489" s="53"/>
      <c r="J2489" s="53"/>
      <c r="K2489" s="53">
        <f t="shared" si="148"/>
        <v>0</v>
      </c>
      <c r="M2489" s="54">
        <v>0</v>
      </c>
      <c r="N2489" s="54">
        <v>0</v>
      </c>
      <c r="O2489" s="54">
        <v>0</v>
      </c>
      <c r="P2489" s="54">
        <v>0</v>
      </c>
      <c r="Q2489" s="54" t="s">
        <v>73</v>
      </c>
      <c r="R2489" s="54">
        <f t="shared" si="149"/>
        <v>0</v>
      </c>
      <c r="T2489" s="55">
        <f t="shared" si="151"/>
        <v>0</v>
      </c>
      <c r="U2489" s="55">
        <f t="shared" si="151"/>
        <v>0</v>
      </c>
      <c r="V2489" s="55">
        <f t="shared" si="151"/>
        <v>0</v>
      </c>
      <c r="W2489" s="55">
        <f t="shared" si="150"/>
        <v>0</v>
      </c>
      <c r="X2489" s="55" t="e">
        <f t="shared" si="150"/>
        <v>#VALUE!</v>
      </c>
      <c r="Y2489" s="55">
        <f t="shared" si="150"/>
        <v>0</v>
      </c>
    </row>
    <row r="2490" spans="1:25" x14ac:dyDescent="0.25">
      <c r="A2490" s="37" t="s">
        <v>422</v>
      </c>
      <c r="B2490" s="37" t="s">
        <v>718</v>
      </c>
      <c r="C2490" s="36" t="s">
        <v>719</v>
      </c>
      <c r="D2490" s="52" t="str">
        <f>IFERROR(INDEX('[2]CP5 to CP6 Track mapping'!$A:$B,MATCH('CP5 Vols Hyp'!$C2490,'[2]CP5 to CP6 Track mapping'!$A:$A,0),2),"-")</f>
        <v>Slab Track</v>
      </c>
      <c r="E2490" s="36" t="s">
        <v>454</v>
      </c>
      <c r="F2490" s="53"/>
      <c r="G2490" s="53"/>
      <c r="H2490" s="53">
        <v>0</v>
      </c>
      <c r="I2490" s="53"/>
      <c r="J2490" s="53"/>
      <c r="K2490" s="53">
        <f t="shared" si="148"/>
        <v>0</v>
      </c>
      <c r="M2490" s="54">
        <v>0</v>
      </c>
      <c r="N2490" s="54">
        <v>0</v>
      </c>
      <c r="O2490" s="54">
        <v>0</v>
      </c>
      <c r="P2490" s="54">
        <v>0</v>
      </c>
      <c r="Q2490" s="54" t="s">
        <v>73</v>
      </c>
      <c r="R2490" s="54">
        <f t="shared" si="149"/>
        <v>0</v>
      </c>
      <c r="T2490" s="55">
        <f t="shared" si="151"/>
        <v>0</v>
      </c>
      <c r="U2490" s="55">
        <f t="shared" si="151"/>
        <v>0</v>
      </c>
      <c r="V2490" s="55">
        <f t="shared" si="151"/>
        <v>0</v>
      </c>
      <c r="W2490" s="55">
        <f t="shared" si="150"/>
        <v>0</v>
      </c>
      <c r="X2490" s="55" t="e">
        <f t="shared" si="150"/>
        <v>#VALUE!</v>
      </c>
      <c r="Y2490" s="55">
        <f t="shared" si="150"/>
        <v>0</v>
      </c>
    </row>
    <row r="2491" spans="1:25" x14ac:dyDescent="0.25">
      <c r="A2491" s="37" t="s">
        <v>422</v>
      </c>
      <c r="B2491" s="37" t="s">
        <v>718</v>
      </c>
      <c r="C2491" s="36" t="s">
        <v>719</v>
      </c>
      <c r="D2491" s="52" t="str">
        <f>IFERROR(INDEX('[2]CP5 to CP6 Track mapping'!$A:$B,MATCH('CP5 Vols Hyp'!$C2491,'[2]CP5 to CP6 Track mapping'!$A:$A,0),2),"-")</f>
        <v>Slab Track</v>
      </c>
      <c r="E2491" s="36" t="s">
        <v>455</v>
      </c>
      <c r="F2491" s="53"/>
      <c r="G2491" s="53"/>
      <c r="H2491" s="53">
        <v>0</v>
      </c>
      <c r="I2491" s="53"/>
      <c r="J2491" s="53"/>
      <c r="K2491" s="53">
        <f t="shared" si="148"/>
        <v>0</v>
      </c>
      <c r="M2491" s="54">
        <v>0</v>
      </c>
      <c r="N2491" s="54">
        <v>0</v>
      </c>
      <c r="O2491" s="54">
        <v>0</v>
      </c>
      <c r="P2491" s="54">
        <v>0</v>
      </c>
      <c r="Q2491" s="54" t="s">
        <v>73</v>
      </c>
      <c r="R2491" s="54">
        <f t="shared" si="149"/>
        <v>0</v>
      </c>
      <c r="T2491" s="55">
        <f t="shared" si="151"/>
        <v>0</v>
      </c>
      <c r="U2491" s="55">
        <f t="shared" si="151"/>
        <v>0</v>
      </c>
      <c r="V2491" s="55">
        <f t="shared" si="151"/>
        <v>0</v>
      </c>
      <c r="W2491" s="55">
        <f t="shared" si="150"/>
        <v>0</v>
      </c>
      <c r="X2491" s="55" t="e">
        <f t="shared" si="150"/>
        <v>#VALUE!</v>
      </c>
      <c r="Y2491" s="55">
        <f t="shared" si="150"/>
        <v>0</v>
      </c>
    </row>
    <row r="2492" spans="1:25" x14ac:dyDescent="0.25">
      <c r="A2492" s="37" t="s">
        <v>422</v>
      </c>
      <c r="B2492" s="37" t="s">
        <v>720</v>
      </c>
      <c r="C2492" s="36" t="s">
        <v>721</v>
      </c>
      <c r="D2492" s="52" t="str">
        <f>IFERROR(INDEX('[2]CP5 to CP6 Track mapping'!$A:$B,MATCH('CP5 Vols Hyp'!$C2492,'[2]CP5 to CP6 Track mapping'!$A:$A,0),2),"-")</f>
        <v>Off Track</v>
      </c>
      <c r="E2492" s="36" t="s">
        <v>456</v>
      </c>
      <c r="F2492" s="53"/>
      <c r="G2492" s="53"/>
      <c r="H2492" s="53">
        <v>0</v>
      </c>
      <c r="I2492" s="53"/>
      <c r="J2492" s="53"/>
      <c r="K2492" s="53">
        <f t="shared" si="148"/>
        <v>0</v>
      </c>
      <c r="M2492" s="54">
        <v>0</v>
      </c>
      <c r="N2492" s="54">
        <v>0</v>
      </c>
      <c r="O2492" s="54">
        <v>0</v>
      </c>
      <c r="P2492" s="54">
        <v>0</v>
      </c>
      <c r="Q2492" s="54" t="s">
        <v>73</v>
      </c>
      <c r="R2492" s="54">
        <f t="shared" si="149"/>
        <v>0</v>
      </c>
      <c r="T2492" s="55">
        <f t="shared" si="151"/>
        <v>0</v>
      </c>
      <c r="U2492" s="55">
        <f t="shared" si="151"/>
        <v>0</v>
      </c>
      <c r="V2492" s="55">
        <f t="shared" si="151"/>
        <v>0</v>
      </c>
      <c r="W2492" s="55">
        <f t="shared" si="150"/>
        <v>0</v>
      </c>
      <c r="X2492" s="55" t="e">
        <f t="shared" si="150"/>
        <v>#VALUE!</v>
      </c>
      <c r="Y2492" s="55">
        <f t="shared" si="150"/>
        <v>0</v>
      </c>
    </row>
    <row r="2493" spans="1:25" x14ac:dyDescent="0.25">
      <c r="A2493" s="37" t="s">
        <v>422</v>
      </c>
      <c r="B2493" s="37" t="s">
        <v>720</v>
      </c>
      <c r="C2493" s="36" t="s">
        <v>721</v>
      </c>
      <c r="D2493" s="52" t="str">
        <f>IFERROR(INDEX('[2]CP5 to CP6 Track mapping'!$A:$B,MATCH('CP5 Vols Hyp'!$C2493,'[2]CP5 to CP6 Track mapping'!$A:$A,0),2),"-")</f>
        <v>Off Track</v>
      </c>
      <c r="E2493" s="36" t="s">
        <v>451</v>
      </c>
      <c r="F2493" s="53"/>
      <c r="G2493" s="53"/>
      <c r="H2493" s="53">
        <v>0</v>
      </c>
      <c r="I2493" s="53"/>
      <c r="J2493" s="53"/>
      <c r="K2493" s="53">
        <f t="shared" si="148"/>
        <v>0</v>
      </c>
      <c r="M2493" s="54">
        <v>0</v>
      </c>
      <c r="N2493" s="54">
        <v>0</v>
      </c>
      <c r="O2493" s="54">
        <v>0</v>
      </c>
      <c r="P2493" s="54">
        <v>0</v>
      </c>
      <c r="Q2493" s="54" t="s">
        <v>73</v>
      </c>
      <c r="R2493" s="54">
        <f t="shared" si="149"/>
        <v>0</v>
      </c>
      <c r="T2493" s="55">
        <f t="shared" si="151"/>
        <v>0</v>
      </c>
      <c r="U2493" s="55">
        <f t="shared" si="151"/>
        <v>0</v>
      </c>
      <c r="V2493" s="55">
        <f t="shared" si="151"/>
        <v>0</v>
      </c>
      <c r="W2493" s="55">
        <f t="shared" si="150"/>
        <v>0</v>
      </c>
      <c r="X2493" s="55" t="e">
        <f t="shared" si="150"/>
        <v>#VALUE!</v>
      </c>
      <c r="Y2493" s="55">
        <f t="shared" si="150"/>
        <v>0</v>
      </c>
    </row>
    <row r="2494" spans="1:25" x14ac:dyDescent="0.25">
      <c r="A2494" s="37" t="s">
        <v>422</v>
      </c>
      <c r="B2494" s="37" t="s">
        <v>720</v>
      </c>
      <c r="C2494" s="36" t="s">
        <v>721</v>
      </c>
      <c r="D2494" s="52" t="str">
        <f>IFERROR(INDEX('[2]CP5 to CP6 Track mapping'!$A:$B,MATCH('CP5 Vols Hyp'!$C2494,'[2]CP5 to CP6 Track mapping'!$A:$A,0),2),"-")</f>
        <v>Off Track</v>
      </c>
      <c r="E2494" s="36" t="s">
        <v>452</v>
      </c>
      <c r="F2494" s="53"/>
      <c r="G2494" s="53"/>
      <c r="H2494" s="53">
        <v>0</v>
      </c>
      <c r="I2494" s="53"/>
      <c r="J2494" s="53"/>
      <c r="K2494" s="53">
        <f t="shared" si="148"/>
        <v>0</v>
      </c>
      <c r="M2494" s="54">
        <v>0</v>
      </c>
      <c r="N2494" s="54">
        <v>0</v>
      </c>
      <c r="O2494" s="54">
        <v>0</v>
      </c>
      <c r="P2494" s="54">
        <v>0</v>
      </c>
      <c r="Q2494" s="54" t="s">
        <v>73</v>
      </c>
      <c r="R2494" s="54">
        <f t="shared" si="149"/>
        <v>0</v>
      </c>
      <c r="T2494" s="55">
        <f t="shared" si="151"/>
        <v>0</v>
      </c>
      <c r="U2494" s="55">
        <f t="shared" si="151"/>
        <v>0</v>
      </c>
      <c r="V2494" s="55">
        <f t="shared" si="151"/>
        <v>0</v>
      </c>
      <c r="W2494" s="55">
        <f t="shared" si="150"/>
        <v>0</v>
      </c>
      <c r="X2494" s="55" t="e">
        <f t="shared" si="150"/>
        <v>#VALUE!</v>
      </c>
      <c r="Y2494" s="55">
        <f t="shared" si="150"/>
        <v>0</v>
      </c>
    </row>
    <row r="2495" spans="1:25" x14ac:dyDescent="0.25">
      <c r="A2495" s="37" t="s">
        <v>422</v>
      </c>
      <c r="B2495" s="37" t="s">
        <v>720</v>
      </c>
      <c r="C2495" s="36" t="s">
        <v>721</v>
      </c>
      <c r="D2495" s="52" t="str">
        <f>IFERROR(INDEX('[2]CP5 to CP6 Track mapping'!$A:$B,MATCH('CP5 Vols Hyp'!$C2495,'[2]CP5 to CP6 Track mapping'!$A:$A,0),2),"-")</f>
        <v>Off Track</v>
      </c>
      <c r="E2495" s="36" t="s">
        <v>453</v>
      </c>
      <c r="F2495" s="53"/>
      <c r="G2495" s="53"/>
      <c r="H2495" s="53">
        <v>0</v>
      </c>
      <c r="I2495" s="53"/>
      <c r="J2495" s="53"/>
      <c r="K2495" s="53">
        <f t="shared" si="148"/>
        <v>0</v>
      </c>
      <c r="M2495" s="54">
        <v>0</v>
      </c>
      <c r="N2495" s="54">
        <v>0</v>
      </c>
      <c r="O2495" s="54">
        <v>0</v>
      </c>
      <c r="P2495" s="54">
        <v>0</v>
      </c>
      <c r="Q2495" s="54" t="s">
        <v>73</v>
      </c>
      <c r="R2495" s="54">
        <f t="shared" si="149"/>
        <v>0</v>
      </c>
      <c r="T2495" s="55">
        <f t="shared" si="151"/>
        <v>0</v>
      </c>
      <c r="U2495" s="55">
        <f t="shared" si="151"/>
        <v>0</v>
      </c>
      <c r="V2495" s="55">
        <f t="shared" si="151"/>
        <v>0</v>
      </c>
      <c r="W2495" s="55">
        <f t="shared" si="150"/>
        <v>0</v>
      </c>
      <c r="X2495" s="55" t="e">
        <f t="shared" si="150"/>
        <v>#VALUE!</v>
      </c>
      <c r="Y2495" s="55">
        <f t="shared" si="150"/>
        <v>0</v>
      </c>
    </row>
    <row r="2496" spans="1:25" x14ac:dyDescent="0.25">
      <c r="A2496" s="37" t="s">
        <v>422</v>
      </c>
      <c r="B2496" s="37" t="s">
        <v>720</v>
      </c>
      <c r="C2496" s="36" t="s">
        <v>721</v>
      </c>
      <c r="D2496" s="52" t="str">
        <f>IFERROR(INDEX('[2]CP5 to CP6 Track mapping'!$A:$B,MATCH('CP5 Vols Hyp'!$C2496,'[2]CP5 to CP6 Track mapping'!$A:$A,0),2),"-")</f>
        <v>Off Track</v>
      </c>
      <c r="E2496" s="36" t="s">
        <v>454</v>
      </c>
      <c r="F2496" s="53"/>
      <c r="G2496" s="53"/>
      <c r="H2496" s="53">
        <v>0</v>
      </c>
      <c r="I2496" s="53"/>
      <c r="J2496" s="53"/>
      <c r="K2496" s="53">
        <f t="shared" si="148"/>
        <v>0</v>
      </c>
      <c r="M2496" s="54">
        <v>0</v>
      </c>
      <c r="N2496" s="54">
        <v>0</v>
      </c>
      <c r="O2496" s="54">
        <v>0</v>
      </c>
      <c r="P2496" s="54">
        <v>0</v>
      </c>
      <c r="Q2496" s="54" t="s">
        <v>73</v>
      </c>
      <c r="R2496" s="54">
        <f t="shared" si="149"/>
        <v>0</v>
      </c>
      <c r="T2496" s="55">
        <f t="shared" si="151"/>
        <v>0</v>
      </c>
      <c r="U2496" s="55">
        <f t="shared" si="151"/>
        <v>0</v>
      </c>
      <c r="V2496" s="55">
        <f t="shared" si="151"/>
        <v>0</v>
      </c>
      <c r="W2496" s="55">
        <f t="shared" si="150"/>
        <v>0</v>
      </c>
      <c r="X2496" s="55" t="e">
        <f t="shared" si="150"/>
        <v>#VALUE!</v>
      </c>
      <c r="Y2496" s="55">
        <f t="shared" si="150"/>
        <v>0</v>
      </c>
    </row>
    <row r="2497" spans="1:25" x14ac:dyDescent="0.25">
      <c r="A2497" s="37" t="s">
        <v>422</v>
      </c>
      <c r="B2497" s="37" t="s">
        <v>720</v>
      </c>
      <c r="C2497" s="36" t="s">
        <v>721</v>
      </c>
      <c r="D2497" s="52" t="str">
        <f>IFERROR(INDEX('[2]CP5 to CP6 Track mapping'!$A:$B,MATCH('CP5 Vols Hyp'!$C2497,'[2]CP5 to CP6 Track mapping'!$A:$A,0),2),"-")</f>
        <v>Off Track</v>
      </c>
      <c r="E2497" s="36" t="s">
        <v>455</v>
      </c>
      <c r="F2497" s="53"/>
      <c r="G2497" s="53"/>
      <c r="H2497" s="53">
        <v>0</v>
      </c>
      <c r="I2497" s="53"/>
      <c r="J2497" s="53"/>
      <c r="K2497" s="53">
        <f t="shared" si="148"/>
        <v>0</v>
      </c>
      <c r="M2497" s="54">
        <v>0</v>
      </c>
      <c r="N2497" s="54">
        <v>0</v>
      </c>
      <c r="O2497" s="54">
        <v>0</v>
      </c>
      <c r="P2497" s="54">
        <v>0</v>
      </c>
      <c r="Q2497" s="54" t="s">
        <v>73</v>
      </c>
      <c r="R2497" s="54">
        <f t="shared" si="149"/>
        <v>0</v>
      </c>
      <c r="T2497" s="55">
        <f t="shared" si="151"/>
        <v>0</v>
      </c>
      <c r="U2497" s="55">
        <f t="shared" si="151"/>
        <v>0</v>
      </c>
      <c r="V2497" s="55">
        <f t="shared" si="151"/>
        <v>0</v>
      </c>
      <c r="W2497" s="55">
        <f t="shared" si="150"/>
        <v>0</v>
      </c>
      <c r="X2497" s="55" t="e">
        <f t="shared" si="150"/>
        <v>#VALUE!</v>
      </c>
      <c r="Y2497" s="55">
        <f t="shared" si="150"/>
        <v>0</v>
      </c>
    </row>
    <row r="2498" spans="1:25" x14ac:dyDescent="0.25">
      <c r="A2498" s="37" t="s">
        <v>422</v>
      </c>
      <c r="B2498" s="37" t="s">
        <v>722</v>
      </c>
      <c r="C2498" s="36" t="s">
        <v>723</v>
      </c>
      <c r="D2498" s="52" t="str">
        <f>IFERROR(INDEX('[2]CP5 to CP6 Track mapping'!$A:$B,MATCH('CP5 Vols Hyp'!$C2498,'[2]CP5 to CP6 Track mapping'!$A:$A,0),2),"-")</f>
        <v>Off Track</v>
      </c>
      <c r="E2498" s="36" t="s">
        <v>456</v>
      </c>
      <c r="F2498" s="53"/>
      <c r="G2498" s="53"/>
      <c r="H2498" s="53">
        <v>0</v>
      </c>
      <c r="I2498" s="53"/>
      <c r="J2498" s="53"/>
      <c r="K2498" s="53">
        <f t="shared" si="148"/>
        <v>0</v>
      </c>
      <c r="M2498" s="54">
        <v>4</v>
      </c>
      <c r="N2498" s="54">
        <v>0</v>
      </c>
      <c r="O2498" s="54">
        <v>0</v>
      </c>
      <c r="P2498" s="54">
        <v>1</v>
      </c>
      <c r="Q2498" s="54" t="s">
        <v>73</v>
      </c>
      <c r="R2498" s="54">
        <f t="shared" si="149"/>
        <v>5</v>
      </c>
      <c r="T2498" s="55">
        <f t="shared" si="151"/>
        <v>4</v>
      </c>
      <c r="U2498" s="55">
        <f t="shared" si="151"/>
        <v>0</v>
      </c>
      <c r="V2498" s="55">
        <f t="shared" si="151"/>
        <v>0</v>
      </c>
      <c r="W2498" s="55">
        <f t="shared" si="150"/>
        <v>1</v>
      </c>
      <c r="X2498" s="55" t="e">
        <f t="shared" si="150"/>
        <v>#VALUE!</v>
      </c>
      <c r="Y2498" s="55">
        <f t="shared" si="150"/>
        <v>5</v>
      </c>
    </row>
    <row r="2499" spans="1:25" x14ac:dyDescent="0.25">
      <c r="A2499" s="37" t="s">
        <v>422</v>
      </c>
      <c r="B2499" s="37" t="s">
        <v>722</v>
      </c>
      <c r="C2499" s="36" t="s">
        <v>723</v>
      </c>
      <c r="D2499" s="52" t="str">
        <f>IFERROR(INDEX('[2]CP5 to CP6 Track mapping'!$A:$B,MATCH('CP5 Vols Hyp'!$C2499,'[2]CP5 to CP6 Track mapping'!$A:$A,0),2),"-")</f>
        <v>Off Track</v>
      </c>
      <c r="E2499" s="36" t="s">
        <v>451</v>
      </c>
      <c r="F2499" s="53"/>
      <c r="G2499" s="53"/>
      <c r="H2499" s="53">
        <v>0</v>
      </c>
      <c r="I2499" s="53"/>
      <c r="J2499" s="53"/>
      <c r="K2499" s="53">
        <f t="shared" si="148"/>
        <v>0</v>
      </c>
      <c r="M2499" s="54">
        <v>0</v>
      </c>
      <c r="N2499" s="54">
        <v>0</v>
      </c>
      <c r="O2499" s="54">
        <v>0</v>
      </c>
      <c r="P2499" s="54">
        <v>0</v>
      </c>
      <c r="Q2499" s="54" t="s">
        <v>73</v>
      </c>
      <c r="R2499" s="54">
        <f t="shared" si="149"/>
        <v>0</v>
      </c>
      <c r="T2499" s="55">
        <f t="shared" si="151"/>
        <v>0</v>
      </c>
      <c r="U2499" s="55">
        <f t="shared" si="151"/>
        <v>0</v>
      </c>
      <c r="V2499" s="55">
        <f t="shared" si="151"/>
        <v>0</v>
      </c>
      <c r="W2499" s="55">
        <f t="shared" si="150"/>
        <v>0</v>
      </c>
      <c r="X2499" s="55" t="e">
        <f t="shared" si="150"/>
        <v>#VALUE!</v>
      </c>
      <c r="Y2499" s="55">
        <f t="shared" si="150"/>
        <v>0</v>
      </c>
    </row>
    <row r="2500" spans="1:25" x14ac:dyDescent="0.25">
      <c r="A2500" s="37" t="s">
        <v>422</v>
      </c>
      <c r="B2500" s="37" t="s">
        <v>722</v>
      </c>
      <c r="C2500" s="36" t="s">
        <v>723</v>
      </c>
      <c r="D2500" s="52" t="str">
        <f>IFERROR(INDEX('[2]CP5 to CP6 Track mapping'!$A:$B,MATCH('CP5 Vols Hyp'!$C2500,'[2]CP5 to CP6 Track mapping'!$A:$A,0),2),"-")</f>
        <v>Off Track</v>
      </c>
      <c r="E2500" s="36" t="s">
        <v>452</v>
      </c>
      <c r="F2500" s="53"/>
      <c r="G2500" s="53"/>
      <c r="H2500" s="53">
        <v>0</v>
      </c>
      <c r="I2500" s="53"/>
      <c r="J2500" s="53"/>
      <c r="K2500" s="53">
        <f t="shared" si="148"/>
        <v>0</v>
      </c>
      <c r="M2500" s="54">
        <v>0</v>
      </c>
      <c r="N2500" s="54">
        <v>0</v>
      </c>
      <c r="O2500" s="54">
        <v>0</v>
      </c>
      <c r="P2500" s="54">
        <v>0</v>
      </c>
      <c r="Q2500" s="54" t="s">
        <v>73</v>
      </c>
      <c r="R2500" s="54">
        <f t="shared" si="149"/>
        <v>0</v>
      </c>
      <c r="T2500" s="55">
        <f t="shared" si="151"/>
        <v>0</v>
      </c>
      <c r="U2500" s="55">
        <f t="shared" si="151"/>
        <v>0</v>
      </c>
      <c r="V2500" s="55">
        <f t="shared" si="151"/>
        <v>0</v>
      </c>
      <c r="W2500" s="55">
        <f t="shared" si="150"/>
        <v>0</v>
      </c>
      <c r="X2500" s="55" t="e">
        <f t="shared" si="150"/>
        <v>#VALUE!</v>
      </c>
      <c r="Y2500" s="55">
        <f t="shared" si="150"/>
        <v>0</v>
      </c>
    </row>
    <row r="2501" spans="1:25" x14ac:dyDescent="0.25">
      <c r="A2501" s="37" t="s">
        <v>422</v>
      </c>
      <c r="B2501" s="37" t="s">
        <v>722</v>
      </c>
      <c r="C2501" s="36" t="s">
        <v>723</v>
      </c>
      <c r="D2501" s="52" t="str">
        <f>IFERROR(INDEX('[2]CP5 to CP6 Track mapping'!$A:$B,MATCH('CP5 Vols Hyp'!$C2501,'[2]CP5 to CP6 Track mapping'!$A:$A,0),2),"-")</f>
        <v>Off Track</v>
      </c>
      <c r="E2501" s="36" t="s">
        <v>453</v>
      </c>
      <c r="F2501" s="53"/>
      <c r="G2501" s="53"/>
      <c r="H2501" s="53">
        <v>0</v>
      </c>
      <c r="I2501" s="53"/>
      <c r="J2501" s="53"/>
      <c r="K2501" s="53">
        <f t="shared" si="148"/>
        <v>0</v>
      </c>
      <c r="M2501" s="54">
        <v>0</v>
      </c>
      <c r="N2501" s="54">
        <v>0</v>
      </c>
      <c r="O2501" s="54">
        <v>0</v>
      </c>
      <c r="P2501" s="54">
        <v>0</v>
      </c>
      <c r="Q2501" s="54" t="s">
        <v>73</v>
      </c>
      <c r="R2501" s="54">
        <f t="shared" si="149"/>
        <v>0</v>
      </c>
      <c r="T2501" s="55">
        <f t="shared" si="151"/>
        <v>0</v>
      </c>
      <c r="U2501" s="55">
        <f t="shared" si="151"/>
        <v>0</v>
      </c>
      <c r="V2501" s="55">
        <f t="shared" si="151"/>
        <v>0</v>
      </c>
      <c r="W2501" s="55">
        <f t="shared" si="150"/>
        <v>0</v>
      </c>
      <c r="X2501" s="55" t="e">
        <f t="shared" si="150"/>
        <v>#VALUE!</v>
      </c>
      <c r="Y2501" s="55">
        <f t="shared" si="150"/>
        <v>0</v>
      </c>
    </row>
    <row r="2502" spans="1:25" x14ac:dyDescent="0.25">
      <c r="A2502" s="37" t="s">
        <v>422</v>
      </c>
      <c r="B2502" s="37" t="s">
        <v>722</v>
      </c>
      <c r="C2502" s="36" t="s">
        <v>723</v>
      </c>
      <c r="D2502" s="52" t="str">
        <f>IFERROR(INDEX('[2]CP5 to CP6 Track mapping'!$A:$B,MATCH('CP5 Vols Hyp'!$C2502,'[2]CP5 to CP6 Track mapping'!$A:$A,0),2),"-")</f>
        <v>Off Track</v>
      </c>
      <c r="E2502" s="36" t="s">
        <v>454</v>
      </c>
      <c r="F2502" s="53"/>
      <c r="G2502" s="53"/>
      <c r="H2502" s="53">
        <v>0</v>
      </c>
      <c r="I2502" s="53"/>
      <c r="J2502" s="53"/>
      <c r="K2502" s="53">
        <f t="shared" si="148"/>
        <v>0</v>
      </c>
      <c r="M2502" s="54">
        <v>0</v>
      </c>
      <c r="N2502" s="54">
        <v>0</v>
      </c>
      <c r="O2502" s="54">
        <v>0</v>
      </c>
      <c r="P2502" s="54">
        <v>0</v>
      </c>
      <c r="Q2502" s="54" t="s">
        <v>73</v>
      </c>
      <c r="R2502" s="54">
        <f t="shared" si="149"/>
        <v>0</v>
      </c>
      <c r="T2502" s="55">
        <f t="shared" si="151"/>
        <v>0</v>
      </c>
      <c r="U2502" s="55">
        <f t="shared" si="151"/>
        <v>0</v>
      </c>
      <c r="V2502" s="55">
        <f t="shared" si="151"/>
        <v>0</v>
      </c>
      <c r="W2502" s="55">
        <f t="shared" si="150"/>
        <v>0</v>
      </c>
      <c r="X2502" s="55" t="e">
        <f t="shared" si="150"/>
        <v>#VALUE!</v>
      </c>
      <c r="Y2502" s="55">
        <f t="shared" si="150"/>
        <v>0</v>
      </c>
    </row>
    <row r="2503" spans="1:25" x14ac:dyDescent="0.25">
      <c r="A2503" s="37" t="s">
        <v>422</v>
      </c>
      <c r="B2503" s="37" t="s">
        <v>722</v>
      </c>
      <c r="C2503" s="36" t="s">
        <v>723</v>
      </c>
      <c r="D2503" s="52" t="str">
        <f>IFERROR(INDEX('[2]CP5 to CP6 Track mapping'!$A:$B,MATCH('CP5 Vols Hyp'!$C2503,'[2]CP5 to CP6 Track mapping'!$A:$A,0),2),"-")</f>
        <v>Off Track</v>
      </c>
      <c r="E2503" s="36" t="s">
        <v>455</v>
      </c>
      <c r="F2503" s="53"/>
      <c r="G2503" s="53"/>
      <c r="H2503" s="53">
        <v>0</v>
      </c>
      <c r="I2503" s="53"/>
      <c r="J2503" s="53"/>
      <c r="K2503" s="53">
        <f t="shared" si="148"/>
        <v>0</v>
      </c>
      <c r="M2503" s="54">
        <v>0</v>
      </c>
      <c r="N2503" s="54">
        <v>0</v>
      </c>
      <c r="O2503" s="54">
        <v>0</v>
      </c>
      <c r="P2503" s="54">
        <v>0</v>
      </c>
      <c r="Q2503" s="54" t="s">
        <v>73</v>
      </c>
      <c r="R2503" s="54">
        <f t="shared" si="149"/>
        <v>0</v>
      </c>
      <c r="T2503" s="55">
        <f t="shared" si="151"/>
        <v>0</v>
      </c>
      <c r="U2503" s="55">
        <f t="shared" si="151"/>
        <v>0</v>
      </c>
      <c r="V2503" s="55">
        <f t="shared" si="151"/>
        <v>0</v>
      </c>
      <c r="W2503" s="55">
        <f t="shared" si="150"/>
        <v>0</v>
      </c>
      <c r="X2503" s="55" t="e">
        <f t="shared" si="150"/>
        <v>#VALUE!</v>
      </c>
      <c r="Y2503" s="55">
        <f t="shared" si="150"/>
        <v>0</v>
      </c>
    </row>
    <row r="2504" spans="1:25" x14ac:dyDescent="0.25">
      <c r="A2504" s="37" t="s">
        <v>419</v>
      </c>
      <c r="B2504" s="37" t="s">
        <v>656</v>
      </c>
      <c r="C2504" s="36" t="s">
        <v>28</v>
      </c>
      <c r="D2504" s="52" t="str">
        <f>IFERROR(INDEX('[2]CP5 to CP6 Track mapping'!$A:$B,MATCH('CP5 Vols Hyp'!$C2504,'[2]CP5 to CP6 Track mapping'!$A:$A,0),2),"-")</f>
        <v>Re-Rail, Re-Sleeper Conventional</v>
      </c>
      <c r="E2504" s="36" t="s">
        <v>456</v>
      </c>
      <c r="F2504" s="53"/>
      <c r="G2504" s="53"/>
      <c r="H2504" s="53">
        <v>0</v>
      </c>
      <c r="I2504" s="53"/>
      <c r="J2504" s="53"/>
      <c r="K2504" s="53">
        <f t="shared" si="148"/>
        <v>0</v>
      </c>
      <c r="M2504" s="54">
        <v>0</v>
      </c>
      <c r="N2504" s="54">
        <v>0</v>
      </c>
      <c r="O2504" s="54">
        <v>0</v>
      </c>
      <c r="P2504" s="54">
        <v>0</v>
      </c>
      <c r="Q2504" s="54" t="s">
        <v>73</v>
      </c>
      <c r="R2504" s="54">
        <f t="shared" si="149"/>
        <v>0</v>
      </c>
      <c r="T2504" s="55">
        <f t="shared" si="151"/>
        <v>0</v>
      </c>
      <c r="U2504" s="55">
        <f t="shared" si="151"/>
        <v>0</v>
      </c>
      <c r="V2504" s="55">
        <f t="shared" si="151"/>
        <v>0</v>
      </c>
      <c r="W2504" s="55">
        <f t="shared" si="150"/>
        <v>0</v>
      </c>
      <c r="X2504" s="55" t="e">
        <f t="shared" si="150"/>
        <v>#VALUE!</v>
      </c>
      <c r="Y2504" s="55">
        <f t="shared" si="150"/>
        <v>0</v>
      </c>
    </row>
    <row r="2505" spans="1:25" x14ac:dyDescent="0.25">
      <c r="A2505" s="37" t="s">
        <v>419</v>
      </c>
      <c r="B2505" s="37" t="s">
        <v>656</v>
      </c>
      <c r="C2505" s="36" t="s">
        <v>28</v>
      </c>
      <c r="D2505" s="52" t="str">
        <f>IFERROR(INDEX('[2]CP5 to CP6 Track mapping'!$A:$B,MATCH('CP5 Vols Hyp'!$C2505,'[2]CP5 to CP6 Track mapping'!$A:$A,0),2),"-")</f>
        <v>Re-Rail, Re-Sleeper Conventional</v>
      </c>
      <c r="E2505" s="36" t="s">
        <v>451</v>
      </c>
      <c r="F2505" s="53"/>
      <c r="G2505" s="53"/>
      <c r="H2505" s="53">
        <v>0</v>
      </c>
      <c r="I2505" s="53"/>
      <c r="J2505" s="53"/>
      <c r="K2505" s="53">
        <f t="shared" si="148"/>
        <v>0</v>
      </c>
      <c r="M2505" s="54">
        <v>0</v>
      </c>
      <c r="N2505" s="54">
        <v>0</v>
      </c>
      <c r="O2505" s="54">
        <v>0</v>
      </c>
      <c r="P2505" s="54">
        <v>0</v>
      </c>
      <c r="Q2505" s="54" t="s">
        <v>73</v>
      </c>
      <c r="R2505" s="54">
        <f t="shared" si="149"/>
        <v>0</v>
      </c>
      <c r="T2505" s="55">
        <f t="shared" si="151"/>
        <v>0</v>
      </c>
      <c r="U2505" s="55">
        <f t="shared" si="151"/>
        <v>0</v>
      </c>
      <c r="V2505" s="55">
        <f t="shared" si="151"/>
        <v>0</v>
      </c>
      <c r="W2505" s="55">
        <f t="shared" si="150"/>
        <v>0</v>
      </c>
      <c r="X2505" s="55" t="e">
        <f t="shared" si="150"/>
        <v>#VALUE!</v>
      </c>
      <c r="Y2505" s="55">
        <f t="shared" si="150"/>
        <v>0</v>
      </c>
    </row>
    <row r="2506" spans="1:25" x14ac:dyDescent="0.25">
      <c r="A2506" s="37" t="s">
        <v>419</v>
      </c>
      <c r="B2506" s="37" t="s">
        <v>656</v>
      </c>
      <c r="C2506" s="36" t="s">
        <v>28</v>
      </c>
      <c r="D2506" s="52" t="str">
        <f>IFERROR(INDEX('[2]CP5 to CP6 Track mapping'!$A:$B,MATCH('CP5 Vols Hyp'!$C2506,'[2]CP5 to CP6 Track mapping'!$A:$A,0),2),"-")</f>
        <v>Re-Rail, Re-Sleeper Conventional</v>
      </c>
      <c r="E2506" s="36" t="s">
        <v>452</v>
      </c>
      <c r="F2506" s="53"/>
      <c r="G2506" s="53"/>
      <c r="H2506" s="53">
        <v>0</v>
      </c>
      <c r="I2506" s="53"/>
      <c r="J2506" s="53"/>
      <c r="K2506" s="53">
        <f t="shared" ref="K2506:K2569" si="152">SUM(F2506:J2506)</f>
        <v>0</v>
      </c>
      <c r="M2506" s="54">
        <v>0</v>
      </c>
      <c r="N2506" s="54">
        <v>0</v>
      </c>
      <c r="O2506" s="54">
        <v>0</v>
      </c>
      <c r="P2506" s="54">
        <v>0</v>
      </c>
      <c r="Q2506" s="54" t="s">
        <v>73</v>
      </c>
      <c r="R2506" s="54">
        <f t="shared" ref="R2506:R2569" si="153">SUM(M2506:Q2506)</f>
        <v>0</v>
      </c>
      <c r="T2506" s="55">
        <f t="shared" si="151"/>
        <v>0</v>
      </c>
      <c r="U2506" s="55">
        <f t="shared" si="151"/>
        <v>0</v>
      </c>
      <c r="V2506" s="55">
        <f t="shared" si="151"/>
        <v>0</v>
      </c>
      <c r="W2506" s="55">
        <f t="shared" si="150"/>
        <v>0</v>
      </c>
      <c r="X2506" s="55" t="e">
        <f t="shared" si="150"/>
        <v>#VALUE!</v>
      </c>
      <c r="Y2506" s="55">
        <f t="shared" si="150"/>
        <v>0</v>
      </c>
    </row>
    <row r="2507" spans="1:25" x14ac:dyDescent="0.25">
      <c r="A2507" s="37" t="s">
        <v>419</v>
      </c>
      <c r="B2507" s="37" t="s">
        <v>656</v>
      </c>
      <c r="C2507" s="36" t="s">
        <v>28</v>
      </c>
      <c r="D2507" s="52" t="str">
        <f>IFERROR(INDEX('[2]CP5 to CP6 Track mapping'!$A:$B,MATCH('CP5 Vols Hyp'!$C2507,'[2]CP5 to CP6 Track mapping'!$A:$A,0),2),"-")</f>
        <v>Re-Rail, Re-Sleeper Conventional</v>
      </c>
      <c r="E2507" s="36" t="s">
        <v>453</v>
      </c>
      <c r="F2507" s="53"/>
      <c r="G2507" s="53"/>
      <c r="H2507" s="53">
        <v>0</v>
      </c>
      <c r="I2507" s="53"/>
      <c r="J2507" s="53"/>
      <c r="K2507" s="53">
        <f t="shared" si="152"/>
        <v>0</v>
      </c>
      <c r="M2507" s="54">
        <v>0.59253120000000004</v>
      </c>
      <c r="N2507" s="54">
        <v>0</v>
      </c>
      <c r="O2507" s="54">
        <v>0</v>
      </c>
      <c r="P2507" s="54">
        <v>-0.21945599999999998</v>
      </c>
      <c r="Q2507" s="54" t="s">
        <v>73</v>
      </c>
      <c r="R2507" s="54">
        <f t="shared" si="153"/>
        <v>0.37307520000000005</v>
      </c>
      <c r="T2507" s="55">
        <f t="shared" si="151"/>
        <v>0.59253120000000004</v>
      </c>
      <c r="U2507" s="55">
        <f t="shared" si="151"/>
        <v>0</v>
      </c>
      <c r="V2507" s="55">
        <f t="shared" si="151"/>
        <v>0</v>
      </c>
      <c r="W2507" s="55">
        <f t="shared" si="150"/>
        <v>-0.21945599999999998</v>
      </c>
      <c r="X2507" s="55" t="e">
        <f t="shared" si="150"/>
        <v>#VALUE!</v>
      </c>
      <c r="Y2507" s="55">
        <f t="shared" si="150"/>
        <v>0.37307520000000005</v>
      </c>
    </row>
    <row r="2508" spans="1:25" x14ac:dyDescent="0.25">
      <c r="A2508" s="37" t="s">
        <v>419</v>
      </c>
      <c r="B2508" s="37" t="s">
        <v>656</v>
      </c>
      <c r="C2508" s="36" t="s">
        <v>28</v>
      </c>
      <c r="D2508" s="52" t="str">
        <f>IFERROR(INDEX('[2]CP5 to CP6 Track mapping'!$A:$B,MATCH('CP5 Vols Hyp'!$C2508,'[2]CP5 to CP6 Track mapping'!$A:$A,0),2),"-")</f>
        <v>Re-Rail, Re-Sleeper Conventional</v>
      </c>
      <c r="E2508" s="36" t="s">
        <v>454</v>
      </c>
      <c r="F2508" s="53"/>
      <c r="G2508" s="53"/>
      <c r="H2508" s="53">
        <v>2.9663135999999994</v>
      </c>
      <c r="I2508" s="53"/>
      <c r="J2508" s="53"/>
      <c r="K2508" s="53">
        <f t="shared" si="152"/>
        <v>2.9663135999999994</v>
      </c>
      <c r="M2508" s="54">
        <v>1.1100816</v>
      </c>
      <c r="N2508" s="54">
        <v>2.6151840000000002</v>
      </c>
      <c r="O2508" s="54">
        <v>2.9663135999999994</v>
      </c>
      <c r="P2508" s="54">
        <v>0.32369759999999997</v>
      </c>
      <c r="Q2508" s="54">
        <v>0.69311520000000004</v>
      </c>
      <c r="R2508" s="54">
        <f t="shared" si="153"/>
        <v>7.7083919999999999</v>
      </c>
      <c r="T2508" s="55">
        <f t="shared" si="151"/>
        <v>1.1100816</v>
      </c>
      <c r="U2508" s="55">
        <f t="shared" si="151"/>
        <v>2.6151840000000002</v>
      </c>
      <c r="V2508" s="55">
        <f t="shared" si="151"/>
        <v>0</v>
      </c>
      <c r="W2508" s="55">
        <f t="shared" si="150"/>
        <v>0.32369759999999997</v>
      </c>
      <c r="X2508" s="55">
        <f t="shared" si="150"/>
        <v>0.69311520000000004</v>
      </c>
      <c r="Y2508" s="55">
        <f t="shared" si="150"/>
        <v>4.7420784000000005</v>
      </c>
    </row>
    <row r="2509" spans="1:25" x14ac:dyDescent="0.25">
      <c r="A2509" s="37" t="s">
        <v>419</v>
      </c>
      <c r="B2509" s="37" t="s">
        <v>656</v>
      </c>
      <c r="C2509" s="36" t="s">
        <v>28</v>
      </c>
      <c r="D2509" s="52" t="str">
        <f>IFERROR(INDEX('[2]CP5 to CP6 Track mapping'!$A:$B,MATCH('CP5 Vols Hyp'!$C2509,'[2]CP5 to CP6 Track mapping'!$A:$A,0),2),"-")</f>
        <v>Re-Rail, Re-Sleeper Conventional</v>
      </c>
      <c r="E2509" s="36" t="s">
        <v>455</v>
      </c>
      <c r="F2509" s="53"/>
      <c r="G2509" s="53"/>
      <c r="H2509" s="53">
        <v>2.5365456000000002</v>
      </c>
      <c r="I2509" s="53"/>
      <c r="J2509" s="53"/>
      <c r="K2509" s="53">
        <f t="shared" si="152"/>
        <v>2.5365456000000002</v>
      </c>
      <c r="M2509" s="54">
        <v>14.095476000000001</v>
      </c>
      <c r="N2509" s="54">
        <v>8.6365079999999992</v>
      </c>
      <c r="O2509" s="54">
        <v>2.5365456000000002</v>
      </c>
      <c r="P2509" s="54">
        <v>4.4549567999999997</v>
      </c>
      <c r="Q2509" s="54">
        <v>2.7404568</v>
      </c>
      <c r="R2509" s="54">
        <f t="shared" si="153"/>
        <v>32.463943199999996</v>
      </c>
      <c r="T2509" s="55">
        <f t="shared" si="151"/>
        <v>14.095476000000001</v>
      </c>
      <c r="U2509" s="55">
        <f t="shared" si="151"/>
        <v>8.6365079999999992</v>
      </c>
      <c r="V2509" s="55">
        <f t="shared" si="151"/>
        <v>0</v>
      </c>
      <c r="W2509" s="55">
        <f t="shared" si="150"/>
        <v>4.4549567999999997</v>
      </c>
      <c r="X2509" s="55">
        <f t="shared" si="150"/>
        <v>2.7404568</v>
      </c>
      <c r="Y2509" s="55">
        <f t="shared" si="150"/>
        <v>29.927397599999995</v>
      </c>
    </row>
    <row r="2510" spans="1:25" x14ac:dyDescent="0.25">
      <c r="A2510" s="37" t="s">
        <v>419</v>
      </c>
      <c r="B2510" s="37" t="s">
        <v>657</v>
      </c>
      <c r="C2510" s="36" t="s">
        <v>7</v>
      </c>
      <c r="D2510" s="52" t="str">
        <f>IFERROR(INDEX('[2]CP5 to CP6 Track mapping'!$A:$B,MATCH('CP5 Vols Hyp'!$C2510,'[2]CP5 to CP6 Track mapping'!$A:$A,0),2),"-")</f>
        <v>Replace - Full</v>
      </c>
      <c r="E2510" s="36" t="s">
        <v>456</v>
      </c>
      <c r="F2510" s="53"/>
      <c r="G2510" s="53"/>
      <c r="H2510" s="53">
        <v>0</v>
      </c>
      <c r="I2510" s="53"/>
      <c r="J2510" s="53"/>
      <c r="K2510" s="53">
        <f t="shared" si="152"/>
        <v>0</v>
      </c>
      <c r="M2510" s="54">
        <v>0</v>
      </c>
      <c r="N2510" s="54">
        <v>0</v>
      </c>
      <c r="O2510" s="54">
        <v>0</v>
      </c>
      <c r="P2510" s="54">
        <v>0</v>
      </c>
      <c r="Q2510" s="54" t="s">
        <v>73</v>
      </c>
      <c r="R2510" s="54">
        <f t="shared" si="153"/>
        <v>0</v>
      </c>
      <c r="T2510" s="55">
        <f t="shared" si="151"/>
        <v>0</v>
      </c>
      <c r="U2510" s="55">
        <f t="shared" si="151"/>
        <v>0</v>
      </c>
      <c r="V2510" s="55">
        <f t="shared" si="151"/>
        <v>0</v>
      </c>
      <c r="W2510" s="55">
        <f t="shared" si="150"/>
        <v>0</v>
      </c>
      <c r="X2510" s="55" t="e">
        <f t="shared" si="150"/>
        <v>#VALUE!</v>
      </c>
      <c r="Y2510" s="55">
        <f t="shared" si="150"/>
        <v>0</v>
      </c>
    </row>
    <row r="2511" spans="1:25" x14ac:dyDescent="0.25">
      <c r="A2511" s="37" t="s">
        <v>419</v>
      </c>
      <c r="B2511" s="37" t="s">
        <v>657</v>
      </c>
      <c r="C2511" s="36" t="s">
        <v>7</v>
      </c>
      <c r="D2511" s="52" t="str">
        <f>IFERROR(INDEX('[2]CP5 to CP6 Track mapping'!$A:$B,MATCH('CP5 Vols Hyp'!$C2511,'[2]CP5 to CP6 Track mapping'!$A:$A,0),2),"-")</f>
        <v>Replace - Full</v>
      </c>
      <c r="E2511" s="36" t="s">
        <v>451</v>
      </c>
      <c r="F2511" s="53"/>
      <c r="G2511" s="53"/>
      <c r="H2511" s="53">
        <v>0</v>
      </c>
      <c r="I2511" s="53"/>
      <c r="J2511" s="53"/>
      <c r="K2511" s="53">
        <f t="shared" si="152"/>
        <v>0</v>
      </c>
      <c r="M2511" s="54">
        <v>0</v>
      </c>
      <c r="N2511" s="54">
        <v>0</v>
      </c>
      <c r="O2511" s="54">
        <v>0</v>
      </c>
      <c r="P2511" s="54">
        <v>0</v>
      </c>
      <c r="Q2511" s="54" t="s">
        <v>73</v>
      </c>
      <c r="R2511" s="54">
        <f t="shared" si="153"/>
        <v>0</v>
      </c>
      <c r="T2511" s="55">
        <f t="shared" si="151"/>
        <v>0</v>
      </c>
      <c r="U2511" s="55">
        <f t="shared" si="151"/>
        <v>0</v>
      </c>
      <c r="V2511" s="55">
        <f t="shared" si="151"/>
        <v>0</v>
      </c>
      <c r="W2511" s="55">
        <f t="shared" si="150"/>
        <v>0</v>
      </c>
      <c r="X2511" s="55" t="e">
        <f t="shared" si="150"/>
        <v>#VALUE!</v>
      </c>
      <c r="Y2511" s="55">
        <f t="shared" si="150"/>
        <v>0</v>
      </c>
    </row>
    <row r="2512" spans="1:25" x14ac:dyDescent="0.25">
      <c r="A2512" s="37" t="s">
        <v>419</v>
      </c>
      <c r="B2512" s="37" t="s">
        <v>657</v>
      </c>
      <c r="C2512" s="36" t="s">
        <v>7</v>
      </c>
      <c r="D2512" s="52" t="str">
        <f>IFERROR(INDEX('[2]CP5 to CP6 Track mapping'!$A:$B,MATCH('CP5 Vols Hyp'!$C2512,'[2]CP5 to CP6 Track mapping'!$A:$A,0),2),"-")</f>
        <v>Replace - Full</v>
      </c>
      <c r="E2512" s="36" t="s">
        <v>452</v>
      </c>
      <c r="F2512" s="53"/>
      <c r="G2512" s="53"/>
      <c r="H2512" s="53">
        <v>0</v>
      </c>
      <c r="I2512" s="53"/>
      <c r="J2512" s="53"/>
      <c r="K2512" s="53">
        <f t="shared" si="152"/>
        <v>0</v>
      </c>
      <c r="M2512" s="54">
        <v>0</v>
      </c>
      <c r="N2512" s="54">
        <v>0</v>
      </c>
      <c r="O2512" s="54">
        <v>0</v>
      </c>
      <c r="P2512" s="54">
        <v>0</v>
      </c>
      <c r="Q2512" s="54" t="s">
        <v>73</v>
      </c>
      <c r="R2512" s="54">
        <f t="shared" si="153"/>
        <v>0</v>
      </c>
      <c r="T2512" s="55">
        <f t="shared" si="151"/>
        <v>0</v>
      </c>
      <c r="U2512" s="55">
        <f t="shared" si="151"/>
        <v>0</v>
      </c>
      <c r="V2512" s="55">
        <f t="shared" si="151"/>
        <v>0</v>
      </c>
      <c r="W2512" s="55">
        <f t="shared" si="150"/>
        <v>0</v>
      </c>
      <c r="X2512" s="55" t="e">
        <f t="shared" si="150"/>
        <v>#VALUE!</v>
      </c>
      <c r="Y2512" s="55">
        <f t="shared" si="150"/>
        <v>0</v>
      </c>
    </row>
    <row r="2513" spans="1:25" x14ac:dyDescent="0.25">
      <c r="A2513" s="37" t="s">
        <v>419</v>
      </c>
      <c r="B2513" s="37" t="s">
        <v>657</v>
      </c>
      <c r="C2513" s="36" t="s">
        <v>7</v>
      </c>
      <c r="D2513" s="52" t="str">
        <f>IFERROR(INDEX('[2]CP5 to CP6 Track mapping'!$A:$B,MATCH('CP5 Vols Hyp'!$C2513,'[2]CP5 to CP6 Track mapping'!$A:$A,0),2),"-")</f>
        <v>Replace - Full</v>
      </c>
      <c r="E2513" s="36" t="s">
        <v>453</v>
      </c>
      <c r="F2513" s="53"/>
      <c r="G2513" s="53"/>
      <c r="H2513" s="53">
        <v>0</v>
      </c>
      <c r="I2513" s="53"/>
      <c r="J2513" s="53"/>
      <c r="K2513" s="53">
        <f t="shared" si="152"/>
        <v>0</v>
      </c>
      <c r="M2513" s="54">
        <v>0</v>
      </c>
      <c r="N2513" s="54">
        <v>0</v>
      </c>
      <c r="O2513" s="54">
        <v>0</v>
      </c>
      <c r="P2513" s="54">
        <v>0</v>
      </c>
      <c r="Q2513" s="54" t="s">
        <v>73</v>
      </c>
      <c r="R2513" s="54">
        <f t="shared" si="153"/>
        <v>0</v>
      </c>
      <c r="T2513" s="55">
        <f t="shared" si="151"/>
        <v>0</v>
      </c>
      <c r="U2513" s="55">
        <f t="shared" si="151"/>
        <v>0</v>
      </c>
      <c r="V2513" s="55">
        <f t="shared" si="151"/>
        <v>0</v>
      </c>
      <c r="W2513" s="55">
        <f t="shared" si="150"/>
        <v>0</v>
      </c>
      <c r="X2513" s="55" t="e">
        <f t="shared" si="150"/>
        <v>#VALUE!</v>
      </c>
      <c r="Y2513" s="55">
        <f t="shared" si="150"/>
        <v>0</v>
      </c>
    </row>
    <row r="2514" spans="1:25" x14ac:dyDescent="0.25">
      <c r="A2514" s="37" t="s">
        <v>419</v>
      </c>
      <c r="B2514" s="37" t="s">
        <v>657</v>
      </c>
      <c r="C2514" s="36" t="s">
        <v>7</v>
      </c>
      <c r="D2514" s="52" t="str">
        <f>IFERROR(INDEX('[2]CP5 to CP6 Track mapping'!$A:$B,MATCH('CP5 Vols Hyp'!$C2514,'[2]CP5 to CP6 Track mapping'!$A:$A,0),2),"-")</f>
        <v>Replace - Full</v>
      </c>
      <c r="E2514" s="36" t="s">
        <v>454</v>
      </c>
      <c r="F2514" s="53"/>
      <c r="G2514" s="53"/>
      <c r="H2514" s="53">
        <v>0</v>
      </c>
      <c r="I2514" s="53"/>
      <c r="J2514" s="53"/>
      <c r="K2514" s="53">
        <f t="shared" si="152"/>
        <v>0</v>
      </c>
      <c r="M2514" s="54">
        <v>0</v>
      </c>
      <c r="N2514" s="54">
        <v>0</v>
      </c>
      <c r="O2514" s="54">
        <v>0</v>
      </c>
      <c r="P2514" s="54">
        <v>0</v>
      </c>
      <c r="Q2514" s="54" t="s">
        <v>73</v>
      </c>
      <c r="R2514" s="54">
        <f t="shared" si="153"/>
        <v>0</v>
      </c>
      <c r="T2514" s="55">
        <f t="shared" si="151"/>
        <v>0</v>
      </c>
      <c r="U2514" s="55">
        <f t="shared" si="151"/>
        <v>0</v>
      </c>
      <c r="V2514" s="55">
        <f t="shared" si="151"/>
        <v>0</v>
      </c>
      <c r="W2514" s="55">
        <f t="shared" si="150"/>
        <v>0</v>
      </c>
      <c r="X2514" s="55" t="e">
        <f t="shared" si="150"/>
        <v>#VALUE!</v>
      </c>
      <c r="Y2514" s="55">
        <f t="shared" si="150"/>
        <v>0</v>
      </c>
    </row>
    <row r="2515" spans="1:25" x14ac:dyDescent="0.25">
      <c r="A2515" s="37" t="s">
        <v>419</v>
      </c>
      <c r="B2515" s="37" t="s">
        <v>657</v>
      </c>
      <c r="C2515" s="36" t="s">
        <v>7</v>
      </c>
      <c r="D2515" s="52" t="str">
        <f>IFERROR(INDEX('[2]CP5 to CP6 Track mapping'!$A:$B,MATCH('CP5 Vols Hyp'!$C2515,'[2]CP5 to CP6 Track mapping'!$A:$A,0),2),"-")</f>
        <v>Replace - Full</v>
      </c>
      <c r="E2515" s="36" t="s">
        <v>455</v>
      </c>
      <c r="F2515" s="53"/>
      <c r="G2515" s="53"/>
      <c r="H2515" s="53">
        <v>0</v>
      </c>
      <c r="I2515" s="53"/>
      <c r="J2515" s="53"/>
      <c r="K2515" s="53">
        <f t="shared" si="152"/>
        <v>0</v>
      </c>
      <c r="M2515" s="54">
        <v>0</v>
      </c>
      <c r="N2515" s="54">
        <v>0</v>
      </c>
      <c r="O2515" s="54">
        <v>0</v>
      </c>
      <c r="P2515" s="54">
        <v>0</v>
      </c>
      <c r="Q2515" s="54" t="s">
        <v>73</v>
      </c>
      <c r="R2515" s="54">
        <f t="shared" si="153"/>
        <v>0</v>
      </c>
      <c r="T2515" s="55">
        <f t="shared" si="151"/>
        <v>0</v>
      </c>
      <c r="U2515" s="55">
        <f t="shared" si="151"/>
        <v>0</v>
      </c>
      <c r="V2515" s="55">
        <f t="shared" si="151"/>
        <v>0</v>
      </c>
      <c r="W2515" s="55">
        <f t="shared" si="150"/>
        <v>0</v>
      </c>
      <c r="X2515" s="55" t="e">
        <f t="shared" si="150"/>
        <v>#VALUE!</v>
      </c>
      <c r="Y2515" s="55">
        <f t="shared" si="150"/>
        <v>0</v>
      </c>
    </row>
    <row r="2516" spans="1:25" x14ac:dyDescent="0.25">
      <c r="A2516" s="37" t="s">
        <v>419</v>
      </c>
      <c r="B2516" s="37" t="s">
        <v>658</v>
      </c>
      <c r="C2516" s="36" t="s">
        <v>8</v>
      </c>
      <c r="D2516" s="52" t="str">
        <f>IFERROR(INDEX('[2]CP5 to CP6 Track mapping'!$A:$B,MATCH('CP5 Vols Hyp'!$C2516,'[2]CP5 to CP6 Track mapping'!$A:$A,0),2),"-")</f>
        <v>Replace - Full</v>
      </c>
      <c r="E2516" s="36" t="s">
        <v>456</v>
      </c>
      <c r="F2516" s="53"/>
      <c r="G2516" s="53"/>
      <c r="H2516" s="53">
        <v>0.12</v>
      </c>
      <c r="I2516" s="53"/>
      <c r="J2516" s="53"/>
      <c r="K2516" s="53">
        <f t="shared" si="152"/>
        <v>0.12</v>
      </c>
      <c r="M2516" s="54">
        <v>0</v>
      </c>
      <c r="N2516" s="54">
        <v>0</v>
      </c>
      <c r="O2516" s="54">
        <v>0.12</v>
      </c>
      <c r="P2516" s="54">
        <v>0.31</v>
      </c>
      <c r="Q2516" s="54" t="s">
        <v>73</v>
      </c>
      <c r="R2516" s="54">
        <f t="shared" si="153"/>
        <v>0.43</v>
      </c>
      <c r="T2516" s="55">
        <f t="shared" si="151"/>
        <v>0</v>
      </c>
      <c r="U2516" s="55">
        <f t="shared" si="151"/>
        <v>0</v>
      </c>
      <c r="V2516" s="55">
        <f t="shared" si="151"/>
        <v>0</v>
      </c>
      <c r="W2516" s="55">
        <f t="shared" si="150"/>
        <v>0.31</v>
      </c>
      <c r="X2516" s="55" t="e">
        <f t="shared" si="150"/>
        <v>#VALUE!</v>
      </c>
      <c r="Y2516" s="55">
        <f t="shared" si="150"/>
        <v>0.31</v>
      </c>
    </row>
    <row r="2517" spans="1:25" x14ac:dyDescent="0.25">
      <c r="A2517" s="37" t="s">
        <v>419</v>
      </c>
      <c r="B2517" s="37" t="s">
        <v>658</v>
      </c>
      <c r="C2517" s="36" t="s">
        <v>8</v>
      </c>
      <c r="D2517" s="52" t="str">
        <f>IFERROR(INDEX('[2]CP5 to CP6 Track mapping'!$A:$B,MATCH('CP5 Vols Hyp'!$C2517,'[2]CP5 to CP6 Track mapping'!$A:$A,0),2),"-")</f>
        <v>Replace - Full</v>
      </c>
      <c r="E2517" s="36" t="s">
        <v>451</v>
      </c>
      <c r="F2517" s="53"/>
      <c r="G2517" s="53"/>
      <c r="H2517" s="53">
        <v>0</v>
      </c>
      <c r="I2517" s="53"/>
      <c r="J2517" s="53"/>
      <c r="K2517" s="53">
        <f t="shared" si="152"/>
        <v>0</v>
      </c>
      <c r="M2517" s="54">
        <v>0</v>
      </c>
      <c r="N2517" s="54">
        <v>0</v>
      </c>
      <c r="O2517" s="54">
        <v>0</v>
      </c>
      <c r="P2517" s="54">
        <v>0.88879680000000005</v>
      </c>
      <c r="Q2517" s="54" t="s">
        <v>73</v>
      </c>
      <c r="R2517" s="54">
        <f t="shared" si="153"/>
        <v>0.88879680000000005</v>
      </c>
      <c r="T2517" s="55">
        <f t="shared" si="151"/>
        <v>0</v>
      </c>
      <c r="U2517" s="55">
        <f t="shared" si="151"/>
        <v>0</v>
      </c>
      <c r="V2517" s="55">
        <f t="shared" si="151"/>
        <v>0</v>
      </c>
      <c r="W2517" s="55">
        <f t="shared" si="150"/>
        <v>0.88879680000000005</v>
      </c>
      <c r="X2517" s="55" t="e">
        <f t="shared" si="150"/>
        <v>#VALUE!</v>
      </c>
      <c r="Y2517" s="55">
        <f t="shared" si="150"/>
        <v>0.88879680000000005</v>
      </c>
    </row>
    <row r="2518" spans="1:25" x14ac:dyDescent="0.25">
      <c r="A2518" s="37" t="s">
        <v>419</v>
      </c>
      <c r="B2518" s="37" t="s">
        <v>658</v>
      </c>
      <c r="C2518" s="36" t="s">
        <v>8</v>
      </c>
      <c r="D2518" s="52" t="str">
        <f>IFERROR(INDEX('[2]CP5 to CP6 Track mapping'!$A:$B,MATCH('CP5 Vols Hyp'!$C2518,'[2]CP5 to CP6 Track mapping'!$A:$A,0),2),"-")</f>
        <v>Replace - Full</v>
      </c>
      <c r="E2518" s="36" t="s">
        <v>452</v>
      </c>
      <c r="F2518" s="53"/>
      <c r="G2518" s="53"/>
      <c r="H2518" s="53">
        <v>1.9266407999999997</v>
      </c>
      <c r="I2518" s="53"/>
      <c r="J2518" s="53"/>
      <c r="K2518" s="53">
        <f t="shared" si="152"/>
        <v>1.9266407999999997</v>
      </c>
      <c r="M2518" s="54">
        <v>4.4540423999999996</v>
      </c>
      <c r="N2518" s="54">
        <v>5.2806600000000001</v>
      </c>
      <c r="O2518" s="54">
        <v>1.9266407999999997</v>
      </c>
      <c r="P2518" s="54">
        <v>6.1502543999999997</v>
      </c>
      <c r="Q2518" s="54">
        <v>2.2137624000000002</v>
      </c>
      <c r="R2518" s="54">
        <f t="shared" si="153"/>
        <v>20.025359999999999</v>
      </c>
      <c r="T2518" s="55">
        <f t="shared" si="151"/>
        <v>4.4540423999999996</v>
      </c>
      <c r="U2518" s="55">
        <f t="shared" si="151"/>
        <v>5.2806600000000001</v>
      </c>
      <c r="V2518" s="55">
        <f t="shared" si="151"/>
        <v>0</v>
      </c>
      <c r="W2518" s="55">
        <f t="shared" si="150"/>
        <v>6.1502543999999997</v>
      </c>
      <c r="X2518" s="55">
        <f t="shared" si="150"/>
        <v>2.2137624000000002</v>
      </c>
      <c r="Y2518" s="55">
        <f t="shared" si="150"/>
        <v>18.098719199999998</v>
      </c>
    </row>
    <row r="2519" spans="1:25" x14ac:dyDescent="0.25">
      <c r="A2519" s="37" t="s">
        <v>419</v>
      </c>
      <c r="B2519" s="37" t="s">
        <v>658</v>
      </c>
      <c r="C2519" s="36" t="s">
        <v>8</v>
      </c>
      <c r="D2519" s="52" t="str">
        <f>IFERROR(INDEX('[2]CP5 to CP6 Track mapping'!$A:$B,MATCH('CP5 Vols Hyp'!$C2519,'[2]CP5 to CP6 Track mapping'!$A:$A,0),2),"-")</f>
        <v>Replace - Full</v>
      </c>
      <c r="E2519" s="36" t="s">
        <v>453</v>
      </c>
      <c r="F2519" s="53"/>
      <c r="G2519" s="53"/>
      <c r="H2519" s="53">
        <v>5.7707784000000002</v>
      </c>
      <c r="I2519" s="53"/>
      <c r="J2519" s="53"/>
      <c r="K2519" s="53">
        <f t="shared" si="152"/>
        <v>5.7707784000000002</v>
      </c>
      <c r="M2519" s="54">
        <v>4.4275248000000005</v>
      </c>
      <c r="N2519" s="54">
        <v>8.2561175999999996</v>
      </c>
      <c r="O2519" s="54">
        <v>5.7707784000000002</v>
      </c>
      <c r="P2519" s="54">
        <v>4.8371760000000004</v>
      </c>
      <c r="Q2519" s="54">
        <v>5.7186575999999993</v>
      </c>
      <c r="R2519" s="54">
        <f t="shared" si="153"/>
        <v>29.010254400000001</v>
      </c>
      <c r="T2519" s="55">
        <f t="shared" si="151"/>
        <v>4.4275248000000005</v>
      </c>
      <c r="U2519" s="55">
        <f t="shared" si="151"/>
        <v>8.2561175999999996</v>
      </c>
      <c r="V2519" s="55">
        <f t="shared" si="151"/>
        <v>0</v>
      </c>
      <c r="W2519" s="55">
        <f t="shared" si="151"/>
        <v>4.8371760000000004</v>
      </c>
      <c r="X2519" s="55">
        <f t="shared" si="151"/>
        <v>5.7186575999999993</v>
      </c>
      <c r="Y2519" s="55">
        <f t="shared" si="151"/>
        <v>23.239476</v>
      </c>
    </row>
    <row r="2520" spans="1:25" x14ac:dyDescent="0.25">
      <c r="A2520" s="37" t="s">
        <v>419</v>
      </c>
      <c r="B2520" s="37" t="s">
        <v>658</v>
      </c>
      <c r="C2520" s="36" t="s">
        <v>8</v>
      </c>
      <c r="D2520" s="52" t="str">
        <f>IFERROR(INDEX('[2]CP5 to CP6 Track mapping'!$A:$B,MATCH('CP5 Vols Hyp'!$C2520,'[2]CP5 to CP6 Track mapping'!$A:$A,0),2),"-")</f>
        <v>Replace - Full</v>
      </c>
      <c r="E2520" s="36" t="s">
        <v>454</v>
      </c>
      <c r="F2520" s="53"/>
      <c r="G2520" s="53"/>
      <c r="H2520" s="53">
        <v>3.9895272000000004</v>
      </c>
      <c r="I2520" s="53"/>
      <c r="J2520" s="53"/>
      <c r="K2520" s="53">
        <f t="shared" si="152"/>
        <v>3.9895272000000004</v>
      </c>
      <c r="M2520" s="54">
        <v>4.4796456000000004</v>
      </c>
      <c r="N2520" s="54">
        <v>2.2494239999999999</v>
      </c>
      <c r="O2520" s="54">
        <v>3.9895272000000004</v>
      </c>
      <c r="P2520" s="54">
        <v>4.8938687999999999</v>
      </c>
      <c r="Q2520" s="54">
        <v>8.8541352</v>
      </c>
      <c r="R2520" s="54">
        <f t="shared" si="153"/>
        <v>24.466600800000002</v>
      </c>
      <c r="T2520" s="55">
        <f t="shared" ref="T2520:Y2562" si="154">M2520-F2520</f>
        <v>4.4796456000000004</v>
      </c>
      <c r="U2520" s="55">
        <f t="shared" si="154"/>
        <v>2.2494239999999999</v>
      </c>
      <c r="V2520" s="55">
        <f t="shared" si="154"/>
        <v>0</v>
      </c>
      <c r="W2520" s="55">
        <f t="shared" si="154"/>
        <v>4.8938687999999999</v>
      </c>
      <c r="X2520" s="55">
        <f t="shared" si="154"/>
        <v>8.8541352</v>
      </c>
      <c r="Y2520" s="55">
        <f t="shared" si="154"/>
        <v>20.477073600000001</v>
      </c>
    </row>
    <row r="2521" spans="1:25" x14ac:dyDescent="0.25">
      <c r="A2521" s="37" t="s">
        <v>419</v>
      </c>
      <c r="B2521" s="37" t="s">
        <v>658</v>
      </c>
      <c r="C2521" s="36" t="s">
        <v>8</v>
      </c>
      <c r="D2521" s="52" t="str">
        <f>IFERROR(INDEX('[2]CP5 to CP6 Track mapping'!$A:$B,MATCH('CP5 Vols Hyp'!$C2521,'[2]CP5 to CP6 Track mapping'!$A:$A,0),2),"-")</f>
        <v>Replace - Full</v>
      </c>
      <c r="E2521" s="36" t="s">
        <v>455</v>
      </c>
      <c r="F2521" s="53"/>
      <c r="G2521" s="53"/>
      <c r="H2521" s="53">
        <v>0.62544959999999994</v>
      </c>
      <c r="I2521" s="53"/>
      <c r="J2521" s="53"/>
      <c r="K2521" s="53">
        <f t="shared" si="152"/>
        <v>0.62544959999999994</v>
      </c>
      <c r="M2521" s="54">
        <v>0</v>
      </c>
      <c r="N2521" s="54">
        <v>0</v>
      </c>
      <c r="O2521" s="54">
        <v>0.62544959999999994</v>
      </c>
      <c r="P2521" s="54">
        <v>1.9732752</v>
      </c>
      <c r="Q2521" s="54">
        <v>2.4176736000000001</v>
      </c>
      <c r="R2521" s="54">
        <f t="shared" si="153"/>
        <v>5.0163983999999999</v>
      </c>
      <c r="T2521" s="55">
        <f t="shared" si="154"/>
        <v>0</v>
      </c>
      <c r="U2521" s="55">
        <f t="shared" si="154"/>
        <v>0</v>
      </c>
      <c r="V2521" s="55">
        <f t="shared" si="154"/>
        <v>0</v>
      </c>
      <c r="W2521" s="55">
        <f t="shared" si="154"/>
        <v>1.9732752</v>
      </c>
      <c r="X2521" s="55">
        <f t="shared" si="154"/>
        <v>2.4176736000000001</v>
      </c>
      <c r="Y2521" s="55">
        <f t="shared" si="154"/>
        <v>4.3909488000000003</v>
      </c>
    </row>
    <row r="2522" spans="1:25" x14ac:dyDescent="0.25">
      <c r="A2522" s="37" t="s">
        <v>419</v>
      </c>
      <c r="B2522" s="37" t="s">
        <v>659</v>
      </c>
      <c r="C2522" s="36" t="s">
        <v>660</v>
      </c>
      <c r="D2522" s="52" t="str">
        <f>IFERROR(INDEX('[2]CP5 to CP6 Track mapping'!$A:$B,MATCH('CP5 Vols Hyp'!$C2522,'[2]CP5 to CP6 Track mapping'!$A:$A,0),2),"-")</f>
        <v>Re-Rail, Re-Sleeper Conventional</v>
      </c>
      <c r="E2522" s="36" t="s">
        <v>456</v>
      </c>
      <c r="F2522" s="53"/>
      <c r="G2522" s="53"/>
      <c r="H2522" s="53">
        <v>0</v>
      </c>
      <c r="I2522" s="53"/>
      <c r="J2522" s="53"/>
      <c r="K2522" s="53">
        <f t="shared" si="152"/>
        <v>0</v>
      </c>
      <c r="M2522" s="54">
        <v>0</v>
      </c>
      <c r="N2522" s="54">
        <v>0</v>
      </c>
      <c r="O2522" s="54">
        <v>0</v>
      </c>
      <c r="P2522" s="54">
        <v>0.60000000000000009</v>
      </c>
      <c r="Q2522" s="54" t="s">
        <v>73</v>
      </c>
      <c r="R2522" s="54">
        <f t="shared" si="153"/>
        <v>0.60000000000000009</v>
      </c>
      <c r="T2522" s="55">
        <f t="shared" si="154"/>
        <v>0</v>
      </c>
      <c r="U2522" s="55">
        <f t="shared" si="154"/>
        <v>0</v>
      </c>
      <c r="V2522" s="55">
        <f t="shared" si="154"/>
        <v>0</v>
      </c>
      <c r="W2522" s="55">
        <f t="shared" si="154"/>
        <v>0.60000000000000009</v>
      </c>
      <c r="X2522" s="55" t="e">
        <f t="shared" si="154"/>
        <v>#VALUE!</v>
      </c>
      <c r="Y2522" s="55">
        <f t="shared" si="154"/>
        <v>0.60000000000000009</v>
      </c>
    </row>
    <row r="2523" spans="1:25" x14ac:dyDescent="0.25">
      <c r="A2523" s="37" t="s">
        <v>419</v>
      </c>
      <c r="B2523" s="37" t="s">
        <v>659</v>
      </c>
      <c r="C2523" s="36" t="s">
        <v>660</v>
      </c>
      <c r="D2523" s="52" t="str">
        <f>IFERROR(INDEX('[2]CP5 to CP6 Track mapping'!$A:$B,MATCH('CP5 Vols Hyp'!$C2523,'[2]CP5 to CP6 Track mapping'!$A:$A,0),2),"-")</f>
        <v>Re-Rail, Re-Sleeper Conventional</v>
      </c>
      <c r="E2523" s="36" t="s">
        <v>451</v>
      </c>
      <c r="F2523" s="53"/>
      <c r="G2523" s="53"/>
      <c r="H2523" s="53">
        <v>0</v>
      </c>
      <c r="I2523" s="53"/>
      <c r="J2523" s="53"/>
      <c r="K2523" s="53">
        <f t="shared" si="152"/>
        <v>0</v>
      </c>
      <c r="M2523" s="54">
        <v>0</v>
      </c>
      <c r="N2523" s="54">
        <v>0</v>
      </c>
      <c r="O2523" s="54">
        <v>0</v>
      </c>
      <c r="P2523" s="54">
        <v>0</v>
      </c>
      <c r="Q2523" s="54" t="s">
        <v>73</v>
      </c>
      <c r="R2523" s="54">
        <f t="shared" si="153"/>
        <v>0</v>
      </c>
      <c r="T2523" s="55">
        <f t="shared" si="154"/>
        <v>0</v>
      </c>
      <c r="U2523" s="55">
        <f t="shared" si="154"/>
        <v>0</v>
      </c>
      <c r="V2523" s="55">
        <f t="shared" si="154"/>
        <v>0</v>
      </c>
      <c r="W2523" s="55">
        <f t="shared" si="154"/>
        <v>0</v>
      </c>
      <c r="X2523" s="55" t="e">
        <f t="shared" si="154"/>
        <v>#VALUE!</v>
      </c>
      <c r="Y2523" s="55">
        <f t="shared" si="154"/>
        <v>0</v>
      </c>
    </row>
    <row r="2524" spans="1:25" x14ac:dyDescent="0.25">
      <c r="A2524" s="37" t="s">
        <v>419</v>
      </c>
      <c r="B2524" s="37" t="s">
        <v>659</v>
      </c>
      <c r="C2524" s="36" t="s">
        <v>660</v>
      </c>
      <c r="D2524" s="52" t="str">
        <f>IFERROR(INDEX('[2]CP5 to CP6 Track mapping'!$A:$B,MATCH('CP5 Vols Hyp'!$C2524,'[2]CP5 to CP6 Track mapping'!$A:$A,0),2),"-")</f>
        <v>Re-Rail, Re-Sleeper Conventional</v>
      </c>
      <c r="E2524" s="36" t="s">
        <v>452</v>
      </c>
      <c r="F2524" s="53"/>
      <c r="G2524" s="53"/>
      <c r="H2524" s="53">
        <v>0.54132479999999994</v>
      </c>
      <c r="I2524" s="53"/>
      <c r="J2524" s="53"/>
      <c r="K2524" s="53">
        <f t="shared" si="152"/>
        <v>0.54132479999999994</v>
      </c>
      <c r="M2524" s="54">
        <v>0.41970960000000002</v>
      </c>
      <c r="N2524" s="54">
        <v>1.2618719999999999</v>
      </c>
      <c r="O2524" s="54">
        <v>0.54132479999999994</v>
      </c>
      <c r="P2524" s="54">
        <v>0.23042879999999999</v>
      </c>
      <c r="Q2524" s="54" t="s">
        <v>73</v>
      </c>
      <c r="R2524" s="54">
        <f t="shared" si="153"/>
        <v>2.4533351999999997</v>
      </c>
      <c r="T2524" s="55">
        <f t="shared" si="154"/>
        <v>0.41970960000000002</v>
      </c>
      <c r="U2524" s="55">
        <f t="shared" si="154"/>
        <v>1.2618719999999999</v>
      </c>
      <c r="V2524" s="55">
        <f t="shared" si="154"/>
        <v>0</v>
      </c>
      <c r="W2524" s="55">
        <f t="shared" si="154"/>
        <v>0.23042879999999999</v>
      </c>
      <c r="X2524" s="55" t="e">
        <f t="shared" si="154"/>
        <v>#VALUE!</v>
      </c>
      <c r="Y2524" s="55">
        <f t="shared" si="154"/>
        <v>1.9120103999999998</v>
      </c>
    </row>
    <row r="2525" spans="1:25" x14ac:dyDescent="0.25">
      <c r="A2525" s="37" t="s">
        <v>419</v>
      </c>
      <c r="B2525" s="37" t="s">
        <v>659</v>
      </c>
      <c r="C2525" s="36" t="s">
        <v>660</v>
      </c>
      <c r="D2525" s="52" t="str">
        <f>IFERROR(INDEX('[2]CP5 to CP6 Track mapping'!$A:$B,MATCH('CP5 Vols Hyp'!$C2525,'[2]CP5 to CP6 Track mapping'!$A:$A,0),2),"-")</f>
        <v>Re-Rail, Re-Sleeper Conventional</v>
      </c>
      <c r="E2525" s="36" t="s">
        <v>453</v>
      </c>
      <c r="F2525" s="53"/>
      <c r="G2525" s="53"/>
      <c r="H2525" s="53">
        <v>1.1832335999999999</v>
      </c>
      <c r="I2525" s="53"/>
      <c r="J2525" s="53"/>
      <c r="K2525" s="53">
        <f t="shared" si="152"/>
        <v>1.1832335999999999</v>
      </c>
      <c r="M2525" s="54">
        <v>9.1439999999999966E-2</v>
      </c>
      <c r="N2525" s="54">
        <v>0.55138319999999996</v>
      </c>
      <c r="O2525" s="54">
        <v>1.1832335999999999</v>
      </c>
      <c r="P2525" s="54">
        <v>0.74157840000000008</v>
      </c>
      <c r="Q2525" s="54" t="s">
        <v>73</v>
      </c>
      <c r="R2525" s="54">
        <f t="shared" si="153"/>
        <v>2.5676351999999998</v>
      </c>
      <c r="T2525" s="55">
        <f t="shared" si="154"/>
        <v>9.1439999999999966E-2</v>
      </c>
      <c r="U2525" s="55">
        <f t="shared" si="154"/>
        <v>0.55138319999999996</v>
      </c>
      <c r="V2525" s="55">
        <f t="shared" si="154"/>
        <v>0</v>
      </c>
      <c r="W2525" s="55">
        <f t="shared" si="154"/>
        <v>0.74157840000000008</v>
      </c>
      <c r="X2525" s="55" t="e">
        <f t="shared" si="154"/>
        <v>#VALUE!</v>
      </c>
      <c r="Y2525" s="55">
        <f t="shared" si="154"/>
        <v>1.3844015999999999</v>
      </c>
    </row>
    <row r="2526" spans="1:25" x14ac:dyDescent="0.25">
      <c r="A2526" s="37" t="s">
        <v>419</v>
      </c>
      <c r="B2526" s="37" t="s">
        <v>659</v>
      </c>
      <c r="C2526" s="36" t="s">
        <v>660</v>
      </c>
      <c r="D2526" s="52" t="str">
        <f>IFERROR(INDEX('[2]CP5 to CP6 Track mapping'!$A:$B,MATCH('CP5 Vols Hyp'!$C2526,'[2]CP5 to CP6 Track mapping'!$A:$A,0),2),"-")</f>
        <v>Re-Rail, Re-Sleeper Conventional</v>
      </c>
      <c r="E2526" s="36" t="s">
        <v>454</v>
      </c>
      <c r="F2526" s="53"/>
      <c r="G2526" s="53"/>
      <c r="H2526" s="53">
        <v>1.9193255999999999</v>
      </c>
      <c r="I2526" s="53"/>
      <c r="J2526" s="53"/>
      <c r="K2526" s="53">
        <f t="shared" si="152"/>
        <v>1.9193255999999999</v>
      </c>
      <c r="M2526" s="54">
        <v>2.2914864000000001</v>
      </c>
      <c r="N2526" s="54">
        <v>1.2783312</v>
      </c>
      <c r="O2526" s="54">
        <v>1.9193255999999999</v>
      </c>
      <c r="P2526" s="54">
        <v>1.4840711999999998</v>
      </c>
      <c r="Q2526" s="54" t="s">
        <v>73</v>
      </c>
      <c r="R2526" s="54">
        <f t="shared" si="153"/>
        <v>6.9732143999999998</v>
      </c>
      <c r="T2526" s="55">
        <f t="shared" si="154"/>
        <v>2.2914864000000001</v>
      </c>
      <c r="U2526" s="55">
        <f t="shared" si="154"/>
        <v>1.2783312</v>
      </c>
      <c r="V2526" s="55">
        <f t="shared" si="154"/>
        <v>0</v>
      </c>
      <c r="W2526" s="55">
        <f t="shared" si="154"/>
        <v>1.4840711999999998</v>
      </c>
      <c r="X2526" s="55" t="e">
        <f t="shared" si="154"/>
        <v>#VALUE!</v>
      </c>
      <c r="Y2526" s="55">
        <f t="shared" si="154"/>
        <v>5.0538888000000002</v>
      </c>
    </row>
    <row r="2527" spans="1:25" x14ac:dyDescent="0.25">
      <c r="A2527" s="37" t="s">
        <v>419</v>
      </c>
      <c r="B2527" s="37" t="s">
        <v>659</v>
      </c>
      <c r="C2527" s="36" t="s">
        <v>660</v>
      </c>
      <c r="D2527" s="52" t="str">
        <f>IFERROR(INDEX('[2]CP5 to CP6 Track mapping'!$A:$B,MATCH('CP5 Vols Hyp'!$C2527,'[2]CP5 to CP6 Track mapping'!$A:$A,0),2),"-")</f>
        <v>Re-Rail, Re-Sleeper Conventional</v>
      </c>
      <c r="E2527" s="36" t="s">
        <v>455</v>
      </c>
      <c r="F2527" s="53"/>
      <c r="G2527" s="53"/>
      <c r="H2527" s="53">
        <v>0.37124639999999998</v>
      </c>
      <c r="I2527" s="53"/>
      <c r="J2527" s="53"/>
      <c r="K2527" s="53">
        <f t="shared" si="152"/>
        <v>0.37124639999999998</v>
      </c>
      <c r="M2527" s="54">
        <v>0.36484559999999999</v>
      </c>
      <c r="N2527" s="54">
        <v>0</v>
      </c>
      <c r="O2527" s="54">
        <v>0.37124639999999998</v>
      </c>
      <c r="P2527" s="54">
        <v>0</v>
      </c>
      <c r="Q2527" s="54" t="s">
        <v>73</v>
      </c>
      <c r="R2527" s="54">
        <f t="shared" si="153"/>
        <v>0.73609199999999997</v>
      </c>
      <c r="T2527" s="55">
        <f t="shared" si="154"/>
        <v>0.36484559999999999</v>
      </c>
      <c r="U2527" s="55">
        <f t="shared" si="154"/>
        <v>0</v>
      </c>
      <c r="V2527" s="55">
        <f t="shared" si="154"/>
        <v>0</v>
      </c>
      <c r="W2527" s="55">
        <f t="shared" si="154"/>
        <v>0</v>
      </c>
      <c r="X2527" s="55" t="e">
        <f t="shared" si="154"/>
        <v>#VALUE!</v>
      </c>
      <c r="Y2527" s="55">
        <f t="shared" si="154"/>
        <v>0.36484559999999999</v>
      </c>
    </row>
    <row r="2528" spans="1:25" x14ac:dyDescent="0.25">
      <c r="A2528" s="37" t="s">
        <v>419</v>
      </c>
      <c r="B2528" s="37" t="s">
        <v>661</v>
      </c>
      <c r="C2528" s="36" t="s">
        <v>9</v>
      </c>
      <c r="D2528" s="52" t="str">
        <f>IFERROR(INDEX('[2]CP5 to CP6 Track mapping'!$A:$B,MATCH('CP5 Vols Hyp'!$C2528,'[2]CP5 to CP6 Track mapping'!$A:$A,0),2),"-")</f>
        <v>Replace - Full</v>
      </c>
      <c r="E2528" s="36" t="s">
        <v>456</v>
      </c>
      <c r="F2528" s="53"/>
      <c r="G2528" s="53"/>
      <c r="H2528" s="53">
        <v>0</v>
      </c>
      <c r="I2528" s="53"/>
      <c r="J2528" s="53"/>
      <c r="K2528" s="53">
        <f t="shared" si="152"/>
        <v>0</v>
      </c>
      <c r="M2528" s="54">
        <v>0</v>
      </c>
      <c r="N2528" s="54">
        <v>0</v>
      </c>
      <c r="O2528" s="54">
        <v>0</v>
      </c>
      <c r="P2528" s="54">
        <v>7.0000000000000007E-2</v>
      </c>
      <c r="Q2528" s="54">
        <v>1.35</v>
      </c>
      <c r="R2528" s="54">
        <f t="shared" si="153"/>
        <v>1.4200000000000002</v>
      </c>
      <c r="T2528" s="55">
        <f t="shared" si="154"/>
        <v>0</v>
      </c>
      <c r="U2528" s="55">
        <f t="shared" si="154"/>
        <v>0</v>
      </c>
      <c r="V2528" s="55">
        <f t="shared" si="154"/>
        <v>0</v>
      </c>
      <c r="W2528" s="55">
        <f t="shared" si="154"/>
        <v>7.0000000000000007E-2</v>
      </c>
      <c r="X2528" s="55">
        <f t="shared" si="154"/>
        <v>1.35</v>
      </c>
      <c r="Y2528" s="55">
        <f t="shared" si="154"/>
        <v>1.4200000000000002</v>
      </c>
    </row>
    <row r="2529" spans="1:25" x14ac:dyDescent="0.25">
      <c r="A2529" s="37" t="s">
        <v>419</v>
      </c>
      <c r="B2529" s="37" t="s">
        <v>661</v>
      </c>
      <c r="C2529" s="36" t="s">
        <v>9</v>
      </c>
      <c r="D2529" s="52" t="str">
        <f>IFERROR(INDEX('[2]CP5 to CP6 Track mapping'!$A:$B,MATCH('CP5 Vols Hyp'!$C2529,'[2]CP5 to CP6 Track mapping'!$A:$A,0),2),"-")</f>
        <v>Replace - Full</v>
      </c>
      <c r="E2529" s="36" t="s">
        <v>451</v>
      </c>
      <c r="F2529" s="53"/>
      <c r="G2529" s="53"/>
      <c r="H2529" s="53">
        <v>0</v>
      </c>
      <c r="I2529" s="53"/>
      <c r="J2529" s="53"/>
      <c r="K2529" s="53">
        <f t="shared" si="152"/>
        <v>0</v>
      </c>
      <c r="M2529" s="54">
        <v>0</v>
      </c>
      <c r="N2529" s="54">
        <v>0</v>
      </c>
      <c r="O2529" s="54">
        <v>0</v>
      </c>
      <c r="P2529" s="54">
        <v>0.3054096</v>
      </c>
      <c r="Q2529" s="54">
        <v>0.97109279999999998</v>
      </c>
      <c r="R2529" s="54">
        <f t="shared" si="153"/>
        <v>1.2765024</v>
      </c>
      <c r="T2529" s="55">
        <f t="shared" si="154"/>
        <v>0</v>
      </c>
      <c r="U2529" s="55">
        <f t="shared" si="154"/>
        <v>0</v>
      </c>
      <c r="V2529" s="55">
        <f t="shared" si="154"/>
        <v>0</v>
      </c>
      <c r="W2529" s="55">
        <f t="shared" si="154"/>
        <v>0.3054096</v>
      </c>
      <c r="X2529" s="55">
        <f t="shared" si="154"/>
        <v>0.97109279999999998</v>
      </c>
      <c r="Y2529" s="55">
        <f t="shared" si="154"/>
        <v>1.2765024</v>
      </c>
    </row>
    <row r="2530" spans="1:25" x14ac:dyDescent="0.25">
      <c r="A2530" s="37" t="s">
        <v>419</v>
      </c>
      <c r="B2530" s="37" t="s">
        <v>661</v>
      </c>
      <c r="C2530" s="36" t="s">
        <v>9</v>
      </c>
      <c r="D2530" s="52" t="str">
        <f>IFERROR(INDEX('[2]CP5 to CP6 Track mapping'!$A:$B,MATCH('CP5 Vols Hyp'!$C2530,'[2]CP5 to CP6 Track mapping'!$A:$A,0),2),"-")</f>
        <v>Replace - Full</v>
      </c>
      <c r="E2530" s="36" t="s">
        <v>452</v>
      </c>
      <c r="F2530" s="53"/>
      <c r="G2530" s="53"/>
      <c r="H2530" s="53">
        <v>6.0533280000000005</v>
      </c>
      <c r="I2530" s="53"/>
      <c r="J2530" s="53"/>
      <c r="K2530" s="53">
        <f t="shared" si="152"/>
        <v>6.0533280000000005</v>
      </c>
      <c r="M2530" s="54">
        <v>1.2554712000000001</v>
      </c>
      <c r="N2530" s="54">
        <v>2.4761951999999998</v>
      </c>
      <c r="O2530" s="54">
        <v>6.0533280000000005</v>
      </c>
      <c r="P2530" s="54">
        <v>2.574036</v>
      </c>
      <c r="Q2530" s="54">
        <v>3.5048952</v>
      </c>
      <c r="R2530" s="54">
        <f t="shared" si="153"/>
        <v>15.8639256</v>
      </c>
      <c r="T2530" s="55">
        <f t="shared" si="154"/>
        <v>1.2554712000000001</v>
      </c>
      <c r="U2530" s="55">
        <f t="shared" si="154"/>
        <v>2.4761951999999998</v>
      </c>
      <c r="V2530" s="55">
        <f t="shared" si="154"/>
        <v>0</v>
      </c>
      <c r="W2530" s="55">
        <f t="shared" si="154"/>
        <v>2.574036</v>
      </c>
      <c r="X2530" s="55">
        <f t="shared" si="154"/>
        <v>3.5048952</v>
      </c>
      <c r="Y2530" s="55">
        <f t="shared" si="154"/>
        <v>9.8105975999999995</v>
      </c>
    </row>
    <row r="2531" spans="1:25" x14ac:dyDescent="0.25">
      <c r="A2531" s="37" t="s">
        <v>419</v>
      </c>
      <c r="B2531" s="37" t="s">
        <v>661</v>
      </c>
      <c r="C2531" s="36" t="s">
        <v>9</v>
      </c>
      <c r="D2531" s="52" t="str">
        <f>IFERROR(INDEX('[2]CP5 to CP6 Track mapping'!$A:$B,MATCH('CP5 Vols Hyp'!$C2531,'[2]CP5 to CP6 Track mapping'!$A:$A,0),2),"-")</f>
        <v>Replace - Full</v>
      </c>
      <c r="E2531" s="36" t="s">
        <v>453</v>
      </c>
      <c r="F2531" s="53"/>
      <c r="G2531" s="53"/>
      <c r="H2531" s="53">
        <v>6.1438536000000008</v>
      </c>
      <c r="I2531" s="53"/>
      <c r="J2531" s="53"/>
      <c r="K2531" s="53">
        <f t="shared" si="152"/>
        <v>6.1438536000000008</v>
      </c>
      <c r="M2531" s="54">
        <v>1.0652759999999999</v>
      </c>
      <c r="N2531" s="54">
        <v>6.6851783999999999</v>
      </c>
      <c r="O2531" s="54">
        <v>6.1438536000000008</v>
      </c>
      <c r="P2531" s="54">
        <v>5.3803296000000005</v>
      </c>
      <c r="Q2531" s="54">
        <v>3.8130480000000002</v>
      </c>
      <c r="R2531" s="54">
        <f t="shared" si="153"/>
        <v>23.0876856</v>
      </c>
      <c r="T2531" s="55">
        <f t="shared" si="154"/>
        <v>1.0652759999999999</v>
      </c>
      <c r="U2531" s="55">
        <f t="shared" si="154"/>
        <v>6.6851783999999999</v>
      </c>
      <c r="V2531" s="55">
        <f t="shared" si="154"/>
        <v>0</v>
      </c>
      <c r="W2531" s="55">
        <f t="shared" si="154"/>
        <v>5.3803296000000005</v>
      </c>
      <c r="X2531" s="55">
        <f t="shared" si="154"/>
        <v>3.8130480000000002</v>
      </c>
      <c r="Y2531" s="55">
        <f t="shared" si="154"/>
        <v>16.943832</v>
      </c>
    </row>
    <row r="2532" spans="1:25" x14ac:dyDescent="0.25">
      <c r="A2532" s="37" t="s">
        <v>419</v>
      </c>
      <c r="B2532" s="37" t="s">
        <v>661</v>
      </c>
      <c r="C2532" s="36" t="s">
        <v>9</v>
      </c>
      <c r="D2532" s="52" t="str">
        <f>IFERROR(INDEX('[2]CP5 to CP6 Track mapping'!$A:$B,MATCH('CP5 Vols Hyp'!$C2532,'[2]CP5 to CP6 Track mapping'!$A:$A,0),2),"-")</f>
        <v>Replace - Full</v>
      </c>
      <c r="E2532" s="36" t="s">
        <v>454</v>
      </c>
      <c r="F2532" s="53"/>
      <c r="G2532" s="53"/>
      <c r="H2532" s="53">
        <v>5.6226455999999994</v>
      </c>
      <c r="I2532" s="53"/>
      <c r="J2532" s="53"/>
      <c r="K2532" s="53">
        <f t="shared" si="152"/>
        <v>5.6226455999999994</v>
      </c>
      <c r="M2532" s="54">
        <v>0</v>
      </c>
      <c r="N2532" s="54">
        <v>2.8291536000000002</v>
      </c>
      <c r="O2532" s="54">
        <v>5.6226455999999994</v>
      </c>
      <c r="P2532" s="54">
        <v>4.2080688000000004</v>
      </c>
      <c r="Q2532" s="54">
        <v>2.3408639999999998</v>
      </c>
      <c r="R2532" s="54">
        <f t="shared" si="153"/>
        <v>15.000731999999999</v>
      </c>
      <c r="T2532" s="55">
        <f t="shared" si="154"/>
        <v>0</v>
      </c>
      <c r="U2532" s="55">
        <f t="shared" si="154"/>
        <v>2.8291536000000002</v>
      </c>
      <c r="V2532" s="55">
        <f t="shared" si="154"/>
        <v>0</v>
      </c>
      <c r="W2532" s="55">
        <f t="shared" si="154"/>
        <v>4.2080688000000004</v>
      </c>
      <c r="X2532" s="55">
        <f t="shared" si="154"/>
        <v>2.3408639999999998</v>
      </c>
      <c r="Y2532" s="55">
        <f t="shared" si="154"/>
        <v>9.3780864000000008</v>
      </c>
    </row>
    <row r="2533" spans="1:25" x14ac:dyDescent="0.25">
      <c r="A2533" s="37" t="s">
        <v>419</v>
      </c>
      <c r="B2533" s="37" t="s">
        <v>661</v>
      </c>
      <c r="C2533" s="36" t="s">
        <v>9</v>
      </c>
      <c r="D2533" s="52" t="str">
        <f>IFERROR(INDEX('[2]CP5 to CP6 Track mapping'!$A:$B,MATCH('CP5 Vols Hyp'!$C2533,'[2]CP5 to CP6 Track mapping'!$A:$A,0),2),"-")</f>
        <v>Replace - Full</v>
      </c>
      <c r="E2533" s="36" t="s">
        <v>455</v>
      </c>
      <c r="F2533" s="53"/>
      <c r="G2533" s="53"/>
      <c r="H2533" s="53">
        <v>0</v>
      </c>
      <c r="I2533" s="53"/>
      <c r="J2533" s="53"/>
      <c r="K2533" s="53">
        <f t="shared" si="152"/>
        <v>0</v>
      </c>
      <c r="M2533" s="54">
        <v>0</v>
      </c>
      <c r="N2533" s="54">
        <v>0</v>
      </c>
      <c r="O2533" s="54">
        <v>0</v>
      </c>
      <c r="P2533" s="54">
        <v>0</v>
      </c>
      <c r="Q2533" s="54" t="s">
        <v>73</v>
      </c>
      <c r="R2533" s="54">
        <f t="shared" si="153"/>
        <v>0</v>
      </c>
      <c r="T2533" s="55">
        <f t="shared" si="154"/>
        <v>0</v>
      </c>
      <c r="U2533" s="55">
        <f t="shared" si="154"/>
        <v>0</v>
      </c>
      <c r="V2533" s="55">
        <f t="shared" si="154"/>
        <v>0</v>
      </c>
      <c r="W2533" s="55">
        <f t="shared" si="154"/>
        <v>0</v>
      </c>
      <c r="X2533" s="55" t="e">
        <f t="shared" si="154"/>
        <v>#VALUE!</v>
      </c>
      <c r="Y2533" s="55">
        <f t="shared" si="154"/>
        <v>0</v>
      </c>
    </row>
    <row r="2534" spans="1:25" x14ac:dyDescent="0.25">
      <c r="A2534" s="37" t="s">
        <v>419</v>
      </c>
      <c r="B2534" s="37" t="s">
        <v>662</v>
      </c>
      <c r="C2534" s="36" t="s">
        <v>13</v>
      </c>
      <c r="D2534" s="52" t="str">
        <f>IFERROR(INDEX('[2]CP5 to CP6 Track mapping'!$A:$B,MATCH('CP5 Vols Hyp'!$C2534,'[2]CP5 to CP6 Track mapping'!$A:$A,0),2),"-")</f>
        <v>Re-rail</v>
      </c>
      <c r="E2534" s="36" t="s">
        <v>456</v>
      </c>
      <c r="F2534" s="53"/>
      <c r="G2534" s="53"/>
      <c r="H2534" s="53">
        <v>19.759999999999998</v>
      </c>
      <c r="I2534" s="53"/>
      <c r="J2534" s="53"/>
      <c r="K2534" s="53">
        <f t="shared" si="152"/>
        <v>19.759999999999998</v>
      </c>
      <c r="M2534" s="54">
        <v>0</v>
      </c>
      <c r="N2534" s="54">
        <v>27.71</v>
      </c>
      <c r="O2534" s="54">
        <v>19.759999999999998</v>
      </c>
      <c r="P2534" s="54">
        <v>30.52</v>
      </c>
      <c r="Q2534" s="54">
        <v>15.87</v>
      </c>
      <c r="R2534" s="54">
        <f t="shared" si="153"/>
        <v>93.86</v>
      </c>
      <c r="T2534" s="55">
        <f t="shared" si="154"/>
        <v>0</v>
      </c>
      <c r="U2534" s="55">
        <f t="shared" si="154"/>
        <v>27.71</v>
      </c>
      <c r="V2534" s="55">
        <f t="shared" si="154"/>
        <v>0</v>
      </c>
      <c r="W2534" s="55">
        <f t="shared" si="154"/>
        <v>30.52</v>
      </c>
      <c r="X2534" s="55">
        <f t="shared" si="154"/>
        <v>15.87</v>
      </c>
      <c r="Y2534" s="55">
        <f t="shared" si="154"/>
        <v>74.099999999999994</v>
      </c>
    </row>
    <row r="2535" spans="1:25" x14ac:dyDescent="0.25">
      <c r="A2535" s="37" t="s">
        <v>419</v>
      </c>
      <c r="B2535" s="37" t="s">
        <v>662</v>
      </c>
      <c r="C2535" s="36" t="s">
        <v>13</v>
      </c>
      <c r="D2535" s="52" t="str">
        <f>IFERROR(INDEX('[2]CP5 to CP6 Track mapping'!$A:$B,MATCH('CP5 Vols Hyp'!$C2535,'[2]CP5 to CP6 Track mapping'!$A:$A,0),2),"-")</f>
        <v>Re-rail</v>
      </c>
      <c r="E2535" s="36" t="s">
        <v>451</v>
      </c>
      <c r="F2535" s="53"/>
      <c r="G2535" s="53"/>
      <c r="H2535" s="53">
        <v>0</v>
      </c>
      <c r="I2535" s="53"/>
      <c r="J2535" s="53"/>
      <c r="K2535" s="53">
        <f t="shared" si="152"/>
        <v>0</v>
      </c>
      <c r="M2535" s="54">
        <v>0</v>
      </c>
      <c r="N2535" s="54">
        <v>0</v>
      </c>
      <c r="O2535" s="54">
        <v>0</v>
      </c>
      <c r="P2535" s="54">
        <v>0</v>
      </c>
      <c r="Q2535" s="54" t="s">
        <v>73</v>
      </c>
      <c r="R2535" s="54">
        <f t="shared" si="153"/>
        <v>0</v>
      </c>
      <c r="T2535" s="55">
        <f t="shared" si="154"/>
        <v>0</v>
      </c>
      <c r="U2535" s="55">
        <f t="shared" si="154"/>
        <v>0</v>
      </c>
      <c r="V2535" s="55">
        <f t="shared" si="154"/>
        <v>0</v>
      </c>
      <c r="W2535" s="55">
        <f t="shared" si="154"/>
        <v>0</v>
      </c>
      <c r="X2535" s="55" t="e">
        <f t="shared" si="154"/>
        <v>#VALUE!</v>
      </c>
      <c r="Y2535" s="55">
        <f t="shared" si="154"/>
        <v>0</v>
      </c>
    </row>
    <row r="2536" spans="1:25" x14ac:dyDescent="0.25">
      <c r="A2536" s="37" t="s">
        <v>419</v>
      </c>
      <c r="B2536" s="37" t="s">
        <v>662</v>
      </c>
      <c r="C2536" s="36" t="s">
        <v>13</v>
      </c>
      <c r="D2536" s="52" t="str">
        <f>IFERROR(INDEX('[2]CP5 to CP6 Track mapping'!$A:$B,MATCH('CP5 Vols Hyp'!$C2536,'[2]CP5 to CP6 Track mapping'!$A:$A,0),2),"-")</f>
        <v>Re-rail</v>
      </c>
      <c r="E2536" s="36" t="s">
        <v>452</v>
      </c>
      <c r="F2536" s="53"/>
      <c r="G2536" s="53"/>
      <c r="H2536" s="53">
        <v>1.0515600000000001</v>
      </c>
      <c r="I2536" s="53"/>
      <c r="J2536" s="53"/>
      <c r="K2536" s="53">
        <f t="shared" si="152"/>
        <v>1.0515600000000001</v>
      </c>
      <c r="M2536" s="54">
        <v>35.19865999999999</v>
      </c>
      <c r="N2536" s="54">
        <v>0.7735824</v>
      </c>
      <c r="O2536" s="54">
        <v>1.0515600000000001</v>
      </c>
      <c r="P2536" s="54">
        <v>7.0408799999999994E-2</v>
      </c>
      <c r="Q2536" s="54">
        <v>3.5661600000000002E-2</v>
      </c>
      <c r="R2536" s="54">
        <f t="shared" si="153"/>
        <v>37.129872799999994</v>
      </c>
      <c r="T2536" s="55">
        <f t="shared" si="154"/>
        <v>35.19865999999999</v>
      </c>
      <c r="U2536" s="55">
        <f t="shared" si="154"/>
        <v>0.7735824</v>
      </c>
      <c r="V2536" s="55">
        <f t="shared" si="154"/>
        <v>0</v>
      </c>
      <c r="W2536" s="55">
        <f t="shared" si="154"/>
        <v>7.0408799999999994E-2</v>
      </c>
      <c r="X2536" s="55">
        <f t="shared" si="154"/>
        <v>3.5661600000000002E-2</v>
      </c>
      <c r="Y2536" s="55">
        <f t="shared" si="154"/>
        <v>36.078312799999992</v>
      </c>
    </row>
    <row r="2537" spans="1:25" x14ac:dyDescent="0.25">
      <c r="A2537" s="37" t="s">
        <v>419</v>
      </c>
      <c r="B2537" s="37" t="s">
        <v>662</v>
      </c>
      <c r="C2537" s="36" t="s">
        <v>13</v>
      </c>
      <c r="D2537" s="52" t="str">
        <f>IFERROR(INDEX('[2]CP5 to CP6 Track mapping'!$A:$B,MATCH('CP5 Vols Hyp'!$C2537,'[2]CP5 to CP6 Track mapping'!$A:$A,0),2),"-")</f>
        <v>Re-rail</v>
      </c>
      <c r="E2537" s="36" t="s">
        <v>453</v>
      </c>
      <c r="F2537" s="53"/>
      <c r="G2537" s="53"/>
      <c r="H2537" s="53">
        <v>0.13716</v>
      </c>
      <c r="I2537" s="53"/>
      <c r="J2537" s="53"/>
      <c r="K2537" s="53">
        <f t="shared" si="152"/>
        <v>0.13716</v>
      </c>
      <c r="M2537" s="54">
        <v>4.7548800000000002E-2</v>
      </c>
      <c r="N2537" s="54">
        <v>0.4654296</v>
      </c>
      <c r="O2537" s="54">
        <v>0.13716</v>
      </c>
      <c r="P2537" s="54">
        <v>4.7548800000000002E-2</v>
      </c>
      <c r="Q2537" s="54">
        <v>0.40416479999999999</v>
      </c>
      <c r="R2537" s="54">
        <f t="shared" si="153"/>
        <v>1.1018519999999998</v>
      </c>
      <c r="T2537" s="55">
        <f t="shared" si="154"/>
        <v>4.7548800000000002E-2</v>
      </c>
      <c r="U2537" s="55">
        <f t="shared" si="154"/>
        <v>0.4654296</v>
      </c>
      <c r="V2537" s="55">
        <f t="shared" si="154"/>
        <v>0</v>
      </c>
      <c r="W2537" s="55">
        <f t="shared" si="154"/>
        <v>4.7548800000000002E-2</v>
      </c>
      <c r="X2537" s="55">
        <f t="shared" si="154"/>
        <v>0.40416479999999999</v>
      </c>
      <c r="Y2537" s="55">
        <f t="shared" si="154"/>
        <v>0.96469199999999988</v>
      </c>
    </row>
    <row r="2538" spans="1:25" x14ac:dyDescent="0.25">
      <c r="A2538" s="37" t="s">
        <v>419</v>
      </c>
      <c r="B2538" s="37" t="s">
        <v>662</v>
      </c>
      <c r="C2538" s="36" t="s">
        <v>13</v>
      </c>
      <c r="D2538" s="52" t="str">
        <f>IFERROR(INDEX('[2]CP5 to CP6 Track mapping'!$A:$B,MATCH('CP5 Vols Hyp'!$C2538,'[2]CP5 to CP6 Track mapping'!$A:$A,0),2),"-")</f>
        <v>Re-rail</v>
      </c>
      <c r="E2538" s="36" t="s">
        <v>454</v>
      </c>
      <c r="F2538" s="53"/>
      <c r="G2538" s="53"/>
      <c r="H2538" s="53">
        <v>6.9494399999999984E-2</v>
      </c>
      <c r="I2538" s="53"/>
      <c r="J2538" s="53"/>
      <c r="K2538" s="53">
        <f t="shared" si="152"/>
        <v>6.9494399999999984E-2</v>
      </c>
      <c r="M2538" s="54">
        <v>0.60258959999999995</v>
      </c>
      <c r="N2538" s="54">
        <v>0.19476719999999997</v>
      </c>
      <c r="O2538" s="54">
        <v>6.9494399999999984E-2</v>
      </c>
      <c r="P2538" s="54">
        <v>0</v>
      </c>
      <c r="Q2538" s="54">
        <v>0.1444752</v>
      </c>
      <c r="R2538" s="54">
        <f t="shared" si="153"/>
        <v>1.0113264</v>
      </c>
      <c r="T2538" s="55">
        <f t="shared" si="154"/>
        <v>0.60258959999999995</v>
      </c>
      <c r="U2538" s="55">
        <f t="shared" si="154"/>
        <v>0.19476719999999997</v>
      </c>
      <c r="V2538" s="55">
        <f t="shared" si="154"/>
        <v>0</v>
      </c>
      <c r="W2538" s="55">
        <f t="shared" si="154"/>
        <v>0</v>
      </c>
      <c r="X2538" s="55">
        <f t="shared" si="154"/>
        <v>0.1444752</v>
      </c>
      <c r="Y2538" s="55">
        <f t="shared" si="154"/>
        <v>0.941832</v>
      </c>
    </row>
    <row r="2539" spans="1:25" x14ac:dyDescent="0.25">
      <c r="A2539" s="37" t="s">
        <v>419</v>
      </c>
      <c r="B2539" s="37" t="s">
        <v>662</v>
      </c>
      <c r="C2539" s="36" t="s">
        <v>13</v>
      </c>
      <c r="D2539" s="52" t="str">
        <f>IFERROR(INDEX('[2]CP5 to CP6 Track mapping'!$A:$B,MATCH('CP5 Vols Hyp'!$C2539,'[2]CP5 to CP6 Track mapping'!$A:$A,0),2),"-")</f>
        <v>Re-rail</v>
      </c>
      <c r="E2539" s="36" t="s">
        <v>455</v>
      </c>
      <c r="F2539" s="53"/>
      <c r="G2539" s="53"/>
      <c r="H2539" s="53">
        <v>3.6576E-3</v>
      </c>
      <c r="I2539" s="53"/>
      <c r="J2539" s="53"/>
      <c r="K2539" s="53">
        <f t="shared" si="152"/>
        <v>3.6576E-3</v>
      </c>
      <c r="M2539" s="54">
        <v>0.91165680000000004</v>
      </c>
      <c r="N2539" s="54">
        <v>5.4863999999999998E-3</v>
      </c>
      <c r="O2539" s="54">
        <v>3.6576E-3</v>
      </c>
      <c r="P2539" s="54">
        <v>0</v>
      </c>
      <c r="Q2539" s="54" t="s">
        <v>73</v>
      </c>
      <c r="R2539" s="54">
        <f t="shared" si="153"/>
        <v>0.92080080000000009</v>
      </c>
      <c r="T2539" s="55">
        <f t="shared" si="154"/>
        <v>0.91165680000000004</v>
      </c>
      <c r="U2539" s="55">
        <f t="shared" si="154"/>
        <v>5.4863999999999998E-3</v>
      </c>
      <c r="V2539" s="55">
        <f t="shared" si="154"/>
        <v>0</v>
      </c>
      <c r="W2539" s="55">
        <f t="shared" si="154"/>
        <v>0</v>
      </c>
      <c r="X2539" s="55" t="e">
        <f t="shared" si="154"/>
        <v>#VALUE!</v>
      </c>
      <c r="Y2539" s="55">
        <f t="shared" si="154"/>
        <v>0.91714320000000005</v>
      </c>
    </row>
    <row r="2540" spans="1:25" x14ac:dyDescent="0.25">
      <c r="A2540" s="37" t="s">
        <v>419</v>
      </c>
      <c r="B2540" s="37" t="s">
        <v>663</v>
      </c>
      <c r="C2540" s="36" t="s">
        <v>12</v>
      </c>
      <c r="D2540" s="52" t="str">
        <f>IFERROR(INDEX('[2]CP5 to CP6 Track mapping'!$A:$B,MATCH('CP5 Vols Hyp'!$C2540,'[2]CP5 to CP6 Track mapping'!$A:$A,0),2),"-")</f>
        <v>Re-rail</v>
      </c>
      <c r="E2540" s="36" t="s">
        <v>456</v>
      </c>
      <c r="F2540" s="53"/>
      <c r="G2540" s="53"/>
      <c r="H2540" s="53">
        <v>14.7</v>
      </c>
      <c r="I2540" s="53"/>
      <c r="J2540" s="53"/>
      <c r="K2540" s="53">
        <f t="shared" si="152"/>
        <v>14.7</v>
      </c>
      <c r="M2540" s="54">
        <v>0</v>
      </c>
      <c r="N2540" s="54">
        <v>16.860000000000003</v>
      </c>
      <c r="O2540" s="54">
        <v>14.7</v>
      </c>
      <c r="P2540" s="54">
        <v>9.8900000000000023</v>
      </c>
      <c r="Q2540" s="54">
        <v>7.92</v>
      </c>
      <c r="R2540" s="54">
        <f t="shared" si="153"/>
        <v>49.370000000000005</v>
      </c>
      <c r="T2540" s="55">
        <f t="shared" si="154"/>
        <v>0</v>
      </c>
      <c r="U2540" s="55">
        <f t="shared" si="154"/>
        <v>16.860000000000003</v>
      </c>
      <c r="V2540" s="55">
        <f t="shared" si="154"/>
        <v>0</v>
      </c>
      <c r="W2540" s="55">
        <f t="shared" si="154"/>
        <v>9.8900000000000023</v>
      </c>
      <c r="X2540" s="55">
        <f t="shared" si="154"/>
        <v>7.92</v>
      </c>
      <c r="Y2540" s="55">
        <f t="shared" si="154"/>
        <v>34.67</v>
      </c>
    </row>
    <row r="2541" spans="1:25" x14ac:dyDescent="0.25">
      <c r="A2541" s="37" t="s">
        <v>419</v>
      </c>
      <c r="B2541" s="37" t="s">
        <v>663</v>
      </c>
      <c r="C2541" s="36" t="s">
        <v>12</v>
      </c>
      <c r="D2541" s="52" t="str">
        <f>IFERROR(INDEX('[2]CP5 to CP6 Track mapping'!$A:$B,MATCH('CP5 Vols Hyp'!$C2541,'[2]CP5 to CP6 Track mapping'!$A:$A,0),2),"-")</f>
        <v>Re-rail</v>
      </c>
      <c r="E2541" s="36" t="s">
        <v>451</v>
      </c>
      <c r="F2541" s="53"/>
      <c r="G2541" s="53"/>
      <c r="H2541" s="53">
        <v>0</v>
      </c>
      <c r="I2541" s="53"/>
      <c r="J2541" s="53"/>
      <c r="K2541" s="53">
        <f t="shared" si="152"/>
        <v>0</v>
      </c>
      <c r="M2541" s="54">
        <v>0</v>
      </c>
      <c r="N2541" s="54">
        <v>0</v>
      </c>
      <c r="O2541" s="54">
        <v>0</v>
      </c>
      <c r="P2541" s="54">
        <v>0</v>
      </c>
      <c r="Q2541" s="54" t="s">
        <v>73</v>
      </c>
      <c r="R2541" s="54">
        <f t="shared" si="153"/>
        <v>0</v>
      </c>
      <c r="T2541" s="55">
        <f t="shared" si="154"/>
        <v>0</v>
      </c>
      <c r="U2541" s="55">
        <f t="shared" si="154"/>
        <v>0</v>
      </c>
      <c r="V2541" s="55">
        <f t="shared" si="154"/>
        <v>0</v>
      </c>
      <c r="W2541" s="55">
        <f t="shared" si="154"/>
        <v>0</v>
      </c>
      <c r="X2541" s="55" t="e">
        <f t="shared" si="154"/>
        <v>#VALUE!</v>
      </c>
      <c r="Y2541" s="55">
        <f t="shared" si="154"/>
        <v>0</v>
      </c>
    </row>
    <row r="2542" spans="1:25" x14ac:dyDescent="0.25">
      <c r="A2542" s="37" t="s">
        <v>419</v>
      </c>
      <c r="B2542" s="37" t="s">
        <v>663</v>
      </c>
      <c r="C2542" s="36" t="s">
        <v>12</v>
      </c>
      <c r="D2542" s="52" t="str">
        <f>IFERROR(INDEX('[2]CP5 to CP6 Track mapping'!$A:$B,MATCH('CP5 Vols Hyp'!$C2542,'[2]CP5 to CP6 Track mapping'!$A:$A,0),2),"-")</f>
        <v>Re-rail</v>
      </c>
      <c r="E2542" s="36" t="s">
        <v>452</v>
      </c>
      <c r="F2542" s="53"/>
      <c r="G2542" s="53"/>
      <c r="H2542" s="53">
        <v>0.48828959999999999</v>
      </c>
      <c r="I2542" s="53"/>
      <c r="J2542" s="53"/>
      <c r="K2542" s="53">
        <f t="shared" si="152"/>
        <v>0.48828959999999999</v>
      </c>
      <c r="M2542" s="54">
        <v>13.25</v>
      </c>
      <c r="N2542" s="54">
        <v>0</v>
      </c>
      <c r="O2542" s="54">
        <v>0.48828959999999999</v>
      </c>
      <c r="P2542" s="54">
        <v>0</v>
      </c>
      <c r="Q2542" s="54" t="s">
        <v>73</v>
      </c>
      <c r="R2542" s="54">
        <f t="shared" si="153"/>
        <v>13.7382896</v>
      </c>
      <c r="T2542" s="55">
        <f t="shared" si="154"/>
        <v>13.25</v>
      </c>
      <c r="U2542" s="55">
        <f t="shared" si="154"/>
        <v>0</v>
      </c>
      <c r="V2542" s="55">
        <f t="shared" si="154"/>
        <v>0</v>
      </c>
      <c r="W2542" s="55">
        <f t="shared" si="154"/>
        <v>0</v>
      </c>
      <c r="X2542" s="55" t="e">
        <f t="shared" si="154"/>
        <v>#VALUE!</v>
      </c>
      <c r="Y2542" s="55">
        <f t="shared" si="154"/>
        <v>13.25</v>
      </c>
    </row>
    <row r="2543" spans="1:25" x14ac:dyDescent="0.25">
      <c r="A2543" s="37" t="s">
        <v>419</v>
      </c>
      <c r="B2543" s="37" t="s">
        <v>663</v>
      </c>
      <c r="C2543" s="36" t="s">
        <v>12</v>
      </c>
      <c r="D2543" s="52" t="str">
        <f>IFERROR(INDEX('[2]CP5 to CP6 Track mapping'!$A:$B,MATCH('CP5 Vols Hyp'!$C2543,'[2]CP5 to CP6 Track mapping'!$A:$A,0),2),"-")</f>
        <v>Re-rail</v>
      </c>
      <c r="E2543" s="36" t="s">
        <v>453</v>
      </c>
      <c r="F2543" s="53"/>
      <c r="G2543" s="53"/>
      <c r="H2543" s="53">
        <v>0</v>
      </c>
      <c r="I2543" s="53"/>
      <c r="J2543" s="53"/>
      <c r="K2543" s="53">
        <f t="shared" si="152"/>
        <v>0</v>
      </c>
      <c r="M2543" s="54">
        <v>0</v>
      </c>
      <c r="N2543" s="54">
        <v>0</v>
      </c>
      <c r="O2543" s="54">
        <v>0</v>
      </c>
      <c r="P2543" s="54">
        <v>0</v>
      </c>
      <c r="Q2543" s="54" t="s">
        <v>73</v>
      </c>
      <c r="R2543" s="54">
        <f t="shared" si="153"/>
        <v>0</v>
      </c>
      <c r="T2543" s="55">
        <f t="shared" si="154"/>
        <v>0</v>
      </c>
      <c r="U2543" s="55">
        <f t="shared" si="154"/>
        <v>0</v>
      </c>
      <c r="V2543" s="55">
        <f t="shared" si="154"/>
        <v>0</v>
      </c>
      <c r="W2543" s="55">
        <f t="shared" si="154"/>
        <v>0</v>
      </c>
      <c r="X2543" s="55" t="e">
        <f t="shared" si="154"/>
        <v>#VALUE!</v>
      </c>
      <c r="Y2543" s="55">
        <f t="shared" si="154"/>
        <v>0</v>
      </c>
    </row>
    <row r="2544" spans="1:25" x14ac:dyDescent="0.25">
      <c r="A2544" s="37" t="s">
        <v>419</v>
      </c>
      <c r="B2544" s="37" t="s">
        <v>663</v>
      </c>
      <c r="C2544" s="36" t="s">
        <v>12</v>
      </c>
      <c r="D2544" s="52" t="str">
        <f>IFERROR(INDEX('[2]CP5 to CP6 Track mapping'!$A:$B,MATCH('CP5 Vols Hyp'!$C2544,'[2]CP5 to CP6 Track mapping'!$A:$A,0),2),"-")</f>
        <v>Re-rail</v>
      </c>
      <c r="E2544" s="36" t="s">
        <v>454</v>
      </c>
      <c r="F2544" s="53"/>
      <c r="G2544" s="53"/>
      <c r="H2544" s="53">
        <v>0.12801599999999999</v>
      </c>
      <c r="I2544" s="53"/>
      <c r="J2544" s="53"/>
      <c r="K2544" s="53">
        <f t="shared" si="152"/>
        <v>0.12801599999999999</v>
      </c>
      <c r="M2544" s="54">
        <v>0</v>
      </c>
      <c r="N2544" s="54">
        <v>0</v>
      </c>
      <c r="O2544" s="54">
        <v>0.12801599999999999</v>
      </c>
      <c r="P2544" s="54">
        <v>0</v>
      </c>
      <c r="Q2544" s="54" t="s">
        <v>73</v>
      </c>
      <c r="R2544" s="54">
        <f t="shared" si="153"/>
        <v>0.12801599999999999</v>
      </c>
      <c r="T2544" s="55">
        <f t="shared" si="154"/>
        <v>0</v>
      </c>
      <c r="U2544" s="55">
        <f t="shared" si="154"/>
        <v>0</v>
      </c>
      <c r="V2544" s="55">
        <f t="shared" si="154"/>
        <v>0</v>
      </c>
      <c r="W2544" s="55">
        <f t="shared" si="154"/>
        <v>0</v>
      </c>
      <c r="X2544" s="55" t="e">
        <f t="shared" si="154"/>
        <v>#VALUE!</v>
      </c>
      <c r="Y2544" s="55">
        <f t="shared" si="154"/>
        <v>0</v>
      </c>
    </row>
    <row r="2545" spans="1:25" x14ac:dyDescent="0.25">
      <c r="A2545" s="37" t="s">
        <v>419</v>
      </c>
      <c r="B2545" s="37" t="s">
        <v>663</v>
      </c>
      <c r="C2545" s="36" t="s">
        <v>12</v>
      </c>
      <c r="D2545" s="52" t="str">
        <f>IFERROR(INDEX('[2]CP5 to CP6 Track mapping'!$A:$B,MATCH('CP5 Vols Hyp'!$C2545,'[2]CP5 to CP6 Track mapping'!$A:$A,0),2),"-")</f>
        <v>Re-rail</v>
      </c>
      <c r="E2545" s="36" t="s">
        <v>455</v>
      </c>
      <c r="F2545" s="53"/>
      <c r="G2545" s="53"/>
      <c r="H2545" s="53">
        <v>0</v>
      </c>
      <c r="I2545" s="53"/>
      <c r="J2545" s="53"/>
      <c r="K2545" s="53">
        <f t="shared" si="152"/>
        <v>0</v>
      </c>
      <c r="M2545" s="54">
        <v>0</v>
      </c>
      <c r="N2545" s="54">
        <v>0</v>
      </c>
      <c r="O2545" s="54">
        <v>0</v>
      </c>
      <c r="P2545" s="54">
        <v>0</v>
      </c>
      <c r="Q2545" s="54" t="s">
        <v>73</v>
      </c>
      <c r="R2545" s="54">
        <f t="shared" si="153"/>
        <v>0</v>
      </c>
      <c r="T2545" s="55">
        <f t="shared" si="154"/>
        <v>0</v>
      </c>
      <c r="U2545" s="55">
        <f t="shared" si="154"/>
        <v>0</v>
      </c>
      <c r="V2545" s="55">
        <f t="shared" si="154"/>
        <v>0</v>
      </c>
      <c r="W2545" s="55">
        <f t="shared" si="154"/>
        <v>0</v>
      </c>
      <c r="X2545" s="55" t="e">
        <f t="shared" si="154"/>
        <v>#VALUE!</v>
      </c>
      <c r="Y2545" s="55">
        <f t="shared" si="154"/>
        <v>0</v>
      </c>
    </row>
    <row r="2546" spans="1:25" x14ac:dyDescent="0.25">
      <c r="A2546" s="37" t="s">
        <v>419</v>
      </c>
      <c r="B2546" s="37" t="s">
        <v>664</v>
      </c>
      <c r="C2546" s="36" t="s">
        <v>665</v>
      </c>
      <c r="D2546" s="52" t="str">
        <f>IFERROR(INDEX('[2]CP5 to CP6 Track mapping'!$A:$B,MATCH('CP5 Vols Hyp'!$C2546,'[2]CP5 to CP6 Track mapping'!$A:$A,0),2),"-")</f>
        <v>Re-Ballast Conventional</v>
      </c>
      <c r="E2546" s="36" t="s">
        <v>456</v>
      </c>
      <c r="F2546" s="53"/>
      <c r="G2546" s="53"/>
      <c r="H2546" s="53">
        <v>0</v>
      </c>
      <c r="I2546" s="53"/>
      <c r="J2546" s="53"/>
      <c r="K2546" s="53">
        <f t="shared" si="152"/>
        <v>0</v>
      </c>
      <c r="M2546" s="54">
        <v>0</v>
      </c>
      <c r="N2546" s="54">
        <v>0</v>
      </c>
      <c r="O2546" s="54">
        <v>0</v>
      </c>
      <c r="P2546" s="54">
        <v>0</v>
      </c>
      <c r="Q2546" s="54" t="s">
        <v>73</v>
      </c>
      <c r="R2546" s="54">
        <f t="shared" si="153"/>
        <v>0</v>
      </c>
      <c r="T2546" s="55">
        <f t="shared" si="154"/>
        <v>0</v>
      </c>
      <c r="U2546" s="55">
        <f t="shared" si="154"/>
        <v>0</v>
      </c>
      <c r="V2546" s="55">
        <f t="shared" si="154"/>
        <v>0</v>
      </c>
      <c r="W2546" s="55">
        <f t="shared" si="154"/>
        <v>0</v>
      </c>
      <c r="X2546" s="55" t="e">
        <f t="shared" si="154"/>
        <v>#VALUE!</v>
      </c>
      <c r="Y2546" s="55">
        <f t="shared" si="154"/>
        <v>0</v>
      </c>
    </row>
    <row r="2547" spans="1:25" x14ac:dyDescent="0.25">
      <c r="A2547" s="37" t="s">
        <v>419</v>
      </c>
      <c r="B2547" s="37" t="s">
        <v>664</v>
      </c>
      <c r="C2547" s="36" t="s">
        <v>665</v>
      </c>
      <c r="D2547" s="52" t="str">
        <f>IFERROR(INDEX('[2]CP5 to CP6 Track mapping'!$A:$B,MATCH('CP5 Vols Hyp'!$C2547,'[2]CP5 to CP6 Track mapping'!$A:$A,0),2),"-")</f>
        <v>Re-Ballast Conventional</v>
      </c>
      <c r="E2547" s="36" t="s">
        <v>451</v>
      </c>
      <c r="F2547" s="53"/>
      <c r="G2547" s="53"/>
      <c r="H2547" s="53">
        <v>0</v>
      </c>
      <c r="I2547" s="53"/>
      <c r="J2547" s="53"/>
      <c r="K2547" s="53">
        <f t="shared" si="152"/>
        <v>0</v>
      </c>
      <c r="M2547" s="54">
        <v>0</v>
      </c>
      <c r="N2547" s="54">
        <v>0</v>
      </c>
      <c r="O2547" s="54">
        <v>0</v>
      </c>
      <c r="P2547" s="54">
        <v>0</v>
      </c>
      <c r="Q2547" s="54" t="s">
        <v>73</v>
      </c>
      <c r="R2547" s="54">
        <f t="shared" si="153"/>
        <v>0</v>
      </c>
      <c r="T2547" s="55">
        <f t="shared" si="154"/>
        <v>0</v>
      </c>
      <c r="U2547" s="55">
        <f t="shared" si="154"/>
        <v>0</v>
      </c>
      <c r="V2547" s="55">
        <f t="shared" si="154"/>
        <v>0</v>
      </c>
      <c r="W2547" s="55">
        <f t="shared" si="154"/>
        <v>0</v>
      </c>
      <c r="X2547" s="55" t="e">
        <f t="shared" si="154"/>
        <v>#VALUE!</v>
      </c>
      <c r="Y2547" s="55">
        <f t="shared" si="154"/>
        <v>0</v>
      </c>
    </row>
    <row r="2548" spans="1:25" x14ac:dyDescent="0.25">
      <c r="A2548" s="37" t="s">
        <v>419</v>
      </c>
      <c r="B2548" s="37" t="s">
        <v>664</v>
      </c>
      <c r="C2548" s="36" t="s">
        <v>665</v>
      </c>
      <c r="D2548" s="52" t="str">
        <f>IFERROR(INDEX('[2]CP5 to CP6 Track mapping'!$A:$B,MATCH('CP5 Vols Hyp'!$C2548,'[2]CP5 to CP6 Track mapping'!$A:$A,0),2),"-")</f>
        <v>Re-Ballast Conventional</v>
      </c>
      <c r="E2548" s="36" t="s">
        <v>452</v>
      </c>
      <c r="F2548" s="53"/>
      <c r="G2548" s="53"/>
      <c r="H2548" s="53">
        <v>0</v>
      </c>
      <c r="I2548" s="53"/>
      <c r="J2548" s="53"/>
      <c r="K2548" s="53">
        <f t="shared" si="152"/>
        <v>0</v>
      </c>
      <c r="M2548" s="54">
        <v>0</v>
      </c>
      <c r="N2548" s="54">
        <v>0</v>
      </c>
      <c r="O2548" s="54">
        <v>0</v>
      </c>
      <c r="P2548" s="54">
        <v>0</v>
      </c>
      <c r="Q2548" s="54" t="s">
        <v>73</v>
      </c>
      <c r="R2548" s="54">
        <f t="shared" si="153"/>
        <v>0</v>
      </c>
      <c r="T2548" s="55">
        <f t="shared" si="154"/>
        <v>0</v>
      </c>
      <c r="U2548" s="55">
        <f t="shared" si="154"/>
        <v>0</v>
      </c>
      <c r="V2548" s="55">
        <f t="shared" si="154"/>
        <v>0</v>
      </c>
      <c r="W2548" s="55">
        <f t="shared" si="154"/>
        <v>0</v>
      </c>
      <c r="X2548" s="55" t="e">
        <f t="shared" si="154"/>
        <v>#VALUE!</v>
      </c>
      <c r="Y2548" s="55">
        <f t="shared" si="154"/>
        <v>0</v>
      </c>
    </row>
    <row r="2549" spans="1:25" x14ac:dyDescent="0.25">
      <c r="A2549" s="37" t="s">
        <v>419</v>
      </c>
      <c r="B2549" s="37" t="s">
        <v>664</v>
      </c>
      <c r="C2549" s="36" t="s">
        <v>665</v>
      </c>
      <c r="D2549" s="52" t="str">
        <f>IFERROR(INDEX('[2]CP5 to CP6 Track mapping'!$A:$B,MATCH('CP5 Vols Hyp'!$C2549,'[2]CP5 to CP6 Track mapping'!$A:$A,0),2),"-")</f>
        <v>Re-Ballast Conventional</v>
      </c>
      <c r="E2549" s="36" t="s">
        <v>453</v>
      </c>
      <c r="F2549" s="53"/>
      <c r="G2549" s="53"/>
      <c r="H2549" s="53">
        <v>0</v>
      </c>
      <c r="I2549" s="53"/>
      <c r="J2549" s="53"/>
      <c r="K2549" s="53">
        <f t="shared" si="152"/>
        <v>0</v>
      </c>
      <c r="M2549" s="54">
        <v>0</v>
      </c>
      <c r="N2549" s="54">
        <v>0</v>
      </c>
      <c r="O2549" s="54">
        <v>0</v>
      </c>
      <c r="P2549" s="54">
        <v>0</v>
      </c>
      <c r="Q2549" s="54" t="s">
        <v>73</v>
      </c>
      <c r="R2549" s="54">
        <f t="shared" si="153"/>
        <v>0</v>
      </c>
      <c r="T2549" s="55">
        <f t="shared" si="154"/>
        <v>0</v>
      </c>
      <c r="U2549" s="55">
        <f t="shared" si="154"/>
        <v>0</v>
      </c>
      <c r="V2549" s="55">
        <f t="shared" si="154"/>
        <v>0</v>
      </c>
      <c r="W2549" s="55">
        <f t="shared" si="154"/>
        <v>0</v>
      </c>
      <c r="X2549" s="55" t="e">
        <f t="shared" si="154"/>
        <v>#VALUE!</v>
      </c>
      <c r="Y2549" s="55">
        <f t="shared" si="154"/>
        <v>0</v>
      </c>
    </row>
    <row r="2550" spans="1:25" x14ac:dyDescent="0.25">
      <c r="A2550" s="37" t="s">
        <v>419</v>
      </c>
      <c r="B2550" s="37" t="s">
        <v>664</v>
      </c>
      <c r="C2550" s="36" t="s">
        <v>665</v>
      </c>
      <c r="D2550" s="52" t="str">
        <f>IFERROR(INDEX('[2]CP5 to CP6 Track mapping'!$A:$B,MATCH('CP5 Vols Hyp'!$C2550,'[2]CP5 to CP6 Track mapping'!$A:$A,0),2),"-")</f>
        <v>Re-Ballast Conventional</v>
      </c>
      <c r="E2550" s="36" t="s">
        <v>454</v>
      </c>
      <c r="F2550" s="53"/>
      <c r="G2550" s="53"/>
      <c r="H2550" s="53">
        <v>0</v>
      </c>
      <c r="I2550" s="53"/>
      <c r="J2550" s="53"/>
      <c r="K2550" s="53">
        <f t="shared" si="152"/>
        <v>0</v>
      </c>
      <c r="M2550" s="54">
        <v>0</v>
      </c>
      <c r="N2550" s="54">
        <v>0</v>
      </c>
      <c r="O2550" s="54">
        <v>0</v>
      </c>
      <c r="P2550" s="54">
        <v>0</v>
      </c>
      <c r="Q2550" s="54" t="s">
        <v>73</v>
      </c>
      <c r="R2550" s="54">
        <f t="shared" si="153"/>
        <v>0</v>
      </c>
      <c r="T2550" s="55">
        <f t="shared" si="154"/>
        <v>0</v>
      </c>
      <c r="U2550" s="55">
        <f t="shared" si="154"/>
        <v>0</v>
      </c>
      <c r="V2550" s="55">
        <f t="shared" si="154"/>
        <v>0</v>
      </c>
      <c r="W2550" s="55">
        <f t="shared" si="154"/>
        <v>0</v>
      </c>
      <c r="X2550" s="55" t="e">
        <f t="shared" si="154"/>
        <v>#VALUE!</v>
      </c>
      <c r="Y2550" s="55">
        <f t="shared" si="154"/>
        <v>0</v>
      </c>
    </row>
    <row r="2551" spans="1:25" x14ac:dyDescent="0.25">
      <c r="A2551" s="37" t="s">
        <v>419</v>
      </c>
      <c r="B2551" s="37" t="s">
        <v>664</v>
      </c>
      <c r="C2551" s="36" t="s">
        <v>665</v>
      </c>
      <c r="D2551" s="52" t="str">
        <f>IFERROR(INDEX('[2]CP5 to CP6 Track mapping'!$A:$B,MATCH('CP5 Vols Hyp'!$C2551,'[2]CP5 to CP6 Track mapping'!$A:$A,0),2),"-")</f>
        <v>Re-Ballast Conventional</v>
      </c>
      <c r="E2551" s="36" t="s">
        <v>455</v>
      </c>
      <c r="F2551" s="53"/>
      <c r="G2551" s="53"/>
      <c r="H2551" s="53">
        <v>0</v>
      </c>
      <c r="I2551" s="53"/>
      <c r="J2551" s="53"/>
      <c r="K2551" s="53">
        <f t="shared" si="152"/>
        <v>0</v>
      </c>
      <c r="M2551" s="54">
        <v>0</v>
      </c>
      <c r="N2551" s="54">
        <v>0</v>
      </c>
      <c r="O2551" s="54">
        <v>0</v>
      </c>
      <c r="P2551" s="54">
        <v>0</v>
      </c>
      <c r="Q2551" s="54" t="s">
        <v>73</v>
      </c>
      <c r="R2551" s="54">
        <f t="shared" si="153"/>
        <v>0</v>
      </c>
      <c r="T2551" s="55">
        <f t="shared" si="154"/>
        <v>0</v>
      </c>
      <c r="U2551" s="55">
        <f t="shared" si="154"/>
        <v>0</v>
      </c>
      <c r="V2551" s="55">
        <f t="shared" si="154"/>
        <v>0</v>
      </c>
      <c r="W2551" s="55">
        <f t="shared" si="154"/>
        <v>0</v>
      </c>
      <c r="X2551" s="55" t="e">
        <f t="shared" si="154"/>
        <v>#VALUE!</v>
      </c>
      <c r="Y2551" s="55">
        <f t="shared" si="154"/>
        <v>0</v>
      </c>
    </row>
    <row r="2552" spans="1:25" x14ac:dyDescent="0.25">
      <c r="A2552" s="37" t="s">
        <v>419</v>
      </c>
      <c r="B2552" s="37" t="s">
        <v>666</v>
      </c>
      <c r="C2552" s="36" t="s">
        <v>667</v>
      </c>
      <c r="D2552" s="52" t="str">
        <f>IFERROR(INDEX('[2]CP5 to CP6 Track mapping'!$A:$B,MATCH('CP5 Vols Hyp'!$C2552,'[2]CP5 to CP6 Track mapping'!$A:$A,0),2),"-")</f>
        <v>Re-Ballast High Output</v>
      </c>
      <c r="E2552" s="36" t="s">
        <v>456</v>
      </c>
      <c r="F2552" s="53"/>
      <c r="G2552" s="53"/>
      <c r="H2552" s="53">
        <v>0</v>
      </c>
      <c r="I2552" s="53"/>
      <c r="J2552" s="53"/>
      <c r="K2552" s="53">
        <f t="shared" si="152"/>
        <v>0</v>
      </c>
      <c r="M2552" s="54">
        <v>0</v>
      </c>
      <c r="N2552" s="54">
        <v>0</v>
      </c>
      <c r="O2552" s="54">
        <v>0</v>
      </c>
      <c r="P2552" s="54">
        <v>0</v>
      </c>
      <c r="Q2552" s="54" t="s">
        <v>73</v>
      </c>
      <c r="R2552" s="54">
        <f t="shared" si="153"/>
        <v>0</v>
      </c>
      <c r="T2552" s="55">
        <f t="shared" si="154"/>
        <v>0</v>
      </c>
      <c r="U2552" s="55">
        <f t="shared" si="154"/>
        <v>0</v>
      </c>
      <c r="V2552" s="55">
        <f t="shared" si="154"/>
        <v>0</v>
      </c>
      <c r="W2552" s="55">
        <f t="shared" si="154"/>
        <v>0</v>
      </c>
      <c r="X2552" s="55" t="e">
        <f t="shared" si="154"/>
        <v>#VALUE!</v>
      </c>
      <c r="Y2552" s="55">
        <f t="shared" si="154"/>
        <v>0</v>
      </c>
    </row>
    <row r="2553" spans="1:25" x14ac:dyDescent="0.25">
      <c r="A2553" s="37" t="s">
        <v>419</v>
      </c>
      <c r="B2553" s="37" t="s">
        <v>666</v>
      </c>
      <c r="C2553" s="36" t="s">
        <v>667</v>
      </c>
      <c r="D2553" s="52" t="str">
        <f>IFERROR(INDEX('[2]CP5 to CP6 Track mapping'!$A:$B,MATCH('CP5 Vols Hyp'!$C2553,'[2]CP5 to CP6 Track mapping'!$A:$A,0),2),"-")</f>
        <v>Re-Ballast High Output</v>
      </c>
      <c r="E2553" s="36" t="s">
        <v>451</v>
      </c>
      <c r="F2553" s="53"/>
      <c r="G2553" s="53"/>
      <c r="H2553" s="53">
        <v>0</v>
      </c>
      <c r="I2553" s="53"/>
      <c r="J2553" s="53"/>
      <c r="K2553" s="53">
        <f t="shared" si="152"/>
        <v>0</v>
      </c>
      <c r="M2553" s="54">
        <v>0</v>
      </c>
      <c r="N2553" s="54">
        <v>0</v>
      </c>
      <c r="O2553" s="54">
        <v>0</v>
      </c>
      <c r="P2553" s="54">
        <v>0</v>
      </c>
      <c r="Q2553" s="54" t="s">
        <v>73</v>
      </c>
      <c r="R2553" s="54">
        <f t="shared" si="153"/>
        <v>0</v>
      </c>
      <c r="T2553" s="55">
        <f t="shared" si="154"/>
        <v>0</v>
      </c>
      <c r="U2553" s="55">
        <f t="shared" si="154"/>
        <v>0</v>
      </c>
      <c r="V2553" s="55">
        <f t="shared" si="154"/>
        <v>0</v>
      </c>
      <c r="W2553" s="55">
        <f t="shared" si="154"/>
        <v>0</v>
      </c>
      <c r="X2553" s="55" t="e">
        <f t="shared" si="154"/>
        <v>#VALUE!</v>
      </c>
      <c r="Y2553" s="55">
        <f t="shared" si="154"/>
        <v>0</v>
      </c>
    </row>
    <row r="2554" spans="1:25" x14ac:dyDescent="0.25">
      <c r="A2554" s="37" t="s">
        <v>419</v>
      </c>
      <c r="B2554" s="37" t="s">
        <v>666</v>
      </c>
      <c r="C2554" s="36" t="s">
        <v>667</v>
      </c>
      <c r="D2554" s="52" t="str">
        <f>IFERROR(INDEX('[2]CP5 to CP6 Track mapping'!$A:$B,MATCH('CP5 Vols Hyp'!$C2554,'[2]CP5 to CP6 Track mapping'!$A:$A,0),2),"-")</f>
        <v>Re-Ballast High Output</v>
      </c>
      <c r="E2554" s="36" t="s">
        <v>452</v>
      </c>
      <c r="F2554" s="53"/>
      <c r="G2554" s="53"/>
      <c r="H2554" s="53">
        <v>0</v>
      </c>
      <c r="I2554" s="53"/>
      <c r="J2554" s="53"/>
      <c r="K2554" s="53">
        <f t="shared" si="152"/>
        <v>0</v>
      </c>
      <c r="M2554" s="54">
        <v>0</v>
      </c>
      <c r="N2554" s="54">
        <v>0</v>
      </c>
      <c r="O2554" s="54">
        <v>0</v>
      </c>
      <c r="P2554" s="54">
        <v>0</v>
      </c>
      <c r="Q2554" s="54" t="s">
        <v>73</v>
      </c>
      <c r="R2554" s="54">
        <f t="shared" si="153"/>
        <v>0</v>
      </c>
      <c r="T2554" s="55">
        <f t="shared" si="154"/>
        <v>0</v>
      </c>
      <c r="U2554" s="55">
        <f t="shared" si="154"/>
        <v>0</v>
      </c>
      <c r="V2554" s="55">
        <f t="shared" si="154"/>
        <v>0</v>
      </c>
      <c r="W2554" s="55">
        <f t="shared" si="154"/>
        <v>0</v>
      </c>
      <c r="X2554" s="55" t="e">
        <f t="shared" si="154"/>
        <v>#VALUE!</v>
      </c>
      <c r="Y2554" s="55">
        <f t="shared" si="154"/>
        <v>0</v>
      </c>
    </row>
    <row r="2555" spans="1:25" x14ac:dyDescent="0.25">
      <c r="A2555" s="37" t="s">
        <v>419</v>
      </c>
      <c r="B2555" s="37" t="s">
        <v>666</v>
      </c>
      <c r="C2555" s="36" t="s">
        <v>667</v>
      </c>
      <c r="D2555" s="52" t="str">
        <f>IFERROR(INDEX('[2]CP5 to CP6 Track mapping'!$A:$B,MATCH('CP5 Vols Hyp'!$C2555,'[2]CP5 to CP6 Track mapping'!$A:$A,0),2),"-")</f>
        <v>Re-Ballast High Output</v>
      </c>
      <c r="E2555" s="36" t="s">
        <v>453</v>
      </c>
      <c r="F2555" s="53"/>
      <c r="G2555" s="53"/>
      <c r="H2555" s="53">
        <v>0</v>
      </c>
      <c r="I2555" s="53"/>
      <c r="J2555" s="53"/>
      <c r="K2555" s="53">
        <f t="shared" si="152"/>
        <v>0</v>
      </c>
      <c r="M2555" s="54">
        <v>0</v>
      </c>
      <c r="N2555" s="54">
        <v>0</v>
      </c>
      <c r="O2555" s="54">
        <v>0</v>
      </c>
      <c r="P2555" s="54">
        <v>0</v>
      </c>
      <c r="Q2555" s="54" t="s">
        <v>73</v>
      </c>
      <c r="R2555" s="54">
        <f t="shared" si="153"/>
        <v>0</v>
      </c>
      <c r="T2555" s="55">
        <f t="shared" si="154"/>
        <v>0</v>
      </c>
      <c r="U2555" s="55">
        <f t="shared" si="154"/>
        <v>0</v>
      </c>
      <c r="V2555" s="55">
        <f t="shared" si="154"/>
        <v>0</v>
      </c>
      <c r="W2555" s="55">
        <f t="shared" si="154"/>
        <v>0</v>
      </c>
      <c r="X2555" s="55" t="e">
        <f t="shared" si="154"/>
        <v>#VALUE!</v>
      </c>
      <c r="Y2555" s="55">
        <f t="shared" si="154"/>
        <v>0</v>
      </c>
    </row>
    <row r="2556" spans="1:25" x14ac:dyDescent="0.25">
      <c r="A2556" s="37" t="s">
        <v>419</v>
      </c>
      <c r="B2556" s="37" t="s">
        <v>666</v>
      </c>
      <c r="C2556" s="36" t="s">
        <v>667</v>
      </c>
      <c r="D2556" s="52" t="str">
        <f>IFERROR(INDEX('[2]CP5 to CP6 Track mapping'!$A:$B,MATCH('CP5 Vols Hyp'!$C2556,'[2]CP5 to CP6 Track mapping'!$A:$A,0),2),"-")</f>
        <v>Re-Ballast High Output</v>
      </c>
      <c r="E2556" s="36" t="s">
        <v>454</v>
      </c>
      <c r="F2556" s="53"/>
      <c r="G2556" s="53"/>
      <c r="H2556" s="53">
        <v>0</v>
      </c>
      <c r="I2556" s="53"/>
      <c r="J2556" s="53"/>
      <c r="K2556" s="53">
        <f t="shared" si="152"/>
        <v>0</v>
      </c>
      <c r="M2556" s="54">
        <v>0</v>
      </c>
      <c r="N2556" s="54">
        <v>0</v>
      </c>
      <c r="O2556" s="54">
        <v>0</v>
      </c>
      <c r="P2556" s="54">
        <v>0</v>
      </c>
      <c r="Q2556" s="54" t="s">
        <v>73</v>
      </c>
      <c r="R2556" s="54">
        <f t="shared" si="153"/>
        <v>0</v>
      </c>
      <c r="T2556" s="55">
        <f t="shared" si="154"/>
        <v>0</v>
      </c>
      <c r="U2556" s="55">
        <f t="shared" si="154"/>
        <v>0</v>
      </c>
      <c r="V2556" s="55">
        <f t="shared" si="154"/>
        <v>0</v>
      </c>
      <c r="W2556" s="55">
        <f t="shared" si="154"/>
        <v>0</v>
      </c>
      <c r="X2556" s="55" t="e">
        <f t="shared" si="154"/>
        <v>#VALUE!</v>
      </c>
      <c r="Y2556" s="55">
        <f t="shared" si="154"/>
        <v>0</v>
      </c>
    </row>
    <row r="2557" spans="1:25" x14ac:dyDescent="0.25">
      <c r="A2557" s="37" t="s">
        <v>419</v>
      </c>
      <c r="B2557" s="37" t="s">
        <v>666</v>
      </c>
      <c r="C2557" s="36" t="s">
        <v>667</v>
      </c>
      <c r="D2557" s="52" t="str">
        <f>IFERROR(INDEX('[2]CP5 to CP6 Track mapping'!$A:$B,MATCH('CP5 Vols Hyp'!$C2557,'[2]CP5 to CP6 Track mapping'!$A:$A,0),2),"-")</f>
        <v>Re-Ballast High Output</v>
      </c>
      <c r="E2557" s="36" t="s">
        <v>455</v>
      </c>
      <c r="F2557" s="53"/>
      <c r="G2557" s="53"/>
      <c r="H2557" s="53">
        <v>0</v>
      </c>
      <c r="I2557" s="53"/>
      <c r="J2557" s="53"/>
      <c r="K2557" s="53">
        <f t="shared" si="152"/>
        <v>0</v>
      </c>
      <c r="M2557" s="54">
        <v>0</v>
      </c>
      <c r="N2557" s="54">
        <v>0</v>
      </c>
      <c r="O2557" s="54">
        <v>0</v>
      </c>
      <c r="P2557" s="54">
        <v>0</v>
      </c>
      <c r="Q2557" s="54" t="s">
        <v>73</v>
      </c>
      <c r="R2557" s="54">
        <f t="shared" si="153"/>
        <v>0</v>
      </c>
      <c r="T2557" s="55">
        <f t="shared" si="154"/>
        <v>0</v>
      </c>
      <c r="U2557" s="55">
        <f t="shared" si="154"/>
        <v>0</v>
      </c>
      <c r="V2557" s="55">
        <f t="shared" si="154"/>
        <v>0</v>
      </c>
      <c r="W2557" s="55">
        <f t="shared" si="154"/>
        <v>0</v>
      </c>
      <c r="X2557" s="55" t="e">
        <f t="shared" si="154"/>
        <v>#VALUE!</v>
      </c>
      <c r="Y2557" s="55">
        <f t="shared" si="154"/>
        <v>0</v>
      </c>
    </row>
    <row r="2558" spans="1:25" x14ac:dyDescent="0.25">
      <c r="A2558" s="37" t="s">
        <v>419</v>
      </c>
      <c r="B2558" s="37" t="s">
        <v>668</v>
      </c>
      <c r="C2558" s="36" t="s">
        <v>669</v>
      </c>
      <c r="D2558" s="52" t="str">
        <f>IFERROR(INDEX('[2]CP5 to CP6 Track mapping'!$A:$B,MATCH('CP5 Vols Hyp'!$C2558,'[2]CP5 to CP6 Track mapping'!$A:$A,0),2),"-")</f>
        <v>Re-Rail, Re-Sleeper High Output</v>
      </c>
      <c r="E2558" s="36" t="s">
        <v>456</v>
      </c>
      <c r="F2558" s="53"/>
      <c r="G2558" s="53"/>
      <c r="H2558" s="53">
        <v>0</v>
      </c>
      <c r="I2558" s="53"/>
      <c r="J2558" s="53"/>
      <c r="K2558" s="53">
        <f t="shared" si="152"/>
        <v>0</v>
      </c>
      <c r="M2558" s="54">
        <v>0</v>
      </c>
      <c r="N2558" s="54">
        <v>0</v>
      </c>
      <c r="O2558" s="54">
        <v>0</v>
      </c>
      <c r="P2558" s="54">
        <v>0</v>
      </c>
      <c r="Q2558" s="54" t="s">
        <v>73</v>
      </c>
      <c r="R2558" s="54">
        <f t="shared" si="153"/>
        <v>0</v>
      </c>
      <c r="T2558" s="55">
        <f t="shared" si="154"/>
        <v>0</v>
      </c>
      <c r="U2558" s="55">
        <f t="shared" si="154"/>
        <v>0</v>
      </c>
      <c r="V2558" s="55">
        <f t="shared" si="154"/>
        <v>0</v>
      </c>
      <c r="W2558" s="55">
        <f t="shared" si="154"/>
        <v>0</v>
      </c>
      <c r="X2558" s="55" t="e">
        <f t="shared" si="154"/>
        <v>#VALUE!</v>
      </c>
      <c r="Y2558" s="55">
        <f t="shared" si="154"/>
        <v>0</v>
      </c>
    </row>
    <row r="2559" spans="1:25" x14ac:dyDescent="0.25">
      <c r="A2559" s="37" t="s">
        <v>419</v>
      </c>
      <c r="B2559" s="37" t="s">
        <v>668</v>
      </c>
      <c r="C2559" s="36" t="s">
        <v>669</v>
      </c>
      <c r="D2559" s="52" t="str">
        <f>IFERROR(INDEX('[2]CP5 to CP6 Track mapping'!$A:$B,MATCH('CP5 Vols Hyp'!$C2559,'[2]CP5 to CP6 Track mapping'!$A:$A,0),2),"-")</f>
        <v>Re-Rail, Re-Sleeper High Output</v>
      </c>
      <c r="E2559" s="36" t="s">
        <v>451</v>
      </c>
      <c r="F2559" s="53"/>
      <c r="G2559" s="53"/>
      <c r="H2559" s="53">
        <v>2.6846784000000001</v>
      </c>
      <c r="I2559" s="53"/>
      <c r="J2559" s="53"/>
      <c r="K2559" s="53">
        <f t="shared" si="152"/>
        <v>2.6846784000000001</v>
      </c>
      <c r="M2559" s="54">
        <v>0</v>
      </c>
      <c r="N2559" s="54">
        <v>0</v>
      </c>
      <c r="O2559" s="54">
        <v>2.6846784000000001</v>
      </c>
      <c r="P2559" s="54">
        <v>0</v>
      </c>
      <c r="Q2559" s="54" t="s">
        <v>73</v>
      </c>
      <c r="R2559" s="54">
        <f t="shared" si="153"/>
        <v>2.6846784000000001</v>
      </c>
      <c r="T2559" s="55">
        <f t="shared" si="154"/>
        <v>0</v>
      </c>
      <c r="U2559" s="55">
        <f t="shared" si="154"/>
        <v>0</v>
      </c>
      <c r="V2559" s="55">
        <f t="shared" si="154"/>
        <v>0</v>
      </c>
      <c r="W2559" s="55">
        <f t="shared" si="154"/>
        <v>0</v>
      </c>
      <c r="X2559" s="55" t="e">
        <f t="shared" si="154"/>
        <v>#VALUE!</v>
      </c>
      <c r="Y2559" s="55">
        <f t="shared" si="154"/>
        <v>0</v>
      </c>
    </row>
    <row r="2560" spans="1:25" x14ac:dyDescent="0.25">
      <c r="A2560" s="37" t="s">
        <v>419</v>
      </c>
      <c r="B2560" s="37" t="s">
        <v>668</v>
      </c>
      <c r="C2560" s="36" t="s">
        <v>669</v>
      </c>
      <c r="D2560" s="52" t="str">
        <f>IFERROR(INDEX('[2]CP5 to CP6 Track mapping'!$A:$B,MATCH('CP5 Vols Hyp'!$C2560,'[2]CP5 to CP6 Track mapping'!$A:$A,0),2),"-")</f>
        <v>Re-Rail, Re-Sleeper High Output</v>
      </c>
      <c r="E2560" s="36" t="s">
        <v>452</v>
      </c>
      <c r="F2560" s="53"/>
      <c r="G2560" s="53"/>
      <c r="H2560" s="53">
        <v>33.641690399999995</v>
      </c>
      <c r="I2560" s="53"/>
      <c r="J2560" s="53"/>
      <c r="K2560" s="53">
        <f t="shared" si="152"/>
        <v>33.641690399999995</v>
      </c>
      <c r="M2560" s="54">
        <v>0</v>
      </c>
      <c r="N2560" s="54">
        <v>0</v>
      </c>
      <c r="O2560" s="54">
        <v>33.641690399999995</v>
      </c>
      <c r="P2560" s="54">
        <v>-0.2157984</v>
      </c>
      <c r="Q2560" s="54" t="s">
        <v>73</v>
      </c>
      <c r="R2560" s="54">
        <f t="shared" si="153"/>
        <v>33.425891999999997</v>
      </c>
      <c r="T2560" s="55">
        <f t="shared" si="154"/>
        <v>0</v>
      </c>
      <c r="U2560" s="55">
        <f t="shared" si="154"/>
        <v>0</v>
      </c>
      <c r="V2560" s="55">
        <f t="shared" si="154"/>
        <v>0</v>
      </c>
      <c r="W2560" s="55">
        <f t="shared" si="154"/>
        <v>-0.2157984</v>
      </c>
      <c r="X2560" s="55" t="e">
        <f t="shared" si="154"/>
        <v>#VALUE!</v>
      </c>
      <c r="Y2560" s="55">
        <f t="shared" si="154"/>
        <v>-0.21579839999999706</v>
      </c>
    </row>
    <row r="2561" spans="1:25" x14ac:dyDescent="0.25">
      <c r="A2561" s="37" t="s">
        <v>419</v>
      </c>
      <c r="B2561" s="37" t="s">
        <v>668</v>
      </c>
      <c r="C2561" s="36" t="s">
        <v>669</v>
      </c>
      <c r="D2561" s="52" t="str">
        <f>IFERROR(INDEX('[2]CP5 to CP6 Track mapping'!$A:$B,MATCH('CP5 Vols Hyp'!$C2561,'[2]CP5 to CP6 Track mapping'!$A:$A,0),2),"-")</f>
        <v>Re-Rail, Re-Sleeper High Output</v>
      </c>
      <c r="E2561" s="36" t="s">
        <v>453</v>
      </c>
      <c r="F2561" s="53"/>
      <c r="G2561" s="53"/>
      <c r="H2561" s="53">
        <v>0</v>
      </c>
      <c r="I2561" s="53"/>
      <c r="J2561" s="53"/>
      <c r="K2561" s="53">
        <f t="shared" si="152"/>
        <v>0</v>
      </c>
      <c r="M2561" s="54">
        <v>0</v>
      </c>
      <c r="N2561" s="54">
        <v>0</v>
      </c>
      <c r="O2561" s="54">
        <v>0</v>
      </c>
      <c r="P2561" s="54">
        <v>0</v>
      </c>
      <c r="Q2561" s="54" t="s">
        <v>73</v>
      </c>
      <c r="R2561" s="54">
        <f t="shared" si="153"/>
        <v>0</v>
      </c>
      <c r="T2561" s="55">
        <f t="shared" si="154"/>
        <v>0</v>
      </c>
      <c r="U2561" s="55">
        <f t="shared" si="154"/>
        <v>0</v>
      </c>
      <c r="V2561" s="55">
        <f t="shared" si="154"/>
        <v>0</v>
      </c>
      <c r="W2561" s="55">
        <f t="shared" si="154"/>
        <v>0</v>
      </c>
      <c r="X2561" s="55" t="e">
        <f t="shared" si="154"/>
        <v>#VALUE!</v>
      </c>
      <c r="Y2561" s="55">
        <f t="shared" si="154"/>
        <v>0</v>
      </c>
    </row>
    <row r="2562" spans="1:25" x14ac:dyDescent="0.25">
      <c r="A2562" s="37" t="s">
        <v>419</v>
      </c>
      <c r="B2562" s="37" t="s">
        <v>668</v>
      </c>
      <c r="C2562" s="36" t="s">
        <v>669</v>
      </c>
      <c r="D2562" s="52" t="str">
        <f>IFERROR(INDEX('[2]CP5 to CP6 Track mapping'!$A:$B,MATCH('CP5 Vols Hyp'!$C2562,'[2]CP5 to CP6 Track mapping'!$A:$A,0),2),"-")</f>
        <v>Re-Rail, Re-Sleeper High Output</v>
      </c>
      <c r="E2562" s="36" t="s">
        <v>454</v>
      </c>
      <c r="F2562" s="53"/>
      <c r="G2562" s="53"/>
      <c r="H2562" s="53">
        <v>0</v>
      </c>
      <c r="I2562" s="53"/>
      <c r="J2562" s="53"/>
      <c r="K2562" s="53">
        <f t="shared" si="152"/>
        <v>0</v>
      </c>
      <c r="M2562" s="54">
        <v>0</v>
      </c>
      <c r="N2562" s="54">
        <v>0</v>
      </c>
      <c r="O2562" s="54">
        <v>0</v>
      </c>
      <c r="P2562" s="54">
        <v>0</v>
      </c>
      <c r="Q2562" s="54" t="s">
        <v>73</v>
      </c>
      <c r="R2562" s="54">
        <f t="shared" si="153"/>
        <v>0</v>
      </c>
      <c r="T2562" s="55">
        <f t="shared" si="154"/>
        <v>0</v>
      </c>
      <c r="U2562" s="55">
        <f t="shared" si="154"/>
        <v>0</v>
      </c>
      <c r="V2562" s="55">
        <f t="shared" si="154"/>
        <v>0</v>
      </c>
      <c r="W2562" s="55">
        <f t="shared" ref="W2562:Y2625" si="155">P2562-I2562</f>
        <v>0</v>
      </c>
      <c r="X2562" s="55" t="e">
        <f t="shared" si="155"/>
        <v>#VALUE!</v>
      </c>
      <c r="Y2562" s="55">
        <f t="shared" si="155"/>
        <v>0</v>
      </c>
    </row>
    <row r="2563" spans="1:25" x14ac:dyDescent="0.25">
      <c r="A2563" s="37" t="s">
        <v>419</v>
      </c>
      <c r="B2563" s="37" t="s">
        <v>668</v>
      </c>
      <c r="C2563" s="36" t="s">
        <v>669</v>
      </c>
      <c r="D2563" s="52" t="str">
        <f>IFERROR(INDEX('[2]CP5 to CP6 Track mapping'!$A:$B,MATCH('CP5 Vols Hyp'!$C2563,'[2]CP5 to CP6 Track mapping'!$A:$A,0),2),"-")</f>
        <v>Re-Rail, Re-Sleeper High Output</v>
      </c>
      <c r="E2563" s="36" t="s">
        <v>455</v>
      </c>
      <c r="F2563" s="53"/>
      <c r="G2563" s="53"/>
      <c r="H2563" s="53">
        <v>0</v>
      </c>
      <c r="I2563" s="53"/>
      <c r="J2563" s="53"/>
      <c r="K2563" s="53">
        <f t="shared" si="152"/>
        <v>0</v>
      </c>
      <c r="M2563" s="54">
        <v>0</v>
      </c>
      <c r="N2563" s="54">
        <v>0</v>
      </c>
      <c r="O2563" s="54">
        <v>0</v>
      </c>
      <c r="P2563" s="54">
        <v>0</v>
      </c>
      <c r="Q2563" s="54" t="s">
        <v>73</v>
      </c>
      <c r="R2563" s="54">
        <f t="shared" si="153"/>
        <v>0</v>
      </c>
      <c r="T2563" s="55">
        <f t="shared" ref="T2563:Y2626" si="156">M2563-F2563</f>
        <v>0</v>
      </c>
      <c r="U2563" s="55">
        <f t="shared" si="156"/>
        <v>0</v>
      </c>
      <c r="V2563" s="55">
        <f t="shared" si="156"/>
        <v>0</v>
      </c>
      <c r="W2563" s="55">
        <f t="shared" si="155"/>
        <v>0</v>
      </c>
      <c r="X2563" s="55" t="e">
        <f t="shared" si="155"/>
        <v>#VALUE!</v>
      </c>
      <c r="Y2563" s="55">
        <f t="shared" si="155"/>
        <v>0</v>
      </c>
    </row>
    <row r="2564" spans="1:25" x14ac:dyDescent="0.25">
      <c r="A2564" s="37" t="s">
        <v>419</v>
      </c>
      <c r="B2564" s="37" t="s">
        <v>670</v>
      </c>
      <c r="C2564" s="36" t="s">
        <v>671</v>
      </c>
      <c r="D2564" s="52" t="str">
        <f>IFERROR(INDEX('[2]CP5 to CP6 Track mapping'!$A:$B,MATCH('CP5 Vols Hyp'!$C2564,'[2]CP5 to CP6 Track mapping'!$A:$A,0),2),"-")</f>
        <v>Re-Rail, Re-Sleeper High Output</v>
      </c>
      <c r="E2564" s="36" t="s">
        <v>456</v>
      </c>
      <c r="F2564" s="53"/>
      <c r="G2564" s="53"/>
      <c r="H2564" s="53">
        <v>0</v>
      </c>
      <c r="I2564" s="53"/>
      <c r="J2564" s="53"/>
      <c r="K2564" s="53">
        <f t="shared" si="152"/>
        <v>0</v>
      </c>
      <c r="M2564" s="54">
        <v>0</v>
      </c>
      <c r="N2564" s="54">
        <v>0</v>
      </c>
      <c r="O2564" s="54">
        <v>0</v>
      </c>
      <c r="P2564" s="54">
        <v>0</v>
      </c>
      <c r="Q2564" s="54" t="s">
        <v>73</v>
      </c>
      <c r="R2564" s="54">
        <f t="shared" si="153"/>
        <v>0</v>
      </c>
      <c r="T2564" s="55">
        <f t="shared" si="156"/>
        <v>0</v>
      </c>
      <c r="U2564" s="55">
        <f t="shared" si="156"/>
        <v>0</v>
      </c>
      <c r="V2564" s="55">
        <f t="shared" si="156"/>
        <v>0</v>
      </c>
      <c r="W2564" s="55">
        <f t="shared" si="155"/>
        <v>0</v>
      </c>
      <c r="X2564" s="55" t="e">
        <f t="shared" si="155"/>
        <v>#VALUE!</v>
      </c>
      <c r="Y2564" s="55">
        <f t="shared" si="155"/>
        <v>0</v>
      </c>
    </row>
    <row r="2565" spans="1:25" x14ac:dyDescent="0.25">
      <c r="A2565" s="37" t="s">
        <v>419</v>
      </c>
      <c r="B2565" s="37" t="s">
        <v>670</v>
      </c>
      <c r="C2565" s="36" t="s">
        <v>671</v>
      </c>
      <c r="D2565" s="52" t="str">
        <f>IFERROR(INDEX('[2]CP5 to CP6 Track mapping'!$A:$B,MATCH('CP5 Vols Hyp'!$C2565,'[2]CP5 to CP6 Track mapping'!$A:$A,0),2),"-")</f>
        <v>Re-Rail, Re-Sleeper High Output</v>
      </c>
      <c r="E2565" s="36" t="s">
        <v>451</v>
      </c>
      <c r="F2565" s="53"/>
      <c r="G2565" s="53"/>
      <c r="H2565" s="53">
        <v>0</v>
      </c>
      <c r="I2565" s="53"/>
      <c r="J2565" s="53"/>
      <c r="K2565" s="53">
        <f t="shared" si="152"/>
        <v>0</v>
      </c>
      <c r="M2565" s="54">
        <v>0</v>
      </c>
      <c r="N2565" s="54">
        <v>0</v>
      </c>
      <c r="O2565" s="54">
        <v>0</v>
      </c>
      <c r="P2565" s="54">
        <v>0</v>
      </c>
      <c r="Q2565" s="54" t="s">
        <v>73</v>
      </c>
      <c r="R2565" s="54">
        <f t="shared" si="153"/>
        <v>0</v>
      </c>
      <c r="T2565" s="55">
        <f t="shared" si="156"/>
        <v>0</v>
      </c>
      <c r="U2565" s="55">
        <f t="shared" si="156"/>
        <v>0</v>
      </c>
      <c r="V2565" s="55">
        <f t="shared" si="156"/>
        <v>0</v>
      </c>
      <c r="W2565" s="55">
        <f t="shared" si="155"/>
        <v>0</v>
      </c>
      <c r="X2565" s="55" t="e">
        <f t="shared" si="155"/>
        <v>#VALUE!</v>
      </c>
      <c r="Y2565" s="55">
        <f t="shared" si="155"/>
        <v>0</v>
      </c>
    </row>
    <row r="2566" spans="1:25" x14ac:dyDescent="0.25">
      <c r="A2566" s="37" t="s">
        <v>419</v>
      </c>
      <c r="B2566" s="37" t="s">
        <v>670</v>
      </c>
      <c r="C2566" s="36" t="s">
        <v>671</v>
      </c>
      <c r="D2566" s="52" t="str">
        <f>IFERROR(INDEX('[2]CP5 to CP6 Track mapping'!$A:$B,MATCH('CP5 Vols Hyp'!$C2566,'[2]CP5 to CP6 Track mapping'!$A:$A,0),2),"-")</f>
        <v>Re-Rail, Re-Sleeper High Output</v>
      </c>
      <c r="E2566" s="36" t="s">
        <v>452</v>
      </c>
      <c r="F2566" s="53"/>
      <c r="G2566" s="53"/>
      <c r="H2566" s="53">
        <v>0</v>
      </c>
      <c r="I2566" s="53"/>
      <c r="J2566" s="53"/>
      <c r="K2566" s="53">
        <f t="shared" si="152"/>
        <v>0</v>
      </c>
      <c r="M2566" s="54">
        <v>0</v>
      </c>
      <c r="N2566" s="54">
        <v>0</v>
      </c>
      <c r="O2566" s="54">
        <v>0</v>
      </c>
      <c r="P2566" s="54">
        <v>0</v>
      </c>
      <c r="Q2566" s="54" t="s">
        <v>73</v>
      </c>
      <c r="R2566" s="54">
        <f t="shared" si="153"/>
        <v>0</v>
      </c>
      <c r="T2566" s="55">
        <f t="shared" si="156"/>
        <v>0</v>
      </c>
      <c r="U2566" s="55">
        <f t="shared" si="156"/>
        <v>0</v>
      </c>
      <c r="V2566" s="55">
        <f t="shared" si="156"/>
        <v>0</v>
      </c>
      <c r="W2566" s="55">
        <f t="shared" si="155"/>
        <v>0</v>
      </c>
      <c r="X2566" s="55" t="e">
        <f t="shared" si="155"/>
        <v>#VALUE!</v>
      </c>
      <c r="Y2566" s="55">
        <f t="shared" si="155"/>
        <v>0</v>
      </c>
    </row>
    <row r="2567" spans="1:25" x14ac:dyDescent="0.25">
      <c r="A2567" s="37" t="s">
        <v>419</v>
      </c>
      <c r="B2567" s="37" t="s">
        <v>670</v>
      </c>
      <c r="C2567" s="36" t="s">
        <v>671</v>
      </c>
      <c r="D2567" s="52" t="str">
        <f>IFERROR(INDEX('[2]CP5 to CP6 Track mapping'!$A:$B,MATCH('CP5 Vols Hyp'!$C2567,'[2]CP5 to CP6 Track mapping'!$A:$A,0),2),"-")</f>
        <v>Re-Rail, Re-Sleeper High Output</v>
      </c>
      <c r="E2567" s="36" t="s">
        <v>453</v>
      </c>
      <c r="F2567" s="53"/>
      <c r="G2567" s="53"/>
      <c r="H2567" s="53">
        <v>0</v>
      </c>
      <c r="I2567" s="53"/>
      <c r="J2567" s="53"/>
      <c r="K2567" s="53">
        <f t="shared" si="152"/>
        <v>0</v>
      </c>
      <c r="M2567" s="54">
        <v>0</v>
      </c>
      <c r="N2567" s="54">
        <v>0</v>
      </c>
      <c r="O2567" s="54">
        <v>0</v>
      </c>
      <c r="P2567" s="54">
        <v>0</v>
      </c>
      <c r="Q2567" s="54" t="s">
        <v>73</v>
      </c>
      <c r="R2567" s="54">
        <f t="shared" si="153"/>
        <v>0</v>
      </c>
      <c r="T2567" s="55">
        <f t="shared" si="156"/>
        <v>0</v>
      </c>
      <c r="U2567" s="55">
        <f t="shared" si="156"/>
        <v>0</v>
      </c>
      <c r="V2567" s="55">
        <f t="shared" si="156"/>
        <v>0</v>
      </c>
      <c r="W2567" s="55">
        <f t="shared" si="155"/>
        <v>0</v>
      </c>
      <c r="X2567" s="55" t="e">
        <f t="shared" si="155"/>
        <v>#VALUE!</v>
      </c>
      <c r="Y2567" s="55">
        <f t="shared" si="155"/>
        <v>0</v>
      </c>
    </row>
    <row r="2568" spans="1:25" x14ac:dyDescent="0.25">
      <c r="A2568" s="37" t="s">
        <v>419</v>
      </c>
      <c r="B2568" s="37" t="s">
        <v>670</v>
      </c>
      <c r="C2568" s="36" t="s">
        <v>671</v>
      </c>
      <c r="D2568" s="52" t="str">
        <f>IFERROR(INDEX('[2]CP5 to CP6 Track mapping'!$A:$B,MATCH('CP5 Vols Hyp'!$C2568,'[2]CP5 to CP6 Track mapping'!$A:$A,0),2),"-")</f>
        <v>Re-Rail, Re-Sleeper High Output</v>
      </c>
      <c r="E2568" s="36" t="s">
        <v>454</v>
      </c>
      <c r="F2568" s="53"/>
      <c r="G2568" s="53"/>
      <c r="H2568" s="53">
        <v>0</v>
      </c>
      <c r="I2568" s="53"/>
      <c r="J2568" s="53"/>
      <c r="K2568" s="53">
        <f t="shared" si="152"/>
        <v>0</v>
      </c>
      <c r="M2568" s="54">
        <v>0</v>
      </c>
      <c r="N2568" s="54">
        <v>0</v>
      </c>
      <c r="O2568" s="54">
        <v>0</v>
      </c>
      <c r="P2568" s="54">
        <v>0</v>
      </c>
      <c r="Q2568" s="54" t="s">
        <v>73</v>
      </c>
      <c r="R2568" s="54">
        <f t="shared" si="153"/>
        <v>0</v>
      </c>
      <c r="T2568" s="55">
        <f t="shared" si="156"/>
        <v>0</v>
      </c>
      <c r="U2568" s="55">
        <f t="shared" si="156"/>
        <v>0</v>
      </c>
      <c r="V2568" s="55">
        <f t="shared" si="156"/>
        <v>0</v>
      </c>
      <c r="W2568" s="55">
        <f t="shared" si="155"/>
        <v>0</v>
      </c>
      <c r="X2568" s="55" t="e">
        <f t="shared" si="155"/>
        <v>#VALUE!</v>
      </c>
      <c r="Y2568" s="55">
        <f t="shared" si="155"/>
        <v>0</v>
      </c>
    </row>
    <row r="2569" spans="1:25" x14ac:dyDescent="0.25">
      <c r="A2569" s="37" t="s">
        <v>419</v>
      </c>
      <c r="B2569" s="37" t="s">
        <v>670</v>
      </c>
      <c r="C2569" s="36" t="s">
        <v>671</v>
      </c>
      <c r="D2569" s="52" t="str">
        <f>IFERROR(INDEX('[2]CP5 to CP6 Track mapping'!$A:$B,MATCH('CP5 Vols Hyp'!$C2569,'[2]CP5 to CP6 Track mapping'!$A:$A,0),2),"-")</f>
        <v>Re-Rail, Re-Sleeper High Output</v>
      </c>
      <c r="E2569" s="36" t="s">
        <v>455</v>
      </c>
      <c r="F2569" s="53"/>
      <c r="G2569" s="53"/>
      <c r="H2569" s="53">
        <v>0</v>
      </c>
      <c r="I2569" s="53"/>
      <c r="J2569" s="53"/>
      <c r="K2569" s="53">
        <f t="shared" si="152"/>
        <v>0</v>
      </c>
      <c r="M2569" s="54">
        <v>0</v>
      </c>
      <c r="N2569" s="54">
        <v>0</v>
      </c>
      <c r="O2569" s="54">
        <v>0</v>
      </c>
      <c r="P2569" s="54">
        <v>0</v>
      </c>
      <c r="Q2569" s="54" t="s">
        <v>73</v>
      </c>
      <c r="R2569" s="54">
        <f t="shared" si="153"/>
        <v>0</v>
      </c>
      <c r="T2569" s="55">
        <f t="shared" si="156"/>
        <v>0</v>
      </c>
      <c r="U2569" s="55">
        <f t="shared" si="156"/>
        <v>0</v>
      </c>
      <c r="V2569" s="55">
        <f t="shared" si="156"/>
        <v>0</v>
      </c>
      <c r="W2569" s="55">
        <f t="shared" si="155"/>
        <v>0</v>
      </c>
      <c r="X2569" s="55" t="e">
        <f t="shared" si="155"/>
        <v>#VALUE!</v>
      </c>
      <c r="Y2569" s="55">
        <f t="shared" si="155"/>
        <v>0</v>
      </c>
    </row>
    <row r="2570" spans="1:25" x14ac:dyDescent="0.25">
      <c r="A2570" s="37" t="s">
        <v>419</v>
      </c>
      <c r="B2570" s="37" t="s">
        <v>672</v>
      </c>
      <c r="C2570" s="36" t="s">
        <v>21</v>
      </c>
      <c r="D2570" s="52" t="str">
        <f>IFERROR(INDEX('[2]CP5 to CP6 Track mapping'!$A:$B,MATCH('CP5 Vols Hyp'!$C2570,'[2]CP5 to CP6 Track mapping'!$A:$A,0),2),"-")</f>
        <v>Re-Ballast High Output</v>
      </c>
      <c r="E2570" s="36" t="s">
        <v>456</v>
      </c>
      <c r="F2570" s="53"/>
      <c r="G2570" s="53"/>
      <c r="H2570" s="53">
        <v>0</v>
      </c>
      <c r="I2570" s="53"/>
      <c r="J2570" s="53"/>
      <c r="K2570" s="53">
        <f t="shared" ref="K2570:K2633" si="157">SUM(F2570:J2570)</f>
        <v>0</v>
      </c>
      <c r="M2570" s="54">
        <v>0</v>
      </c>
      <c r="N2570" s="54">
        <v>0</v>
      </c>
      <c r="O2570" s="54">
        <v>0</v>
      </c>
      <c r="P2570" s="54">
        <v>0</v>
      </c>
      <c r="Q2570" s="54" t="s">
        <v>73</v>
      </c>
      <c r="R2570" s="54">
        <f t="shared" ref="R2570:R2633" si="158">SUM(M2570:Q2570)</f>
        <v>0</v>
      </c>
      <c r="T2570" s="55">
        <f t="shared" si="156"/>
        <v>0</v>
      </c>
      <c r="U2570" s="55">
        <f t="shared" si="156"/>
        <v>0</v>
      </c>
      <c r="V2570" s="55">
        <f t="shared" si="156"/>
        <v>0</v>
      </c>
      <c r="W2570" s="55">
        <f t="shared" si="155"/>
        <v>0</v>
      </c>
      <c r="X2570" s="55" t="e">
        <f t="shared" si="155"/>
        <v>#VALUE!</v>
      </c>
      <c r="Y2570" s="55">
        <f t="shared" si="155"/>
        <v>0</v>
      </c>
    </row>
    <row r="2571" spans="1:25" x14ac:dyDescent="0.25">
      <c r="A2571" s="37" t="s">
        <v>419</v>
      </c>
      <c r="B2571" s="37" t="s">
        <v>672</v>
      </c>
      <c r="C2571" s="36" t="s">
        <v>21</v>
      </c>
      <c r="D2571" s="52" t="str">
        <f>IFERROR(INDEX('[2]CP5 to CP6 Track mapping'!$A:$B,MATCH('CP5 Vols Hyp'!$C2571,'[2]CP5 to CP6 Track mapping'!$A:$A,0),2),"-")</f>
        <v>Re-Ballast High Output</v>
      </c>
      <c r="E2571" s="36" t="s">
        <v>451</v>
      </c>
      <c r="F2571" s="53"/>
      <c r="G2571" s="53"/>
      <c r="H2571" s="53">
        <v>0</v>
      </c>
      <c r="I2571" s="53"/>
      <c r="J2571" s="53"/>
      <c r="K2571" s="53">
        <f t="shared" si="157"/>
        <v>0</v>
      </c>
      <c r="M2571" s="54">
        <v>0</v>
      </c>
      <c r="N2571" s="54">
        <v>0</v>
      </c>
      <c r="O2571" s="54">
        <v>0</v>
      </c>
      <c r="P2571" s="54">
        <v>0</v>
      </c>
      <c r="Q2571" s="54" t="s">
        <v>73</v>
      </c>
      <c r="R2571" s="54">
        <f t="shared" si="158"/>
        <v>0</v>
      </c>
      <c r="T2571" s="55">
        <f t="shared" si="156"/>
        <v>0</v>
      </c>
      <c r="U2571" s="55">
        <f t="shared" si="156"/>
        <v>0</v>
      </c>
      <c r="V2571" s="55">
        <f t="shared" si="156"/>
        <v>0</v>
      </c>
      <c r="W2571" s="55">
        <f t="shared" si="155"/>
        <v>0</v>
      </c>
      <c r="X2571" s="55" t="e">
        <f t="shared" si="155"/>
        <v>#VALUE!</v>
      </c>
      <c r="Y2571" s="55">
        <f t="shared" si="155"/>
        <v>0</v>
      </c>
    </row>
    <row r="2572" spans="1:25" x14ac:dyDescent="0.25">
      <c r="A2572" s="37" t="s">
        <v>419</v>
      </c>
      <c r="B2572" s="37" t="s">
        <v>672</v>
      </c>
      <c r="C2572" s="36" t="s">
        <v>21</v>
      </c>
      <c r="D2572" s="52" t="str">
        <f>IFERROR(INDEX('[2]CP5 to CP6 Track mapping'!$A:$B,MATCH('CP5 Vols Hyp'!$C2572,'[2]CP5 to CP6 Track mapping'!$A:$A,0),2),"-")</f>
        <v>Re-Ballast High Output</v>
      </c>
      <c r="E2572" s="36" t="s">
        <v>452</v>
      </c>
      <c r="F2572" s="53"/>
      <c r="G2572" s="53"/>
      <c r="H2572" s="53">
        <v>0</v>
      </c>
      <c r="I2572" s="53"/>
      <c r="J2572" s="53"/>
      <c r="K2572" s="53">
        <f t="shared" si="157"/>
        <v>0</v>
      </c>
      <c r="M2572" s="54">
        <v>0</v>
      </c>
      <c r="N2572" s="54">
        <v>0</v>
      </c>
      <c r="O2572" s="54">
        <v>0</v>
      </c>
      <c r="P2572" s="54">
        <v>0</v>
      </c>
      <c r="Q2572" s="54" t="s">
        <v>73</v>
      </c>
      <c r="R2572" s="54">
        <f t="shared" si="158"/>
        <v>0</v>
      </c>
      <c r="T2572" s="55">
        <f t="shared" si="156"/>
        <v>0</v>
      </c>
      <c r="U2572" s="55">
        <f t="shared" si="156"/>
        <v>0</v>
      </c>
      <c r="V2572" s="55">
        <f t="shared" si="156"/>
        <v>0</v>
      </c>
      <c r="W2572" s="55">
        <f t="shared" si="155"/>
        <v>0</v>
      </c>
      <c r="X2572" s="55" t="e">
        <f t="shared" si="155"/>
        <v>#VALUE!</v>
      </c>
      <c r="Y2572" s="55">
        <f t="shared" si="155"/>
        <v>0</v>
      </c>
    </row>
    <row r="2573" spans="1:25" x14ac:dyDescent="0.25">
      <c r="A2573" s="37" t="s">
        <v>419</v>
      </c>
      <c r="B2573" s="37" t="s">
        <v>672</v>
      </c>
      <c r="C2573" s="36" t="s">
        <v>21</v>
      </c>
      <c r="D2573" s="52" t="str">
        <f>IFERROR(INDEX('[2]CP5 to CP6 Track mapping'!$A:$B,MATCH('CP5 Vols Hyp'!$C2573,'[2]CP5 to CP6 Track mapping'!$A:$A,0),2),"-")</f>
        <v>Re-Ballast High Output</v>
      </c>
      <c r="E2573" s="36" t="s">
        <v>453</v>
      </c>
      <c r="F2573" s="53"/>
      <c r="G2573" s="53"/>
      <c r="H2573" s="53">
        <v>0</v>
      </c>
      <c r="I2573" s="53"/>
      <c r="J2573" s="53"/>
      <c r="K2573" s="53">
        <f t="shared" si="157"/>
        <v>0</v>
      </c>
      <c r="M2573" s="54">
        <v>0</v>
      </c>
      <c r="N2573" s="54">
        <v>0</v>
      </c>
      <c r="O2573" s="54">
        <v>0</v>
      </c>
      <c r="P2573" s="54">
        <v>0</v>
      </c>
      <c r="Q2573" s="54" t="s">
        <v>73</v>
      </c>
      <c r="R2573" s="54">
        <f t="shared" si="158"/>
        <v>0</v>
      </c>
      <c r="T2573" s="55">
        <f t="shared" si="156"/>
        <v>0</v>
      </c>
      <c r="U2573" s="55">
        <f t="shared" si="156"/>
        <v>0</v>
      </c>
      <c r="V2573" s="55">
        <f t="shared" si="156"/>
        <v>0</v>
      </c>
      <c r="W2573" s="55">
        <f t="shared" si="155"/>
        <v>0</v>
      </c>
      <c r="X2573" s="55" t="e">
        <f t="shared" si="155"/>
        <v>#VALUE!</v>
      </c>
      <c r="Y2573" s="55">
        <f t="shared" si="155"/>
        <v>0</v>
      </c>
    </row>
    <row r="2574" spans="1:25" x14ac:dyDescent="0.25">
      <c r="A2574" s="37" t="s">
        <v>419</v>
      </c>
      <c r="B2574" s="37" t="s">
        <v>672</v>
      </c>
      <c r="C2574" s="36" t="s">
        <v>21</v>
      </c>
      <c r="D2574" s="52" t="str">
        <f>IFERROR(INDEX('[2]CP5 to CP6 Track mapping'!$A:$B,MATCH('CP5 Vols Hyp'!$C2574,'[2]CP5 to CP6 Track mapping'!$A:$A,0),2),"-")</f>
        <v>Re-Ballast High Output</v>
      </c>
      <c r="E2574" s="36" t="s">
        <v>454</v>
      </c>
      <c r="F2574" s="53"/>
      <c r="G2574" s="53"/>
      <c r="H2574" s="53">
        <v>0</v>
      </c>
      <c r="I2574" s="53"/>
      <c r="J2574" s="53"/>
      <c r="K2574" s="53">
        <f t="shared" si="157"/>
        <v>0</v>
      </c>
      <c r="M2574" s="54">
        <v>0</v>
      </c>
      <c r="N2574" s="54">
        <v>0</v>
      </c>
      <c r="O2574" s="54">
        <v>0</v>
      </c>
      <c r="P2574" s="54">
        <v>0</v>
      </c>
      <c r="Q2574" s="54" t="s">
        <v>73</v>
      </c>
      <c r="R2574" s="54">
        <f t="shared" si="158"/>
        <v>0</v>
      </c>
      <c r="T2574" s="55">
        <f t="shared" si="156"/>
        <v>0</v>
      </c>
      <c r="U2574" s="55">
        <f t="shared" si="156"/>
        <v>0</v>
      </c>
      <c r="V2574" s="55">
        <f t="shared" si="156"/>
        <v>0</v>
      </c>
      <c r="W2574" s="55">
        <f t="shared" si="155"/>
        <v>0</v>
      </c>
      <c r="X2574" s="55" t="e">
        <f t="shared" si="155"/>
        <v>#VALUE!</v>
      </c>
      <c r="Y2574" s="55">
        <f t="shared" si="155"/>
        <v>0</v>
      </c>
    </row>
    <row r="2575" spans="1:25" x14ac:dyDescent="0.25">
      <c r="A2575" s="37" t="s">
        <v>419</v>
      </c>
      <c r="B2575" s="37" t="s">
        <v>672</v>
      </c>
      <c r="C2575" s="36" t="s">
        <v>21</v>
      </c>
      <c r="D2575" s="52" t="str">
        <f>IFERROR(INDEX('[2]CP5 to CP6 Track mapping'!$A:$B,MATCH('CP5 Vols Hyp'!$C2575,'[2]CP5 to CP6 Track mapping'!$A:$A,0),2),"-")</f>
        <v>Re-Ballast High Output</v>
      </c>
      <c r="E2575" s="36" t="s">
        <v>455</v>
      </c>
      <c r="F2575" s="53"/>
      <c r="G2575" s="53"/>
      <c r="H2575" s="53">
        <v>0</v>
      </c>
      <c r="I2575" s="53"/>
      <c r="J2575" s="53"/>
      <c r="K2575" s="53">
        <f t="shared" si="157"/>
        <v>0</v>
      </c>
      <c r="M2575" s="54">
        <v>0</v>
      </c>
      <c r="N2575" s="54">
        <v>0</v>
      </c>
      <c r="O2575" s="54">
        <v>0</v>
      </c>
      <c r="P2575" s="54">
        <v>0</v>
      </c>
      <c r="Q2575" s="54" t="s">
        <v>73</v>
      </c>
      <c r="R2575" s="54">
        <f t="shared" si="158"/>
        <v>0</v>
      </c>
      <c r="T2575" s="55">
        <f t="shared" si="156"/>
        <v>0</v>
      </c>
      <c r="U2575" s="55">
        <f t="shared" si="156"/>
        <v>0</v>
      </c>
      <c r="V2575" s="55">
        <f t="shared" si="156"/>
        <v>0</v>
      </c>
      <c r="W2575" s="55">
        <f t="shared" si="155"/>
        <v>0</v>
      </c>
      <c r="X2575" s="55" t="e">
        <f t="shared" si="155"/>
        <v>#VALUE!</v>
      </c>
      <c r="Y2575" s="55">
        <f t="shared" si="155"/>
        <v>0</v>
      </c>
    </row>
    <row r="2576" spans="1:25" x14ac:dyDescent="0.25">
      <c r="A2576" s="37" t="s">
        <v>419</v>
      </c>
      <c r="B2576" s="37" t="s">
        <v>673</v>
      </c>
      <c r="C2576" s="36" t="s">
        <v>674</v>
      </c>
      <c r="D2576" s="52" t="str">
        <f>IFERROR(INDEX('[2]CP5 to CP6 Track mapping'!$A:$B,MATCH('CP5 Vols Hyp'!$C2576,'[2]CP5 to CP6 Track mapping'!$A:$A,0),2),"-")</f>
        <v>Re-Ballast High Output</v>
      </c>
      <c r="E2576" s="36" t="s">
        <v>456</v>
      </c>
      <c r="F2576" s="53"/>
      <c r="G2576" s="53"/>
      <c r="H2576" s="53">
        <v>0</v>
      </c>
      <c r="I2576" s="53"/>
      <c r="J2576" s="53"/>
      <c r="K2576" s="53">
        <f t="shared" si="157"/>
        <v>0</v>
      </c>
      <c r="M2576" s="54">
        <v>0</v>
      </c>
      <c r="N2576" s="54">
        <v>0</v>
      </c>
      <c r="O2576" s="54">
        <v>0</v>
      </c>
      <c r="P2576" s="54">
        <v>0</v>
      </c>
      <c r="Q2576" s="54" t="s">
        <v>73</v>
      </c>
      <c r="R2576" s="54">
        <f t="shared" si="158"/>
        <v>0</v>
      </c>
      <c r="T2576" s="55">
        <f t="shared" si="156"/>
        <v>0</v>
      </c>
      <c r="U2576" s="55">
        <f t="shared" si="156"/>
        <v>0</v>
      </c>
      <c r="V2576" s="55">
        <f t="shared" si="156"/>
        <v>0</v>
      </c>
      <c r="W2576" s="55">
        <f t="shared" si="155"/>
        <v>0</v>
      </c>
      <c r="X2576" s="55" t="e">
        <f t="shared" si="155"/>
        <v>#VALUE!</v>
      </c>
      <c r="Y2576" s="55">
        <f t="shared" si="155"/>
        <v>0</v>
      </c>
    </row>
    <row r="2577" spans="1:25" x14ac:dyDescent="0.25">
      <c r="A2577" s="37" t="s">
        <v>419</v>
      </c>
      <c r="B2577" s="37" t="s">
        <v>673</v>
      </c>
      <c r="C2577" s="36" t="s">
        <v>674</v>
      </c>
      <c r="D2577" s="52" t="str">
        <f>IFERROR(INDEX('[2]CP5 to CP6 Track mapping'!$A:$B,MATCH('CP5 Vols Hyp'!$C2577,'[2]CP5 to CP6 Track mapping'!$A:$A,0),2),"-")</f>
        <v>Re-Ballast High Output</v>
      </c>
      <c r="E2577" s="36" t="s">
        <v>451</v>
      </c>
      <c r="F2577" s="53"/>
      <c r="G2577" s="53"/>
      <c r="H2577" s="53">
        <v>0</v>
      </c>
      <c r="I2577" s="53"/>
      <c r="J2577" s="53"/>
      <c r="K2577" s="53">
        <f t="shared" si="157"/>
        <v>0</v>
      </c>
      <c r="M2577" s="54">
        <v>0</v>
      </c>
      <c r="N2577" s="54">
        <v>0</v>
      </c>
      <c r="O2577" s="54">
        <v>0</v>
      </c>
      <c r="P2577" s="54">
        <v>0</v>
      </c>
      <c r="Q2577" s="54" t="s">
        <v>73</v>
      </c>
      <c r="R2577" s="54">
        <f t="shared" si="158"/>
        <v>0</v>
      </c>
      <c r="T2577" s="55">
        <f t="shared" si="156"/>
        <v>0</v>
      </c>
      <c r="U2577" s="55">
        <f t="shared" si="156"/>
        <v>0</v>
      </c>
      <c r="V2577" s="55">
        <f t="shared" si="156"/>
        <v>0</v>
      </c>
      <c r="W2577" s="55">
        <f t="shared" si="155"/>
        <v>0</v>
      </c>
      <c r="X2577" s="55" t="e">
        <f t="shared" si="155"/>
        <v>#VALUE!</v>
      </c>
      <c r="Y2577" s="55">
        <f t="shared" si="155"/>
        <v>0</v>
      </c>
    </row>
    <row r="2578" spans="1:25" x14ac:dyDescent="0.25">
      <c r="A2578" s="37" t="s">
        <v>419</v>
      </c>
      <c r="B2578" s="37" t="s">
        <v>673</v>
      </c>
      <c r="C2578" s="36" t="s">
        <v>674</v>
      </c>
      <c r="D2578" s="52" t="str">
        <f>IFERROR(INDEX('[2]CP5 to CP6 Track mapping'!$A:$B,MATCH('CP5 Vols Hyp'!$C2578,'[2]CP5 to CP6 Track mapping'!$A:$A,0),2),"-")</f>
        <v>Re-Ballast High Output</v>
      </c>
      <c r="E2578" s="36" t="s">
        <v>452</v>
      </c>
      <c r="F2578" s="53"/>
      <c r="G2578" s="53"/>
      <c r="H2578" s="53">
        <v>7.4084688000000005</v>
      </c>
      <c r="I2578" s="53"/>
      <c r="J2578" s="53"/>
      <c r="K2578" s="53">
        <f t="shared" si="157"/>
        <v>7.4084688000000005</v>
      </c>
      <c r="M2578" s="54">
        <v>0</v>
      </c>
      <c r="N2578" s="54">
        <v>0</v>
      </c>
      <c r="O2578" s="54">
        <v>7.4084688000000005</v>
      </c>
      <c r="P2578" s="54">
        <v>40.079066400000002</v>
      </c>
      <c r="Q2578" s="54">
        <v>27.266892800000001</v>
      </c>
      <c r="R2578" s="54">
        <f t="shared" si="158"/>
        <v>74.754428000000004</v>
      </c>
      <c r="T2578" s="55">
        <f t="shared" si="156"/>
        <v>0</v>
      </c>
      <c r="U2578" s="55">
        <f t="shared" si="156"/>
        <v>0</v>
      </c>
      <c r="V2578" s="55">
        <f t="shared" si="156"/>
        <v>0</v>
      </c>
      <c r="W2578" s="55">
        <f t="shared" si="155"/>
        <v>40.079066400000002</v>
      </c>
      <c r="X2578" s="55">
        <f t="shared" si="155"/>
        <v>27.266892800000001</v>
      </c>
      <c r="Y2578" s="55">
        <f t="shared" si="155"/>
        <v>67.34595920000001</v>
      </c>
    </row>
    <row r="2579" spans="1:25" x14ac:dyDescent="0.25">
      <c r="A2579" s="37" t="s">
        <v>419</v>
      </c>
      <c r="B2579" s="37" t="s">
        <v>673</v>
      </c>
      <c r="C2579" s="36" t="s">
        <v>674</v>
      </c>
      <c r="D2579" s="52" t="str">
        <f>IFERROR(INDEX('[2]CP5 to CP6 Track mapping'!$A:$B,MATCH('CP5 Vols Hyp'!$C2579,'[2]CP5 to CP6 Track mapping'!$A:$A,0),2),"-")</f>
        <v>Re-Ballast High Output</v>
      </c>
      <c r="E2579" s="36" t="s">
        <v>453</v>
      </c>
      <c r="F2579" s="53"/>
      <c r="G2579" s="53"/>
      <c r="H2579" s="53">
        <v>0</v>
      </c>
      <c r="I2579" s="53"/>
      <c r="J2579" s="53"/>
      <c r="K2579" s="53">
        <f t="shared" si="157"/>
        <v>0</v>
      </c>
      <c r="M2579" s="54">
        <v>0</v>
      </c>
      <c r="N2579" s="54">
        <v>0</v>
      </c>
      <c r="O2579" s="54">
        <v>0</v>
      </c>
      <c r="P2579" s="54">
        <v>0</v>
      </c>
      <c r="Q2579" s="54">
        <v>-0.96194879999999905</v>
      </c>
      <c r="R2579" s="54">
        <f t="shared" si="158"/>
        <v>-0.96194879999999905</v>
      </c>
      <c r="T2579" s="55">
        <f t="shared" si="156"/>
        <v>0</v>
      </c>
      <c r="U2579" s="55">
        <f t="shared" si="156"/>
        <v>0</v>
      </c>
      <c r="V2579" s="55">
        <f t="shared" si="156"/>
        <v>0</v>
      </c>
      <c r="W2579" s="55">
        <f t="shared" si="155"/>
        <v>0</v>
      </c>
      <c r="X2579" s="55">
        <f t="shared" si="155"/>
        <v>-0.96194879999999905</v>
      </c>
      <c r="Y2579" s="55">
        <f t="shared" si="155"/>
        <v>-0.96194879999999905</v>
      </c>
    </row>
    <row r="2580" spans="1:25" x14ac:dyDescent="0.25">
      <c r="A2580" s="37" t="s">
        <v>419</v>
      </c>
      <c r="B2580" s="37" t="s">
        <v>673</v>
      </c>
      <c r="C2580" s="36" t="s">
        <v>674</v>
      </c>
      <c r="D2580" s="52" t="str">
        <f>IFERROR(INDEX('[2]CP5 to CP6 Track mapping'!$A:$B,MATCH('CP5 Vols Hyp'!$C2580,'[2]CP5 to CP6 Track mapping'!$A:$A,0),2),"-")</f>
        <v>Re-Ballast High Output</v>
      </c>
      <c r="E2580" s="36" t="s">
        <v>454</v>
      </c>
      <c r="F2580" s="53"/>
      <c r="G2580" s="53"/>
      <c r="H2580" s="53">
        <v>0</v>
      </c>
      <c r="I2580" s="53"/>
      <c r="J2580" s="53"/>
      <c r="K2580" s="53">
        <f t="shared" si="157"/>
        <v>0</v>
      </c>
      <c r="M2580" s="54">
        <v>0</v>
      </c>
      <c r="N2580" s="54">
        <v>0</v>
      </c>
      <c r="O2580" s="54">
        <v>0</v>
      </c>
      <c r="P2580" s="54">
        <v>0</v>
      </c>
      <c r="Q2580" s="54" t="s">
        <v>73</v>
      </c>
      <c r="R2580" s="54">
        <f t="shared" si="158"/>
        <v>0</v>
      </c>
      <c r="T2580" s="55">
        <f t="shared" si="156"/>
        <v>0</v>
      </c>
      <c r="U2580" s="55">
        <f t="shared" si="156"/>
        <v>0</v>
      </c>
      <c r="V2580" s="55">
        <f t="shared" si="156"/>
        <v>0</v>
      </c>
      <c r="W2580" s="55">
        <f t="shared" si="155"/>
        <v>0</v>
      </c>
      <c r="X2580" s="55" t="e">
        <f t="shared" si="155"/>
        <v>#VALUE!</v>
      </c>
      <c r="Y2580" s="55">
        <f t="shared" si="155"/>
        <v>0</v>
      </c>
    </row>
    <row r="2581" spans="1:25" x14ac:dyDescent="0.25">
      <c r="A2581" s="37" t="s">
        <v>419</v>
      </c>
      <c r="B2581" s="37" t="s">
        <v>673</v>
      </c>
      <c r="C2581" s="36" t="s">
        <v>674</v>
      </c>
      <c r="D2581" s="52" t="str">
        <f>IFERROR(INDEX('[2]CP5 to CP6 Track mapping'!$A:$B,MATCH('CP5 Vols Hyp'!$C2581,'[2]CP5 to CP6 Track mapping'!$A:$A,0),2),"-")</f>
        <v>Re-Ballast High Output</v>
      </c>
      <c r="E2581" s="36" t="s">
        <v>455</v>
      </c>
      <c r="F2581" s="53"/>
      <c r="G2581" s="53"/>
      <c r="H2581" s="53">
        <v>0</v>
      </c>
      <c r="I2581" s="53"/>
      <c r="J2581" s="53"/>
      <c r="K2581" s="53">
        <f t="shared" si="157"/>
        <v>0</v>
      </c>
      <c r="M2581" s="54">
        <v>0</v>
      </c>
      <c r="N2581" s="54">
        <v>0</v>
      </c>
      <c r="O2581" s="54">
        <v>0</v>
      </c>
      <c r="P2581" s="54">
        <v>0</v>
      </c>
      <c r="Q2581" s="54" t="s">
        <v>73</v>
      </c>
      <c r="R2581" s="54">
        <f t="shared" si="158"/>
        <v>0</v>
      </c>
      <c r="T2581" s="55">
        <f t="shared" si="156"/>
        <v>0</v>
      </c>
      <c r="U2581" s="55">
        <f t="shared" si="156"/>
        <v>0</v>
      </c>
      <c r="V2581" s="55">
        <f t="shared" si="156"/>
        <v>0</v>
      </c>
      <c r="W2581" s="55">
        <f t="shared" si="155"/>
        <v>0</v>
      </c>
      <c r="X2581" s="55" t="e">
        <f t="shared" si="155"/>
        <v>#VALUE!</v>
      </c>
      <c r="Y2581" s="55">
        <f t="shared" si="155"/>
        <v>0</v>
      </c>
    </row>
    <row r="2582" spans="1:25" x14ac:dyDescent="0.25">
      <c r="A2582" s="37" t="s">
        <v>419</v>
      </c>
      <c r="B2582" s="37" t="s">
        <v>675</v>
      </c>
      <c r="C2582" s="36" t="s">
        <v>676</v>
      </c>
      <c r="D2582" s="52" t="str">
        <f>IFERROR(INDEX('[2]CP5 to CP6 Track mapping'!$A:$B,MATCH('CP5 Vols Hyp'!$C2582,'[2]CP5 to CP6 Track mapping'!$A:$A,0),2),"-")</f>
        <v>Re-Rail, Re-Ballast</v>
      </c>
      <c r="E2582" s="36" t="s">
        <v>456</v>
      </c>
      <c r="F2582" s="53"/>
      <c r="G2582" s="53"/>
      <c r="H2582" s="53">
        <v>0</v>
      </c>
      <c r="I2582" s="53"/>
      <c r="J2582" s="53"/>
      <c r="K2582" s="53">
        <f t="shared" si="157"/>
        <v>0</v>
      </c>
      <c r="M2582" s="54">
        <v>0</v>
      </c>
      <c r="N2582" s="54">
        <v>0</v>
      </c>
      <c r="O2582" s="54">
        <v>0</v>
      </c>
      <c r="P2582" s="54">
        <v>0</v>
      </c>
      <c r="Q2582" s="54" t="s">
        <v>73</v>
      </c>
      <c r="R2582" s="54">
        <f t="shared" si="158"/>
        <v>0</v>
      </c>
      <c r="T2582" s="55">
        <f t="shared" si="156"/>
        <v>0</v>
      </c>
      <c r="U2582" s="55">
        <f t="shared" si="156"/>
        <v>0</v>
      </c>
      <c r="V2582" s="55">
        <f t="shared" si="156"/>
        <v>0</v>
      </c>
      <c r="W2582" s="55">
        <f t="shared" si="155"/>
        <v>0</v>
      </c>
      <c r="X2582" s="55" t="e">
        <f t="shared" si="155"/>
        <v>#VALUE!</v>
      </c>
      <c r="Y2582" s="55">
        <f t="shared" si="155"/>
        <v>0</v>
      </c>
    </row>
    <row r="2583" spans="1:25" x14ac:dyDescent="0.25">
      <c r="A2583" s="37" t="s">
        <v>419</v>
      </c>
      <c r="B2583" s="37" t="s">
        <v>675</v>
      </c>
      <c r="C2583" s="36" t="s">
        <v>676</v>
      </c>
      <c r="D2583" s="52" t="str">
        <f>IFERROR(INDEX('[2]CP5 to CP6 Track mapping'!$A:$B,MATCH('CP5 Vols Hyp'!$C2583,'[2]CP5 to CP6 Track mapping'!$A:$A,0),2),"-")</f>
        <v>Re-Rail, Re-Ballast</v>
      </c>
      <c r="E2583" s="36" t="s">
        <v>451</v>
      </c>
      <c r="F2583" s="53"/>
      <c r="G2583" s="53"/>
      <c r="H2583" s="53">
        <v>0</v>
      </c>
      <c r="I2583" s="53"/>
      <c r="J2583" s="53"/>
      <c r="K2583" s="53">
        <f t="shared" si="157"/>
        <v>0</v>
      </c>
      <c r="M2583" s="54">
        <v>0</v>
      </c>
      <c r="N2583" s="54">
        <v>0</v>
      </c>
      <c r="O2583" s="54">
        <v>0</v>
      </c>
      <c r="P2583" s="54">
        <v>0</v>
      </c>
      <c r="Q2583" s="54" t="s">
        <v>73</v>
      </c>
      <c r="R2583" s="54">
        <f t="shared" si="158"/>
        <v>0</v>
      </c>
      <c r="T2583" s="55">
        <f t="shared" si="156"/>
        <v>0</v>
      </c>
      <c r="U2583" s="55">
        <f t="shared" si="156"/>
        <v>0</v>
      </c>
      <c r="V2583" s="55">
        <f t="shared" si="156"/>
        <v>0</v>
      </c>
      <c r="W2583" s="55">
        <f t="shared" si="155"/>
        <v>0</v>
      </c>
      <c r="X2583" s="55" t="e">
        <f t="shared" si="155"/>
        <v>#VALUE!</v>
      </c>
      <c r="Y2583" s="55">
        <f t="shared" si="155"/>
        <v>0</v>
      </c>
    </row>
    <row r="2584" spans="1:25" x14ac:dyDescent="0.25">
      <c r="A2584" s="37" t="s">
        <v>419</v>
      </c>
      <c r="B2584" s="37" t="s">
        <v>675</v>
      </c>
      <c r="C2584" s="36" t="s">
        <v>676</v>
      </c>
      <c r="D2584" s="52" t="str">
        <f>IFERROR(INDEX('[2]CP5 to CP6 Track mapping'!$A:$B,MATCH('CP5 Vols Hyp'!$C2584,'[2]CP5 to CP6 Track mapping'!$A:$A,0),2),"-")</f>
        <v>Re-Rail, Re-Ballast</v>
      </c>
      <c r="E2584" s="36" t="s">
        <v>452</v>
      </c>
      <c r="F2584" s="53"/>
      <c r="G2584" s="53"/>
      <c r="H2584" s="53">
        <v>0</v>
      </c>
      <c r="I2584" s="53"/>
      <c r="J2584" s="53"/>
      <c r="K2584" s="53">
        <f t="shared" si="157"/>
        <v>0</v>
      </c>
      <c r="M2584" s="54">
        <v>0</v>
      </c>
      <c r="N2584" s="54">
        <v>0</v>
      </c>
      <c r="O2584" s="54">
        <v>0</v>
      </c>
      <c r="P2584" s="54">
        <v>0</v>
      </c>
      <c r="Q2584" s="54" t="s">
        <v>73</v>
      </c>
      <c r="R2584" s="54">
        <f t="shared" si="158"/>
        <v>0</v>
      </c>
      <c r="T2584" s="55">
        <f t="shared" si="156"/>
        <v>0</v>
      </c>
      <c r="U2584" s="55">
        <f t="shared" si="156"/>
        <v>0</v>
      </c>
      <c r="V2584" s="55">
        <f t="shared" si="156"/>
        <v>0</v>
      </c>
      <c r="W2584" s="55">
        <f t="shared" si="155"/>
        <v>0</v>
      </c>
      <c r="X2584" s="55" t="e">
        <f t="shared" si="155"/>
        <v>#VALUE!</v>
      </c>
      <c r="Y2584" s="55">
        <f t="shared" si="155"/>
        <v>0</v>
      </c>
    </row>
    <row r="2585" spans="1:25" x14ac:dyDescent="0.25">
      <c r="A2585" s="37" t="s">
        <v>419</v>
      </c>
      <c r="B2585" s="37" t="s">
        <v>675</v>
      </c>
      <c r="C2585" s="36" t="s">
        <v>676</v>
      </c>
      <c r="D2585" s="52" t="str">
        <f>IFERROR(INDEX('[2]CP5 to CP6 Track mapping'!$A:$B,MATCH('CP5 Vols Hyp'!$C2585,'[2]CP5 to CP6 Track mapping'!$A:$A,0),2),"-")</f>
        <v>Re-Rail, Re-Ballast</v>
      </c>
      <c r="E2585" s="36" t="s">
        <v>453</v>
      </c>
      <c r="F2585" s="53"/>
      <c r="G2585" s="53"/>
      <c r="H2585" s="53">
        <v>0</v>
      </c>
      <c r="I2585" s="53"/>
      <c r="J2585" s="53"/>
      <c r="K2585" s="53">
        <f t="shared" si="157"/>
        <v>0</v>
      </c>
      <c r="M2585" s="54">
        <v>0</v>
      </c>
      <c r="N2585" s="54">
        <v>0</v>
      </c>
      <c r="O2585" s="54">
        <v>0</v>
      </c>
      <c r="P2585" s="54">
        <v>0</v>
      </c>
      <c r="Q2585" s="54" t="s">
        <v>73</v>
      </c>
      <c r="R2585" s="54">
        <f t="shared" si="158"/>
        <v>0</v>
      </c>
      <c r="T2585" s="55">
        <f t="shared" si="156"/>
        <v>0</v>
      </c>
      <c r="U2585" s="55">
        <f t="shared" si="156"/>
        <v>0</v>
      </c>
      <c r="V2585" s="55">
        <f t="shared" si="156"/>
        <v>0</v>
      </c>
      <c r="W2585" s="55">
        <f t="shared" si="155"/>
        <v>0</v>
      </c>
      <c r="X2585" s="55" t="e">
        <f t="shared" si="155"/>
        <v>#VALUE!</v>
      </c>
      <c r="Y2585" s="55">
        <f t="shared" si="155"/>
        <v>0</v>
      </c>
    </row>
    <row r="2586" spans="1:25" x14ac:dyDescent="0.25">
      <c r="A2586" s="37" t="s">
        <v>419</v>
      </c>
      <c r="B2586" s="37" t="s">
        <v>675</v>
      </c>
      <c r="C2586" s="36" t="s">
        <v>676</v>
      </c>
      <c r="D2586" s="52" t="str">
        <f>IFERROR(INDEX('[2]CP5 to CP6 Track mapping'!$A:$B,MATCH('CP5 Vols Hyp'!$C2586,'[2]CP5 to CP6 Track mapping'!$A:$A,0),2),"-")</f>
        <v>Re-Rail, Re-Ballast</v>
      </c>
      <c r="E2586" s="36" t="s">
        <v>454</v>
      </c>
      <c r="F2586" s="53"/>
      <c r="G2586" s="53"/>
      <c r="H2586" s="53">
        <v>0</v>
      </c>
      <c r="I2586" s="53"/>
      <c r="J2586" s="53"/>
      <c r="K2586" s="53">
        <f t="shared" si="157"/>
        <v>0</v>
      </c>
      <c r="M2586" s="54">
        <v>0</v>
      </c>
      <c r="N2586" s="54">
        <v>0</v>
      </c>
      <c r="O2586" s="54">
        <v>0</v>
      </c>
      <c r="P2586" s="54">
        <v>0</v>
      </c>
      <c r="Q2586" s="54" t="s">
        <v>73</v>
      </c>
      <c r="R2586" s="54">
        <f t="shared" si="158"/>
        <v>0</v>
      </c>
      <c r="T2586" s="55">
        <f t="shared" si="156"/>
        <v>0</v>
      </c>
      <c r="U2586" s="55">
        <f t="shared" si="156"/>
        <v>0</v>
      </c>
      <c r="V2586" s="55">
        <f t="shared" si="156"/>
        <v>0</v>
      </c>
      <c r="W2586" s="55">
        <f t="shared" si="155"/>
        <v>0</v>
      </c>
      <c r="X2586" s="55" t="e">
        <f t="shared" si="155"/>
        <v>#VALUE!</v>
      </c>
      <c r="Y2586" s="55">
        <f t="shared" si="155"/>
        <v>0</v>
      </c>
    </row>
    <row r="2587" spans="1:25" x14ac:dyDescent="0.25">
      <c r="A2587" s="37" t="s">
        <v>419</v>
      </c>
      <c r="B2587" s="37" t="s">
        <v>675</v>
      </c>
      <c r="C2587" s="36" t="s">
        <v>676</v>
      </c>
      <c r="D2587" s="52" t="str">
        <f>IFERROR(INDEX('[2]CP5 to CP6 Track mapping'!$A:$B,MATCH('CP5 Vols Hyp'!$C2587,'[2]CP5 to CP6 Track mapping'!$A:$A,0),2),"-")</f>
        <v>Re-Rail, Re-Ballast</v>
      </c>
      <c r="E2587" s="36" t="s">
        <v>455</v>
      </c>
      <c r="F2587" s="53"/>
      <c r="G2587" s="53"/>
      <c r="H2587" s="53">
        <v>0</v>
      </c>
      <c r="I2587" s="53"/>
      <c r="J2587" s="53"/>
      <c r="K2587" s="53">
        <f t="shared" si="157"/>
        <v>0</v>
      </c>
      <c r="M2587" s="54">
        <v>0</v>
      </c>
      <c r="N2587" s="54">
        <v>0</v>
      </c>
      <c r="O2587" s="54">
        <v>0</v>
      </c>
      <c r="P2587" s="54">
        <v>0</v>
      </c>
      <c r="Q2587" s="54" t="s">
        <v>73</v>
      </c>
      <c r="R2587" s="54">
        <f t="shared" si="158"/>
        <v>0</v>
      </c>
      <c r="T2587" s="55">
        <f t="shared" si="156"/>
        <v>0</v>
      </c>
      <c r="U2587" s="55">
        <f t="shared" si="156"/>
        <v>0</v>
      </c>
      <c r="V2587" s="55">
        <f t="shared" si="156"/>
        <v>0</v>
      </c>
      <c r="W2587" s="55">
        <f t="shared" si="155"/>
        <v>0</v>
      </c>
      <c r="X2587" s="55" t="e">
        <f t="shared" si="155"/>
        <v>#VALUE!</v>
      </c>
      <c r="Y2587" s="55">
        <f t="shared" si="155"/>
        <v>0</v>
      </c>
    </row>
    <row r="2588" spans="1:25" x14ac:dyDescent="0.25">
      <c r="A2588" s="37" t="s">
        <v>419</v>
      </c>
      <c r="B2588" s="37" t="s">
        <v>677</v>
      </c>
      <c r="C2588" s="36" t="s">
        <v>678</v>
      </c>
      <c r="D2588" s="52" t="str">
        <f>IFERROR(INDEX('[2]CP5 to CP6 Track mapping'!$A:$B,MATCH('CP5 Vols Hyp'!$C2588,'[2]CP5 to CP6 Track mapping'!$A:$A,0),2),"-")</f>
        <v>Heavy Refurb</v>
      </c>
      <c r="E2588" s="36" t="s">
        <v>456</v>
      </c>
      <c r="F2588" s="53"/>
      <c r="G2588" s="53"/>
      <c r="H2588" s="53">
        <v>0</v>
      </c>
      <c r="I2588" s="53"/>
      <c r="J2588" s="53"/>
      <c r="K2588" s="53">
        <f t="shared" si="157"/>
        <v>0</v>
      </c>
      <c r="M2588" s="54">
        <v>0</v>
      </c>
      <c r="N2588" s="54">
        <v>0</v>
      </c>
      <c r="O2588" s="54">
        <v>0</v>
      </c>
      <c r="P2588" s="54">
        <v>0</v>
      </c>
      <c r="Q2588" s="54" t="s">
        <v>73</v>
      </c>
      <c r="R2588" s="54">
        <f t="shared" si="158"/>
        <v>0</v>
      </c>
      <c r="T2588" s="55">
        <f t="shared" si="156"/>
        <v>0</v>
      </c>
      <c r="U2588" s="55">
        <f t="shared" si="156"/>
        <v>0</v>
      </c>
      <c r="V2588" s="55">
        <f t="shared" si="156"/>
        <v>0</v>
      </c>
      <c r="W2588" s="55">
        <f t="shared" si="155"/>
        <v>0</v>
      </c>
      <c r="X2588" s="55" t="e">
        <f t="shared" si="155"/>
        <v>#VALUE!</v>
      </c>
      <c r="Y2588" s="55">
        <f t="shared" si="155"/>
        <v>0</v>
      </c>
    </row>
    <row r="2589" spans="1:25" x14ac:dyDescent="0.25">
      <c r="A2589" s="37" t="s">
        <v>419</v>
      </c>
      <c r="B2589" s="37" t="s">
        <v>677</v>
      </c>
      <c r="C2589" s="36" t="s">
        <v>678</v>
      </c>
      <c r="D2589" s="52" t="str">
        <f>IFERROR(INDEX('[2]CP5 to CP6 Track mapping'!$A:$B,MATCH('CP5 Vols Hyp'!$C2589,'[2]CP5 to CP6 Track mapping'!$A:$A,0),2),"-")</f>
        <v>Heavy Refurb</v>
      </c>
      <c r="E2589" s="36" t="s">
        <v>451</v>
      </c>
      <c r="F2589" s="53"/>
      <c r="G2589" s="53"/>
      <c r="H2589" s="53">
        <v>0</v>
      </c>
      <c r="I2589" s="53"/>
      <c r="J2589" s="53"/>
      <c r="K2589" s="53">
        <f t="shared" si="157"/>
        <v>0</v>
      </c>
      <c r="M2589" s="54">
        <v>0</v>
      </c>
      <c r="N2589" s="54">
        <v>0</v>
      </c>
      <c r="O2589" s="54">
        <v>0</v>
      </c>
      <c r="P2589" s="54">
        <v>0</v>
      </c>
      <c r="Q2589" s="54" t="s">
        <v>73</v>
      </c>
      <c r="R2589" s="54">
        <f t="shared" si="158"/>
        <v>0</v>
      </c>
      <c r="T2589" s="55">
        <f t="shared" si="156"/>
        <v>0</v>
      </c>
      <c r="U2589" s="55">
        <f t="shared" si="156"/>
        <v>0</v>
      </c>
      <c r="V2589" s="55">
        <f t="shared" si="156"/>
        <v>0</v>
      </c>
      <c r="W2589" s="55">
        <f t="shared" si="155"/>
        <v>0</v>
      </c>
      <c r="X2589" s="55" t="e">
        <f t="shared" si="155"/>
        <v>#VALUE!</v>
      </c>
      <c r="Y2589" s="55">
        <f t="shared" si="155"/>
        <v>0</v>
      </c>
    </row>
    <row r="2590" spans="1:25" x14ac:dyDescent="0.25">
      <c r="A2590" s="37" t="s">
        <v>419</v>
      </c>
      <c r="B2590" s="37" t="s">
        <v>677</v>
      </c>
      <c r="C2590" s="36" t="s">
        <v>678</v>
      </c>
      <c r="D2590" s="52" t="str">
        <f>IFERROR(INDEX('[2]CP5 to CP6 Track mapping'!$A:$B,MATCH('CP5 Vols Hyp'!$C2590,'[2]CP5 to CP6 Track mapping'!$A:$A,0),2),"-")</f>
        <v>Heavy Refurb</v>
      </c>
      <c r="E2590" s="36" t="s">
        <v>452</v>
      </c>
      <c r="F2590" s="53"/>
      <c r="G2590" s="53"/>
      <c r="H2590" s="53">
        <v>0</v>
      </c>
      <c r="I2590" s="53"/>
      <c r="J2590" s="53"/>
      <c r="K2590" s="53">
        <f t="shared" si="157"/>
        <v>0</v>
      </c>
      <c r="M2590" s="54">
        <v>0</v>
      </c>
      <c r="N2590" s="54">
        <v>0</v>
      </c>
      <c r="O2590" s="54">
        <v>0</v>
      </c>
      <c r="P2590" s="54">
        <v>0</v>
      </c>
      <c r="Q2590" s="54" t="s">
        <v>73</v>
      </c>
      <c r="R2590" s="54">
        <f t="shared" si="158"/>
        <v>0</v>
      </c>
      <c r="T2590" s="55">
        <f t="shared" si="156"/>
        <v>0</v>
      </c>
      <c r="U2590" s="55">
        <f t="shared" si="156"/>
        <v>0</v>
      </c>
      <c r="V2590" s="55">
        <f t="shared" si="156"/>
        <v>0</v>
      </c>
      <c r="W2590" s="55">
        <f t="shared" si="155"/>
        <v>0</v>
      </c>
      <c r="X2590" s="55" t="e">
        <f t="shared" si="155"/>
        <v>#VALUE!</v>
      </c>
      <c r="Y2590" s="55">
        <f t="shared" si="155"/>
        <v>0</v>
      </c>
    </row>
    <row r="2591" spans="1:25" x14ac:dyDescent="0.25">
      <c r="A2591" s="37" t="s">
        <v>419</v>
      </c>
      <c r="B2591" s="37" t="s">
        <v>677</v>
      </c>
      <c r="C2591" s="36" t="s">
        <v>678</v>
      </c>
      <c r="D2591" s="52" t="str">
        <f>IFERROR(INDEX('[2]CP5 to CP6 Track mapping'!$A:$B,MATCH('CP5 Vols Hyp'!$C2591,'[2]CP5 to CP6 Track mapping'!$A:$A,0),2),"-")</f>
        <v>Heavy Refurb</v>
      </c>
      <c r="E2591" s="36" t="s">
        <v>453</v>
      </c>
      <c r="F2591" s="53"/>
      <c r="G2591" s="53"/>
      <c r="H2591" s="53">
        <v>0</v>
      </c>
      <c r="I2591" s="53"/>
      <c r="J2591" s="53"/>
      <c r="K2591" s="53">
        <f t="shared" si="157"/>
        <v>0</v>
      </c>
      <c r="M2591" s="54">
        <v>0</v>
      </c>
      <c r="N2591" s="54">
        <v>0</v>
      </c>
      <c r="O2591" s="54">
        <v>0</v>
      </c>
      <c r="P2591" s="54">
        <v>0</v>
      </c>
      <c r="Q2591" s="54" t="s">
        <v>73</v>
      </c>
      <c r="R2591" s="54">
        <f t="shared" si="158"/>
        <v>0</v>
      </c>
      <c r="T2591" s="55">
        <f t="shared" si="156"/>
        <v>0</v>
      </c>
      <c r="U2591" s="55">
        <f t="shared" si="156"/>
        <v>0</v>
      </c>
      <c r="V2591" s="55">
        <f t="shared" si="156"/>
        <v>0</v>
      </c>
      <c r="W2591" s="55">
        <f t="shared" si="155"/>
        <v>0</v>
      </c>
      <c r="X2591" s="55" t="e">
        <f t="shared" si="155"/>
        <v>#VALUE!</v>
      </c>
      <c r="Y2591" s="55">
        <f t="shared" si="155"/>
        <v>0</v>
      </c>
    </row>
    <row r="2592" spans="1:25" x14ac:dyDescent="0.25">
      <c r="A2592" s="37" t="s">
        <v>419</v>
      </c>
      <c r="B2592" s="37" t="s">
        <v>677</v>
      </c>
      <c r="C2592" s="36" t="s">
        <v>678</v>
      </c>
      <c r="D2592" s="52" t="str">
        <f>IFERROR(INDEX('[2]CP5 to CP6 Track mapping'!$A:$B,MATCH('CP5 Vols Hyp'!$C2592,'[2]CP5 to CP6 Track mapping'!$A:$A,0),2),"-")</f>
        <v>Heavy Refurb</v>
      </c>
      <c r="E2592" s="36" t="s">
        <v>454</v>
      </c>
      <c r="F2592" s="53"/>
      <c r="G2592" s="53"/>
      <c r="H2592" s="53">
        <v>0</v>
      </c>
      <c r="I2592" s="53"/>
      <c r="J2592" s="53"/>
      <c r="K2592" s="53">
        <f t="shared" si="157"/>
        <v>0</v>
      </c>
      <c r="M2592" s="54">
        <v>0</v>
      </c>
      <c r="N2592" s="54">
        <v>0</v>
      </c>
      <c r="O2592" s="54">
        <v>0</v>
      </c>
      <c r="P2592" s="54">
        <v>0</v>
      </c>
      <c r="Q2592" s="54" t="s">
        <v>73</v>
      </c>
      <c r="R2592" s="54">
        <f t="shared" si="158"/>
        <v>0</v>
      </c>
      <c r="T2592" s="55">
        <f t="shared" si="156"/>
        <v>0</v>
      </c>
      <c r="U2592" s="55">
        <f t="shared" si="156"/>
        <v>0</v>
      </c>
      <c r="V2592" s="55">
        <f t="shared" si="156"/>
        <v>0</v>
      </c>
      <c r="W2592" s="55">
        <f t="shared" si="155"/>
        <v>0</v>
      </c>
      <c r="X2592" s="55" t="e">
        <f t="shared" si="155"/>
        <v>#VALUE!</v>
      </c>
      <c r="Y2592" s="55">
        <f t="shared" si="155"/>
        <v>0</v>
      </c>
    </row>
    <row r="2593" spans="1:25" x14ac:dyDescent="0.25">
      <c r="A2593" s="37" t="s">
        <v>419</v>
      </c>
      <c r="B2593" s="37" t="s">
        <v>677</v>
      </c>
      <c r="C2593" s="36" t="s">
        <v>678</v>
      </c>
      <c r="D2593" s="52" t="str">
        <f>IFERROR(INDEX('[2]CP5 to CP6 Track mapping'!$A:$B,MATCH('CP5 Vols Hyp'!$C2593,'[2]CP5 to CP6 Track mapping'!$A:$A,0),2),"-")</f>
        <v>Heavy Refurb</v>
      </c>
      <c r="E2593" s="36" t="s">
        <v>455</v>
      </c>
      <c r="F2593" s="53"/>
      <c r="G2593" s="53"/>
      <c r="H2593" s="53">
        <v>0</v>
      </c>
      <c r="I2593" s="53"/>
      <c r="J2593" s="53"/>
      <c r="K2593" s="53">
        <f t="shared" si="157"/>
        <v>0</v>
      </c>
      <c r="M2593" s="54">
        <v>0</v>
      </c>
      <c r="N2593" s="54">
        <v>0</v>
      </c>
      <c r="O2593" s="54">
        <v>0</v>
      </c>
      <c r="P2593" s="54">
        <v>0</v>
      </c>
      <c r="Q2593" s="54" t="s">
        <v>73</v>
      </c>
      <c r="R2593" s="54">
        <f t="shared" si="158"/>
        <v>0</v>
      </c>
      <c r="T2593" s="55">
        <f t="shared" si="156"/>
        <v>0</v>
      </c>
      <c r="U2593" s="55">
        <f t="shared" si="156"/>
        <v>0</v>
      </c>
      <c r="V2593" s="55">
        <f t="shared" si="156"/>
        <v>0</v>
      </c>
      <c r="W2593" s="55">
        <f t="shared" si="155"/>
        <v>0</v>
      </c>
      <c r="X2593" s="55" t="e">
        <f t="shared" si="155"/>
        <v>#VALUE!</v>
      </c>
      <c r="Y2593" s="55">
        <f t="shared" si="155"/>
        <v>0</v>
      </c>
    </row>
    <row r="2594" spans="1:25" x14ac:dyDescent="0.25">
      <c r="A2594" s="37" t="s">
        <v>419</v>
      </c>
      <c r="B2594" s="37" t="s">
        <v>679</v>
      </c>
      <c r="C2594" s="36" t="s">
        <v>33</v>
      </c>
      <c r="D2594" s="52" t="str">
        <f>IFERROR(INDEX('[2]CP5 to CP6 Track mapping'!$A:$B,MATCH('CP5 Vols Hyp'!$C2594,'[2]CP5 to CP6 Track mapping'!$A:$A,0),2),"-")</f>
        <v>Re-Rail, Re-Ballast</v>
      </c>
      <c r="E2594" s="36" t="s">
        <v>456</v>
      </c>
      <c r="F2594" s="53"/>
      <c r="G2594" s="53"/>
      <c r="H2594" s="53">
        <v>0</v>
      </c>
      <c r="I2594" s="53"/>
      <c r="J2594" s="53"/>
      <c r="K2594" s="53">
        <f t="shared" si="157"/>
        <v>0</v>
      </c>
      <c r="M2594" s="54">
        <v>0</v>
      </c>
      <c r="N2594" s="54">
        <v>0</v>
      </c>
      <c r="O2594" s="54">
        <v>0</v>
      </c>
      <c r="P2594" s="54">
        <v>0</v>
      </c>
      <c r="Q2594" s="54" t="s">
        <v>73</v>
      </c>
      <c r="R2594" s="54">
        <f t="shared" si="158"/>
        <v>0</v>
      </c>
      <c r="T2594" s="55">
        <f t="shared" si="156"/>
        <v>0</v>
      </c>
      <c r="U2594" s="55">
        <f t="shared" si="156"/>
        <v>0</v>
      </c>
      <c r="V2594" s="55">
        <f t="shared" si="156"/>
        <v>0</v>
      </c>
      <c r="W2594" s="55">
        <f t="shared" si="155"/>
        <v>0</v>
      </c>
      <c r="X2594" s="55" t="e">
        <f t="shared" si="155"/>
        <v>#VALUE!</v>
      </c>
      <c r="Y2594" s="55">
        <f t="shared" si="155"/>
        <v>0</v>
      </c>
    </row>
    <row r="2595" spans="1:25" x14ac:dyDescent="0.25">
      <c r="A2595" s="37" t="s">
        <v>419</v>
      </c>
      <c r="B2595" s="37" t="s">
        <v>679</v>
      </c>
      <c r="C2595" s="36" t="s">
        <v>33</v>
      </c>
      <c r="D2595" s="52" t="str">
        <f>IFERROR(INDEX('[2]CP5 to CP6 Track mapping'!$A:$B,MATCH('CP5 Vols Hyp'!$C2595,'[2]CP5 to CP6 Track mapping'!$A:$A,0),2),"-")</f>
        <v>Re-Rail, Re-Ballast</v>
      </c>
      <c r="E2595" s="36" t="s">
        <v>451</v>
      </c>
      <c r="F2595" s="53"/>
      <c r="G2595" s="53"/>
      <c r="H2595" s="53">
        <v>0</v>
      </c>
      <c r="I2595" s="53"/>
      <c r="J2595" s="53"/>
      <c r="K2595" s="53">
        <f t="shared" si="157"/>
        <v>0</v>
      </c>
      <c r="M2595" s="54">
        <v>0</v>
      </c>
      <c r="N2595" s="54">
        <v>0</v>
      </c>
      <c r="O2595" s="54">
        <v>0</v>
      </c>
      <c r="P2595" s="54">
        <v>0</v>
      </c>
      <c r="Q2595" s="54" t="s">
        <v>73</v>
      </c>
      <c r="R2595" s="54">
        <f t="shared" si="158"/>
        <v>0</v>
      </c>
      <c r="T2595" s="55">
        <f t="shared" si="156"/>
        <v>0</v>
      </c>
      <c r="U2595" s="55">
        <f t="shared" si="156"/>
        <v>0</v>
      </c>
      <c r="V2595" s="55">
        <f t="shared" si="156"/>
        <v>0</v>
      </c>
      <c r="W2595" s="55">
        <f t="shared" si="155"/>
        <v>0</v>
      </c>
      <c r="X2595" s="55" t="e">
        <f t="shared" si="155"/>
        <v>#VALUE!</v>
      </c>
      <c r="Y2595" s="55">
        <f t="shared" si="155"/>
        <v>0</v>
      </c>
    </row>
    <row r="2596" spans="1:25" x14ac:dyDescent="0.25">
      <c r="A2596" s="37" t="s">
        <v>419</v>
      </c>
      <c r="B2596" s="37" t="s">
        <v>679</v>
      </c>
      <c r="C2596" s="36" t="s">
        <v>33</v>
      </c>
      <c r="D2596" s="52" t="str">
        <f>IFERROR(INDEX('[2]CP5 to CP6 Track mapping'!$A:$B,MATCH('CP5 Vols Hyp'!$C2596,'[2]CP5 to CP6 Track mapping'!$A:$A,0),2),"-")</f>
        <v>Re-Rail, Re-Ballast</v>
      </c>
      <c r="E2596" s="36" t="s">
        <v>452</v>
      </c>
      <c r="F2596" s="53"/>
      <c r="G2596" s="53"/>
      <c r="H2596" s="53">
        <v>0</v>
      </c>
      <c r="I2596" s="53"/>
      <c r="J2596" s="53"/>
      <c r="K2596" s="53">
        <f t="shared" si="157"/>
        <v>0</v>
      </c>
      <c r="M2596" s="54">
        <v>0</v>
      </c>
      <c r="N2596" s="54">
        <v>0</v>
      </c>
      <c r="O2596" s="54">
        <v>0</v>
      </c>
      <c r="P2596" s="54">
        <v>0</v>
      </c>
      <c r="Q2596" s="54" t="s">
        <v>73</v>
      </c>
      <c r="R2596" s="54">
        <f t="shared" si="158"/>
        <v>0</v>
      </c>
      <c r="T2596" s="55">
        <f t="shared" si="156"/>
        <v>0</v>
      </c>
      <c r="U2596" s="55">
        <f t="shared" si="156"/>
        <v>0</v>
      </c>
      <c r="V2596" s="55">
        <f t="shared" si="156"/>
        <v>0</v>
      </c>
      <c r="W2596" s="55">
        <f t="shared" si="155"/>
        <v>0</v>
      </c>
      <c r="X2596" s="55" t="e">
        <f t="shared" si="155"/>
        <v>#VALUE!</v>
      </c>
      <c r="Y2596" s="55">
        <f t="shared" si="155"/>
        <v>0</v>
      </c>
    </row>
    <row r="2597" spans="1:25" x14ac:dyDescent="0.25">
      <c r="A2597" s="37" t="s">
        <v>419</v>
      </c>
      <c r="B2597" s="37" t="s">
        <v>679</v>
      </c>
      <c r="C2597" s="36" t="s">
        <v>33</v>
      </c>
      <c r="D2597" s="52" t="str">
        <f>IFERROR(INDEX('[2]CP5 to CP6 Track mapping'!$A:$B,MATCH('CP5 Vols Hyp'!$C2597,'[2]CP5 to CP6 Track mapping'!$A:$A,0),2),"-")</f>
        <v>Re-Rail, Re-Ballast</v>
      </c>
      <c r="E2597" s="36" t="s">
        <v>453</v>
      </c>
      <c r="F2597" s="53"/>
      <c r="G2597" s="53"/>
      <c r="H2597" s="53">
        <v>0</v>
      </c>
      <c r="I2597" s="53"/>
      <c r="J2597" s="53"/>
      <c r="K2597" s="53">
        <f t="shared" si="157"/>
        <v>0</v>
      </c>
      <c r="M2597" s="54">
        <v>0</v>
      </c>
      <c r="N2597" s="54">
        <v>0</v>
      </c>
      <c r="O2597" s="54">
        <v>0</v>
      </c>
      <c r="P2597" s="54">
        <v>0</v>
      </c>
      <c r="Q2597" s="54" t="s">
        <v>73</v>
      </c>
      <c r="R2597" s="54">
        <f t="shared" si="158"/>
        <v>0</v>
      </c>
      <c r="T2597" s="55">
        <f t="shared" si="156"/>
        <v>0</v>
      </c>
      <c r="U2597" s="55">
        <f t="shared" si="156"/>
        <v>0</v>
      </c>
      <c r="V2597" s="55">
        <f t="shared" si="156"/>
        <v>0</v>
      </c>
      <c r="W2597" s="55">
        <f t="shared" si="155"/>
        <v>0</v>
      </c>
      <c r="X2597" s="55" t="e">
        <f t="shared" si="155"/>
        <v>#VALUE!</v>
      </c>
      <c r="Y2597" s="55">
        <f t="shared" si="155"/>
        <v>0</v>
      </c>
    </row>
    <row r="2598" spans="1:25" x14ac:dyDescent="0.25">
      <c r="A2598" s="37" t="s">
        <v>419</v>
      </c>
      <c r="B2598" s="37" t="s">
        <v>679</v>
      </c>
      <c r="C2598" s="36" t="s">
        <v>33</v>
      </c>
      <c r="D2598" s="52" t="str">
        <f>IFERROR(INDEX('[2]CP5 to CP6 Track mapping'!$A:$B,MATCH('CP5 Vols Hyp'!$C2598,'[2]CP5 to CP6 Track mapping'!$A:$A,0),2),"-")</f>
        <v>Re-Rail, Re-Ballast</v>
      </c>
      <c r="E2598" s="36" t="s">
        <v>454</v>
      </c>
      <c r="F2598" s="53"/>
      <c r="G2598" s="53"/>
      <c r="H2598" s="53">
        <v>0</v>
      </c>
      <c r="I2598" s="53"/>
      <c r="J2598" s="53"/>
      <c r="K2598" s="53">
        <f t="shared" si="157"/>
        <v>0</v>
      </c>
      <c r="M2598" s="54">
        <v>0</v>
      </c>
      <c r="N2598" s="54">
        <v>0.36941760000000001</v>
      </c>
      <c r="O2598" s="54">
        <v>0</v>
      </c>
      <c r="P2598" s="54">
        <v>0</v>
      </c>
      <c r="Q2598" s="54" t="s">
        <v>73</v>
      </c>
      <c r="R2598" s="54">
        <f t="shared" si="158"/>
        <v>0.36941760000000001</v>
      </c>
      <c r="T2598" s="55">
        <f t="shared" si="156"/>
        <v>0</v>
      </c>
      <c r="U2598" s="55">
        <f t="shared" si="156"/>
        <v>0.36941760000000001</v>
      </c>
      <c r="V2598" s="55">
        <f t="shared" si="156"/>
        <v>0</v>
      </c>
      <c r="W2598" s="55">
        <f t="shared" si="155"/>
        <v>0</v>
      </c>
      <c r="X2598" s="55" t="e">
        <f t="shared" si="155"/>
        <v>#VALUE!</v>
      </c>
      <c r="Y2598" s="55">
        <f t="shared" si="155"/>
        <v>0.36941760000000001</v>
      </c>
    </row>
    <row r="2599" spans="1:25" x14ac:dyDescent="0.25">
      <c r="A2599" s="37" t="s">
        <v>419</v>
      </c>
      <c r="B2599" s="37" t="s">
        <v>679</v>
      </c>
      <c r="C2599" s="36" t="s">
        <v>33</v>
      </c>
      <c r="D2599" s="52" t="str">
        <f>IFERROR(INDEX('[2]CP5 to CP6 Track mapping'!$A:$B,MATCH('CP5 Vols Hyp'!$C2599,'[2]CP5 to CP6 Track mapping'!$A:$A,0),2),"-")</f>
        <v>Re-Rail, Re-Ballast</v>
      </c>
      <c r="E2599" s="36" t="s">
        <v>455</v>
      </c>
      <c r="F2599" s="53"/>
      <c r="G2599" s="53"/>
      <c r="H2599" s="53">
        <v>0</v>
      </c>
      <c r="I2599" s="53"/>
      <c r="J2599" s="53"/>
      <c r="K2599" s="53">
        <f t="shared" si="157"/>
        <v>0</v>
      </c>
      <c r="M2599" s="54">
        <v>0</v>
      </c>
      <c r="N2599" s="54">
        <v>0</v>
      </c>
      <c r="O2599" s="54">
        <v>0</v>
      </c>
      <c r="P2599" s="54">
        <v>0</v>
      </c>
      <c r="Q2599" s="54" t="s">
        <v>73</v>
      </c>
      <c r="R2599" s="54">
        <f t="shared" si="158"/>
        <v>0</v>
      </c>
      <c r="T2599" s="55">
        <f t="shared" si="156"/>
        <v>0</v>
      </c>
      <c r="U2599" s="55">
        <f t="shared" si="156"/>
        <v>0</v>
      </c>
      <c r="V2599" s="55">
        <f t="shared" si="156"/>
        <v>0</v>
      </c>
      <c r="W2599" s="55">
        <f t="shared" si="155"/>
        <v>0</v>
      </c>
      <c r="X2599" s="55" t="e">
        <f t="shared" si="155"/>
        <v>#VALUE!</v>
      </c>
      <c r="Y2599" s="55">
        <f t="shared" si="155"/>
        <v>0</v>
      </c>
    </row>
    <row r="2600" spans="1:25" x14ac:dyDescent="0.25">
      <c r="A2600" s="37" t="s">
        <v>419</v>
      </c>
      <c r="B2600" s="37" t="s">
        <v>680</v>
      </c>
      <c r="C2600" s="36" t="s">
        <v>15</v>
      </c>
      <c r="D2600" s="52" t="str">
        <f>IFERROR(INDEX('[2]CP5 to CP6 Track mapping'!$A:$B,MATCH('CP5 Vols Hyp'!$C2600,'[2]CP5 to CP6 Track mapping'!$A:$A,0),2),"-")</f>
        <v>Re-Ballast Conventional</v>
      </c>
      <c r="E2600" s="36" t="s">
        <v>456</v>
      </c>
      <c r="F2600" s="53"/>
      <c r="G2600" s="53"/>
      <c r="H2600" s="53">
        <v>0</v>
      </c>
      <c r="I2600" s="53"/>
      <c r="J2600" s="53"/>
      <c r="K2600" s="53">
        <f t="shared" si="157"/>
        <v>0</v>
      </c>
      <c r="M2600" s="54">
        <v>0</v>
      </c>
      <c r="N2600" s="54">
        <v>0</v>
      </c>
      <c r="O2600" s="54">
        <v>0</v>
      </c>
      <c r="P2600" s="54">
        <v>0</v>
      </c>
      <c r="Q2600" s="54" t="s">
        <v>73</v>
      </c>
      <c r="R2600" s="54">
        <f t="shared" si="158"/>
        <v>0</v>
      </c>
      <c r="T2600" s="55">
        <f t="shared" si="156"/>
        <v>0</v>
      </c>
      <c r="U2600" s="55">
        <f t="shared" si="156"/>
        <v>0</v>
      </c>
      <c r="V2600" s="55">
        <f t="shared" si="156"/>
        <v>0</v>
      </c>
      <c r="W2600" s="55">
        <f t="shared" si="155"/>
        <v>0</v>
      </c>
      <c r="X2600" s="55" t="e">
        <f t="shared" si="155"/>
        <v>#VALUE!</v>
      </c>
      <c r="Y2600" s="55">
        <f t="shared" si="155"/>
        <v>0</v>
      </c>
    </row>
    <row r="2601" spans="1:25" x14ac:dyDescent="0.25">
      <c r="A2601" s="37" t="s">
        <v>419</v>
      </c>
      <c r="B2601" s="37" t="s">
        <v>680</v>
      </c>
      <c r="C2601" s="36" t="s">
        <v>15</v>
      </c>
      <c r="D2601" s="52" t="str">
        <f>IFERROR(INDEX('[2]CP5 to CP6 Track mapping'!$A:$B,MATCH('CP5 Vols Hyp'!$C2601,'[2]CP5 to CP6 Track mapping'!$A:$A,0),2),"-")</f>
        <v>Re-Ballast Conventional</v>
      </c>
      <c r="E2601" s="36" t="s">
        <v>451</v>
      </c>
      <c r="F2601" s="53"/>
      <c r="G2601" s="53"/>
      <c r="H2601" s="53">
        <v>0</v>
      </c>
      <c r="I2601" s="53"/>
      <c r="J2601" s="53"/>
      <c r="K2601" s="53">
        <f t="shared" si="157"/>
        <v>0</v>
      </c>
      <c r="M2601" s="54">
        <v>0</v>
      </c>
      <c r="N2601" s="54">
        <v>0</v>
      </c>
      <c r="O2601" s="54">
        <v>0</v>
      </c>
      <c r="P2601" s="54">
        <v>0</v>
      </c>
      <c r="Q2601" s="54" t="s">
        <v>73</v>
      </c>
      <c r="R2601" s="54">
        <f t="shared" si="158"/>
        <v>0</v>
      </c>
      <c r="T2601" s="55">
        <f t="shared" si="156"/>
        <v>0</v>
      </c>
      <c r="U2601" s="55">
        <f t="shared" si="156"/>
        <v>0</v>
      </c>
      <c r="V2601" s="55">
        <f t="shared" si="156"/>
        <v>0</v>
      </c>
      <c r="W2601" s="55">
        <f t="shared" si="155"/>
        <v>0</v>
      </c>
      <c r="X2601" s="55" t="e">
        <f t="shared" si="155"/>
        <v>#VALUE!</v>
      </c>
      <c r="Y2601" s="55">
        <f t="shared" si="155"/>
        <v>0</v>
      </c>
    </row>
    <row r="2602" spans="1:25" x14ac:dyDescent="0.25">
      <c r="A2602" s="37" t="s">
        <v>419</v>
      </c>
      <c r="B2602" s="37" t="s">
        <v>680</v>
      </c>
      <c r="C2602" s="36" t="s">
        <v>15</v>
      </c>
      <c r="D2602" s="52" t="str">
        <f>IFERROR(INDEX('[2]CP5 to CP6 Track mapping'!$A:$B,MATCH('CP5 Vols Hyp'!$C2602,'[2]CP5 to CP6 Track mapping'!$A:$A,0),2),"-")</f>
        <v>Re-Ballast Conventional</v>
      </c>
      <c r="E2602" s="36" t="s">
        <v>452</v>
      </c>
      <c r="F2602" s="53"/>
      <c r="G2602" s="53"/>
      <c r="H2602" s="53">
        <v>1.1887200000000001E-2</v>
      </c>
      <c r="I2602" s="53"/>
      <c r="J2602" s="53"/>
      <c r="K2602" s="53">
        <f t="shared" si="157"/>
        <v>1.1887200000000001E-2</v>
      </c>
      <c r="M2602" s="54">
        <v>0.46800000000000003</v>
      </c>
      <c r="N2602" s="54">
        <v>0.16459199999999999</v>
      </c>
      <c r="O2602" s="54">
        <v>1.1887200000000001E-2</v>
      </c>
      <c r="P2602" s="54">
        <v>0</v>
      </c>
      <c r="Q2602" s="54" t="s">
        <v>73</v>
      </c>
      <c r="R2602" s="54">
        <f t="shared" si="158"/>
        <v>0.64447920000000003</v>
      </c>
      <c r="T2602" s="55">
        <f t="shared" si="156"/>
        <v>0.46800000000000003</v>
      </c>
      <c r="U2602" s="55">
        <f t="shared" si="156"/>
        <v>0.16459199999999999</v>
      </c>
      <c r="V2602" s="55">
        <f t="shared" si="156"/>
        <v>0</v>
      </c>
      <c r="W2602" s="55">
        <f t="shared" si="155"/>
        <v>0</v>
      </c>
      <c r="X2602" s="55" t="e">
        <f t="shared" si="155"/>
        <v>#VALUE!</v>
      </c>
      <c r="Y2602" s="55">
        <f t="shared" si="155"/>
        <v>0.63259200000000004</v>
      </c>
    </row>
    <row r="2603" spans="1:25" x14ac:dyDescent="0.25">
      <c r="A2603" s="37" t="s">
        <v>419</v>
      </c>
      <c r="B2603" s="37" t="s">
        <v>680</v>
      </c>
      <c r="C2603" s="36" t="s">
        <v>15</v>
      </c>
      <c r="D2603" s="52" t="str">
        <f>IFERROR(INDEX('[2]CP5 to CP6 Track mapping'!$A:$B,MATCH('CP5 Vols Hyp'!$C2603,'[2]CP5 to CP6 Track mapping'!$A:$A,0),2),"-")</f>
        <v>Re-Ballast Conventional</v>
      </c>
      <c r="E2603" s="36" t="s">
        <v>453</v>
      </c>
      <c r="F2603" s="53"/>
      <c r="G2603" s="53"/>
      <c r="H2603" s="53">
        <v>8.1335879999999996</v>
      </c>
      <c r="I2603" s="53"/>
      <c r="J2603" s="53"/>
      <c r="K2603" s="53">
        <f t="shared" si="157"/>
        <v>8.1335879999999996</v>
      </c>
      <c r="M2603" s="54">
        <v>0.22037040000000002</v>
      </c>
      <c r="N2603" s="54">
        <v>0</v>
      </c>
      <c r="O2603" s="54">
        <v>8.1335879999999996</v>
      </c>
      <c r="P2603" s="54">
        <v>0</v>
      </c>
      <c r="Q2603" s="54" t="s">
        <v>73</v>
      </c>
      <c r="R2603" s="54">
        <f t="shared" si="158"/>
        <v>8.3539583999999998</v>
      </c>
      <c r="T2603" s="55">
        <f t="shared" si="156"/>
        <v>0.22037040000000002</v>
      </c>
      <c r="U2603" s="55">
        <f t="shared" si="156"/>
        <v>0</v>
      </c>
      <c r="V2603" s="55">
        <f t="shared" si="156"/>
        <v>0</v>
      </c>
      <c r="W2603" s="55">
        <f t="shared" si="155"/>
        <v>0</v>
      </c>
      <c r="X2603" s="55" t="e">
        <f t="shared" si="155"/>
        <v>#VALUE!</v>
      </c>
      <c r="Y2603" s="55">
        <f t="shared" si="155"/>
        <v>0.22037040000000019</v>
      </c>
    </row>
    <row r="2604" spans="1:25" x14ac:dyDescent="0.25">
      <c r="A2604" s="37" t="s">
        <v>419</v>
      </c>
      <c r="B2604" s="37" t="s">
        <v>680</v>
      </c>
      <c r="C2604" s="36" t="s">
        <v>15</v>
      </c>
      <c r="D2604" s="52" t="str">
        <f>IFERROR(INDEX('[2]CP5 to CP6 Track mapping'!$A:$B,MATCH('CP5 Vols Hyp'!$C2604,'[2]CP5 to CP6 Track mapping'!$A:$A,0),2),"-")</f>
        <v>Re-Ballast Conventional</v>
      </c>
      <c r="E2604" s="36" t="s">
        <v>454</v>
      </c>
      <c r="F2604" s="53"/>
      <c r="G2604" s="53"/>
      <c r="H2604" s="53">
        <v>0.65653919999999999</v>
      </c>
      <c r="I2604" s="53"/>
      <c r="J2604" s="53"/>
      <c r="K2604" s="53">
        <f t="shared" si="157"/>
        <v>0.65653919999999999</v>
      </c>
      <c r="M2604" s="54">
        <v>0</v>
      </c>
      <c r="N2604" s="54">
        <v>0.27432000000000001</v>
      </c>
      <c r="O2604" s="54">
        <v>0.65653919999999999</v>
      </c>
      <c r="P2604" s="54">
        <v>0</v>
      </c>
      <c r="Q2604" s="54">
        <v>0.2660904</v>
      </c>
      <c r="R2604" s="54">
        <f t="shared" si="158"/>
        <v>1.1969495999999999</v>
      </c>
      <c r="T2604" s="55">
        <f t="shared" si="156"/>
        <v>0</v>
      </c>
      <c r="U2604" s="55">
        <f t="shared" si="156"/>
        <v>0.27432000000000001</v>
      </c>
      <c r="V2604" s="55">
        <f t="shared" si="156"/>
        <v>0</v>
      </c>
      <c r="W2604" s="55">
        <f t="shared" si="155"/>
        <v>0</v>
      </c>
      <c r="X2604" s="55">
        <f t="shared" si="155"/>
        <v>0.2660904</v>
      </c>
      <c r="Y2604" s="55">
        <f t="shared" si="155"/>
        <v>0.54041039999999996</v>
      </c>
    </row>
    <row r="2605" spans="1:25" x14ac:dyDescent="0.25">
      <c r="A2605" s="37" t="s">
        <v>419</v>
      </c>
      <c r="B2605" s="37" t="s">
        <v>680</v>
      </c>
      <c r="C2605" s="36" t="s">
        <v>15</v>
      </c>
      <c r="D2605" s="52" t="str">
        <f>IFERROR(INDEX('[2]CP5 to CP6 Track mapping'!$A:$B,MATCH('CP5 Vols Hyp'!$C2605,'[2]CP5 to CP6 Track mapping'!$A:$A,0),2),"-")</f>
        <v>Re-Ballast Conventional</v>
      </c>
      <c r="E2605" s="36" t="s">
        <v>455</v>
      </c>
      <c r="F2605" s="53"/>
      <c r="G2605" s="53"/>
      <c r="H2605" s="53">
        <v>0</v>
      </c>
      <c r="I2605" s="53"/>
      <c r="J2605" s="53"/>
      <c r="K2605" s="53">
        <f t="shared" si="157"/>
        <v>0</v>
      </c>
      <c r="M2605" s="54">
        <v>0</v>
      </c>
      <c r="N2605" s="54">
        <v>0</v>
      </c>
      <c r="O2605" s="54">
        <v>0</v>
      </c>
      <c r="P2605" s="54">
        <v>0</v>
      </c>
      <c r="Q2605" s="54" t="s">
        <v>73</v>
      </c>
      <c r="R2605" s="54">
        <f t="shared" si="158"/>
        <v>0</v>
      </c>
      <c r="T2605" s="55">
        <f t="shared" si="156"/>
        <v>0</v>
      </c>
      <c r="U2605" s="55">
        <f t="shared" si="156"/>
        <v>0</v>
      </c>
      <c r="V2605" s="55">
        <f t="shared" si="156"/>
        <v>0</v>
      </c>
      <c r="W2605" s="55">
        <f t="shared" si="155"/>
        <v>0</v>
      </c>
      <c r="X2605" s="55" t="e">
        <f t="shared" si="155"/>
        <v>#VALUE!</v>
      </c>
      <c r="Y2605" s="55">
        <f t="shared" si="155"/>
        <v>0</v>
      </c>
    </row>
    <row r="2606" spans="1:25" x14ac:dyDescent="0.25">
      <c r="A2606" s="37" t="s">
        <v>419</v>
      </c>
      <c r="B2606" s="37" t="s">
        <v>681</v>
      </c>
      <c r="C2606" s="36" t="s">
        <v>36</v>
      </c>
      <c r="D2606" s="52" t="str">
        <f>IFERROR(INDEX('[2]CP5 to CP6 Track mapping'!$A:$B,MATCH('CP5 Vols Hyp'!$C2606,'[2]CP5 to CP6 Track mapping'!$A:$A,0),2),"-")</f>
        <v>Re-Sleeper, Re-Ballast</v>
      </c>
      <c r="E2606" s="36" t="s">
        <v>456</v>
      </c>
      <c r="F2606" s="53"/>
      <c r="G2606" s="53"/>
      <c r="H2606" s="53">
        <v>0</v>
      </c>
      <c r="I2606" s="53"/>
      <c r="J2606" s="53"/>
      <c r="K2606" s="53">
        <f t="shared" si="157"/>
        <v>0</v>
      </c>
      <c r="M2606" s="54">
        <v>0</v>
      </c>
      <c r="N2606" s="54">
        <v>0</v>
      </c>
      <c r="O2606" s="54">
        <v>0</v>
      </c>
      <c r="P2606" s="54">
        <v>0</v>
      </c>
      <c r="Q2606" s="54" t="s">
        <v>73</v>
      </c>
      <c r="R2606" s="54">
        <f t="shared" si="158"/>
        <v>0</v>
      </c>
      <c r="T2606" s="55">
        <f t="shared" si="156"/>
        <v>0</v>
      </c>
      <c r="U2606" s="55">
        <f t="shared" si="156"/>
        <v>0</v>
      </c>
      <c r="V2606" s="55">
        <f t="shared" si="156"/>
        <v>0</v>
      </c>
      <c r="W2606" s="55">
        <f t="shared" si="155"/>
        <v>0</v>
      </c>
      <c r="X2606" s="55" t="e">
        <f t="shared" si="155"/>
        <v>#VALUE!</v>
      </c>
      <c r="Y2606" s="55">
        <f t="shared" si="155"/>
        <v>0</v>
      </c>
    </row>
    <row r="2607" spans="1:25" x14ac:dyDescent="0.25">
      <c r="A2607" s="37" t="s">
        <v>419</v>
      </c>
      <c r="B2607" s="37" t="s">
        <v>681</v>
      </c>
      <c r="C2607" s="36" t="s">
        <v>36</v>
      </c>
      <c r="D2607" s="52" t="str">
        <f>IFERROR(INDEX('[2]CP5 to CP6 Track mapping'!$A:$B,MATCH('CP5 Vols Hyp'!$C2607,'[2]CP5 to CP6 Track mapping'!$A:$A,0),2),"-")</f>
        <v>Re-Sleeper, Re-Ballast</v>
      </c>
      <c r="E2607" s="36" t="s">
        <v>451</v>
      </c>
      <c r="F2607" s="53"/>
      <c r="G2607" s="53"/>
      <c r="H2607" s="53">
        <v>0</v>
      </c>
      <c r="I2607" s="53"/>
      <c r="J2607" s="53"/>
      <c r="K2607" s="53">
        <f t="shared" si="157"/>
        <v>0</v>
      </c>
      <c r="M2607" s="54">
        <v>0</v>
      </c>
      <c r="N2607" s="54">
        <v>0</v>
      </c>
      <c r="O2607" s="54">
        <v>0</v>
      </c>
      <c r="P2607" s="54">
        <v>0</v>
      </c>
      <c r="Q2607" s="54" t="s">
        <v>73</v>
      </c>
      <c r="R2607" s="54">
        <f t="shared" si="158"/>
        <v>0</v>
      </c>
      <c r="T2607" s="55">
        <f t="shared" si="156"/>
        <v>0</v>
      </c>
      <c r="U2607" s="55">
        <f t="shared" si="156"/>
        <v>0</v>
      </c>
      <c r="V2607" s="55">
        <f t="shared" si="156"/>
        <v>0</v>
      </c>
      <c r="W2607" s="55">
        <f t="shared" si="155"/>
        <v>0</v>
      </c>
      <c r="X2607" s="55" t="e">
        <f t="shared" si="155"/>
        <v>#VALUE!</v>
      </c>
      <c r="Y2607" s="55">
        <f t="shared" si="155"/>
        <v>0</v>
      </c>
    </row>
    <row r="2608" spans="1:25" x14ac:dyDescent="0.25">
      <c r="A2608" s="37" t="s">
        <v>419</v>
      </c>
      <c r="B2608" s="37" t="s">
        <v>681</v>
      </c>
      <c r="C2608" s="36" t="s">
        <v>36</v>
      </c>
      <c r="D2608" s="52" t="str">
        <f>IFERROR(INDEX('[2]CP5 to CP6 Track mapping'!$A:$B,MATCH('CP5 Vols Hyp'!$C2608,'[2]CP5 to CP6 Track mapping'!$A:$A,0),2),"-")</f>
        <v>Re-Sleeper, Re-Ballast</v>
      </c>
      <c r="E2608" s="36" t="s">
        <v>452</v>
      </c>
      <c r="F2608" s="53"/>
      <c r="G2608" s="53"/>
      <c r="H2608" s="53">
        <v>0</v>
      </c>
      <c r="I2608" s="53"/>
      <c r="J2608" s="53"/>
      <c r="K2608" s="53">
        <f t="shared" si="157"/>
        <v>0</v>
      </c>
      <c r="M2608" s="54">
        <v>0</v>
      </c>
      <c r="N2608" s="54">
        <v>0</v>
      </c>
      <c r="O2608" s="54">
        <v>0</v>
      </c>
      <c r="P2608" s="54">
        <v>0</v>
      </c>
      <c r="Q2608" s="54" t="s">
        <v>73</v>
      </c>
      <c r="R2608" s="54">
        <f t="shared" si="158"/>
        <v>0</v>
      </c>
      <c r="T2608" s="55">
        <f t="shared" si="156"/>
        <v>0</v>
      </c>
      <c r="U2608" s="55">
        <f t="shared" si="156"/>
        <v>0</v>
      </c>
      <c r="V2608" s="55">
        <f t="shared" si="156"/>
        <v>0</v>
      </c>
      <c r="W2608" s="55">
        <f t="shared" si="155"/>
        <v>0</v>
      </c>
      <c r="X2608" s="55" t="e">
        <f t="shared" si="155"/>
        <v>#VALUE!</v>
      </c>
      <c r="Y2608" s="55">
        <f t="shared" si="155"/>
        <v>0</v>
      </c>
    </row>
    <row r="2609" spans="1:25" x14ac:dyDescent="0.25">
      <c r="A2609" s="37" t="s">
        <v>419</v>
      </c>
      <c r="B2609" s="37" t="s">
        <v>681</v>
      </c>
      <c r="C2609" s="36" t="s">
        <v>36</v>
      </c>
      <c r="D2609" s="52" t="str">
        <f>IFERROR(INDEX('[2]CP5 to CP6 Track mapping'!$A:$B,MATCH('CP5 Vols Hyp'!$C2609,'[2]CP5 to CP6 Track mapping'!$A:$A,0),2),"-")</f>
        <v>Re-Sleeper, Re-Ballast</v>
      </c>
      <c r="E2609" s="36" t="s">
        <v>453</v>
      </c>
      <c r="F2609" s="53"/>
      <c r="G2609" s="53"/>
      <c r="H2609" s="53">
        <v>2.8190952</v>
      </c>
      <c r="I2609" s="53"/>
      <c r="J2609" s="53"/>
      <c r="K2609" s="53">
        <f t="shared" si="157"/>
        <v>2.8190952</v>
      </c>
      <c r="M2609" s="54">
        <v>0.55595519999999998</v>
      </c>
      <c r="N2609" s="54">
        <v>0.67574160000000005</v>
      </c>
      <c r="O2609" s="54">
        <v>2.8190952</v>
      </c>
      <c r="P2609" s="54">
        <v>0.65013840000000001</v>
      </c>
      <c r="Q2609" s="54" t="s">
        <v>73</v>
      </c>
      <c r="R2609" s="54">
        <f t="shared" si="158"/>
        <v>4.7009303999999998</v>
      </c>
      <c r="T2609" s="55">
        <f t="shared" si="156"/>
        <v>0.55595519999999998</v>
      </c>
      <c r="U2609" s="55">
        <f t="shared" si="156"/>
        <v>0.67574160000000005</v>
      </c>
      <c r="V2609" s="55">
        <f t="shared" si="156"/>
        <v>0</v>
      </c>
      <c r="W2609" s="55">
        <f t="shared" si="155"/>
        <v>0.65013840000000001</v>
      </c>
      <c r="X2609" s="55" t="e">
        <f t="shared" si="155"/>
        <v>#VALUE!</v>
      </c>
      <c r="Y2609" s="55">
        <f t="shared" si="155"/>
        <v>1.8818351999999998</v>
      </c>
    </row>
    <row r="2610" spans="1:25" x14ac:dyDescent="0.25">
      <c r="A2610" s="37" t="s">
        <v>419</v>
      </c>
      <c r="B2610" s="37" t="s">
        <v>681</v>
      </c>
      <c r="C2610" s="36" t="s">
        <v>36</v>
      </c>
      <c r="D2610" s="52" t="str">
        <f>IFERROR(INDEX('[2]CP5 to CP6 Track mapping'!$A:$B,MATCH('CP5 Vols Hyp'!$C2610,'[2]CP5 to CP6 Track mapping'!$A:$A,0),2),"-")</f>
        <v>Re-Sleeper, Re-Ballast</v>
      </c>
      <c r="E2610" s="36" t="s">
        <v>454</v>
      </c>
      <c r="F2610" s="53"/>
      <c r="G2610" s="53"/>
      <c r="H2610" s="53">
        <v>0</v>
      </c>
      <c r="I2610" s="53"/>
      <c r="J2610" s="53"/>
      <c r="K2610" s="53">
        <f t="shared" si="157"/>
        <v>0</v>
      </c>
      <c r="M2610" s="54">
        <v>0</v>
      </c>
      <c r="N2610" s="54">
        <v>0</v>
      </c>
      <c r="O2610" s="54">
        <v>0</v>
      </c>
      <c r="P2610" s="54">
        <v>0</v>
      </c>
      <c r="Q2610" s="54" t="s">
        <v>73</v>
      </c>
      <c r="R2610" s="54">
        <f t="shared" si="158"/>
        <v>0</v>
      </c>
      <c r="T2610" s="55">
        <f t="shared" si="156"/>
        <v>0</v>
      </c>
      <c r="U2610" s="55">
        <f t="shared" si="156"/>
        <v>0</v>
      </c>
      <c r="V2610" s="55">
        <f t="shared" si="156"/>
        <v>0</v>
      </c>
      <c r="W2610" s="55">
        <f t="shared" si="155"/>
        <v>0</v>
      </c>
      <c r="X2610" s="55" t="e">
        <f t="shared" si="155"/>
        <v>#VALUE!</v>
      </c>
      <c r="Y2610" s="55">
        <f t="shared" si="155"/>
        <v>0</v>
      </c>
    </row>
    <row r="2611" spans="1:25" x14ac:dyDescent="0.25">
      <c r="A2611" s="37" t="s">
        <v>419</v>
      </c>
      <c r="B2611" s="37" t="s">
        <v>681</v>
      </c>
      <c r="C2611" s="36" t="s">
        <v>36</v>
      </c>
      <c r="D2611" s="52" t="str">
        <f>IFERROR(INDEX('[2]CP5 to CP6 Track mapping'!$A:$B,MATCH('CP5 Vols Hyp'!$C2611,'[2]CP5 to CP6 Track mapping'!$A:$A,0),2),"-")</f>
        <v>Re-Sleeper, Re-Ballast</v>
      </c>
      <c r="E2611" s="36" t="s">
        <v>455</v>
      </c>
      <c r="F2611" s="53"/>
      <c r="G2611" s="53"/>
      <c r="H2611" s="53">
        <v>0</v>
      </c>
      <c r="I2611" s="53"/>
      <c r="J2611" s="53"/>
      <c r="K2611" s="53">
        <f t="shared" si="157"/>
        <v>0</v>
      </c>
      <c r="M2611" s="54">
        <v>0</v>
      </c>
      <c r="N2611" s="54">
        <v>0</v>
      </c>
      <c r="O2611" s="54">
        <v>0</v>
      </c>
      <c r="P2611" s="54">
        <v>0</v>
      </c>
      <c r="Q2611" s="54" t="s">
        <v>73</v>
      </c>
      <c r="R2611" s="54">
        <f t="shared" si="158"/>
        <v>0</v>
      </c>
      <c r="T2611" s="55">
        <f t="shared" si="156"/>
        <v>0</v>
      </c>
      <c r="U2611" s="55">
        <f t="shared" si="156"/>
        <v>0</v>
      </c>
      <c r="V2611" s="55">
        <f t="shared" si="156"/>
        <v>0</v>
      </c>
      <c r="W2611" s="55">
        <f t="shared" si="155"/>
        <v>0</v>
      </c>
      <c r="X2611" s="55" t="e">
        <f t="shared" si="155"/>
        <v>#VALUE!</v>
      </c>
      <c r="Y2611" s="55">
        <f t="shared" si="155"/>
        <v>0</v>
      </c>
    </row>
    <row r="2612" spans="1:25" x14ac:dyDescent="0.25">
      <c r="A2612" s="37" t="s">
        <v>419</v>
      </c>
      <c r="B2612" s="37" t="s">
        <v>682</v>
      </c>
      <c r="C2612" s="36" t="s">
        <v>16</v>
      </c>
      <c r="D2612" s="52" t="str">
        <f>IFERROR(INDEX('[2]CP5 to CP6 Track mapping'!$A:$B,MATCH('CP5 Vols Hyp'!$C2612,'[2]CP5 to CP6 Track mapping'!$A:$A,0),2),"-")</f>
        <v>Re-Ballast Conventional</v>
      </c>
      <c r="E2612" s="36" t="s">
        <v>456</v>
      </c>
      <c r="F2612" s="53"/>
      <c r="G2612" s="53"/>
      <c r="H2612" s="53">
        <v>0</v>
      </c>
      <c r="I2612" s="53"/>
      <c r="J2612" s="53"/>
      <c r="K2612" s="53">
        <f t="shared" si="157"/>
        <v>0</v>
      </c>
      <c r="M2612" s="54">
        <v>0</v>
      </c>
      <c r="N2612" s="54">
        <v>0</v>
      </c>
      <c r="O2612" s="54">
        <v>0</v>
      </c>
      <c r="P2612" s="54">
        <v>0</v>
      </c>
      <c r="Q2612" s="54" t="s">
        <v>73</v>
      </c>
      <c r="R2612" s="54">
        <f t="shared" si="158"/>
        <v>0</v>
      </c>
      <c r="T2612" s="55">
        <f t="shared" si="156"/>
        <v>0</v>
      </c>
      <c r="U2612" s="55">
        <f t="shared" si="156"/>
        <v>0</v>
      </c>
      <c r="V2612" s="55">
        <f t="shared" si="156"/>
        <v>0</v>
      </c>
      <c r="W2612" s="55">
        <f t="shared" si="155"/>
        <v>0</v>
      </c>
      <c r="X2612" s="55" t="e">
        <f t="shared" si="155"/>
        <v>#VALUE!</v>
      </c>
      <c r="Y2612" s="55">
        <f t="shared" si="155"/>
        <v>0</v>
      </c>
    </row>
    <row r="2613" spans="1:25" x14ac:dyDescent="0.25">
      <c r="A2613" s="37" t="s">
        <v>419</v>
      </c>
      <c r="B2613" s="37" t="s">
        <v>682</v>
      </c>
      <c r="C2613" s="36" t="s">
        <v>16</v>
      </c>
      <c r="D2613" s="52" t="str">
        <f>IFERROR(INDEX('[2]CP5 to CP6 Track mapping'!$A:$B,MATCH('CP5 Vols Hyp'!$C2613,'[2]CP5 to CP6 Track mapping'!$A:$A,0),2),"-")</f>
        <v>Re-Ballast Conventional</v>
      </c>
      <c r="E2613" s="36" t="s">
        <v>451</v>
      </c>
      <c r="F2613" s="53"/>
      <c r="G2613" s="53"/>
      <c r="H2613" s="53">
        <v>0</v>
      </c>
      <c r="I2613" s="53"/>
      <c r="J2613" s="53"/>
      <c r="K2613" s="53">
        <f t="shared" si="157"/>
        <v>0</v>
      </c>
      <c r="M2613" s="54">
        <v>0</v>
      </c>
      <c r="N2613" s="54">
        <v>0</v>
      </c>
      <c r="O2613" s="54">
        <v>0</v>
      </c>
      <c r="P2613" s="54">
        <v>0</v>
      </c>
      <c r="Q2613" s="54" t="s">
        <v>73</v>
      </c>
      <c r="R2613" s="54">
        <f t="shared" si="158"/>
        <v>0</v>
      </c>
      <c r="T2613" s="55">
        <f t="shared" si="156"/>
        <v>0</v>
      </c>
      <c r="U2613" s="55">
        <f t="shared" si="156"/>
        <v>0</v>
      </c>
      <c r="V2613" s="55">
        <f t="shared" si="156"/>
        <v>0</v>
      </c>
      <c r="W2613" s="55">
        <f t="shared" si="155"/>
        <v>0</v>
      </c>
      <c r="X2613" s="55" t="e">
        <f t="shared" si="155"/>
        <v>#VALUE!</v>
      </c>
      <c r="Y2613" s="55">
        <f t="shared" si="155"/>
        <v>0</v>
      </c>
    </row>
    <row r="2614" spans="1:25" x14ac:dyDescent="0.25">
      <c r="A2614" s="37" t="s">
        <v>419</v>
      </c>
      <c r="B2614" s="37" t="s">
        <v>682</v>
      </c>
      <c r="C2614" s="36" t="s">
        <v>16</v>
      </c>
      <c r="D2614" s="52" t="str">
        <f>IFERROR(INDEX('[2]CP5 to CP6 Track mapping'!$A:$B,MATCH('CP5 Vols Hyp'!$C2614,'[2]CP5 to CP6 Track mapping'!$A:$A,0),2),"-")</f>
        <v>Re-Ballast Conventional</v>
      </c>
      <c r="E2614" s="36" t="s">
        <v>452</v>
      </c>
      <c r="F2614" s="53"/>
      <c r="G2614" s="53"/>
      <c r="H2614" s="53">
        <v>0</v>
      </c>
      <c r="I2614" s="53"/>
      <c r="J2614" s="53"/>
      <c r="K2614" s="53">
        <f t="shared" si="157"/>
        <v>0</v>
      </c>
      <c r="M2614" s="54">
        <v>7.3152E-3</v>
      </c>
      <c r="N2614" s="54">
        <v>0</v>
      </c>
      <c r="O2614" s="54">
        <v>0</v>
      </c>
      <c r="P2614" s="54">
        <v>0</v>
      </c>
      <c r="Q2614" s="54">
        <v>0.1106424</v>
      </c>
      <c r="R2614" s="54">
        <f t="shared" si="158"/>
        <v>0.1179576</v>
      </c>
      <c r="T2614" s="55">
        <f t="shared" si="156"/>
        <v>7.3152E-3</v>
      </c>
      <c r="U2614" s="55">
        <f t="shared" si="156"/>
        <v>0</v>
      </c>
      <c r="V2614" s="55">
        <f t="shared" si="156"/>
        <v>0</v>
      </c>
      <c r="W2614" s="55">
        <f t="shared" si="155"/>
        <v>0</v>
      </c>
      <c r="X2614" s="55">
        <f t="shared" si="155"/>
        <v>0.1106424</v>
      </c>
      <c r="Y2614" s="55">
        <f t="shared" si="155"/>
        <v>0.1179576</v>
      </c>
    </row>
    <row r="2615" spans="1:25" x14ac:dyDescent="0.25">
      <c r="A2615" s="37" t="s">
        <v>419</v>
      </c>
      <c r="B2615" s="37" t="s">
        <v>682</v>
      </c>
      <c r="C2615" s="36" t="s">
        <v>16</v>
      </c>
      <c r="D2615" s="52" t="str">
        <f>IFERROR(INDEX('[2]CP5 to CP6 Track mapping'!$A:$B,MATCH('CP5 Vols Hyp'!$C2615,'[2]CP5 to CP6 Track mapping'!$A:$A,0),2),"-")</f>
        <v>Re-Ballast Conventional</v>
      </c>
      <c r="E2615" s="36" t="s">
        <v>453</v>
      </c>
      <c r="F2615" s="53"/>
      <c r="G2615" s="53"/>
      <c r="H2615" s="53">
        <v>0.43434</v>
      </c>
      <c r="I2615" s="53"/>
      <c r="J2615" s="53"/>
      <c r="K2615" s="53">
        <f t="shared" si="157"/>
        <v>0.43434</v>
      </c>
      <c r="M2615" s="54">
        <v>0.46725839999999985</v>
      </c>
      <c r="N2615" s="54">
        <v>0</v>
      </c>
      <c r="O2615" s="54">
        <v>0.43434</v>
      </c>
      <c r="P2615" s="54">
        <v>0.69311520000000004</v>
      </c>
      <c r="Q2615" s="54">
        <v>0.29626560000000002</v>
      </c>
      <c r="R2615" s="54">
        <f t="shared" si="158"/>
        <v>1.8909791999999999</v>
      </c>
      <c r="T2615" s="55">
        <f t="shared" si="156"/>
        <v>0.46725839999999985</v>
      </c>
      <c r="U2615" s="55">
        <f t="shared" si="156"/>
        <v>0</v>
      </c>
      <c r="V2615" s="55">
        <f t="shared" si="156"/>
        <v>0</v>
      </c>
      <c r="W2615" s="55">
        <f t="shared" si="155"/>
        <v>0.69311520000000004</v>
      </c>
      <c r="X2615" s="55">
        <f t="shared" si="155"/>
        <v>0.29626560000000002</v>
      </c>
      <c r="Y2615" s="55">
        <f t="shared" si="155"/>
        <v>1.4566391999999999</v>
      </c>
    </row>
    <row r="2616" spans="1:25" x14ac:dyDescent="0.25">
      <c r="A2616" s="37" t="s">
        <v>419</v>
      </c>
      <c r="B2616" s="37" t="s">
        <v>682</v>
      </c>
      <c r="C2616" s="36" t="s">
        <v>16</v>
      </c>
      <c r="D2616" s="52" t="str">
        <f>IFERROR(INDEX('[2]CP5 to CP6 Track mapping'!$A:$B,MATCH('CP5 Vols Hyp'!$C2616,'[2]CP5 to CP6 Track mapping'!$A:$A,0),2),"-")</f>
        <v>Re-Ballast Conventional</v>
      </c>
      <c r="E2616" s="36" t="s">
        <v>454</v>
      </c>
      <c r="F2616" s="53"/>
      <c r="G2616" s="53"/>
      <c r="H2616" s="53">
        <v>6.9494399999999984E-2</v>
      </c>
      <c r="I2616" s="53"/>
      <c r="J2616" s="53"/>
      <c r="K2616" s="53">
        <f t="shared" si="157"/>
        <v>6.9494399999999984E-2</v>
      </c>
      <c r="M2616" s="54">
        <v>0</v>
      </c>
      <c r="N2616" s="54">
        <v>6.4008000000000009E-2</v>
      </c>
      <c r="O2616" s="54">
        <v>6.9494399999999984E-2</v>
      </c>
      <c r="P2616" s="54">
        <v>0</v>
      </c>
      <c r="Q2616" s="54" t="s">
        <v>73</v>
      </c>
      <c r="R2616" s="54">
        <f t="shared" si="158"/>
        <v>0.13350239999999999</v>
      </c>
      <c r="T2616" s="55">
        <f t="shared" si="156"/>
        <v>0</v>
      </c>
      <c r="U2616" s="55">
        <f t="shared" si="156"/>
        <v>6.4008000000000009E-2</v>
      </c>
      <c r="V2616" s="55">
        <f t="shared" si="156"/>
        <v>0</v>
      </c>
      <c r="W2616" s="55">
        <f t="shared" si="155"/>
        <v>0</v>
      </c>
      <c r="X2616" s="55" t="e">
        <f t="shared" si="155"/>
        <v>#VALUE!</v>
      </c>
      <c r="Y2616" s="55">
        <f t="shared" si="155"/>
        <v>6.4008000000000009E-2</v>
      </c>
    </row>
    <row r="2617" spans="1:25" x14ac:dyDescent="0.25">
      <c r="A2617" s="37" t="s">
        <v>419</v>
      </c>
      <c r="B2617" s="37" t="s">
        <v>682</v>
      </c>
      <c r="C2617" s="36" t="s">
        <v>16</v>
      </c>
      <c r="D2617" s="52" t="str">
        <f>IFERROR(INDEX('[2]CP5 to CP6 Track mapping'!$A:$B,MATCH('CP5 Vols Hyp'!$C2617,'[2]CP5 to CP6 Track mapping'!$A:$A,0),2),"-")</f>
        <v>Re-Ballast Conventional</v>
      </c>
      <c r="E2617" s="36" t="s">
        <v>455</v>
      </c>
      <c r="F2617" s="53"/>
      <c r="G2617" s="53"/>
      <c r="H2617" s="53">
        <v>0</v>
      </c>
      <c r="I2617" s="53"/>
      <c r="J2617" s="53"/>
      <c r="K2617" s="53">
        <f t="shared" si="157"/>
        <v>0</v>
      </c>
      <c r="M2617" s="54">
        <v>0</v>
      </c>
      <c r="N2617" s="54">
        <v>0</v>
      </c>
      <c r="O2617" s="54">
        <v>0</v>
      </c>
      <c r="P2617" s="54">
        <v>0</v>
      </c>
      <c r="Q2617" s="54" t="s">
        <v>73</v>
      </c>
      <c r="R2617" s="54">
        <f t="shared" si="158"/>
        <v>0</v>
      </c>
      <c r="T2617" s="55">
        <f t="shared" si="156"/>
        <v>0</v>
      </c>
      <c r="U2617" s="55">
        <f t="shared" si="156"/>
        <v>0</v>
      </c>
      <c r="V2617" s="55">
        <f t="shared" si="156"/>
        <v>0</v>
      </c>
      <c r="W2617" s="55">
        <f t="shared" si="155"/>
        <v>0</v>
      </c>
      <c r="X2617" s="55" t="e">
        <f t="shared" si="155"/>
        <v>#VALUE!</v>
      </c>
      <c r="Y2617" s="55">
        <f t="shared" si="155"/>
        <v>0</v>
      </c>
    </row>
    <row r="2618" spans="1:25" x14ac:dyDescent="0.25">
      <c r="A2618" s="37" t="s">
        <v>419</v>
      </c>
      <c r="B2618" s="37" t="s">
        <v>683</v>
      </c>
      <c r="C2618" s="36" t="s">
        <v>37</v>
      </c>
      <c r="D2618" s="52" t="str">
        <f>IFERROR(INDEX('[2]CP5 to CP6 Track mapping'!$A:$B,MATCH('CP5 Vols Hyp'!$C2618,'[2]CP5 to CP6 Track mapping'!$A:$A,0),2),"-")</f>
        <v>Re-Sleeper, Re-Ballast</v>
      </c>
      <c r="E2618" s="36" t="s">
        <v>456</v>
      </c>
      <c r="F2618" s="53"/>
      <c r="G2618" s="53"/>
      <c r="H2618" s="53">
        <v>0</v>
      </c>
      <c r="I2618" s="53"/>
      <c r="J2618" s="53"/>
      <c r="K2618" s="53">
        <f t="shared" si="157"/>
        <v>0</v>
      </c>
      <c r="M2618" s="54">
        <v>0</v>
      </c>
      <c r="N2618" s="54">
        <v>0</v>
      </c>
      <c r="O2618" s="54">
        <v>0</v>
      </c>
      <c r="P2618" s="54">
        <v>0</v>
      </c>
      <c r="Q2618" s="54" t="s">
        <v>73</v>
      </c>
      <c r="R2618" s="54">
        <f t="shared" si="158"/>
        <v>0</v>
      </c>
      <c r="T2618" s="55">
        <f t="shared" si="156"/>
        <v>0</v>
      </c>
      <c r="U2618" s="55">
        <f t="shared" si="156"/>
        <v>0</v>
      </c>
      <c r="V2618" s="55">
        <f t="shared" si="156"/>
        <v>0</v>
      </c>
      <c r="W2618" s="55">
        <f t="shared" si="155"/>
        <v>0</v>
      </c>
      <c r="X2618" s="55" t="e">
        <f t="shared" si="155"/>
        <v>#VALUE!</v>
      </c>
      <c r="Y2618" s="55">
        <f t="shared" si="155"/>
        <v>0</v>
      </c>
    </row>
    <row r="2619" spans="1:25" x14ac:dyDescent="0.25">
      <c r="A2619" s="37" t="s">
        <v>419</v>
      </c>
      <c r="B2619" s="37" t="s">
        <v>683</v>
      </c>
      <c r="C2619" s="36" t="s">
        <v>37</v>
      </c>
      <c r="D2619" s="52" t="str">
        <f>IFERROR(INDEX('[2]CP5 to CP6 Track mapping'!$A:$B,MATCH('CP5 Vols Hyp'!$C2619,'[2]CP5 to CP6 Track mapping'!$A:$A,0),2),"-")</f>
        <v>Re-Sleeper, Re-Ballast</v>
      </c>
      <c r="E2619" s="36" t="s">
        <v>451</v>
      </c>
      <c r="F2619" s="53"/>
      <c r="G2619" s="53"/>
      <c r="H2619" s="53">
        <v>0</v>
      </c>
      <c r="I2619" s="53"/>
      <c r="J2619" s="53"/>
      <c r="K2619" s="53">
        <f t="shared" si="157"/>
        <v>0</v>
      </c>
      <c r="M2619" s="54">
        <v>0</v>
      </c>
      <c r="N2619" s="54">
        <v>0</v>
      </c>
      <c r="O2619" s="54">
        <v>0</v>
      </c>
      <c r="P2619" s="54">
        <v>0</v>
      </c>
      <c r="Q2619" s="54" t="s">
        <v>73</v>
      </c>
      <c r="R2619" s="54">
        <f t="shared" si="158"/>
        <v>0</v>
      </c>
      <c r="T2619" s="55">
        <f t="shared" si="156"/>
        <v>0</v>
      </c>
      <c r="U2619" s="55">
        <f t="shared" si="156"/>
        <v>0</v>
      </c>
      <c r="V2619" s="55">
        <f t="shared" si="156"/>
        <v>0</v>
      </c>
      <c r="W2619" s="55">
        <f t="shared" si="155"/>
        <v>0</v>
      </c>
      <c r="X2619" s="55" t="e">
        <f t="shared" si="155"/>
        <v>#VALUE!</v>
      </c>
      <c r="Y2619" s="55">
        <f t="shared" si="155"/>
        <v>0</v>
      </c>
    </row>
    <row r="2620" spans="1:25" x14ac:dyDescent="0.25">
      <c r="A2620" s="37" t="s">
        <v>419</v>
      </c>
      <c r="B2620" s="37" t="s">
        <v>683</v>
      </c>
      <c r="C2620" s="36" t="s">
        <v>37</v>
      </c>
      <c r="D2620" s="52" t="str">
        <f>IFERROR(INDEX('[2]CP5 to CP6 Track mapping'!$A:$B,MATCH('CP5 Vols Hyp'!$C2620,'[2]CP5 to CP6 Track mapping'!$A:$A,0),2),"-")</f>
        <v>Re-Sleeper, Re-Ballast</v>
      </c>
      <c r="E2620" s="36" t="s">
        <v>452</v>
      </c>
      <c r="F2620" s="53"/>
      <c r="G2620" s="53"/>
      <c r="H2620" s="53">
        <v>0</v>
      </c>
      <c r="I2620" s="53"/>
      <c r="J2620" s="53"/>
      <c r="K2620" s="53">
        <f t="shared" si="157"/>
        <v>0</v>
      </c>
      <c r="M2620" s="54">
        <v>0</v>
      </c>
      <c r="N2620" s="54">
        <v>0</v>
      </c>
      <c r="O2620" s="54">
        <v>0</v>
      </c>
      <c r="P2620" s="54">
        <v>0</v>
      </c>
      <c r="Q2620" s="54" t="s">
        <v>73</v>
      </c>
      <c r="R2620" s="54">
        <f t="shared" si="158"/>
        <v>0</v>
      </c>
      <c r="T2620" s="55">
        <f t="shared" si="156"/>
        <v>0</v>
      </c>
      <c r="U2620" s="55">
        <f t="shared" si="156"/>
        <v>0</v>
      </c>
      <c r="V2620" s="55">
        <f t="shared" si="156"/>
        <v>0</v>
      </c>
      <c r="W2620" s="55">
        <f t="shared" si="155"/>
        <v>0</v>
      </c>
      <c r="X2620" s="55" t="e">
        <f t="shared" si="155"/>
        <v>#VALUE!</v>
      </c>
      <c r="Y2620" s="55">
        <f t="shared" si="155"/>
        <v>0</v>
      </c>
    </row>
    <row r="2621" spans="1:25" x14ac:dyDescent="0.25">
      <c r="A2621" s="37" t="s">
        <v>419</v>
      </c>
      <c r="B2621" s="37" t="s">
        <v>683</v>
      </c>
      <c r="C2621" s="36" t="s">
        <v>37</v>
      </c>
      <c r="D2621" s="52" t="str">
        <f>IFERROR(INDEX('[2]CP5 to CP6 Track mapping'!$A:$B,MATCH('CP5 Vols Hyp'!$C2621,'[2]CP5 to CP6 Track mapping'!$A:$A,0),2),"-")</f>
        <v>Re-Sleeper, Re-Ballast</v>
      </c>
      <c r="E2621" s="36" t="s">
        <v>453</v>
      </c>
      <c r="F2621" s="53"/>
      <c r="G2621" s="53"/>
      <c r="H2621" s="53">
        <v>-1.4868143999999999</v>
      </c>
      <c r="I2621" s="53"/>
      <c r="J2621" s="53"/>
      <c r="K2621" s="53">
        <f t="shared" si="157"/>
        <v>-1.4868143999999999</v>
      </c>
      <c r="M2621" s="54">
        <v>0.36027360000000003</v>
      </c>
      <c r="N2621" s="54">
        <v>2.7285695999999993</v>
      </c>
      <c r="O2621" s="54">
        <v>-1.4868143999999999</v>
      </c>
      <c r="P2621" s="54">
        <v>0.40050720000000001</v>
      </c>
      <c r="Q2621" s="54" t="s">
        <v>73</v>
      </c>
      <c r="R2621" s="54">
        <f t="shared" si="158"/>
        <v>2.0025359999999996</v>
      </c>
      <c r="T2621" s="55">
        <f t="shared" si="156"/>
        <v>0.36027360000000003</v>
      </c>
      <c r="U2621" s="55">
        <f t="shared" si="156"/>
        <v>2.7285695999999993</v>
      </c>
      <c r="V2621" s="55">
        <f t="shared" si="156"/>
        <v>0</v>
      </c>
      <c r="W2621" s="55">
        <f t="shared" si="155"/>
        <v>0.40050720000000001</v>
      </c>
      <c r="X2621" s="55" t="e">
        <f t="shared" si="155"/>
        <v>#VALUE!</v>
      </c>
      <c r="Y2621" s="55">
        <f t="shared" si="155"/>
        <v>3.4893503999999993</v>
      </c>
    </row>
    <row r="2622" spans="1:25" x14ac:dyDescent="0.25">
      <c r="A2622" s="37" t="s">
        <v>419</v>
      </c>
      <c r="B2622" s="37" t="s">
        <v>683</v>
      </c>
      <c r="C2622" s="36" t="s">
        <v>37</v>
      </c>
      <c r="D2622" s="52" t="str">
        <f>IFERROR(INDEX('[2]CP5 to CP6 Track mapping'!$A:$B,MATCH('CP5 Vols Hyp'!$C2622,'[2]CP5 to CP6 Track mapping'!$A:$A,0),2),"-")</f>
        <v>Re-Sleeper, Re-Ballast</v>
      </c>
      <c r="E2622" s="36" t="s">
        <v>454</v>
      </c>
      <c r="F2622" s="53"/>
      <c r="G2622" s="53"/>
      <c r="H2622" s="53">
        <v>0.44165520000000003</v>
      </c>
      <c r="I2622" s="53"/>
      <c r="J2622" s="53"/>
      <c r="K2622" s="53">
        <f t="shared" si="157"/>
        <v>0.44165520000000003</v>
      </c>
      <c r="M2622" s="54">
        <v>0</v>
      </c>
      <c r="N2622" s="54">
        <v>0</v>
      </c>
      <c r="O2622" s="54">
        <v>0.44165520000000003</v>
      </c>
      <c r="P2622" s="54">
        <v>0</v>
      </c>
      <c r="Q2622" s="54">
        <v>0.2157984</v>
      </c>
      <c r="R2622" s="54">
        <f t="shared" si="158"/>
        <v>0.65745359999999997</v>
      </c>
      <c r="T2622" s="55">
        <f t="shared" si="156"/>
        <v>0</v>
      </c>
      <c r="U2622" s="55">
        <f t="shared" si="156"/>
        <v>0</v>
      </c>
      <c r="V2622" s="55">
        <f t="shared" si="156"/>
        <v>0</v>
      </c>
      <c r="W2622" s="55">
        <f t="shared" si="155"/>
        <v>0</v>
      </c>
      <c r="X2622" s="55">
        <f t="shared" si="155"/>
        <v>0.2157984</v>
      </c>
      <c r="Y2622" s="55">
        <f t="shared" si="155"/>
        <v>0.21579839999999995</v>
      </c>
    </row>
    <row r="2623" spans="1:25" x14ac:dyDescent="0.25">
      <c r="A2623" s="37" t="s">
        <v>419</v>
      </c>
      <c r="B2623" s="37" t="s">
        <v>683</v>
      </c>
      <c r="C2623" s="36" t="s">
        <v>37</v>
      </c>
      <c r="D2623" s="52" t="str">
        <f>IFERROR(INDEX('[2]CP5 to CP6 Track mapping'!$A:$B,MATCH('CP5 Vols Hyp'!$C2623,'[2]CP5 to CP6 Track mapping'!$A:$A,0),2),"-")</f>
        <v>Re-Sleeper, Re-Ballast</v>
      </c>
      <c r="E2623" s="36" t="s">
        <v>455</v>
      </c>
      <c r="F2623" s="53"/>
      <c r="G2623" s="53"/>
      <c r="H2623" s="53">
        <v>0</v>
      </c>
      <c r="I2623" s="53"/>
      <c r="J2623" s="53"/>
      <c r="K2623" s="53">
        <f t="shared" si="157"/>
        <v>0</v>
      </c>
      <c r="M2623" s="54">
        <v>0</v>
      </c>
      <c r="N2623" s="54">
        <v>0</v>
      </c>
      <c r="O2623" s="54">
        <v>0</v>
      </c>
      <c r="P2623" s="54">
        <v>0</v>
      </c>
      <c r="Q2623" s="54" t="s">
        <v>73</v>
      </c>
      <c r="R2623" s="54">
        <f t="shared" si="158"/>
        <v>0</v>
      </c>
      <c r="T2623" s="55">
        <f t="shared" si="156"/>
        <v>0</v>
      </c>
      <c r="U2623" s="55">
        <f t="shared" si="156"/>
        <v>0</v>
      </c>
      <c r="V2623" s="55">
        <f t="shared" si="156"/>
        <v>0</v>
      </c>
      <c r="W2623" s="55">
        <f t="shared" si="155"/>
        <v>0</v>
      </c>
      <c r="X2623" s="55" t="e">
        <f t="shared" si="155"/>
        <v>#VALUE!</v>
      </c>
      <c r="Y2623" s="55">
        <f t="shared" si="155"/>
        <v>0</v>
      </c>
    </row>
    <row r="2624" spans="1:25" x14ac:dyDescent="0.25">
      <c r="A2624" s="37" t="s">
        <v>419</v>
      </c>
      <c r="B2624" s="37" t="s">
        <v>684</v>
      </c>
      <c r="C2624" s="36" t="s">
        <v>40</v>
      </c>
      <c r="D2624" s="52" t="str">
        <f>IFERROR(INDEX('[2]CP5 to CP6 Track mapping'!$A:$B,MATCH('CP5 Vols Hyp'!$C2624,'[2]CP5 to CP6 Track mapping'!$A:$A,0),2),"-")</f>
        <v>Heavy Refurb</v>
      </c>
      <c r="E2624" s="36" t="s">
        <v>456</v>
      </c>
      <c r="F2624" s="53"/>
      <c r="G2624" s="53"/>
      <c r="H2624" s="53">
        <v>2.31</v>
      </c>
      <c r="I2624" s="53"/>
      <c r="J2624" s="53"/>
      <c r="K2624" s="53">
        <f t="shared" si="157"/>
        <v>2.31</v>
      </c>
      <c r="M2624" s="54">
        <v>0</v>
      </c>
      <c r="N2624" s="54">
        <v>1.88</v>
      </c>
      <c r="O2624" s="54">
        <v>2.31</v>
      </c>
      <c r="P2624" s="54">
        <v>1.8399999999999999</v>
      </c>
      <c r="Q2624" s="54">
        <v>0.56000000000000005</v>
      </c>
      <c r="R2624" s="54">
        <f t="shared" si="158"/>
        <v>6.59</v>
      </c>
      <c r="T2624" s="55">
        <f t="shared" si="156"/>
        <v>0</v>
      </c>
      <c r="U2624" s="55">
        <f t="shared" si="156"/>
        <v>1.88</v>
      </c>
      <c r="V2624" s="55">
        <f t="shared" si="156"/>
        <v>0</v>
      </c>
      <c r="W2624" s="55">
        <f t="shared" si="155"/>
        <v>1.8399999999999999</v>
      </c>
      <c r="X2624" s="55">
        <f t="shared" si="155"/>
        <v>0.56000000000000005</v>
      </c>
      <c r="Y2624" s="55">
        <f t="shared" si="155"/>
        <v>4.2799999999999994</v>
      </c>
    </row>
    <row r="2625" spans="1:25" x14ac:dyDescent="0.25">
      <c r="A2625" s="37" t="s">
        <v>419</v>
      </c>
      <c r="B2625" s="37" t="s">
        <v>684</v>
      </c>
      <c r="C2625" s="36" t="s">
        <v>40</v>
      </c>
      <c r="D2625" s="52" t="str">
        <f>IFERROR(INDEX('[2]CP5 to CP6 Track mapping'!$A:$B,MATCH('CP5 Vols Hyp'!$C2625,'[2]CP5 to CP6 Track mapping'!$A:$A,0),2),"-")</f>
        <v>Heavy Refurb</v>
      </c>
      <c r="E2625" s="36" t="s">
        <v>451</v>
      </c>
      <c r="F2625" s="53"/>
      <c r="G2625" s="53"/>
      <c r="H2625" s="53">
        <v>0</v>
      </c>
      <c r="I2625" s="53"/>
      <c r="J2625" s="53"/>
      <c r="K2625" s="53">
        <f t="shared" si="157"/>
        <v>0</v>
      </c>
      <c r="M2625" s="54">
        <v>0</v>
      </c>
      <c r="N2625" s="54">
        <v>0</v>
      </c>
      <c r="O2625" s="54">
        <v>0</v>
      </c>
      <c r="P2625" s="54">
        <v>0</v>
      </c>
      <c r="Q2625" s="54" t="s">
        <v>73</v>
      </c>
      <c r="R2625" s="54">
        <f t="shared" si="158"/>
        <v>0</v>
      </c>
      <c r="T2625" s="55">
        <f t="shared" si="156"/>
        <v>0</v>
      </c>
      <c r="U2625" s="55">
        <f t="shared" si="156"/>
        <v>0</v>
      </c>
      <c r="V2625" s="55">
        <f t="shared" si="156"/>
        <v>0</v>
      </c>
      <c r="W2625" s="55">
        <f t="shared" si="155"/>
        <v>0</v>
      </c>
      <c r="X2625" s="55" t="e">
        <f t="shared" si="155"/>
        <v>#VALUE!</v>
      </c>
      <c r="Y2625" s="55">
        <f t="shared" si="155"/>
        <v>0</v>
      </c>
    </row>
    <row r="2626" spans="1:25" x14ac:dyDescent="0.25">
      <c r="A2626" s="37" t="s">
        <v>419</v>
      </c>
      <c r="B2626" s="37" t="s">
        <v>684</v>
      </c>
      <c r="C2626" s="36" t="s">
        <v>40</v>
      </c>
      <c r="D2626" s="52" t="str">
        <f>IFERROR(INDEX('[2]CP5 to CP6 Track mapping'!$A:$B,MATCH('CP5 Vols Hyp'!$C2626,'[2]CP5 to CP6 Track mapping'!$A:$A,0),2),"-")</f>
        <v>Heavy Refurb</v>
      </c>
      <c r="E2626" s="36" t="s">
        <v>452</v>
      </c>
      <c r="F2626" s="53"/>
      <c r="G2626" s="53"/>
      <c r="H2626" s="53">
        <v>0</v>
      </c>
      <c r="I2626" s="53"/>
      <c r="J2626" s="53"/>
      <c r="K2626" s="53">
        <f t="shared" si="157"/>
        <v>0</v>
      </c>
      <c r="M2626" s="54">
        <v>0</v>
      </c>
      <c r="N2626" s="54">
        <v>0</v>
      </c>
      <c r="O2626" s="54">
        <v>0</v>
      </c>
      <c r="P2626" s="54">
        <v>0</v>
      </c>
      <c r="Q2626" s="54" t="s">
        <v>73</v>
      </c>
      <c r="R2626" s="54">
        <f t="shared" si="158"/>
        <v>0</v>
      </c>
      <c r="T2626" s="55">
        <f t="shared" si="156"/>
        <v>0</v>
      </c>
      <c r="U2626" s="55">
        <f t="shared" si="156"/>
        <v>0</v>
      </c>
      <c r="V2626" s="55">
        <f t="shared" si="156"/>
        <v>0</v>
      </c>
      <c r="W2626" s="55">
        <f t="shared" si="156"/>
        <v>0</v>
      </c>
      <c r="X2626" s="55" t="e">
        <f t="shared" si="156"/>
        <v>#VALUE!</v>
      </c>
      <c r="Y2626" s="55">
        <f t="shared" si="156"/>
        <v>0</v>
      </c>
    </row>
    <row r="2627" spans="1:25" x14ac:dyDescent="0.25">
      <c r="A2627" s="37" t="s">
        <v>419</v>
      </c>
      <c r="B2627" s="37" t="s">
        <v>684</v>
      </c>
      <c r="C2627" s="36" t="s">
        <v>40</v>
      </c>
      <c r="D2627" s="52" t="str">
        <f>IFERROR(INDEX('[2]CP5 to CP6 Track mapping'!$A:$B,MATCH('CP5 Vols Hyp'!$C2627,'[2]CP5 to CP6 Track mapping'!$A:$A,0),2),"-")</f>
        <v>Heavy Refurb</v>
      </c>
      <c r="E2627" s="36" t="s">
        <v>453</v>
      </c>
      <c r="F2627" s="53"/>
      <c r="G2627" s="53"/>
      <c r="H2627" s="53">
        <v>0</v>
      </c>
      <c r="I2627" s="53"/>
      <c r="J2627" s="53"/>
      <c r="K2627" s="53">
        <f t="shared" si="157"/>
        <v>0</v>
      </c>
      <c r="M2627" s="54">
        <v>0</v>
      </c>
      <c r="N2627" s="54">
        <v>0</v>
      </c>
      <c r="O2627" s="54">
        <v>0</v>
      </c>
      <c r="P2627" s="54">
        <v>0.58613040000000005</v>
      </c>
      <c r="Q2627" s="54">
        <v>3.9995856000000001</v>
      </c>
      <c r="R2627" s="54">
        <f t="shared" si="158"/>
        <v>4.5857159999999997</v>
      </c>
      <c r="T2627" s="55">
        <f t="shared" ref="T2627:Y2669" si="159">M2627-F2627</f>
        <v>0</v>
      </c>
      <c r="U2627" s="55">
        <f t="shared" si="159"/>
        <v>0</v>
      </c>
      <c r="V2627" s="55">
        <f t="shared" si="159"/>
        <v>0</v>
      </c>
      <c r="W2627" s="55">
        <f t="shared" si="159"/>
        <v>0.58613040000000005</v>
      </c>
      <c r="X2627" s="55">
        <f t="shared" si="159"/>
        <v>3.9995856000000001</v>
      </c>
      <c r="Y2627" s="55">
        <f t="shared" si="159"/>
        <v>4.5857159999999997</v>
      </c>
    </row>
    <row r="2628" spans="1:25" x14ac:dyDescent="0.25">
      <c r="A2628" s="37" t="s">
        <v>419</v>
      </c>
      <c r="B2628" s="37" t="s">
        <v>684</v>
      </c>
      <c r="C2628" s="36" t="s">
        <v>40</v>
      </c>
      <c r="D2628" s="52" t="str">
        <f>IFERROR(INDEX('[2]CP5 to CP6 Track mapping'!$A:$B,MATCH('CP5 Vols Hyp'!$C2628,'[2]CP5 to CP6 Track mapping'!$A:$A,0),2),"-")</f>
        <v>Heavy Refurb</v>
      </c>
      <c r="E2628" s="36" t="s">
        <v>454</v>
      </c>
      <c r="F2628" s="53"/>
      <c r="G2628" s="53"/>
      <c r="H2628" s="53">
        <v>0</v>
      </c>
      <c r="I2628" s="53"/>
      <c r="J2628" s="53"/>
      <c r="K2628" s="53">
        <f t="shared" si="157"/>
        <v>0</v>
      </c>
      <c r="M2628" s="54">
        <v>0</v>
      </c>
      <c r="N2628" s="54">
        <v>0</v>
      </c>
      <c r="O2628" s="54">
        <v>0</v>
      </c>
      <c r="P2628" s="54">
        <v>0</v>
      </c>
      <c r="Q2628" s="54" t="s">
        <v>73</v>
      </c>
      <c r="R2628" s="54">
        <f t="shared" si="158"/>
        <v>0</v>
      </c>
      <c r="T2628" s="55">
        <f t="shared" si="159"/>
        <v>0</v>
      </c>
      <c r="U2628" s="55">
        <f t="shared" si="159"/>
        <v>0</v>
      </c>
      <c r="V2628" s="55">
        <f t="shared" si="159"/>
        <v>0</v>
      </c>
      <c r="W2628" s="55">
        <f t="shared" si="159"/>
        <v>0</v>
      </c>
      <c r="X2628" s="55" t="e">
        <f t="shared" si="159"/>
        <v>#VALUE!</v>
      </c>
      <c r="Y2628" s="55">
        <f t="shared" si="159"/>
        <v>0</v>
      </c>
    </row>
    <row r="2629" spans="1:25" x14ac:dyDescent="0.25">
      <c r="A2629" s="37" t="s">
        <v>419</v>
      </c>
      <c r="B2629" s="37" t="s">
        <v>684</v>
      </c>
      <c r="C2629" s="36" t="s">
        <v>40</v>
      </c>
      <c r="D2629" s="52" t="str">
        <f>IFERROR(INDEX('[2]CP5 to CP6 Track mapping'!$A:$B,MATCH('CP5 Vols Hyp'!$C2629,'[2]CP5 to CP6 Track mapping'!$A:$A,0),2),"-")</f>
        <v>Heavy Refurb</v>
      </c>
      <c r="E2629" s="36" t="s">
        <v>455</v>
      </c>
      <c r="F2629" s="53"/>
      <c r="G2629" s="53"/>
      <c r="H2629" s="53">
        <v>0</v>
      </c>
      <c r="I2629" s="53"/>
      <c r="J2629" s="53"/>
      <c r="K2629" s="53">
        <f t="shared" si="157"/>
        <v>0</v>
      </c>
      <c r="M2629" s="54">
        <v>0</v>
      </c>
      <c r="N2629" s="54">
        <v>0</v>
      </c>
      <c r="O2629" s="54">
        <v>0</v>
      </c>
      <c r="P2629" s="54">
        <v>0</v>
      </c>
      <c r="Q2629" s="54" t="s">
        <v>73</v>
      </c>
      <c r="R2629" s="54">
        <f t="shared" si="158"/>
        <v>0</v>
      </c>
      <c r="T2629" s="55">
        <f t="shared" si="159"/>
        <v>0</v>
      </c>
      <c r="U2629" s="55">
        <f t="shared" si="159"/>
        <v>0</v>
      </c>
      <c r="V2629" s="55">
        <f t="shared" si="159"/>
        <v>0</v>
      </c>
      <c r="W2629" s="55">
        <f t="shared" si="159"/>
        <v>0</v>
      </c>
      <c r="X2629" s="55" t="e">
        <f t="shared" si="159"/>
        <v>#VALUE!</v>
      </c>
      <c r="Y2629" s="55">
        <f t="shared" si="159"/>
        <v>0</v>
      </c>
    </row>
    <row r="2630" spans="1:25" x14ac:dyDescent="0.25">
      <c r="A2630" s="37" t="s">
        <v>419</v>
      </c>
      <c r="B2630" s="37" t="s">
        <v>685</v>
      </c>
      <c r="C2630" s="36" t="s">
        <v>23</v>
      </c>
      <c r="D2630" s="52" t="str">
        <f>IFERROR(INDEX('[2]CP5 to CP6 Track mapping'!$A:$B,MATCH('CP5 Vols Hyp'!$C2630,'[2]CP5 to CP6 Track mapping'!$A:$A,0),2),"-")</f>
        <v>Re-sleeper Conventional</v>
      </c>
      <c r="E2630" s="36" t="s">
        <v>456</v>
      </c>
      <c r="F2630" s="53"/>
      <c r="G2630" s="53"/>
      <c r="H2630" s="53">
        <v>0</v>
      </c>
      <c r="I2630" s="53"/>
      <c r="J2630" s="53"/>
      <c r="K2630" s="53">
        <f t="shared" si="157"/>
        <v>0</v>
      </c>
      <c r="M2630" s="54">
        <v>0</v>
      </c>
      <c r="N2630" s="54">
        <v>0</v>
      </c>
      <c r="O2630" s="54">
        <v>0</v>
      </c>
      <c r="P2630" s="54">
        <v>0</v>
      </c>
      <c r="Q2630" s="54" t="s">
        <v>73</v>
      </c>
      <c r="R2630" s="54">
        <f t="shared" si="158"/>
        <v>0</v>
      </c>
      <c r="T2630" s="55">
        <f t="shared" si="159"/>
        <v>0</v>
      </c>
      <c r="U2630" s="55">
        <f t="shared" si="159"/>
        <v>0</v>
      </c>
      <c r="V2630" s="55">
        <f t="shared" si="159"/>
        <v>0</v>
      </c>
      <c r="W2630" s="55">
        <f t="shared" si="159"/>
        <v>0</v>
      </c>
      <c r="X2630" s="55" t="e">
        <f t="shared" si="159"/>
        <v>#VALUE!</v>
      </c>
      <c r="Y2630" s="55">
        <f t="shared" si="159"/>
        <v>0</v>
      </c>
    </row>
    <row r="2631" spans="1:25" x14ac:dyDescent="0.25">
      <c r="A2631" s="37" t="s">
        <v>419</v>
      </c>
      <c r="B2631" s="37" t="s">
        <v>685</v>
      </c>
      <c r="C2631" s="36" t="s">
        <v>23</v>
      </c>
      <c r="D2631" s="52" t="str">
        <f>IFERROR(INDEX('[2]CP5 to CP6 Track mapping'!$A:$B,MATCH('CP5 Vols Hyp'!$C2631,'[2]CP5 to CP6 Track mapping'!$A:$A,0),2),"-")</f>
        <v>Re-sleeper Conventional</v>
      </c>
      <c r="E2631" s="36" t="s">
        <v>451</v>
      </c>
      <c r="F2631" s="53"/>
      <c r="G2631" s="53"/>
      <c r="H2631" s="53">
        <v>0</v>
      </c>
      <c r="I2631" s="53"/>
      <c r="J2631" s="53"/>
      <c r="K2631" s="53">
        <f t="shared" si="157"/>
        <v>0</v>
      </c>
      <c r="M2631" s="54">
        <v>0</v>
      </c>
      <c r="N2631" s="54">
        <v>0</v>
      </c>
      <c r="O2631" s="54">
        <v>0</v>
      </c>
      <c r="P2631" s="54">
        <v>0</v>
      </c>
      <c r="Q2631" s="54" t="s">
        <v>73</v>
      </c>
      <c r="R2631" s="54">
        <f t="shared" si="158"/>
        <v>0</v>
      </c>
      <c r="T2631" s="55">
        <f t="shared" si="159"/>
        <v>0</v>
      </c>
      <c r="U2631" s="55">
        <f t="shared" si="159"/>
        <v>0</v>
      </c>
      <c r="V2631" s="55">
        <f t="shared" si="159"/>
        <v>0</v>
      </c>
      <c r="W2631" s="55">
        <f t="shared" si="159"/>
        <v>0</v>
      </c>
      <c r="X2631" s="55" t="e">
        <f t="shared" si="159"/>
        <v>#VALUE!</v>
      </c>
      <c r="Y2631" s="55">
        <f t="shared" si="159"/>
        <v>0</v>
      </c>
    </row>
    <row r="2632" spans="1:25" x14ac:dyDescent="0.25">
      <c r="A2632" s="37" t="s">
        <v>419</v>
      </c>
      <c r="B2632" s="37" t="s">
        <v>685</v>
      </c>
      <c r="C2632" s="36" t="s">
        <v>23</v>
      </c>
      <c r="D2632" s="52" t="str">
        <f>IFERROR(INDEX('[2]CP5 to CP6 Track mapping'!$A:$B,MATCH('CP5 Vols Hyp'!$C2632,'[2]CP5 to CP6 Track mapping'!$A:$A,0),2),"-")</f>
        <v>Re-sleeper Conventional</v>
      </c>
      <c r="E2632" s="36" t="s">
        <v>452</v>
      </c>
      <c r="F2632" s="53"/>
      <c r="G2632" s="53"/>
      <c r="H2632" s="53">
        <v>0</v>
      </c>
      <c r="I2632" s="53"/>
      <c r="J2632" s="53"/>
      <c r="K2632" s="53">
        <f t="shared" si="157"/>
        <v>0</v>
      </c>
      <c r="M2632" s="54">
        <v>0</v>
      </c>
      <c r="N2632" s="54">
        <v>0</v>
      </c>
      <c r="O2632" s="54">
        <v>0</v>
      </c>
      <c r="P2632" s="54">
        <v>0</v>
      </c>
      <c r="Q2632" s="54" t="s">
        <v>73</v>
      </c>
      <c r="R2632" s="54">
        <f t="shared" si="158"/>
        <v>0</v>
      </c>
      <c r="T2632" s="55">
        <f t="shared" si="159"/>
        <v>0</v>
      </c>
      <c r="U2632" s="55">
        <f t="shared" si="159"/>
        <v>0</v>
      </c>
      <c r="V2632" s="55">
        <f t="shared" si="159"/>
        <v>0</v>
      </c>
      <c r="W2632" s="55">
        <f t="shared" si="159"/>
        <v>0</v>
      </c>
      <c r="X2632" s="55" t="e">
        <f t="shared" si="159"/>
        <v>#VALUE!</v>
      </c>
      <c r="Y2632" s="55">
        <f t="shared" si="159"/>
        <v>0</v>
      </c>
    </row>
    <row r="2633" spans="1:25" x14ac:dyDescent="0.25">
      <c r="A2633" s="37" t="s">
        <v>419</v>
      </c>
      <c r="B2633" s="37" t="s">
        <v>685</v>
      </c>
      <c r="C2633" s="36" t="s">
        <v>23</v>
      </c>
      <c r="D2633" s="52" t="str">
        <f>IFERROR(INDEX('[2]CP5 to CP6 Track mapping'!$A:$B,MATCH('CP5 Vols Hyp'!$C2633,'[2]CP5 to CP6 Track mapping'!$A:$A,0),2),"-")</f>
        <v>Re-sleeper Conventional</v>
      </c>
      <c r="E2633" s="36" t="s">
        <v>453</v>
      </c>
      <c r="F2633" s="53"/>
      <c r="G2633" s="53"/>
      <c r="H2633" s="53">
        <v>0.41422320000000001</v>
      </c>
      <c r="I2633" s="53"/>
      <c r="J2633" s="53"/>
      <c r="K2633" s="53">
        <f t="shared" si="157"/>
        <v>0.41422320000000001</v>
      </c>
      <c r="M2633" s="54">
        <v>0</v>
      </c>
      <c r="N2633" s="54">
        <v>0</v>
      </c>
      <c r="O2633" s="54">
        <v>0.41422320000000001</v>
      </c>
      <c r="P2633" s="54">
        <v>6.1264799999999999</v>
      </c>
      <c r="Q2633" s="54">
        <v>4.4997623999999998</v>
      </c>
      <c r="R2633" s="54">
        <f t="shared" si="158"/>
        <v>11.040465600000001</v>
      </c>
      <c r="T2633" s="55">
        <f t="shared" si="159"/>
        <v>0</v>
      </c>
      <c r="U2633" s="55">
        <f t="shared" si="159"/>
        <v>0</v>
      </c>
      <c r="V2633" s="55">
        <f t="shared" si="159"/>
        <v>0</v>
      </c>
      <c r="W2633" s="55">
        <f t="shared" si="159"/>
        <v>6.1264799999999999</v>
      </c>
      <c r="X2633" s="55">
        <f t="shared" si="159"/>
        <v>4.4997623999999998</v>
      </c>
      <c r="Y2633" s="55">
        <f t="shared" si="159"/>
        <v>10.626242400000001</v>
      </c>
    </row>
    <row r="2634" spans="1:25" x14ac:dyDescent="0.25">
      <c r="A2634" s="37" t="s">
        <v>419</v>
      </c>
      <c r="B2634" s="37" t="s">
        <v>685</v>
      </c>
      <c r="C2634" s="36" t="s">
        <v>23</v>
      </c>
      <c r="D2634" s="52" t="str">
        <f>IFERROR(INDEX('[2]CP5 to CP6 Track mapping'!$A:$B,MATCH('CP5 Vols Hyp'!$C2634,'[2]CP5 to CP6 Track mapping'!$A:$A,0),2),"-")</f>
        <v>Re-sleeper Conventional</v>
      </c>
      <c r="E2634" s="36" t="s">
        <v>454</v>
      </c>
      <c r="F2634" s="53"/>
      <c r="G2634" s="53"/>
      <c r="H2634" s="53">
        <v>0</v>
      </c>
      <c r="I2634" s="53"/>
      <c r="J2634" s="53"/>
      <c r="K2634" s="53">
        <f t="shared" ref="K2634:K2697" si="160">SUM(F2634:J2634)</f>
        <v>0</v>
      </c>
      <c r="M2634" s="54">
        <v>0</v>
      </c>
      <c r="N2634" s="54">
        <v>0</v>
      </c>
      <c r="O2634" s="54">
        <v>0</v>
      </c>
      <c r="P2634" s="54">
        <v>0</v>
      </c>
      <c r="Q2634" s="54" t="s">
        <v>73</v>
      </c>
      <c r="R2634" s="54">
        <f t="shared" ref="R2634:R2697" si="161">SUM(M2634:Q2634)</f>
        <v>0</v>
      </c>
      <c r="T2634" s="55">
        <f t="shared" si="159"/>
        <v>0</v>
      </c>
      <c r="U2634" s="55">
        <f t="shared" si="159"/>
        <v>0</v>
      </c>
      <c r="V2634" s="55">
        <f t="shared" si="159"/>
        <v>0</v>
      </c>
      <c r="W2634" s="55">
        <f t="shared" si="159"/>
        <v>0</v>
      </c>
      <c r="X2634" s="55" t="e">
        <f t="shared" si="159"/>
        <v>#VALUE!</v>
      </c>
      <c r="Y2634" s="55">
        <f t="shared" si="159"/>
        <v>0</v>
      </c>
    </row>
    <row r="2635" spans="1:25" x14ac:dyDescent="0.25">
      <c r="A2635" s="37" t="s">
        <v>419</v>
      </c>
      <c r="B2635" s="37" t="s">
        <v>685</v>
      </c>
      <c r="C2635" s="36" t="s">
        <v>23</v>
      </c>
      <c r="D2635" s="52" t="str">
        <f>IFERROR(INDEX('[2]CP5 to CP6 Track mapping'!$A:$B,MATCH('CP5 Vols Hyp'!$C2635,'[2]CP5 to CP6 Track mapping'!$A:$A,0),2),"-")</f>
        <v>Re-sleeper Conventional</v>
      </c>
      <c r="E2635" s="36" t="s">
        <v>455</v>
      </c>
      <c r="F2635" s="53"/>
      <c r="G2635" s="53"/>
      <c r="H2635" s="53">
        <v>0</v>
      </c>
      <c r="I2635" s="53"/>
      <c r="J2635" s="53"/>
      <c r="K2635" s="53">
        <f t="shared" si="160"/>
        <v>0</v>
      </c>
      <c r="M2635" s="54">
        <v>0</v>
      </c>
      <c r="N2635" s="54">
        <v>0</v>
      </c>
      <c r="O2635" s="54">
        <v>0</v>
      </c>
      <c r="P2635" s="54">
        <v>0</v>
      </c>
      <c r="Q2635" s="54" t="s">
        <v>73</v>
      </c>
      <c r="R2635" s="54">
        <f t="shared" si="161"/>
        <v>0</v>
      </c>
      <c r="T2635" s="55">
        <f t="shared" si="159"/>
        <v>0</v>
      </c>
      <c r="U2635" s="55">
        <f t="shared" si="159"/>
        <v>0</v>
      </c>
      <c r="V2635" s="55">
        <f t="shared" si="159"/>
        <v>0</v>
      </c>
      <c r="W2635" s="55">
        <f t="shared" si="159"/>
        <v>0</v>
      </c>
      <c r="X2635" s="55" t="e">
        <f t="shared" si="159"/>
        <v>#VALUE!</v>
      </c>
      <c r="Y2635" s="55">
        <f t="shared" si="159"/>
        <v>0</v>
      </c>
    </row>
    <row r="2636" spans="1:25" x14ac:dyDescent="0.25">
      <c r="A2636" s="37" t="s">
        <v>419</v>
      </c>
      <c r="B2636" s="37" t="s">
        <v>686</v>
      </c>
      <c r="C2636" s="36" t="s">
        <v>687</v>
      </c>
      <c r="D2636" s="52" t="str">
        <f>IFERROR(INDEX('[2]CP5 to CP6 Track mapping'!$A:$B,MATCH('CP5 Vols Hyp'!$C2636,'[2]CP5 to CP6 Track mapping'!$A:$A,0),2),"-")</f>
        <v>Re-sleeper High Output</v>
      </c>
      <c r="E2636" s="36" t="s">
        <v>456</v>
      </c>
      <c r="F2636" s="53"/>
      <c r="G2636" s="53"/>
      <c r="H2636" s="53">
        <v>0</v>
      </c>
      <c r="I2636" s="53"/>
      <c r="J2636" s="53"/>
      <c r="K2636" s="53">
        <f t="shared" si="160"/>
        <v>0</v>
      </c>
      <c r="M2636" s="54">
        <v>0</v>
      </c>
      <c r="N2636" s="54">
        <v>0</v>
      </c>
      <c r="O2636" s="54">
        <v>0</v>
      </c>
      <c r="P2636" s="54">
        <v>0</v>
      </c>
      <c r="Q2636" s="54" t="s">
        <v>73</v>
      </c>
      <c r="R2636" s="54">
        <f t="shared" si="161"/>
        <v>0</v>
      </c>
      <c r="T2636" s="55">
        <f t="shared" si="159"/>
        <v>0</v>
      </c>
      <c r="U2636" s="55">
        <f t="shared" si="159"/>
        <v>0</v>
      </c>
      <c r="V2636" s="55">
        <f t="shared" si="159"/>
        <v>0</v>
      </c>
      <c r="W2636" s="55">
        <f t="shared" si="159"/>
        <v>0</v>
      </c>
      <c r="X2636" s="55" t="e">
        <f t="shared" si="159"/>
        <v>#VALUE!</v>
      </c>
      <c r="Y2636" s="55">
        <f t="shared" si="159"/>
        <v>0</v>
      </c>
    </row>
    <row r="2637" spans="1:25" x14ac:dyDescent="0.25">
      <c r="A2637" s="37" t="s">
        <v>419</v>
      </c>
      <c r="B2637" s="37" t="s">
        <v>686</v>
      </c>
      <c r="C2637" s="36" t="s">
        <v>687</v>
      </c>
      <c r="D2637" s="52" t="str">
        <f>IFERROR(INDEX('[2]CP5 to CP6 Track mapping'!$A:$B,MATCH('CP5 Vols Hyp'!$C2637,'[2]CP5 to CP6 Track mapping'!$A:$A,0),2),"-")</f>
        <v>Re-sleeper High Output</v>
      </c>
      <c r="E2637" s="36" t="s">
        <v>451</v>
      </c>
      <c r="F2637" s="53"/>
      <c r="G2637" s="53"/>
      <c r="H2637" s="53">
        <v>0</v>
      </c>
      <c r="I2637" s="53"/>
      <c r="J2637" s="53"/>
      <c r="K2637" s="53">
        <f t="shared" si="160"/>
        <v>0</v>
      </c>
      <c r="M2637" s="54">
        <v>0</v>
      </c>
      <c r="N2637" s="54">
        <v>0</v>
      </c>
      <c r="O2637" s="54">
        <v>0</v>
      </c>
      <c r="P2637" s="54">
        <v>0</v>
      </c>
      <c r="Q2637" s="54" t="s">
        <v>73</v>
      </c>
      <c r="R2637" s="54">
        <f t="shared" si="161"/>
        <v>0</v>
      </c>
      <c r="T2637" s="55">
        <f t="shared" si="159"/>
        <v>0</v>
      </c>
      <c r="U2637" s="55">
        <f t="shared" si="159"/>
        <v>0</v>
      </c>
      <c r="V2637" s="55">
        <f t="shared" si="159"/>
        <v>0</v>
      </c>
      <c r="W2637" s="55">
        <f t="shared" si="159"/>
        <v>0</v>
      </c>
      <c r="X2637" s="55" t="e">
        <f t="shared" si="159"/>
        <v>#VALUE!</v>
      </c>
      <c r="Y2637" s="55">
        <f t="shared" si="159"/>
        <v>0</v>
      </c>
    </row>
    <row r="2638" spans="1:25" x14ac:dyDescent="0.25">
      <c r="A2638" s="37" t="s">
        <v>419</v>
      </c>
      <c r="B2638" s="37" t="s">
        <v>686</v>
      </c>
      <c r="C2638" s="36" t="s">
        <v>687</v>
      </c>
      <c r="D2638" s="52" t="str">
        <f>IFERROR(INDEX('[2]CP5 to CP6 Track mapping'!$A:$B,MATCH('CP5 Vols Hyp'!$C2638,'[2]CP5 to CP6 Track mapping'!$A:$A,0),2),"-")</f>
        <v>Re-sleeper High Output</v>
      </c>
      <c r="E2638" s="36" t="s">
        <v>452</v>
      </c>
      <c r="F2638" s="53"/>
      <c r="G2638" s="53"/>
      <c r="H2638" s="53">
        <v>0</v>
      </c>
      <c r="I2638" s="53"/>
      <c r="J2638" s="53"/>
      <c r="K2638" s="53">
        <f t="shared" si="160"/>
        <v>0</v>
      </c>
      <c r="M2638" s="54">
        <v>0</v>
      </c>
      <c r="N2638" s="54">
        <v>0</v>
      </c>
      <c r="O2638" s="54">
        <v>0</v>
      </c>
      <c r="P2638" s="54">
        <v>0</v>
      </c>
      <c r="Q2638" s="54" t="s">
        <v>73</v>
      </c>
      <c r="R2638" s="54">
        <f t="shared" si="161"/>
        <v>0</v>
      </c>
      <c r="T2638" s="55">
        <f t="shared" si="159"/>
        <v>0</v>
      </c>
      <c r="U2638" s="55">
        <f t="shared" si="159"/>
        <v>0</v>
      </c>
      <c r="V2638" s="55">
        <f t="shared" si="159"/>
        <v>0</v>
      </c>
      <c r="W2638" s="55">
        <f t="shared" si="159"/>
        <v>0</v>
      </c>
      <c r="X2638" s="55" t="e">
        <f t="shared" si="159"/>
        <v>#VALUE!</v>
      </c>
      <c r="Y2638" s="55">
        <f t="shared" si="159"/>
        <v>0</v>
      </c>
    </row>
    <row r="2639" spans="1:25" x14ac:dyDescent="0.25">
      <c r="A2639" s="37" t="s">
        <v>419</v>
      </c>
      <c r="B2639" s="37" t="s">
        <v>686</v>
      </c>
      <c r="C2639" s="36" t="s">
        <v>687</v>
      </c>
      <c r="D2639" s="52" t="str">
        <f>IFERROR(INDEX('[2]CP5 to CP6 Track mapping'!$A:$B,MATCH('CP5 Vols Hyp'!$C2639,'[2]CP5 to CP6 Track mapping'!$A:$A,0),2),"-")</f>
        <v>Re-sleeper High Output</v>
      </c>
      <c r="E2639" s="36" t="s">
        <v>453</v>
      </c>
      <c r="F2639" s="53"/>
      <c r="G2639" s="53"/>
      <c r="H2639" s="53">
        <v>0</v>
      </c>
      <c r="I2639" s="53"/>
      <c r="J2639" s="53"/>
      <c r="K2639" s="53">
        <f t="shared" si="160"/>
        <v>0</v>
      </c>
      <c r="M2639" s="54">
        <v>0</v>
      </c>
      <c r="N2639" s="54">
        <v>0</v>
      </c>
      <c r="O2639" s="54">
        <v>0</v>
      </c>
      <c r="P2639" s="54">
        <v>0</v>
      </c>
      <c r="Q2639" s="54" t="s">
        <v>73</v>
      </c>
      <c r="R2639" s="54">
        <f t="shared" si="161"/>
        <v>0</v>
      </c>
      <c r="T2639" s="55">
        <f t="shared" si="159"/>
        <v>0</v>
      </c>
      <c r="U2639" s="55">
        <f t="shared" si="159"/>
        <v>0</v>
      </c>
      <c r="V2639" s="55">
        <f t="shared" si="159"/>
        <v>0</v>
      </c>
      <c r="W2639" s="55">
        <f t="shared" si="159"/>
        <v>0</v>
      </c>
      <c r="X2639" s="55" t="e">
        <f t="shared" si="159"/>
        <v>#VALUE!</v>
      </c>
      <c r="Y2639" s="55">
        <f t="shared" si="159"/>
        <v>0</v>
      </c>
    </row>
    <row r="2640" spans="1:25" x14ac:dyDescent="0.25">
      <c r="A2640" s="37" t="s">
        <v>419</v>
      </c>
      <c r="B2640" s="37" t="s">
        <v>686</v>
      </c>
      <c r="C2640" s="36" t="s">
        <v>687</v>
      </c>
      <c r="D2640" s="52" t="str">
        <f>IFERROR(INDEX('[2]CP5 to CP6 Track mapping'!$A:$B,MATCH('CP5 Vols Hyp'!$C2640,'[2]CP5 to CP6 Track mapping'!$A:$A,0),2),"-")</f>
        <v>Re-sleeper High Output</v>
      </c>
      <c r="E2640" s="36" t="s">
        <v>454</v>
      </c>
      <c r="F2640" s="53"/>
      <c r="G2640" s="53"/>
      <c r="H2640" s="53">
        <v>0</v>
      </c>
      <c r="I2640" s="53"/>
      <c r="J2640" s="53"/>
      <c r="K2640" s="53">
        <f t="shared" si="160"/>
        <v>0</v>
      </c>
      <c r="M2640" s="54">
        <v>0</v>
      </c>
      <c r="N2640" s="54">
        <v>0</v>
      </c>
      <c r="O2640" s="54">
        <v>0</v>
      </c>
      <c r="P2640" s="54">
        <v>0</v>
      </c>
      <c r="Q2640" s="54" t="s">
        <v>73</v>
      </c>
      <c r="R2640" s="54">
        <f t="shared" si="161"/>
        <v>0</v>
      </c>
      <c r="T2640" s="55">
        <f t="shared" si="159"/>
        <v>0</v>
      </c>
      <c r="U2640" s="55">
        <f t="shared" si="159"/>
        <v>0</v>
      </c>
      <c r="V2640" s="55">
        <f t="shared" si="159"/>
        <v>0</v>
      </c>
      <c r="W2640" s="55">
        <f t="shared" si="159"/>
        <v>0</v>
      </c>
      <c r="X2640" s="55" t="e">
        <f t="shared" si="159"/>
        <v>#VALUE!</v>
      </c>
      <c r="Y2640" s="55">
        <f t="shared" si="159"/>
        <v>0</v>
      </c>
    </row>
    <row r="2641" spans="1:25" x14ac:dyDescent="0.25">
      <c r="A2641" s="37" t="s">
        <v>419</v>
      </c>
      <c r="B2641" s="37" t="s">
        <v>686</v>
      </c>
      <c r="C2641" s="36" t="s">
        <v>687</v>
      </c>
      <c r="D2641" s="52" t="str">
        <f>IFERROR(INDEX('[2]CP5 to CP6 Track mapping'!$A:$B,MATCH('CP5 Vols Hyp'!$C2641,'[2]CP5 to CP6 Track mapping'!$A:$A,0),2),"-")</f>
        <v>Re-sleeper High Output</v>
      </c>
      <c r="E2641" s="36" t="s">
        <v>455</v>
      </c>
      <c r="F2641" s="53"/>
      <c r="G2641" s="53"/>
      <c r="H2641" s="53">
        <v>0</v>
      </c>
      <c r="I2641" s="53"/>
      <c r="J2641" s="53"/>
      <c r="K2641" s="53">
        <f t="shared" si="160"/>
        <v>0</v>
      </c>
      <c r="M2641" s="54">
        <v>0</v>
      </c>
      <c r="N2641" s="54">
        <v>0</v>
      </c>
      <c r="O2641" s="54">
        <v>0</v>
      </c>
      <c r="P2641" s="54">
        <v>0</v>
      </c>
      <c r="Q2641" s="54" t="s">
        <v>73</v>
      </c>
      <c r="R2641" s="54">
        <f t="shared" si="161"/>
        <v>0</v>
      </c>
      <c r="T2641" s="55">
        <f t="shared" si="159"/>
        <v>0</v>
      </c>
      <c r="U2641" s="55">
        <f t="shared" si="159"/>
        <v>0</v>
      </c>
      <c r="V2641" s="55">
        <f t="shared" si="159"/>
        <v>0</v>
      </c>
      <c r="W2641" s="55">
        <f t="shared" si="159"/>
        <v>0</v>
      </c>
      <c r="X2641" s="55" t="e">
        <f t="shared" si="159"/>
        <v>#VALUE!</v>
      </c>
      <c r="Y2641" s="55">
        <f t="shared" si="159"/>
        <v>0</v>
      </c>
    </row>
    <row r="2642" spans="1:25" x14ac:dyDescent="0.25">
      <c r="A2642" s="37" t="s">
        <v>419</v>
      </c>
      <c r="B2642" s="37" t="s">
        <v>688</v>
      </c>
      <c r="C2642" s="36" t="s">
        <v>689</v>
      </c>
      <c r="D2642" s="52" t="str">
        <f>IFERROR(INDEX('[2]CP5 to CP6 Track mapping'!$A:$B,MATCH('CP5 Vols Hyp'!$C2642,'[2]CP5 to CP6 Track mapping'!$A:$A,0),2),"-")</f>
        <v>Medium Refurb</v>
      </c>
      <c r="E2642" s="36" t="s">
        <v>456</v>
      </c>
      <c r="F2642" s="53"/>
      <c r="G2642" s="53"/>
      <c r="H2642" s="53">
        <v>79.810000000000016</v>
      </c>
      <c r="I2642" s="53"/>
      <c r="J2642" s="53"/>
      <c r="K2642" s="53">
        <f t="shared" si="160"/>
        <v>79.810000000000016</v>
      </c>
      <c r="M2642" s="54">
        <v>0</v>
      </c>
      <c r="N2642" s="54">
        <v>84.339999999999975</v>
      </c>
      <c r="O2642" s="54">
        <v>79.810000000000016</v>
      </c>
      <c r="P2642" s="54">
        <v>54.09</v>
      </c>
      <c r="Q2642" s="54">
        <v>72.790000000000006</v>
      </c>
      <c r="R2642" s="54">
        <f t="shared" si="161"/>
        <v>291.02999999999997</v>
      </c>
      <c r="T2642" s="55">
        <f t="shared" si="159"/>
        <v>0</v>
      </c>
      <c r="U2642" s="55">
        <f t="shared" si="159"/>
        <v>84.339999999999975</v>
      </c>
      <c r="V2642" s="55">
        <f t="shared" si="159"/>
        <v>0</v>
      </c>
      <c r="W2642" s="55">
        <f t="shared" si="159"/>
        <v>54.09</v>
      </c>
      <c r="X2642" s="55">
        <f t="shared" si="159"/>
        <v>72.790000000000006</v>
      </c>
      <c r="Y2642" s="55">
        <f t="shared" si="159"/>
        <v>211.21999999999997</v>
      </c>
    </row>
    <row r="2643" spans="1:25" x14ac:dyDescent="0.25">
      <c r="A2643" s="37" t="s">
        <v>419</v>
      </c>
      <c r="B2643" s="37" t="s">
        <v>688</v>
      </c>
      <c r="C2643" s="36" t="s">
        <v>689</v>
      </c>
      <c r="D2643" s="52" t="str">
        <f>IFERROR(INDEX('[2]CP5 to CP6 Track mapping'!$A:$B,MATCH('CP5 Vols Hyp'!$C2643,'[2]CP5 to CP6 Track mapping'!$A:$A,0),2),"-")</f>
        <v>Medium Refurb</v>
      </c>
      <c r="E2643" s="36" t="s">
        <v>451</v>
      </c>
      <c r="F2643" s="53"/>
      <c r="G2643" s="53"/>
      <c r="H2643" s="53">
        <v>0</v>
      </c>
      <c r="I2643" s="53"/>
      <c r="J2643" s="53"/>
      <c r="K2643" s="53">
        <f t="shared" si="160"/>
        <v>0</v>
      </c>
      <c r="M2643" s="54">
        <v>0</v>
      </c>
      <c r="N2643" s="54">
        <v>0</v>
      </c>
      <c r="O2643" s="54">
        <v>0</v>
      </c>
      <c r="P2643" s="54">
        <v>0</v>
      </c>
      <c r="Q2643" s="54" t="s">
        <v>73</v>
      </c>
      <c r="R2643" s="54">
        <f t="shared" si="161"/>
        <v>0</v>
      </c>
      <c r="T2643" s="55">
        <f t="shared" si="159"/>
        <v>0</v>
      </c>
      <c r="U2643" s="55">
        <f t="shared" si="159"/>
        <v>0</v>
      </c>
      <c r="V2643" s="55">
        <f t="shared" si="159"/>
        <v>0</v>
      </c>
      <c r="W2643" s="55">
        <f t="shared" si="159"/>
        <v>0</v>
      </c>
      <c r="X2643" s="55" t="e">
        <f t="shared" si="159"/>
        <v>#VALUE!</v>
      </c>
      <c r="Y2643" s="55">
        <f t="shared" si="159"/>
        <v>0</v>
      </c>
    </row>
    <row r="2644" spans="1:25" x14ac:dyDescent="0.25">
      <c r="A2644" s="37" t="s">
        <v>419</v>
      </c>
      <c r="B2644" s="37" t="s">
        <v>688</v>
      </c>
      <c r="C2644" s="36" t="s">
        <v>689</v>
      </c>
      <c r="D2644" s="52" t="str">
        <f>IFERROR(INDEX('[2]CP5 to CP6 Track mapping'!$A:$B,MATCH('CP5 Vols Hyp'!$C2644,'[2]CP5 to CP6 Track mapping'!$A:$A,0),2),"-")</f>
        <v>Medium Refurb</v>
      </c>
      <c r="E2644" s="36" t="s">
        <v>452</v>
      </c>
      <c r="F2644" s="53"/>
      <c r="G2644" s="53"/>
      <c r="H2644" s="53">
        <v>0</v>
      </c>
      <c r="I2644" s="53"/>
      <c r="J2644" s="53"/>
      <c r="K2644" s="53">
        <f t="shared" si="160"/>
        <v>0</v>
      </c>
      <c r="M2644" s="54">
        <v>30.429000000000009</v>
      </c>
      <c r="N2644" s="54">
        <v>0</v>
      </c>
      <c r="O2644" s="54">
        <v>0</v>
      </c>
      <c r="P2644" s="54">
        <v>0</v>
      </c>
      <c r="Q2644" s="54" t="s">
        <v>73</v>
      </c>
      <c r="R2644" s="54">
        <f t="shared" si="161"/>
        <v>30.429000000000009</v>
      </c>
      <c r="T2644" s="55">
        <f t="shared" si="159"/>
        <v>30.429000000000009</v>
      </c>
      <c r="U2644" s="55">
        <f t="shared" si="159"/>
        <v>0</v>
      </c>
      <c r="V2644" s="55">
        <f t="shared" si="159"/>
        <v>0</v>
      </c>
      <c r="W2644" s="55">
        <f t="shared" si="159"/>
        <v>0</v>
      </c>
      <c r="X2644" s="55" t="e">
        <f t="shared" si="159"/>
        <v>#VALUE!</v>
      </c>
      <c r="Y2644" s="55">
        <f t="shared" si="159"/>
        <v>30.429000000000009</v>
      </c>
    </row>
    <row r="2645" spans="1:25" x14ac:dyDescent="0.25">
      <c r="A2645" s="37" t="s">
        <v>419</v>
      </c>
      <c r="B2645" s="37" t="s">
        <v>688</v>
      </c>
      <c r="C2645" s="36" t="s">
        <v>689</v>
      </c>
      <c r="D2645" s="52" t="str">
        <f>IFERROR(INDEX('[2]CP5 to CP6 Track mapping'!$A:$B,MATCH('CP5 Vols Hyp'!$C2645,'[2]CP5 to CP6 Track mapping'!$A:$A,0),2),"-")</f>
        <v>Medium Refurb</v>
      </c>
      <c r="E2645" s="36" t="s">
        <v>453</v>
      </c>
      <c r="F2645" s="53"/>
      <c r="G2645" s="53"/>
      <c r="H2645" s="53">
        <v>0</v>
      </c>
      <c r="I2645" s="53"/>
      <c r="J2645" s="53"/>
      <c r="K2645" s="53">
        <f t="shared" si="160"/>
        <v>0</v>
      </c>
      <c r="M2645" s="54">
        <v>0</v>
      </c>
      <c r="N2645" s="54">
        <v>0</v>
      </c>
      <c r="O2645" s="54">
        <v>0</v>
      </c>
      <c r="P2645" s="54">
        <v>0</v>
      </c>
      <c r="Q2645" s="54" t="s">
        <v>73</v>
      </c>
      <c r="R2645" s="54">
        <f t="shared" si="161"/>
        <v>0</v>
      </c>
      <c r="T2645" s="55">
        <f t="shared" si="159"/>
        <v>0</v>
      </c>
      <c r="U2645" s="55">
        <f t="shared" si="159"/>
        <v>0</v>
      </c>
      <c r="V2645" s="55">
        <f t="shared" si="159"/>
        <v>0</v>
      </c>
      <c r="W2645" s="55">
        <f t="shared" si="159"/>
        <v>0</v>
      </c>
      <c r="X2645" s="55" t="e">
        <f t="shared" si="159"/>
        <v>#VALUE!</v>
      </c>
      <c r="Y2645" s="55">
        <f t="shared" si="159"/>
        <v>0</v>
      </c>
    </row>
    <row r="2646" spans="1:25" x14ac:dyDescent="0.25">
      <c r="A2646" s="37" t="s">
        <v>419</v>
      </c>
      <c r="B2646" s="37" t="s">
        <v>688</v>
      </c>
      <c r="C2646" s="36" t="s">
        <v>689</v>
      </c>
      <c r="D2646" s="52" t="str">
        <f>IFERROR(INDEX('[2]CP5 to CP6 Track mapping'!$A:$B,MATCH('CP5 Vols Hyp'!$C2646,'[2]CP5 to CP6 Track mapping'!$A:$A,0),2),"-")</f>
        <v>Medium Refurb</v>
      </c>
      <c r="E2646" s="36" t="s">
        <v>454</v>
      </c>
      <c r="F2646" s="53"/>
      <c r="G2646" s="53"/>
      <c r="H2646" s="53">
        <v>0</v>
      </c>
      <c r="I2646" s="53"/>
      <c r="J2646" s="53"/>
      <c r="K2646" s="53">
        <f t="shared" si="160"/>
        <v>0</v>
      </c>
      <c r="M2646" s="54">
        <v>0</v>
      </c>
      <c r="N2646" s="54">
        <v>0</v>
      </c>
      <c r="O2646" s="54">
        <v>0</v>
      </c>
      <c r="P2646" s="54">
        <v>0</v>
      </c>
      <c r="Q2646" s="54" t="s">
        <v>73</v>
      </c>
      <c r="R2646" s="54">
        <f t="shared" si="161"/>
        <v>0</v>
      </c>
      <c r="T2646" s="55">
        <f t="shared" si="159"/>
        <v>0</v>
      </c>
      <c r="U2646" s="55">
        <f t="shared" si="159"/>
        <v>0</v>
      </c>
      <c r="V2646" s="55">
        <f t="shared" si="159"/>
        <v>0</v>
      </c>
      <c r="W2646" s="55">
        <f t="shared" si="159"/>
        <v>0</v>
      </c>
      <c r="X2646" s="55" t="e">
        <f t="shared" si="159"/>
        <v>#VALUE!</v>
      </c>
      <c r="Y2646" s="55">
        <f t="shared" si="159"/>
        <v>0</v>
      </c>
    </row>
    <row r="2647" spans="1:25" x14ac:dyDescent="0.25">
      <c r="A2647" s="37" t="s">
        <v>419</v>
      </c>
      <c r="B2647" s="37" t="s">
        <v>688</v>
      </c>
      <c r="C2647" s="36" t="s">
        <v>689</v>
      </c>
      <c r="D2647" s="52" t="str">
        <f>IFERROR(INDEX('[2]CP5 to CP6 Track mapping'!$A:$B,MATCH('CP5 Vols Hyp'!$C2647,'[2]CP5 to CP6 Track mapping'!$A:$A,0),2),"-")</f>
        <v>Medium Refurb</v>
      </c>
      <c r="E2647" s="36" t="s">
        <v>455</v>
      </c>
      <c r="F2647" s="53"/>
      <c r="G2647" s="53"/>
      <c r="H2647" s="53">
        <v>0</v>
      </c>
      <c r="I2647" s="53"/>
      <c r="J2647" s="53"/>
      <c r="K2647" s="53">
        <f t="shared" si="160"/>
        <v>0</v>
      </c>
      <c r="M2647" s="54">
        <v>0</v>
      </c>
      <c r="N2647" s="54">
        <v>0</v>
      </c>
      <c r="O2647" s="54">
        <v>0</v>
      </c>
      <c r="P2647" s="54">
        <v>0</v>
      </c>
      <c r="Q2647" s="54" t="s">
        <v>73</v>
      </c>
      <c r="R2647" s="54">
        <f t="shared" si="161"/>
        <v>0</v>
      </c>
      <c r="T2647" s="55">
        <f t="shared" si="159"/>
        <v>0</v>
      </c>
      <c r="U2647" s="55">
        <f t="shared" si="159"/>
        <v>0</v>
      </c>
      <c r="V2647" s="55">
        <f t="shared" si="159"/>
        <v>0</v>
      </c>
      <c r="W2647" s="55">
        <f t="shared" si="159"/>
        <v>0</v>
      </c>
      <c r="X2647" s="55" t="e">
        <f t="shared" si="159"/>
        <v>#VALUE!</v>
      </c>
      <c r="Y2647" s="55">
        <f t="shared" si="159"/>
        <v>0</v>
      </c>
    </row>
    <row r="2648" spans="1:25" x14ac:dyDescent="0.25">
      <c r="A2648" s="37" t="s">
        <v>419</v>
      </c>
      <c r="B2648" s="37" t="s">
        <v>690</v>
      </c>
      <c r="C2648" s="36" t="s">
        <v>691</v>
      </c>
      <c r="D2648" s="52" t="str">
        <f>IFERROR(INDEX('[2]CP5 to CP6 Track mapping'!$A:$B,MATCH('CP5 Vols Hyp'!$C2648,'[2]CP5 to CP6 Track mapping'!$A:$A,0),2),"-")</f>
        <v>Medium Refurb</v>
      </c>
      <c r="E2648" s="36" t="s">
        <v>456</v>
      </c>
      <c r="F2648" s="53"/>
      <c r="G2648" s="53"/>
      <c r="H2648" s="53">
        <v>27.74</v>
      </c>
      <c r="I2648" s="53"/>
      <c r="J2648" s="53"/>
      <c r="K2648" s="53">
        <f t="shared" si="160"/>
        <v>27.74</v>
      </c>
      <c r="M2648" s="54">
        <v>0</v>
      </c>
      <c r="N2648" s="54">
        <v>30.969999999999992</v>
      </c>
      <c r="O2648" s="54">
        <v>27.74</v>
      </c>
      <c r="P2648" s="54">
        <v>26.759999999999998</v>
      </c>
      <c r="Q2648" s="54">
        <v>10.209999999999997</v>
      </c>
      <c r="R2648" s="54">
        <f t="shared" si="161"/>
        <v>95.679999999999993</v>
      </c>
      <c r="T2648" s="55">
        <f t="shared" si="159"/>
        <v>0</v>
      </c>
      <c r="U2648" s="55">
        <f t="shared" si="159"/>
        <v>30.969999999999992</v>
      </c>
      <c r="V2648" s="55">
        <f t="shared" si="159"/>
        <v>0</v>
      </c>
      <c r="W2648" s="55">
        <f t="shared" si="159"/>
        <v>26.759999999999998</v>
      </c>
      <c r="X2648" s="55">
        <f t="shared" si="159"/>
        <v>10.209999999999997</v>
      </c>
      <c r="Y2648" s="55">
        <f t="shared" si="159"/>
        <v>67.94</v>
      </c>
    </row>
    <row r="2649" spans="1:25" x14ac:dyDescent="0.25">
      <c r="A2649" s="37" t="s">
        <v>419</v>
      </c>
      <c r="B2649" s="37" t="s">
        <v>690</v>
      </c>
      <c r="C2649" s="36" t="s">
        <v>691</v>
      </c>
      <c r="D2649" s="52" t="str">
        <f>IFERROR(INDEX('[2]CP5 to CP6 Track mapping'!$A:$B,MATCH('CP5 Vols Hyp'!$C2649,'[2]CP5 to CP6 Track mapping'!$A:$A,0),2),"-")</f>
        <v>Medium Refurb</v>
      </c>
      <c r="E2649" s="36" t="s">
        <v>451</v>
      </c>
      <c r="F2649" s="53"/>
      <c r="G2649" s="53"/>
      <c r="H2649" s="53">
        <v>0</v>
      </c>
      <c r="I2649" s="53"/>
      <c r="J2649" s="53"/>
      <c r="K2649" s="53">
        <f t="shared" si="160"/>
        <v>0</v>
      </c>
      <c r="M2649" s="54">
        <v>0</v>
      </c>
      <c r="N2649" s="54">
        <v>0</v>
      </c>
      <c r="O2649" s="54">
        <v>0</v>
      </c>
      <c r="P2649" s="54">
        <v>0</v>
      </c>
      <c r="Q2649" s="54" t="s">
        <v>73</v>
      </c>
      <c r="R2649" s="54">
        <f t="shared" si="161"/>
        <v>0</v>
      </c>
      <c r="T2649" s="55">
        <f t="shared" si="159"/>
        <v>0</v>
      </c>
      <c r="U2649" s="55">
        <f t="shared" si="159"/>
        <v>0</v>
      </c>
      <c r="V2649" s="55">
        <f t="shared" si="159"/>
        <v>0</v>
      </c>
      <c r="W2649" s="55">
        <f t="shared" si="159"/>
        <v>0</v>
      </c>
      <c r="X2649" s="55" t="e">
        <f t="shared" si="159"/>
        <v>#VALUE!</v>
      </c>
      <c r="Y2649" s="55">
        <f t="shared" si="159"/>
        <v>0</v>
      </c>
    </row>
    <row r="2650" spans="1:25" x14ac:dyDescent="0.25">
      <c r="A2650" s="37" t="s">
        <v>419</v>
      </c>
      <c r="B2650" s="37" t="s">
        <v>690</v>
      </c>
      <c r="C2650" s="36" t="s">
        <v>691</v>
      </c>
      <c r="D2650" s="52" t="str">
        <f>IFERROR(INDEX('[2]CP5 to CP6 Track mapping'!$A:$B,MATCH('CP5 Vols Hyp'!$C2650,'[2]CP5 to CP6 Track mapping'!$A:$A,0),2),"-")</f>
        <v>Medium Refurb</v>
      </c>
      <c r="E2650" s="36" t="s">
        <v>452</v>
      </c>
      <c r="F2650" s="53"/>
      <c r="G2650" s="53"/>
      <c r="H2650" s="53">
        <v>5.1526440000000013</v>
      </c>
      <c r="I2650" s="53"/>
      <c r="J2650" s="53"/>
      <c r="K2650" s="53">
        <f t="shared" si="160"/>
        <v>5.1526440000000013</v>
      </c>
      <c r="M2650" s="54">
        <v>24.7</v>
      </c>
      <c r="N2650" s="54">
        <v>0.54863999999999991</v>
      </c>
      <c r="O2650" s="54">
        <v>5.1526440000000013</v>
      </c>
      <c r="P2650" s="54">
        <v>0</v>
      </c>
      <c r="Q2650" s="54" t="s">
        <v>73</v>
      </c>
      <c r="R2650" s="54">
        <f t="shared" si="161"/>
        <v>30.401284</v>
      </c>
      <c r="T2650" s="55">
        <f t="shared" si="159"/>
        <v>24.7</v>
      </c>
      <c r="U2650" s="55">
        <f t="shared" si="159"/>
        <v>0.54863999999999991</v>
      </c>
      <c r="V2650" s="55">
        <f t="shared" si="159"/>
        <v>0</v>
      </c>
      <c r="W2650" s="55">
        <f t="shared" si="159"/>
        <v>0</v>
      </c>
      <c r="X2650" s="55" t="e">
        <f t="shared" si="159"/>
        <v>#VALUE!</v>
      </c>
      <c r="Y2650" s="55">
        <f t="shared" si="159"/>
        <v>25.248639999999998</v>
      </c>
    </row>
    <row r="2651" spans="1:25" x14ac:dyDescent="0.25">
      <c r="A2651" s="37" t="s">
        <v>419</v>
      </c>
      <c r="B2651" s="37" t="s">
        <v>690</v>
      </c>
      <c r="C2651" s="36" t="s">
        <v>691</v>
      </c>
      <c r="D2651" s="52" t="str">
        <f>IFERROR(INDEX('[2]CP5 to CP6 Track mapping'!$A:$B,MATCH('CP5 Vols Hyp'!$C2651,'[2]CP5 to CP6 Track mapping'!$A:$A,0),2),"-")</f>
        <v>Medium Refurb</v>
      </c>
      <c r="E2651" s="36" t="s">
        <v>453</v>
      </c>
      <c r="F2651" s="53"/>
      <c r="G2651" s="53"/>
      <c r="H2651" s="53">
        <v>0</v>
      </c>
      <c r="I2651" s="53"/>
      <c r="J2651" s="53"/>
      <c r="K2651" s="53">
        <f t="shared" si="160"/>
        <v>0</v>
      </c>
      <c r="M2651" s="54">
        <v>0</v>
      </c>
      <c r="N2651" s="54">
        <v>1.5544800000000008</v>
      </c>
      <c r="O2651" s="54">
        <v>0</v>
      </c>
      <c r="P2651" s="54">
        <v>0</v>
      </c>
      <c r="Q2651" s="54" t="s">
        <v>73</v>
      </c>
      <c r="R2651" s="54">
        <f t="shared" si="161"/>
        <v>1.5544800000000008</v>
      </c>
      <c r="T2651" s="55">
        <f t="shared" si="159"/>
        <v>0</v>
      </c>
      <c r="U2651" s="55">
        <f t="shared" si="159"/>
        <v>1.5544800000000008</v>
      </c>
      <c r="V2651" s="55">
        <f t="shared" si="159"/>
        <v>0</v>
      </c>
      <c r="W2651" s="55">
        <f t="shared" si="159"/>
        <v>0</v>
      </c>
      <c r="X2651" s="55" t="e">
        <f t="shared" si="159"/>
        <v>#VALUE!</v>
      </c>
      <c r="Y2651" s="55">
        <f t="shared" si="159"/>
        <v>1.5544800000000008</v>
      </c>
    </row>
    <row r="2652" spans="1:25" x14ac:dyDescent="0.25">
      <c r="A2652" s="37" t="s">
        <v>419</v>
      </c>
      <c r="B2652" s="37" t="s">
        <v>690</v>
      </c>
      <c r="C2652" s="36" t="s">
        <v>691</v>
      </c>
      <c r="D2652" s="52" t="str">
        <f>IFERROR(INDEX('[2]CP5 to CP6 Track mapping'!$A:$B,MATCH('CP5 Vols Hyp'!$C2652,'[2]CP5 to CP6 Track mapping'!$A:$A,0),2),"-")</f>
        <v>Medium Refurb</v>
      </c>
      <c r="E2652" s="36" t="s">
        <v>454</v>
      </c>
      <c r="F2652" s="53"/>
      <c r="G2652" s="53"/>
      <c r="H2652" s="53">
        <v>0</v>
      </c>
      <c r="I2652" s="53"/>
      <c r="J2652" s="53"/>
      <c r="K2652" s="53">
        <f t="shared" si="160"/>
        <v>0</v>
      </c>
      <c r="M2652" s="54">
        <v>0</v>
      </c>
      <c r="N2652" s="54">
        <v>1.3715999999999997</v>
      </c>
      <c r="O2652" s="54">
        <v>0</v>
      </c>
      <c r="P2652" s="54">
        <v>0</v>
      </c>
      <c r="Q2652" s="54" t="s">
        <v>73</v>
      </c>
      <c r="R2652" s="54">
        <f t="shared" si="161"/>
        <v>1.3715999999999997</v>
      </c>
      <c r="T2652" s="55">
        <f t="shared" si="159"/>
        <v>0</v>
      </c>
      <c r="U2652" s="55">
        <f t="shared" si="159"/>
        <v>1.3715999999999997</v>
      </c>
      <c r="V2652" s="55">
        <f t="shared" si="159"/>
        <v>0</v>
      </c>
      <c r="W2652" s="55">
        <f t="shared" si="159"/>
        <v>0</v>
      </c>
      <c r="X2652" s="55" t="e">
        <f t="shared" si="159"/>
        <v>#VALUE!</v>
      </c>
      <c r="Y2652" s="55">
        <f t="shared" si="159"/>
        <v>1.3715999999999997</v>
      </c>
    </row>
    <row r="2653" spans="1:25" x14ac:dyDescent="0.25">
      <c r="A2653" s="37" t="s">
        <v>419</v>
      </c>
      <c r="B2653" s="37" t="s">
        <v>690</v>
      </c>
      <c r="C2653" s="36" t="s">
        <v>691</v>
      </c>
      <c r="D2653" s="52" t="str">
        <f>IFERROR(INDEX('[2]CP5 to CP6 Track mapping'!$A:$B,MATCH('CP5 Vols Hyp'!$C2653,'[2]CP5 to CP6 Track mapping'!$A:$A,0),2),"-")</f>
        <v>Medium Refurb</v>
      </c>
      <c r="E2653" s="36" t="s">
        <v>455</v>
      </c>
      <c r="F2653" s="53"/>
      <c r="G2653" s="53"/>
      <c r="H2653" s="53">
        <v>0</v>
      </c>
      <c r="I2653" s="53"/>
      <c r="J2653" s="53"/>
      <c r="K2653" s="53">
        <f t="shared" si="160"/>
        <v>0</v>
      </c>
      <c r="M2653" s="54">
        <v>0</v>
      </c>
      <c r="N2653" s="54">
        <v>5.2120800000000012</v>
      </c>
      <c r="O2653" s="54">
        <v>0</v>
      </c>
      <c r="P2653" s="54">
        <v>0</v>
      </c>
      <c r="Q2653" s="54" t="s">
        <v>73</v>
      </c>
      <c r="R2653" s="54">
        <f t="shared" si="161"/>
        <v>5.2120800000000012</v>
      </c>
      <c r="T2653" s="55">
        <f t="shared" si="159"/>
        <v>0</v>
      </c>
      <c r="U2653" s="55">
        <f t="shared" si="159"/>
        <v>5.2120800000000012</v>
      </c>
      <c r="V2653" s="55">
        <f t="shared" si="159"/>
        <v>0</v>
      </c>
      <c r="W2653" s="55">
        <f t="shared" si="159"/>
        <v>0</v>
      </c>
      <c r="X2653" s="55" t="e">
        <f t="shared" si="159"/>
        <v>#VALUE!</v>
      </c>
      <c r="Y2653" s="55">
        <f t="shared" si="159"/>
        <v>5.2120800000000012</v>
      </c>
    </row>
    <row r="2654" spans="1:25" x14ac:dyDescent="0.25">
      <c r="A2654" s="37" t="s">
        <v>419</v>
      </c>
      <c r="B2654" s="37" t="s">
        <v>692</v>
      </c>
      <c r="C2654" s="36" t="s">
        <v>693</v>
      </c>
      <c r="D2654" s="52" t="str">
        <f>IFERROR(INDEX('[2]CP5 to CP6 Track mapping'!$A:$B,MATCH('CP5 Vols Hyp'!$C2654,'[2]CP5 to CP6 Track mapping'!$A:$A,0),2),"-")</f>
        <v>Replace - Full SC</v>
      </c>
      <c r="E2654" s="36" t="s">
        <v>456</v>
      </c>
      <c r="F2654" s="53"/>
      <c r="G2654" s="53"/>
      <c r="H2654" s="53">
        <v>4</v>
      </c>
      <c r="I2654" s="53"/>
      <c r="J2654" s="53"/>
      <c r="K2654" s="53">
        <f t="shared" si="160"/>
        <v>4</v>
      </c>
      <c r="M2654" s="54">
        <v>0</v>
      </c>
      <c r="N2654" s="54">
        <v>1</v>
      </c>
      <c r="O2654" s="54">
        <v>4</v>
      </c>
      <c r="P2654" s="54">
        <v>0</v>
      </c>
      <c r="Q2654" s="54">
        <v>11</v>
      </c>
      <c r="R2654" s="54">
        <f t="shared" si="161"/>
        <v>16</v>
      </c>
      <c r="T2654" s="55">
        <f t="shared" si="159"/>
        <v>0</v>
      </c>
      <c r="U2654" s="55">
        <f t="shared" si="159"/>
        <v>1</v>
      </c>
      <c r="V2654" s="55">
        <f t="shared" si="159"/>
        <v>0</v>
      </c>
      <c r="W2654" s="55">
        <f t="shared" si="159"/>
        <v>0</v>
      </c>
      <c r="X2654" s="55">
        <f t="shared" si="159"/>
        <v>11</v>
      </c>
      <c r="Y2654" s="55">
        <f t="shared" si="159"/>
        <v>12</v>
      </c>
    </row>
    <row r="2655" spans="1:25" x14ac:dyDescent="0.25">
      <c r="A2655" s="37" t="s">
        <v>419</v>
      </c>
      <c r="B2655" s="37" t="s">
        <v>692</v>
      </c>
      <c r="C2655" s="36" t="s">
        <v>693</v>
      </c>
      <c r="D2655" s="52" t="str">
        <f>IFERROR(INDEX('[2]CP5 to CP6 Track mapping'!$A:$B,MATCH('CP5 Vols Hyp'!$C2655,'[2]CP5 to CP6 Track mapping'!$A:$A,0),2),"-")</f>
        <v>Replace - Full SC</v>
      </c>
      <c r="E2655" s="36" t="s">
        <v>451</v>
      </c>
      <c r="F2655" s="53"/>
      <c r="G2655" s="53"/>
      <c r="H2655" s="53">
        <v>0</v>
      </c>
      <c r="I2655" s="53"/>
      <c r="J2655" s="53"/>
      <c r="K2655" s="53">
        <f t="shared" si="160"/>
        <v>0</v>
      </c>
      <c r="M2655" s="54">
        <v>0</v>
      </c>
      <c r="N2655" s="54">
        <v>0</v>
      </c>
      <c r="O2655" s="54">
        <v>0</v>
      </c>
      <c r="P2655" s="54">
        <v>1</v>
      </c>
      <c r="Q2655" s="54" t="s">
        <v>73</v>
      </c>
      <c r="R2655" s="54">
        <f t="shared" si="161"/>
        <v>1</v>
      </c>
      <c r="T2655" s="55">
        <f t="shared" si="159"/>
        <v>0</v>
      </c>
      <c r="U2655" s="55">
        <f t="shared" si="159"/>
        <v>0</v>
      </c>
      <c r="V2655" s="55">
        <f t="shared" si="159"/>
        <v>0</v>
      </c>
      <c r="W2655" s="55">
        <f t="shared" si="159"/>
        <v>1</v>
      </c>
      <c r="X2655" s="55" t="e">
        <f t="shared" si="159"/>
        <v>#VALUE!</v>
      </c>
      <c r="Y2655" s="55">
        <f t="shared" si="159"/>
        <v>1</v>
      </c>
    </row>
    <row r="2656" spans="1:25" x14ac:dyDescent="0.25">
      <c r="A2656" s="37" t="s">
        <v>419</v>
      </c>
      <c r="B2656" s="37" t="s">
        <v>692</v>
      </c>
      <c r="C2656" s="36" t="s">
        <v>693</v>
      </c>
      <c r="D2656" s="52" t="str">
        <f>IFERROR(INDEX('[2]CP5 to CP6 Track mapping'!$A:$B,MATCH('CP5 Vols Hyp'!$C2656,'[2]CP5 to CP6 Track mapping'!$A:$A,0),2),"-")</f>
        <v>Replace - Full SC</v>
      </c>
      <c r="E2656" s="36" t="s">
        <v>452</v>
      </c>
      <c r="F2656" s="53"/>
      <c r="G2656" s="53"/>
      <c r="H2656" s="53">
        <v>3</v>
      </c>
      <c r="I2656" s="53"/>
      <c r="J2656" s="53"/>
      <c r="K2656" s="53">
        <f t="shared" si="160"/>
        <v>3</v>
      </c>
      <c r="M2656" s="54">
        <v>7</v>
      </c>
      <c r="N2656" s="54">
        <v>0</v>
      </c>
      <c r="O2656" s="54">
        <v>3</v>
      </c>
      <c r="P2656" s="54">
        <v>4</v>
      </c>
      <c r="Q2656" s="54" t="s">
        <v>73</v>
      </c>
      <c r="R2656" s="54">
        <f t="shared" si="161"/>
        <v>14</v>
      </c>
      <c r="T2656" s="55">
        <f t="shared" si="159"/>
        <v>7</v>
      </c>
      <c r="U2656" s="55">
        <f t="shared" si="159"/>
        <v>0</v>
      </c>
      <c r="V2656" s="55">
        <f t="shared" si="159"/>
        <v>0</v>
      </c>
      <c r="W2656" s="55">
        <f t="shared" si="159"/>
        <v>4</v>
      </c>
      <c r="X2656" s="55" t="e">
        <f t="shared" si="159"/>
        <v>#VALUE!</v>
      </c>
      <c r="Y2656" s="55">
        <f t="shared" si="159"/>
        <v>11</v>
      </c>
    </row>
    <row r="2657" spans="1:25" x14ac:dyDescent="0.25">
      <c r="A2657" s="37" t="s">
        <v>419</v>
      </c>
      <c r="B2657" s="37" t="s">
        <v>692</v>
      </c>
      <c r="C2657" s="36" t="s">
        <v>693</v>
      </c>
      <c r="D2657" s="52" t="str">
        <f>IFERROR(INDEX('[2]CP5 to CP6 Track mapping'!$A:$B,MATCH('CP5 Vols Hyp'!$C2657,'[2]CP5 to CP6 Track mapping'!$A:$A,0),2),"-")</f>
        <v>Replace - Full SC</v>
      </c>
      <c r="E2657" s="36" t="s">
        <v>453</v>
      </c>
      <c r="F2657" s="53"/>
      <c r="G2657" s="53"/>
      <c r="H2657" s="53">
        <v>10</v>
      </c>
      <c r="I2657" s="53"/>
      <c r="J2657" s="53"/>
      <c r="K2657" s="53">
        <f t="shared" si="160"/>
        <v>10</v>
      </c>
      <c r="M2657" s="54">
        <v>5</v>
      </c>
      <c r="N2657" s="54">
        <v>12</v>
      </c>
      <c r="O2657" s="54">
        <v>10</v>
      </c>
      <c r="P2657" s="54">
        <v>19</v>
      </c>
      <c r="Q2657" s="54" t="s">
        <v>73</v>
      </c>
      <c r="R2657" s="54">
        <f t="shared" si="161"/>
        <v>46</v>
      </c>
      <c r="T2657" s="55">
        <f t="shared" si="159"/>
        <v>5</v>
      </c>
      <c r="U2657" s="55">
        <f t="shared" si="159"/>
        <v>12</v>
      </c>
      <c r="V2657" s="55">
        <f t="shared" si="159"/>
        <v>0</v>
      </c>
      <c r="W2657" s="55">
        <f t="shared" si="159"/>
        <v>19</v>
      </c>
      <c r="X2657" s="55" t="e">
        <f t="shared" si="159"/>
        <v>#VALUE!</v>
      </c>
      <c r="Y2657" s="55">
        <f t="shared" si="159"/>
        <v>36</v>
      </c>
    </row>
    <row r="2658" spans="1:25" x14ac:dyDescent="0.25">
      <c r="A2658" s="37" t="s">
        <v>419</v>
      </c>
      <c r="B2658" s="37" t="s">
        <v>692</v>
      </c>
      <c r="C2658" s="36" t="s">
        <v>693</v>
      </c>
      <c r="D2658" s="52" t="str">
        <f>IFERROR(INDEX('[2]CP5 to CP6 Track mapping'!$A:$B,MATCH('CP5 Vols Hyp'!$C2658,'[2]CP5 to CP6 Track mapping'!$A:$A,0),2),"-")</f>
        <v>Replace - Full SC</v>
      </c>
      <c r="E2658" s="36" t="s">
        <v>454</v>
      </c>
      <c r="F2658" s="53"/>
      <c r="G2658" s="53"/>
      <c r="H2658" s="53">
        <v>1</v>
      </c>
      <c r="I2658" s="53"/>
      <c r="J2658" s="53"/>
      <c r="K2658" s="53">
        <f t="shared" si="160"/>
        <v>1</v>
      </c>
      <c r="M2658" s="54">
        <v>7</v>
      </c>
      <c r="N2658" s="54">
        <v>0</v>
      </c>
      <c r="O2658" s="54">
        <v>1</v>
      </c>
      <c r="P2658" s="54">
        <v>8</v>
      </c>
      <c r="Q2658" s="54" t="s">
        <v>73</v>
      </c>
      <c r="R2658" s="54">
        <f t="shared" si="161"/>
        <v>16</v>
      </c>
      <c r="T2658" s="55">
        <f t="shared" si="159"/>
        <v>7</v>
      </c>
      <c r="U2658" s="55">
        <f t="shared" si="159"/>
        <v>0</v>
      </c>
      <c r="V2658" s="55">
        <f t="shared" si="159"/>
        <v>0</v>
      </c>
      <c r="W2658" s="55">
        <f t="shared" si="159"/>
        <v>8</v>
      </c>
      <c r="X2658" s="55" t="e">
        <f t="shared" si="159"/>
        <v>#VALUE!</v>
      </c>
      <c r="Y2658" s="55">
        <f t="shared" si="159"/>
        <v>15</v>
      </c>
    </row>
    <row r="2659" spans="1:25" x14ac:dyDescent="0.25">
      <c r="A2659" s="37" t="s">
        <v>419</v>
      </c>
      <c r="B2659" s="37" t="s">
        <v>692</v>
      </c>
      <c r="C2659" s="36" t="s">
        <v>693</v>
      </c>
      <c r="D2659" s="52" t="str">
        <f>IFERROR(INDEX('[2]CP5 to CP6 Track mapping'!$A:$B,MATCH('CP5 Vols Hyp'!$C2659,'[2]CP5 to CP6 Track mapping'!$A:$A,0),2),"-")</f>
        <v>Replace - Full SC</v>
      </c>
      <c r="E2659" s="36" t="s">
        <v>455</v>
      </c>
      <c r="F2659" s="53"/>
      <c r="G2659" s="53"/>
      <c r="H2659" s="53">
        <v>0</v>
      </c>
      <c r="I2659" s="53"/>
      <c r="J2659" s="53"/>
      <c r="K2659" s="53">
        <f t="shared" si="160"/>
        <v>0</v>
      </c>
      <c r="M2659" s="54">
        <v>0</v>
      </c>
      <c r="N2659" s="54">
        <v>0</v>
      </c>
      <c r="O2659" s="54">
        <v>0</v>
      </c>
      <c r="P2659" s="54">
        <v>0</v>
      </c>
      <c r="Q2659" s="54" t="s">
        <v>73</v>
      </c>
      <c r="R2659" s="54">
        <f t="shared" si="161"/>
        <v>0</v>
      </c>
      <c r="T2659" s="55">
        <f t="shared" si="159"/>
        <v>0</v>
      </c>
      <c r="U2659" s="55">
        <f t="shared" si="159"/>
        <v>0</v>
      </c>
      <c r="V2659" s="55">
        <f t="shared" si="159"/>
        <v>0</v>
      </c>
      <c r="W2659" s="55">
        <f t="shared" si="159"/>
        <v>0</v>
      </c>
      <c r="X2659" s="55" t="e">
        <f t="shared" si="159"/>
        <v>#VALUE!</v>
      </c>
      <c r="Y2659" s="55">
        <f t="shared" si="159"/>
        <v>0</v>
      </c>
    </row>
    <row r="2660" spans="1:25" x14ac:dyDescent="0.25">
      <c r="A2660" s="37" t="s">
        <v>419</v>
      </c>
      <c r="B2660" s="37" t="s">
        <v>694</v>
      </c>
      <c r="C2660" s="36" t="s">
        <v>695</v>
      </c>
      <c r="D2660" s="52" t="str">
        <f>IFERROR(INDEX('[2]CP5 to CP6 Track mapping'!$A:$B,MATCH('CP5 Vols Hyp'!$C2660,'[2]CP5 to CP6 Track mapping'!$A:$A,0),2),"-")</f>
        <v>Replace - Full SC</v>
      </c>
      <c r="E2660" s="36" t="s">
        <v>456</v>
      </c>
      <c r="F2660" s="53"/>
      <c r="G2660" s="53"/>
      <c r="H2660" s="53">
        <v>0</v>
      </c>
      <c r="I2660" s="53"/>
      <c r="J2660" s="53"/>
      <c r="K2660" s="53">
        <f t="shared" si="160"/>
        <v>0</v>
      </c>
      <c r="M2660" s="54">
        <v>0</v>
      </c>
      <c r="N2660" s="54">
        <v>0</v>
      </c>
      <c r="O2660" s="54">
        <v>0</v>
      </c>
      <c r="P2660" s="54">
        <v>0</v>
      </c>
      <c r="Q2660" s="54" t="s">
        <v>73</v>
      </c>
      <c r="R2660" s="54">
        <f t="shared" si="161"/>
        <v>0</v>
      </c>
      <c r="T2660" s="55">
        <f t="shared" si="159"/>
        <v>0</v>
      </c>
      <c r="U2660" s="55">
        <f t="shared" si="159"/>
        <v>0</v>
      </c>
      <c r="V2660" s="55">
        <f t="shared" si="159"/>
        <v>0</v>
      </c>
      <c r="W2660" s="55">
        <f t="shared" si="159"/>
        <v>0</v>
      </c>
      <c r="X2660" s="55" t="e">
        <f t="shared" si="159"/>
        <v>#VALUE!</v>
      </c>
      <c r="Y2660" s="55">
        <f t="shared" si="159"/>
        <v>0</v>
      </c>
    </row>
    <row r="2661" spans="1:25" x14ac:dyDescent="0.25">
      <c r="A2661" s="37" t="s">
        <v>419</v>
      </c>
      <c r="B2661" s="37" t="s">
        <v>694</v>
      </c>
      <c r="C2661" s="36" t="s">
        <v>695</v>
      </c>
      <c r="D2661" s="52" t="str">
        <f>IFERROR(INDEX('[2]CP5 to CP6 Track mapping'!$A:$B,MATCH('CP5 Vols Hyp'!$C2661,'[2]CP5 to CP6 Track mapping'!$A:$A,0),2),"-")</f>
        <v>Replace - Full SC</v>
      </c>
      <c r="E2661" s="36" t="s">
        <v>451</v>
      </c>
      <c r="F2661" s="53"/>
      <c r="G2661" s="53"/>
      <c r="H2661" s="53">
        <v>0</v>
      </c>
      <c r="I2661" s="53"/>
      <c r="J2661" s="53"/>
      <c r="K2661" s="53">
        <f t="shared" si="160"/>
        <v>0</v>
      </c>
      <c r="M2661" s="54">
        <v>0</v>
      </c>
      <c r="N2661" s="54">
        <v>0</v>
      </c>
      <c r="O2661" s="54">
        <v>0</v>
      </c>
      <c r="P2661" s="54">
        <v>1</v>
      </c>
      <c r="Q2661" s="54" t="s">
        <v>73</v>
      </c>
      <c r="R2661" s="54">
        <f t="shared" si="161"/>
        <v>1</v>
      </c>
      <c r="T2661" s="55">
        <f t="shared" si="159"/>
        <v>0</v>
      </c>
      <c r="U2661" s="55">
        <f t="shared" si="159"/>
        <v>0</v>
      </c>
      <c r="V2661" s="55">
        <f t="shared" si="159"/>
        <v>0</v>
      </c>
      <c r="W2661" s="55">
        <f t="shared" si="159"/>
        <v>1</v>
      </c>
      <c r="X2661" s="55" t="e">
        <f t="shared" si="159"/>
        <v>#VALUE!</v>
      </c>
      <c r="Y2661" s="55">
        <f t="shared" si="159"/>
        <v>1</v>
      </c>
    </row>
    <row r="2662" spans="1:25" x14ac:dyDescent="0.25">
      <c r="A2662" s="37" t="s">
        <v>419</v>
      </c>
      <c r="B2662" s="37" t="s">
        <v>694</v>
      </c>
      <c r="C2662" s="36" t="s">
        <v>695</v>
      </c>
      <c r="D2662" s="52" t="str">
        <f>IFERROR(INDEX('[2]CP5 to CP6 Track mapping'!$A:$B,MATCH('CP5 Vols Hyp'!$C2662,'[2]CP5 to CP6 Track mapping'!$A:$A,0),2),"-")</f>
        <v>Replace - Full SC</v>
      </c>
      <c r="E2662" s="36" t="s">
        <v>452</v>
      </c>
      <c r="F2662" s="53"/>
      <c r="G2662" s="53"/>
      <c r="H2662" s="53">
        <v>0</v>
      </c>
      <c r="I2662" s="53"/>
      <c r="J2662" s="53"/>
      <c r="K2662" s="53">
        <f t="shared" si="160"/>
        <v>0</v>
      </c>
      <c r="M2662" s="54">
        <v>1</v>
      </c>
      <c r="N2662" s="54">
        <v>5</v>
      </c>
      <c r="O2662" s="54">
        <v>0</v>
      </c>
      <c r="P2662" s="54">
        <v>1</v>
      </c>
      <c r="Q2662" s="54" t="s">
        <v>73</v>
      </c>
      <c r="R2662" s="54">
        <f t="shared" si="161"/>
        <v>7</v>
      </c>
      <c r="T2662" s="55">
        <f t="shared" si="159"/>
        <v>1</v>
      </c>
      <c r="U2662" s="55">
        <f t="shared" si="159"/>
        <v>5</v>
      </c>
      <c r="V2662" s="55">
        <f t="shared" si="159"/>
        <v>0</v>
      </c>
      <c r="W2662" s="55">
        <f t="shared" si="159"/>
        <v>1</v>
      </c>
      <c r="X2662" s="55" t="e">
        <f t="shared" si="159"/>
        <v>#VALUE!</v>
      </c>
      <c r="Y2662" s="55">
        <f t="shared" si="159"/>
        <v>7</v>
      </c>
    </row>
    <row r="2663" spans="1:25" x14ac:dyDescent="0.25">
      <c r="A2663" s="37" t="s">
        <v>419</v>
      </c>
      <c r="B2663" s="37" t="s">
        <v>694</v>
      </c>
      <c r="C2663" s="36" t="s">
        <v>695</v>
      </c>
      <c r="D2663" s="52" t="str">
        <f>IFERROR(INDEX('[2]CP5 to CP6 Track mapping'!$A:$B,MATCH('CP5 Vols Hyp'!$C2663,'[2]CP5 to CP6 Track mapping'!$A:$A,0),2),"-")</f>
        <v>Replace - Full SC</v>
      </c>
      <c r="E2663" s="36" t="s">
        <v>453</v>
      </c>
      <c r="F2663" s="53"/>
      <c r="G2663" s="53"/>
      <c r="H2663" s="53">
        <v>0</v>
      </c>
      <c r="I2663" s="53"/>
      <c r="J2663" s="53"/>
      <c r="K2663" s="53">
        <f t="shared" si="160"/>
        <v>0</v>
      </c>
      <c r="M2663" s="54">
        <v>0</v>
      </c>
      <c r="N2663" s="54">
        <v>0</v>
      </c>
      <c r="O2663" s="54">
        <v>0</v>
      </c>
      <c r="P2663" s="54">
        <v>0</v>
      </c>
      <c r="Q2663" s="54" t="s">
        <v>73</v>
      </c>
      <c r="R2663" s="54">
        <f t="shared" si="161"/>
        <v>0</v>
      </c>
      <c r="T2663" s="55">
        <f t="shared" si="159"/>
        <v>0</v>
      </c>
      <c r="U2663" s="55">
        <f t="shared" si="159"/>
        <v>0</v>
      </c>
      <c r="V2663" s="55">
        <f t="shared" si="159"/>
        <v>0</v>
      </c>
      <c r="W2663" s="55">
        <f t="shared" si="159"/>
        <v>0</v>
      </c>
      <c r="X2663" s="55" t="e">
        <f t="shared" si="159"/>
        <v>#VALUE!</v>
      </c>
      <c r="Y2663" s="55">
        <f t="shared" si="159"/>
        <v>0</v>
      </c>
    </row>
    <row r="2664" spans="1:25" x14ac:dyDescent="0.25">
      <c r="A2664" s="37" t="s">
        <v>419</v>
      </c>
      <c r="B2664" s="37" t="s">
        <v>694</v>
      </c>
      <c r="C2664" s="36" t="s">
        <v>695</v>
      </c>
      <c r="D2664" s="52" t="str">
        <f>IFERROR(INDEX('[2]CP5 to CP6 Track mapping'!$A:$B,MATCH('CP5 Vols Hyp'!$C2664,'[2]CP5 to CP6 Track mapping'!$A:$A,0),2),"-")</f>
        <v>Replace - Full SC</v>
      </c>
      <c r="E2664" s="36" t="s">
        <v>454</v>
      </c>
      <c r="F2664" s="53"/>
      <c r="G2664" s="53"/>
      <c r="H2664" s="53">
        <v>0</v>
      </c>
      <c r="I2664" s="53"/>
      <c r="J2664" s="53"/>
      <c r="K2664" s="53">
        <f t="shared" si="160"/>
        <v>0</v>
      </c>
      <c r="M2664" s="54">
        <v>0</v>
      </c>
      <c r="N2664" s="54">
        <v>0</v>
      </c>
      <c r="O2664" s="54">
        <v>0</v>
      </c>
      <c r="P2664" s="54">
        <v>0</v>
      </c>
      <c r="Q2664" s="54" t="s">
        <v>73</v>
      </c>
      <c r="R2664" s="54">
        <f t="shared" si="161"/>
        <v>0</v>
      </c>
      <c r="T2664" s="55">
        <f t="shared" si="159"/>
        <v>0</v>
      </c>
      <c r="U2664" s="55">
        <f t="shared" si="159"/>
        <v>0</v>
      </c>
      <c r="V2664" s="55">
        <f t="shared" si="159"/>
        <v>0</v>
      </c>
      <c r="W2664" s="55">
        <f t="shared" si="159"/>
        <v>0</v>
      </c>
      <c r="X2664" s="55" t="e">
        <f t="shared" si="159"/>
        <v>#VALUE!</v>
      </c>
      <c r="Y2664" s="55">
        <f t="shared" si="159"/>
        <v>0</v>
      </c>
    </row>
    <row r="2665" spans="1:25" x14ac:dyDescent="0.25">
      <c r="A2665" s="37" t="s">
        <v>419</v>
      </c>
      <c r="B2665" s="37" t="s">
        <v>694</v>
      </c>
      <c r="C2665" s="36" t="s">
        <v>695</v>
      </c>
      <c r="D2665" s="52" t="str">
        <f>IFERROR(INDEX('[2]CP5 to CP6 Track mapping'!$A:$B,MATCH('CP5 Vols Hyp'!$C2665,'[2]CP5 to CP6 Track mapping'!$A:$A,0),2),"-")</f>
        <v>Replace - Full SC</v>
      </c>
      <c r="E2665" s="36" t="s">
        <v>455</v>
      </c>
      <c r="F2665" s="53"/>
      <c r="G2665" s="53"/>
      <c r="H2665" s="53">
        <v>0</v>
      </c>
      <c r="I2665" s="53"/>
      <c r="J2665" s="53"/>
      <c r="K2665" s="53">
        <f t="shared" si="160"/>
        <v>0</v>
      </c>
      <c r="M2665" s="54">
        <v>0</v>
      </c>
      <c r="N2665" s="54">
        <v>0</v>
      </c>
      <c r="O2665" s="54">
        <v>0</v>
      </c>
      <c r="P2665" s="54">
        <v>0</v>
      </c>
      <c r="Q2665" s="54" t="s">
        <v>73</v>
      </c>
      <c r="R2665" s="54">
        <f t="shared" si="161"/>
        <v>0</v>
      </c>
      <c r="T2665" s="55">
        <f t="shared" si="159"/>
        <v>0</v>
      </c>
      <c r="U2665" s="55">
        <f t="shared" si="159"/>
        <v>0</v>
      </c>
      <c r="V2665" s="55">
        <f t="shared" si="159"/>
        <v>0</v>
      </c>
      <c r="W2665" s="55">
        <f t="shared" si="159"/>
        <v>0</v>
      </c>
      <c r="X2665" s="55" t="e">
        <f t="shared" si="159"/>
        <v>#VALUE!</v>
      </c>
      <c r="Y2665" s="55">
        <f t="shared" si="159"/>
        <v>0</v>
      </c>
    </row>
    <row r="2666" spans="1:25" x14ac:dyDescent="0.25">
      <c r="A2666" s="37" t="s">
        <v>419</v>
      </c>
      <c r="B2666" s="37" t="s">
        <v>696</v>
      </c>
      <c r="C2666" s="36" t="s">
        <v>697</v>
      </c>
      <c r="D2666" s="52" t="str">
        <f>IFERROR(INDEX('[2]CP5 to CP6 Track mapping'!$A:$B,MATCH('CP5 Vols Hyp'!$C2666,'[2]CP5 to CP6 Track mapping'!$A:$A,0),2),"-")</f>
        <v>Remodel SC</v>
      </c>
      <c r="E2666" s="36" t="s">
        <v>456</v>
      </c>
      <c r="F2666" s="53"/>
      <c r="G2666" s="53"/>
      <c r="H2666" s="53">
        <v>0</v>
      </c>
      <c r="I2666" s="53"/>
      <c r="J2666" s="53"/>
      <c r="K2666" s="53">
        <f t="shared" si="160"/>
        <v>0</v>
      </c>
      <c r="M2666" s="54">
        <v>0</v>
      </c>
      <c r="N2666" s="54">
        <v>0</v>
      </c>
      <c r="O2666" s="54">
        <v>0</v>
      </c>
      <c r="P2666" s="54">
        <v>0</v>
      </c>
      <c r="Q2666" s="54" t="s">
        <v>73</v>
      </c>
      <c r="R2666" s="54">
        <f t="shared" si="161"/>
        <v>0</v>
      </c>
      <c r="T2666" s="55">
        <f t="shared" si="159"/>
        <v>0</v>
      </c>
      <c r="U2666" s="55">
        <f t="shared" si="159"/>
        <v>0</v>
      </c>
      <c r="V2666" s="55">
        <f t="shared" si="159"/>
        <v>0</v>
      </c>
      <c r="W2666" s="55">
        <f t="shared" si="159"/>
        <v>0</v>
      </c>
      <c r="X2666" s="55" t="e">
        <f t="shared" si="159"/>
        <v>#VALUE!</v>
      </c>
      <c r="Y2666" s="55">
        <f t="shared" si="159"/>
        <v>0</v>
      </c>
    </row>
    <row r="2667" spans="1:25" x14ac:dyDescent="0.25">
      <c r="A2667" s="37" t="s">
        <v>419</v>
      </c>
      <c r="B2667" s="37" t="s">
        <v>696</v>
      </c>
      <c r="C2667" s="36" t="s">
        <v>697</v>
      </c>
      <c r="D2667" s="52" t="str">
        <f>IFERROR(INDEX('[2]CP5 to CP6 Track mapping'!$A:$B,MATCH('CP5 Vols Hyp'!$C2667,'[2]CP5 to CP6 Track mapping'!$A:$A,0),2),"-")</f>
        <v>Remodel SC</v>
      </c>
      <c r="E2667" s="36" t="s">
        <v>451</v>
      </c>
      <c r="F2667" s="53"/>
      <c r="G2667" s="53"/>
      <c r="H2667" s="53">
        <v>0</v>
      </c>
      <c r="I2667" s="53"/>
      <c r="J2667" s="53"/>
      <c r="K2667" s="53">
        <f t="shared" si="160"/>
        <v>0</v>
      </c>
      <c r="M2667" s="54">
        <v>0</v>
      </c>
      <c r="N2667" s="54">
        <v>0</v>
      </c>
      <c r="O2667" s="54">
        <v>0</v>
      </c>
      <c r="P2667" s="54">
        <v>0</v>
      </c>
      <c r="Q2667" s="54" t="s">
        <v>73</v>
      </c>
      <c r="R2667" s="54">
        <f t="shared" si="161"/>
        <v>0</v>
      </c>
      <c r="T2667" s="55">
        <f t="shared" si="159"/>
        <v>0</v>
      </c>
      <c r="U2667" s="55">
        <f t="shared" si="159"/>
        <v>0</v>
      </c>
      <c r="V2667" s="55">
        <f t="shared" si="159"/>
        <v>0</v>
      </c>
      <c r="W2667" s="55">
        <f t="shared" si="159"/>
        <v>0</v>
      </c>
      <c r="X2667" s="55" t="e">
        <f t="shared" si="159"/>
        <v>#VALUE!</v>
      </c>
      <c r="Y2667" s="55">
        <f t="shared" si="159"/>
        <v>0</v>
      </c>
    </row>
    <row r="2668" spans="1:25" x14ac:dyDescent="0.25">
      <c r="A2668" s="37" t="s">
        <v>419</v>
      </c>
      <c r="B2668" s="37" t="s">
        <v>696</v>
      </c>
      <c r="C2668" s="36" t="s">
        <v>697</v>
      </c>
      <c r="D2668" s="52" t="str">
        <f>IFERROR(INDEX('[2]CP5 to CP6 Track mapping'!$A:$B,MATCH('CP5 Vols Hyp'!$C2668,'[2]CP5 to CP6 Track mapping'!$A:$A,0),2),"-")</f>
        <v>Remodel SC</v>
      </c>
      <c r="E2668" s="36" t="s">
        <v>452</v>
      </c>
      <c r="F2668" s="53"/>
      <c r="G2668" s="53"/>
      <c r="H2668" s="53">
        <v>0</v>
      </c>
      <c r="I2668" s="53"/>
      <c r="J2668" s="53"/>
      <c r="K2668" s="53">
        <f t="shared" si="160"/>
        <v>0</v>
      </c>
      <c r="M2668" s="54">
        <v>0</v>
      </c>
      <c r="N2668" s="54">
        <v>0</v>
      </c>
      <c r="O2668" s="54">
        <v>0</v>
      </c>
      <c r="P2668" s="54">
        <v>0</v>
      </c>
      <c r="Q2668" s="54" t="s">
        <v>73</v>
      </c>
      <c r="R2668" s="54">
        <f t="shared" si="161"/>
        <v>0</v>
      </c>
      <c r="T2668" s="55">
        <f t="shared" si="159"/>
        <v>0</v>
      </c>
      <c r="U2668" s="55">
        <f t="shared" si="159"/>
        <v>0</v>
      </c>
      <c r="V2668" s="55">
        <f t="shared" si="159"/>
        <v>0</v>
      </c>
      <c r="W2668" s="55">
        <f t="shared" si="159"/>
        <v>0</v>
      </c>
      <c r="X2668" s="55" t="e">
        <f t="shared" si="159"/>
        <v>#VALUE!</v>
      </c>
      <c r="Y2668" s="55">
        <f t="shared" si="159"/>
        <v>0</v>
      </c>
    </row>
    <row r="2669" spans="1:25" x14ac:dyDescent="0.25">
      <c r="A2669" s="37" t="s">
        <v>419</v>
      </c>
      <c r="B2669" s="37" t="s">
        <v>696</v>
      </c>
      <c r="C2669" s="36" t="s">
        <v>697</v>
      </c>
      <c r="D2669" s="52" t="str">
        <f>IFERROR(INDEX('[2]CP5 to CP6 Track mapping'!$A:$B,MATCH('CP5 Vols Hyp'!$C2669,'[2]CP5 to CP6 Track mapping'!$A:$A,0),2),"-")</f>
        <v>Remodel SC</v>
      </c>
      <c r="E2669" s="36" t="s">
        <v>453</v>
      </c>
      <c r="F2669" s="53"/>
      <c r="G2669" s="53"/>
      <c r="H2669" s="53">
        <v>0</v>
      </c>
      <c r="I2669" s="53"/>
      <c r="J2669" s="53"/>
      <c r="K2669" s="53">
        <f t="shared" si="160"/>
        <v>0</v>
      </c>
      <c r="M2669" s="54">
        <v>3</v>
      </c>
      <c r="N2669" s="54">
        <v>1</v>
      </c>
      <c r="O2669" s="54">
        <v>0</v>
      </c>
      <c r="P2669" s="54">
        <v>1</v>
      </c>
      <c r="Q2669" s="54" t="s">
        <v>73</v>
      </c>
      <c r="R2669" s="54">
        <f t="shared" si="161"/>
        <v>5</v>
      </c>
      <c r="T2669" s="55">
        <f t="shared" si="159"/>
        <v>3</v>
      </c>
      <c r="U2669" s="55">
        <f t="shared" si="159"/>
        <v>1</v>
      </c>
      <c r="V2669" s="55">
        <f t="shared" si="159"/>
        <v>0</v>
      </c>
      <c r="W2669" s="55">
        <f t="shared" ref="W2669:Y2732" si="162">P2669-I2669</f>
        <v>1</v>
      </c>
      <c r="X2669" s="55" t="e">
        <f t="shared" si="162"/>
        <v>#VALUE!</v>
      </c>
      <c r="Y2669" s="55">
        <f t="shared" si="162"/>
        <v>5</v>
      </c>
    </row>
    <row r="2670" spans="1:25" x14ac:dyDescent="0.25">
      <c r="A2670" s="37" t="s">
        <v>419</v>
      </c>
      <c r="B2670" s="37" t="s">
        <v>696</v>
      </c>
      <c r="C2670" s="36" t="s">
        <v>697</v>
      </c>
      <c r="D2670" s="52" t="str">
        <f>IFERROR(INDEX('[2]CP5 to CP6 Track mapping'!$A:$B,MATCH('CP5 Vols Hyp'!$C2670,'[2]CP5 to CP6 Track mapping'!$A:$A,0),2),"-")</f>
        <v>Remodel SC</v>
      </c>
      <c r="E2670" s="36" t="s">
        <v>454</v>
      </c>
      <c r="F2670" s="53"/>
      <c r="G2670" s="53"/>
      <c r="H2670" s="53">
        <v>0</v>
      </c>
      <c r="I2670" s="53"/>
      <c r="J2670" s="53"/>
      <c r="K2670" s="53">
        <f t="shared" si="160"/>
        <v>0</v>
      </c>
      <c r="M2670" s="54">
        <v>0</v>
      </c>
      <c r="N2670" s="54">
        <v>0</v>
      </c>
      <c r="O2670" s="54">
        <v>0</v>
      </c>
      <c r="P2670" s="54">
        <v>0</v>
      </c>
      <c r="Q2670" s="54" t="s">
        <v>73</v>
      </c>
      <c r="R2670" s="54">
        <f t="shared" si="161"/>
        <v>0</v>
      </c>
      <c r="T2670" s="55">
        <f t="shared" ref="T2670:Y2733" si="163">M2670-F2670</f>
        <v>0</v>
      </c>
      <c r="U2670" s="55">
        <f t="shared" si="163"/>
        <v>0</v>
      </c>
      <c r="V2670" s="55">
        <f t="shared" si="163"/>
        <v>0</v>
      </c>
      <c r="W2670" s="55">
        <f t="shared" si="162"/>
        <v>0</v>
      </c>
      <c r="X2670" s="55" t="e">
        <f t="shared" si="162"/>
        <v>#VALUE!</v>
      </c>
      <c r="Y2670" s="55">
        <f t="shared" si="162"/>
        <v>0</v>
      </c>
    </row>
    <row r="2671" spans="1:25" x14ac:dyDescent="0.25">
      <c r="A2671" s="37" t="s">
        <v>419</v>
      </c>
      <c r="B2671" s="37" t="s">
        <v>696</v>
      </c>
      <c r="C2671" s="36" t="s">
        <v>697</v>
      </c>
      <c r="D2671" s="52" t="str">
        <f>IFERROR(INDEX('[2]CP5 to CP6 Track mapping'!$A:$B,MATCH('CP5 Vols Hyp'!$C2671,'[2]CP5 to CP6 Track mapping'!$A:$A,0),2),"-")</f>
        <v>Remodel SC</v>
      </c>
      <c r="E2671" s="36" t="s">
        <v>455</v>
      </c>
      <c r="F2671" s="53"/>
      <c r="G2671" s="53"/>
      <c r="H2671" s="53">
        <v>0</v>
      </c>
      <c r="I2671" s="53"/>
      <c r="J2671" s="53"/>
      <c r="K2671" s="53">
        <f t="shared" si="160"/>
        <v>0</v>
      </c>
      <c r="M2671" s="54">
        <v>0</v>
      </c>
      <c r="N2671" s="54">
        <v>0</v>
      </c>
      <c r="O2671" s="54">
        <v>0</v>
      </c>
      <c r="P2671" s="54">
        <v>0</v>
      </c>
      <c r="Q2671" s="54" t="s">
        <v>73</v>
      </c>
      <c r="R2671" s="54">
        <f t="shared" si="161"/>
        <v>0</v>
      </c>
      <c r="T2671" s="55">
        <f t="shared" si="163"/>
        <v>0</v>
      </c>
      <c r="U2671" s="55">
        <f t="shared" si="163"/>
        <v>0</v>
      </c>
      <c r="V2671" s="55">
        <f t="shared" si="163"/>
        <v>0</v>
      </c>
      <c r="W2671" s="55">
        <f t="shared" si="162"/>
        <v>0</v>
      </c>
      <c r="X2671" s="55" t="e">
        <f t="shared" si="162"/>
        <v>#VALUE!</v>
      </c>
      <c r="Y2671" s="55">
        <f t="shared" si="162"/>
        <v>0</v>
      </c>
    </row>
    <row r="2672" spans="1:25" x14ac:dyDescent="0.25">
      <c r="A2672" s="37" t="s">
        <v>419</v>
      </c>
      <c r="B2672" s="37" t="s">
        <v>698</v>
      </c>
      <c r="C2672" s="36" t="s">
        <v>699</v>
      </c>
      <c r="D2672" s="52" t="str">
        <f>IFERROR(INDEX('[2]CP5 to CP6 Track mapping'!$A:$B,MATCH('CP5 Vols Hyp'!$C2672,'[2]CP5 to CP6 Track mapping'!$A:$A,0),2),"-")</f>
        <v>Abandon SC</v>
      </c>
      <c r="E2672" s="36" t="s">
        <v>456</v>
      </c>
      <c r="F2672" s="53"/>
      <c r="G2672" s="53"/>
      <c r="H2672" s="53">
        <v>0</v>
      </c>
      <c r="I2672" s="53"/>
      <c r="J2672" s="53"/>
      <c r="K2672" s="53">
        <f t="shared" si="160"/>
        <v>0</v>
      </c>
      <c r="M2672" s="54">
        <v>0</v>
      </c>
      <c r="N2672" s="54">
        <v>0</v>
      </c>
      <c r="O2672" s="54">
        <v>0</v>
      </c>
      <c r="P2672" s="54">
        <v>0</v>
      </c>
      <c r="Q2672" s="54">
        <v>3</v>
      </c>
      <c r="R2672" s="54">
        <f t="shared" si="161"/>
        <v>3</v>
      </c>
      <c r="T2672" s="55">
        <f t="shared" si="163"/>
        <v>0</v>
      </c>
      <c r="U2672" s="55">
        <f t="shared" si="163"/>
        <v>0</v>
      </c>
      <c r="V2672" s="55">
        <f t="shared" si="163"/>
        <v>0</v>
      </c>
      <c r="W2672" s="55">
        <f t="shared" si="162"/>
        <v>0</v>
      </c>
      <c r="X2672" s="55">
        <f t="shared" si="162"/>
        <v>3</v>
      </c>
      <c r="Y2672" s="55">
        <f t="shared" si="162"/>
        <v>3</v>
      </c>
    </row>
    <row r="2673" spans="1:25" x14ac:dyDescent="0.25">
      <c r="A2673" s="37" t="s">
        <v>419</v>
      </c>
      <c r="B2673" s="37" t="s">
        <v>698</v>
      </c>
      <c r="C2673" s="36" t="s">
        <v>699</v>
      </c>
      <c r="D2673" s="52" t="str">
        <f>IFERROR(INDEX('[2]CP5 to CP6 Track mapping'!$A:$B,MATCH('CP5 Vols Hyp'!$C2673,'[2]CP5 to CP6 Track mapping'!$A:$A,0),2),"-")</f>
        <v>Abandon SC</v>
      </c>
      <c r="E2673" s="36" t="s">
        <v>451</v>
      </c>
      <c r="F2673" s="53"/>
      <c r="G2673" s="53"/>
      <c r="H2673" s="53">
        <v>0</v>
      </c>
      <c r="I2673" s="53"/>
      <c r="J2673" s="53"/>
      <c r="K2673" s="53">
        <f t="shared" si="160"/>
        <v>0</v>
      </c>
      <c r="M2673" s="54">
        <v>0</v>
      </c>
      <c r="N2673" s="54">
        <v>0</v>
      </c>
      <c r="O2673" s="54">
        <v>0</v>
      </c>
      <c r="P2673" s="54">
        <v>0</v>
      </c>
      <c r="Q2673" s="54" t="s">
        <v>73</v>
      </c>
      <c r="R2673" s="54">
        <f t="shared" si="161"/>
        <v>0</v>
      </c>
      <c r="T2673" s="55">
        <f t="shared" si="163"/>
        <v>0</v>
      </c>
      <c r="U2673" s="55">
        <f t="shared" si="163"/>
        <v>0</v>
      </c>
      <c r="V2673" s="55">
        <f t="shared" si="163"/>
        <v>0</v>
      </c>
      <c r="W2673" s="55">
        <f t="shared" si="162"/>
        <v>0</v>
      </c>
      <c r="X2673" s="55" t="e">
        <f t="shared" si="162"/>
        <v>#VALUE!</v>
      </c>
      <c r="Y2673" s="55">
        <f t="shared" si="162"/>
        <v>0</v>
      </c>
    </row>
    <row r="2674" spans="1:25" x14ac:dyDescent="0.25">
      <c r="A2674" s="37" t="s">
        <v>419</v>
      </c>
      <c r="B2674" s="37" t="s">
        <v>698</v>
      </c>
      <c r="C2674" s="36" t="s">
        <v>699</v>
      </c>
      <c r="D2674" s="52" t="str">
        <f>IFERROR(INDEX('[2]CP5 to CP6 Track mapping'!$A:$B,MATCH('CP5 Vols Hyp'!$C2674,'[2]CP5 to CP6 Track mapping'!$A:$A,0),2),"-")</f>
        <v>Abandon SC</v>
      </c>
      <c r="E2674" s="36" t="s">
        <v>452</v>
      </c>
      <c r="F2674" s="53"/>
      <c r="G2674" s="53"/>
      <c r="H2674" s="53">
        <v>0</v>
      </c>
      <c r="I2674" s="53"/>
      <c r="J2674" s="53"/>
      <c r="K2674" s="53">
        <f t="shared" si="160"/>
        <v>0</v>
      </c>
      <c r="M2674" s="54">
        <v>1</v>
      </c>
      <c r="N2674" s="54">
        <v>4</v>
      </c>
      <c r="O2674" s="54">
        <v>0</v>
      </c>
      <c r="P2674" s="54">
        <v>0</v>
      </c>
      <c r="Q2674" s="54" t="s">
        <v>73</v>
      </c>
      <c r="R2674" s="54">
        <f t="shared" si="161"/>
        <v>5</v>
      </c>
      <c r="T2674" s="55">
        <f t="shared" si="163"/>
        <v>1</v>
      </c>
      <c r="U2674" s="55">
        <f t="shared" si="163"/>
        <v>4</v>
      </c>
      <c r="V2674" s="55">
        <f t="shared" si="163"/>
        <v>0</v>
      </c>
      <c r="W2674" s="55">
        <f t="shared" si="162"/>
        <v>0</v>
      </c>
      <c r="X2674" s="55" t="e">
        <f t="shared" si="162"/>
        <v>#VALUE!</v>
      </c>
      <c r="Y2674" s="55">
        <f t="shared" si="162"/>
        <v>5</v>
      </c>
    </row>
    <row r="2675" spans="1:25" x14ac:dyDescent="0.25">
      <c r="A2675" s="37" t="s">
        <v>419</v>
      </c>
      <c r="B2675" s="37" t="s">
        <v>698</v>
      </c>
      <c r="C2675" s="36" t="s">
        <v>699</v>
      </c>
      <c r="D2675" s="52" t="str">
        <f>IFERROR(INDEX('[2]CP5 to CP6 Track mapping'!$A:$B,MATCH('CP5 Vols Hyp'!$C2675,'[2]CP5 to CP6 Track mapping'!$A:$A,0),2),"-")</f>
        <v>Abandon SC</v>
      </c>
      <c r="E2675" s="36" t="s">
        <v>453</v>
      </c>
      <c r="F2675" s="53"/>
      <c r="G2675" s="53"/>
      <c r="H2675" s="53">
        <v>11</v>
      </c>
      <c r="I2675" s="53"/>
      <c r="J2675" s="53"/>
      <c r="K2675" s="53">
        <f t="shared" si="160"/>
        <v>11</v>
      </c>
      <c r="M2675" s="54">
        <v>3</v>
      </c>
      <c r="N2675" s="54">
        <v>6</v>
      </c>
      <c r="O2675" s="54">
        <v>11</v>
      </c>
      <c r="P2675" s="54">
        <v>0</v>
      </c>
      <c r="Q2675" s="54" t="s">
        <v>73</v>
      </c>
      <c r="R2675" s="54">
        <f t="shared" si="161"/>
        <v>20</v>
      </c>
      <c r="T2675" s="55">
        <f t="shared" si="163"/>
        <v>3</v>
      </c>
      <c r="U2675" s="55">
        <f t="shared" si="163"/>
        <v>6</v>
      </c>
      <c r="V2675" s="55">
        <f t="shared" si="163"/>
        <v>0</v>
      </c>
      <c r="W2675" s="55">
        <f t="shared" si="162"/>
        <v>0</v>
      </c>
      <c r="X2675" s="55" t="e">
        <f t="shared" si="162"/>
        <v>#VALUE!</v>
      </c>
      <c r="Y2675" s="55">
        <f t="shared" si="162"/>
        <v>9</v>
      </c>
    </row>
    <row r="2676" spans="1:25" x14ac:dyDescent="0.25">
      <c r="A2676" s="37" t="s">
        <v>419</v>
      </c>
      <c r="B2676" s="37" t="s">
        <v>698</v>
      </c>
      <c r="C2676" s="36" t="s">
        <v>699</v>
      </c>
      <c r="D2676" s="52" t="str">
        <f>IFERROR(INDEX('[2]CP5 to CP6 Track mapping'!$A:$B,MATCH('CP5 Vols Hyp'!$C2676,'[2]CP5 to CP6 Track mapping'!$A:$A,0),2),"-")</f>
        <v>Abandon SC</v>
      </c>
      <c r="E2676" s="36" t="s">
        <v>454</v>
      </c>
      <c r="F2676" s="53"/>
      <c r="G2676" s="53"/>
      <c r="H2676" s="53">
        <v>0</v>
      </c>
      <c r="I2676" s="53"/>
      <c r="J2676" s="53"/>
      <c r="K2676" s="53">
        <f t="shared" si="160"/>
        <v>0</v>
      </c>
      <c r="M2676" s="54">
        <v>2</v>
      </c>
      <c r="N2676" s="54">
        <v>4</v>
      </c>
      <c r="O2676" s="54">
        <v>0</v>
      </c>
      <c r="P2676" s="54">
        <v>4</v>
      </c>
      <c r="Q2676" s="54" t="s">
        <v>73</v>
      </c>
      <c r="R2676" s="54">
        <f t="shared" si="161"/>
        <v>10</v>
      </c>
      <c r="T2676" s="55">
        <f t="shared" si="163"/>
        <v>2</v>
      </c>
      <c r="U2676" s="55">
        <f t="shared" si="163"/>
        <v>4</v>
      </c>
      <c r="V2676" s="55">
        <f t="shared" si="163"/>
        <v>0</v>
      </c>
      <c r="W2676" s="55">
        <f t="shared" si="162"/>
        <v>4</v>
      </c>
      <c r="X2676" s="55" t="e">
        <f t="shared" si="162"/>
        <v>#VALUE!</v>
      </c>
      <c r="Y2676" s="55">
        <f t="shared" si="162"/>
        <v>10</v>
      </c>
    </row>
    <row r="2677" spans="1:25" x14ac:dyDescent="0.25">
      <c r="A2677" s="37" t="s">
        <v>419</v>
      </c>
      <c r="B2677" s="37" t="s">
        <v>698</v>
      </c>
      <c r="C2677" s="36" t="s">
        <v>699</v>
      </c>
      <c r="D2677" s="52" t="str">
        <f>IFERROR(INDEX('[2]CP5 to CP6 Track mapping'!$A:$B,MATCH('CP5 Vols Hyp'!$C2677,'[2]CP5 to CP6 Track mapping'!$A:$A,0),2),"-")</f>
        <v>Abandon SC</v>
      </c>
      <c r="E2677" s="36" t="s">
        <v>455</v>
      </c>
      <c r="F2677" s="53"/>
      <c r="G2677" s="53"/>
      <c r="H2677" s="53">
        <v>0</v>
      </c>
      <c r="I2677" s="53"/>
      <c r="J2677" s="53"/>
      <c r="K2677" s="53">
        <f t="shared" si="160"/>
        <v>0</v>
      </c>
      <c r="M2677" s="54">
        <v>0</v>
      </c>
      <c r="N2677" s="54">
        <v>0</v>
      </c>
      <c r="O2677" s="54">
        <v>0</v>
      </c>
      <c r="P2677" s="54">
        <v>0</v>
      </c>
      <c r="Q2677" s="54" t="s">
        <v>73</v>
      </c>
      <c r="R2677" s="54">
        <f t="shared" si="161"/>
        <v>0</v>
      </c>
      <c r="T2677" s="55">
        <f t="shared" si="163"/>
        <v>0</v>
      </c>
      <c r="U2677" s="55">
        <f t="shared" si="163"/>
        <v>0</v>
      </c>
      <c r="V2677" s="55">
        <f t="shared" si="163"/>
        <v>0</v>
      </c>
      <c r="W2677" s="55">
        <f t="shared" si="162"/>
        <v>0</v>
      </c>
      <c r="X2677" s="55" t="e">
        <f t="shared" si="162"/>
        <v>#VALUE!</v>
      </c>
      <c r="Y2677" s="55">
        <f t="shared" si="162"/>
        <v>0</v>
      </c>
    </row>
    <row r="2678" spans="1:25" x14ac:dyDescent="0.25">
      <c r="A2678" s="37" t="s">
        <v>419</v>
      </c>
      <c r="B2678" s="37" t="s">
        <v>700</v>
      </c>
      <c r="C2678" s="36" t="s">
        <v>701</v>
      </c>
      <c r="D2678" s="52" t="str">
        <f>IFERROR(INDEX('[2]CP5 to CP6 Track mapping'!$A:$B,MATCH('CP5 Vols Hyp'!$C2678,'[2]CP5 to CP6 Track mapping'!$A:$A,0),2),"-")</f>
        <v>Refurbishment SC</v>
      </c>
      <c r="E2678" s="36" t="s">
        <v>456</v>
      </c>
      <c r="F2678" s="53"/>
      <c r="G2678" s="53"/>
      <c r="H2678" s="53">
        <v>0</v>
      </c>
      <c r="I2678" s="53"/>
      <c r="J2678" s="53"/>
      <c r="K2678" s="53">
        <f t="shared" si="160"/>
        <v>0</v>
      </c>
      <c r="M2678" s="54">
        <v>0</v>
      </c>
      <c r="N2678" s="54">
        <v>0</v>
      </c>
      <c r="O2678" s="54">
        <v>0</v>
      </c>
      <c r="P2678" s="54">
        <v>0</v>
      </c>
      <c r="Q2678" s="54" t="s">
        <v>73</v>
      </c>
      <c r="R2678" s="54">
        <f t="shared" si="161"/>
        <v>0</v>
      </c>
      <c r="T2678" s="55">
        <f t="shared" si="163"/>
        <v>0</v>
      </c>
      <c r="U2678" s="55">
        <f t="shared" si="163"/>
        <v>0</v>
      </c>
      <c r="V2678" s="55">
        <f t="shared" si="163"/>
        <v>0</v>
      </c>
      <c r="W2678" s="55">
        <f t="shared" si="162"/>
        <v>0</v>
      </c>
      <c r="X2678" s="55" t="e">
        <f t="shared" si="162"/>
        <v>#VALUE!</v>
      </c>
      <c r="Y2678" s="55">
        <f t="shared" si="162"/>
        <v>0</v>
      </c>
    </row>
    <row r="2679" spans="1:25" x14ac:dyDescent="0.25">
      <c r="A2679" s="37" t="s">
        <v>419</v>
      </c>
      <c r="B2679" s="37" t="s">
        <v>700</v>
      </c>
      <c r="C2679" s="36" t="s">
        <v>701</v>
      </c>
      <c r="D2679" s="52" t="str">
        <f>IFERROR(INDEX('[2]CP5 to CP6 Track mapping'!$A:$B,MATCH('CP5 Vols Hyp'!$C2679,'[2]CP5 to CP6 Track mapping'!$A:$A,0),2),"-")</f>
        <v>Refurbishment SC</v>
      </c>
      <c r="E2679" s="36" t="s">
        <v>451</v>
      </c>
      <c r="F2679" s="53"/>
      <c r="G2679" s="53"/>
      <c r="H2679" s="53">
        <v>0</v>
      </c>
      <c r="I2679" s="53"/>
      <c r="J2679" s="53"/>
      <c r="K2679" s="53">
        <f t="shared" si="160"/>
        <v>0</v>
      </c>
      <c r="M2679" s="54">
        <v>0</v>
      </c>
      <c r="N2679" s="54">
        <v>0</v>
      </c>
      <c r="O2679" s="54">
        <v>0</v>
      </c>
      <c r="P2679" s="54">
        <v>0</v>
      </c>
      <c r="Q2679" s="54" t="s">
        <v>73</v>
      </c>
      <c r="R2679" s="54">
        <f t="shared" si="161"/>
        <v>0</v>
      </c>
      <c r="T2679" s="55">
        <f t="shared" si="163"/>
        <v>0</v>
      </c>
      <c r="U2679" s="55">
        <f t="shared" si="163"/>
        <v>0</v>
      </c>
      <c r="V2679" s="55">
        <f t="shared" si="163"/>
        <v>0</v>
      </c>
      <c r="W2679" s="55">
        <f t="shared" si="162"/>
        <v>0</v>
      </c>
      <c r="X2679" s="55" t="e">
        <f t="shared" si="162"/>
        <v>#VALUE!</v>
      </c>
      <c r="Y2679" s="55">
        <f t="shared" si="162"/>
        <v>0</v>
      </c>
    </row>
    <row r="2680" spans="1:25" x14ac:dyDescent="0.25">
      <c r="A2680" s="37" t="s">
        <v>419</v>
      </c>
      <c r="B2680" s="37" t="s">
        <v>700</v>
      </c>
      <c r="C2680" s="36" t="s">
        <v>701</v>
      </c>
      <c r="D2680" s="52" t="str">
        <f>IFERROR(INDEX('[2]CP5 to CP6 Track mapping'!$A:$B,MATCH('CP5 Vols Hyp'!$C2680,'[2]CP5 to CP6 Track mapping'!$A:$A,0),2),"-")</f>
        <v>Refurbishment SC</v>
      </c>
      <c r="E2680" s="36" t="s">
        <v>452</v>
      </c>
      <c r="F2680" s="53"/>
      <c r="G2680" s="53"/>
      <c r="H2680" s="53">
        <v>0</v>
      </c>
      <c r="I2680" s="53"/>
      <c r="J2680" s="53"/>
      <c r="K2680" s="53">
        <f t="shared" si="160"/>
        <v>0</v>
      </c>
      <c r="M2680" s="54">
        <v>0</v>
      </c>
      <c r="N2680" s="54">
        <v>0</v>
      </c>
      <c r="O2680" s="54">
        <v>0</v>
      </c>
      <c r="P2680" s="54">
        <v>0</v>
      </c>
      <c r="Q2680" s="54" t="s">
        <v>73</v>
      </c>
      <c r="R2680" s="54">
        <f t="shared" si="161"/>
        <v>0</v>
      </c>
      <c r="T2680" s="55">
        <f t="shared" si="163"/>
        <v>0</v>
      </c>
      <c r="U2680" s="55">
        <f t="shared" si="163"/>
        <v>0</v>
      </c>
      <c r="V2680" s="55">
        <f t="shared" si="163"/>
        <v>0</v>
      </c>
      <c r="W2680" s="55">
        <f t="shared" si="162"/>
        <v>0</v>
      </c>
      <c r="X2680" s="55" t="e">
        <f t="shared" si="162"/>
        <v>#VALUE!</v>
      </c>
      <c r="Y2680" s="55">
        <f t="shared" si="162"/>
        <v>0</v>
      </c>
    </row>
    <row r="2681" spans="1:25" x14ac:dyDescent="0.25">
      <c r="A2681" s="37" t="s">
        <v>419</v>
      </c>
      <c r="B2681" s="37" t="s">
        <v>700</v>
      </c>
      <c r="C2681" s="36" t="s">
        <v>701</v>
      </c>
      <c r="D2681" s="52" t="str">
        <f>IFERROR(INDEX('[2]CP5 to CP6 Track mapping'!$A:$B,MATCH('CP5 Vols Hyp'!$C2681,'[2]CP5 to CP6 Track mapping'!$A:$A,0),2),"-")</f>
        <v>Refurbishment SC</v>
      </c>
      <c r="E2681" s="36" t="s">
        <v>453</v>
      </c>
      <c r="F2681" s="53"/>
      <c r="G2681" s="53"/>
      <c r="H2681" s="53">
        <v>0</v>
      </c>
      <c r="I2681" s="53"/>
      <c r="J2681" s="53"/>
      <c r="K2681" s="53">
        <f t="shared" si="160"/>
        <v>0</v>
      </c>
      <c r="M2681" s="54">
        <v>0</v>
      </c>
      <c r="N2681" s="54">
        <v>0</v>
      </c>
      <c r="O2681" s="54">
        <v>0</v>
      </c>
      <c r="P2681" s="54">
        <v>0</v>
      </c>
      <c r="Q2681" s="54" t="s">
        <v>73</v>
      </c>
      <c r="R2681" s="54">
        <f t="shared" si="161"/>
        <v>0</v>
      </c>
      <c r="T2681" s="55">
        <f t="shared" si="163"/>
        <v>0</v>
      </c>
      <c r="U2681" s="55">
        <f t="shared" si="163"/>
        <v>0</v>
      </c>
      <c r="V2681" s="55">
        <f t="shared" si="163"/>
        <v>0</v>
      </c>
      <c r="W2681" s="55">
        <f t="shared" si="162"/>
        <v>0</v>
      </c>
      <c r="X2681" s="55" t="e">
        <f t="shared" si="162"/>
        <v>#VALUE!</v>
      </c>
      <c r="Y2681" s="55">
        <f t="shared" si="162"/>
        <v>0</v>
      </c>
    </row>
    <row r="2682" spans="1:25" x14ac:dyDescent="0.25">
      <c r="A2682" s="37" t="s">
        <v>419</v>
      </c>
      <c r="B2682" s="37" t="s">
        <v>700</v>
      </c>
      <c r="C2682" s="36" t="s">
        <v>701</v>
      </c>
      <c r="D2682" s="52" t="str">
        <f>IFERROR(INDEX('[2]CP5 to CP6 Track mapping'!$A:$B,MATCH('CP5 Vols Hyp'!$C2682,'[2]CP5 to CP6 Track mapping'!$A:$A,0),2),"-")</f>
        <v>Refurbishment SC</v>
      </c>
      <c r="E2682" s="36" t="s">
        <v>454</v>
      </c>
      <c r="F2682" s="53"/>
      <c r="G2682" s="53"/>
      <c r="H2682" s="53">
        <v>0</v>
      </c>
      <c r="I2682" s="53"/>
      <c r="J2682" s="53"/>
      <c r="K2682" s="53">
        <f t="shared" si="160"/>
        <v>0</v>
      </c>
      <c r="M2682" s="54">
        <v>0</v>
      </c>
      <c r="N2682" s="54">
        <v>0</v>
      </c>
      <c r="O2682" s="54">
        <v>0</v>
      </c>
      <c r="P2682" s="54">
        <v>0</v>
      </c>
      <c r="Q2682" s="54" t="s">
        <v>73</v>
      </c>
      <c r="R2682" s="54">
        <f t="shared" si="161"/>
        <v>0</v>
      </c>
      <c r="T2682" s="55">
        <f t="shared" si="163"/>
        <v>0</v>
      </c>
      <c r="U2682" s="55">
        <f t="shared" si="163"/>
        <v>0</v>
      </c>
      <c r="V2682" s="55">
        <f t="shared" si="163"/>
        <v>0</v>
      </c>
      <c r="W2682" s="55">
        <f t="shared" si="162"/>
        <v>0</v>
      </c>
      <c r="X2682" s="55" t="e">
        <f t="shared" si="162"/>
        <v>#VALUE!</v>
      </c>
      <c r="Y2682" s="55">
        <f t="shared" si="162"/>
        <v>0</v>
      </c>
    </row>
    <row r="2683" spans="1:25" x14ac:dyDescent="0.25">
      <c r="A2683" s="37" t="s">
        <v>419</v>
      </c>
      <c r="B2683" s="37" t="s">
        <v>700</v>
      </c>
      <c r="C2683" s="36" t="s">
        <v>701</v>
      </c>
      <c r="D2683" s="52" t="str">
        <f>IFERROR(INDEX('[2]CP5 to CP6 Track mapping'!$A:$B,MATCH('CP5 Vols Hyp'!$C2683,'[2]CP5 to CP6 Track mapping'!$A:$A,0),2),"-")</f>
        <v>Refurbishment SC</v>
      </c>
      <c r="E2683" s="36" t="s">
        <v>455</v>
      </c>
      <c r="F2683" s="53"/>
      <c r="G2683" s="53"/>
      <c r="H2683" s="53">
        <v>0</v>
      </c>
      <c r="I2683" s="53"/>
      <c r="J2683" s="53"/>
      <c r="K2683" s="53">
        <f t="shared" si="160"/>
        <v>0</v>
      </c>
      <c r="M2683" s="54">
        <v>0</v>
      </c>
      <c r="N2683" s="54">
        <v>0</v>
      </c>
      <c r="O2683" s="54">
        <v>0</v>
      </c>
      <c r="P2683" s="54">
        <v>0</v>
      </c>
      <c r="Q2683" s="54" t="s">
        <v>73</v>
      </c>
      <c r="R2683" s="54">
        <f t="shared" si="161"/>
        <v>0</v>
      </c>
      <c r="T2683" s="55">
        <f t="shared" si="163"/>
        <v>0</v>
      </c>
      <c r="U2683" s="55">
        <f t="shared" si="163"/>
        <v>0</v>
      </c>
      <c r="V2683" s="55">
        <f t="shared" si="163"/>
        <v>0</v>
      </c>
      <c r="W2683" s="55">
        <f t="shared" si="162"/>
        <v>0</v>
      </c>
      <c r="X2683" s="55" t="e">
        <f t="shared" si="162"/>
        <v>#VALUE!</v>
      </c>
      <c r="Y2683" s="55">
        <f t="shared" si="162"/>
        <v>0</v>
      </c>
    </row>
    <row r="2684" spans="1:25" x14ac:dyDescent="0.25">
      <c r="A2684" s="37" t="s">
        <v>419</v>
      </c>
      <c r="B2684" s="37" t="s">
        <v>702</v>
      </c>
      <c r="C2684" s="36" t="s">
        <v>703</v>
      </c>
      <c r="D2684" s="52" t="str">
        <f>IFERROR(INDEX('[2]CP5 to CP6 Track mapping'!$A:$B,MATCH('CP5 Vols Hyp'!$C2684,'[2]CP5 to CP6 Track mapping'!$A:$A,0),2),"-")</f>
        <v>Refurbishment SC</v>
      </c>
      <c r="E2684" s="36" t="s">
        <v>456</v>
      </c>
      <c r="F2684" s="53"/>
      <c r="G2684" s="53"/>
      <c r="H2684" s="53">
        <v>30</v>
      </c>
      <c r="I2684" s="53"/>
      <c r="J2684" s="53"/>
      <c r="K2684" s="53">
        <f t="shared" si="160"/>
        <v>30</v>
      </c>
      <c r="M2684" s="54">
        <v>0</v>
      </c>
      <c r="N2684" s="54">
        <v>36</v>
      </c>
      <c r="O2684" s="54">
        <v>30</v>
      </c>
      <c r="P2684" s="54">
        <v>25</v>
      </c>
      <c r="Q2684" s="54">
        <v>30</v>
      </c>
      <c r="R2684" s="54">
        <f t="shared" si="161"/>
        <v>121</v>
      </c>
      <c r="T2684" s="55">
        <f t="shared" si="163"/>
        <v>0</v>
      </c>
      <c r="U2684" s="55">
        <f t="shared" si="163"/>
        <v>36</v>
      </c>
      <c r="V2684" s="55">
        <f t="shared" si="163"/>
        <v>0</v>
      </c>
      <c r="W2684" s="55">
        <f t="shared" si="162"/>
        <v>25</v>
      </c>
      <c r="X2684" s="55">
        <f t="shared" si="162"/>
        <v>30</v>
      </c>
      <c r="Y2684" s="55">
        <f t="shared" si="162"/>
        <v>91</v>
      </c>
    </row>
    <row r="2685" spans="1:25" x14ac:dyDescent="0.25">
      <c r="A2685" s="37" t="s">
        <v>419</v>
      </c>
      <c r="B2685" s="37" t="s">
        <v>702</v>
      </c>
      <c r="C2685" s="36" t="s">
        <v>703</v>
      </c>
      <c r="D2685" s="52" t="str">
        <f>IFERROR(INDEX('[2]CP5 to CP6 Track mapping'!$A:$B,MATCH('CP5 Vols Hyp'!$C2685,'[2]CP5 to CP6 Track mapping'!$A:$A,0),2),"-")</f>
        <v>Refurbishment SC</v>
      </c>
      <c r="E2685" s="36" t="s">
        <v>451</v>
      </c>
      <c r="F2685" s="53"/>
      <c r="G2685" s="53"/>
      <c r="H2685" s="53">
        <v>0</v>
      </c>
      <c r="I2685" s="53"/>
      <c r="J2685" s="53"/>
      <c r="K2685" s="53">
        <f t="shared" si="160"/>
        <v>0</v>
      </c>
      <c r="M2685" s="54">
        <v>0</v>
      </c>
      <c r="N2685" s="54">
        <v>0</v>
      </c>
      <c r="O2685" s="54">
        <v>0</v>
      </c>
      <c r="P2685" s="54">
        <v>0</v>
      </c>
      <c r="Q2685" s="54" t="s">
        <v>73</v>
      </c>
      <c r="R2685" s="54">
        <f t="shared" si="161"/>
        <v>0</v>
      </c>
      <c r="T2685" s="55">
        <f t="shared" si="163"/>
        <v>0</v>
      </c>
      <c r="U2685" s="55">
        <f t="shared" si="163"/>
        <v>0</v>
      </c>
      <c r="V2685" s="55">
        <f t="shared" si="163"/>
        <v>0</v>
      </c>
      <c r="W2685" s="55">
        <f t="shared" si="162"/>
        <v>0</v>
      </c>
      <c r="X2685" s="55" t="e">
        <f t="shared" si="162"/>
        <v>#VALUE!</v>
      </c>
      <c r="Y2685" s="55">
        <f t="shared" si="162"/>
        <v>0</v>
      </c>
    </row>
    <row r="2686" spans="1:25" x14ac:dyDescent="0.25">
      <c r="A2686" s="37" t="s">
        <v>419</v>
      </c>
      <c r="B2686" s="37" t="s">
        <v>702</v>
      </c>
      <c r="C2686" s="36" t="s">
        <v>703</v>
      </c>
      <c r="D2686" s="52" t="str">
        <f>IFERROR(INDEX('[2]CP5 to CP6 Track mapping'!$A:$B,MATCH('CP5 Vols Hyp'!$C2686,'[2]CP5 to CP6 Track mapping'!$A:$A,0),2),"-")</f>
        <v>Refurbishment SC</v>
      </c>
      <c r="E2686" s="36" t="s">
        <v>452</v>
      </c>
      <c r="F2686" s="53"/>
      <c r="G2686" s="53"/>
      <c r="H2686" s="53">
        <v>0</v>
      </c>
      <c r="I2686" s="53"/>
      <c r="J2686" s="53"/>
      <c r="K2686" s="53">
        <f t="shared" si="160"/>
        <v>0</v>
      </c>
      <c r="M2686" s="54">
        <v>11</v>
      </c>
      <c r="N2686" s="54">
        <v>0</v>
      </c>
      <c r="O2686" s="54">
        <v>0</v>
      </c>
      <c r="P2686" s="54">
        <v>0</v>
      </c>
      <c r="Q2686" s="54" t="s">
        <v>73</v>
      </c>
      <c r="R2686" s="54">
        <f t="shared" si="161"/>
        <v>11</v>
      </c>
      <c r="T2686" s="55">
        <f t="shared" si="163"/>
        <v>11</v>
      </c>
      <c r="U2686" s="55">
        <f t="shared" si="163"/>
        <v>0</v>
      </c>
      <c r="V2686" s="55">
        <f t="shared" si="163"/>
        <v>0</v>
      </c>
      <c r="W2686" s="55">
        <f t="shared" si="162"/>
        <v>0</v>
      </c>
      <c r="X2686" s="55" t="e">
        <f t="shared" si="162"/>
        <v>#VALUE!</v>
      </c>
      <c r="Y2686" s="55">
        <f t="shared" si="162"/>
        <v>11</v>
      </c>
    </row>
    <row r="2687" spans="1:25" x14ac:dyDescent="0.25">
      <c r="A2687" s="37" t="s">
        <v>419</v>
      </c>
      <c r="B2687" s="37" t="s">
        <v>702</v>
      </c>
      <c r="C2687" s="36" t="s">
        <v>703</v>
      </c>
      <c r="D2687" s="52" t="str">
        <f>IFERROR(INDEX('[2]CP5 to CP6 Track mapping'!$A:$B,MATCH('CP5 Vols Hyp'!$C2687,'[2]CP5 to CP6 Track mapping'!$A:$A,0),2),"-")</f>
        <v>Refurbishment SC</v>
      </c>
      <c r="E2687" s="36" t="s">
        <v>453</v>
      </c>
      <c r="F2687" s="53"/>
      <c r="G2687" s="53"/>
      <c r="H2687" s="53">
        <v>0</v>
      </c>
      <c r="I2687" s="53"/>
      <c r="J2687" s="53"/>
      <c r="K2687" s="53">
        <f t="shared" si="160"/>
        <v>0</v>
      </c>
      <c r="M2687" s="54">
        <v>0</v>
      </c>
      <c r="N2687" s="54">
        <v>0</v>
      </c>
      <c r="O2687" s="54">
        <v>0</v>
      </c>
      <c r="P2687" s="54">
        <v>0</v>
      </c>
      <c r="Q2687" s="54" t="s">
        <v>73</v>
      </c>
      <c r="R2687" s="54">
        <f t="shared" si="161"/>
        <v>0</v>
      </c>
      <c r="T2687" s="55">
        <f t="shared" si="163"/>
        <v>0</v>
      </c>
      <c r="U2687" s="55">
        <f t="shared" si="163"/>
        <v>0</v>
      </c>
      <c r="V2687" s="55">
        <f t="shared" si="163"/>
        <v>0</v>
      </c>
      <c r="W2687" s="55">
        <f t="shared" si="162"/>
        <v>0</v>
      </c>
      <c r="X2687" s="55" t="e">
        <f t="shared" si="162"/>
        <v>#VALUE!</v>
      </c>
      <c r="Y2687" s="55">
        <f t="shared" si="162"/>
        <v>0</v>
      </c>
    </row>
    <row r="2688" spans="1:25" x14ac:dyDescent="0.25">
      <c r="A2688" s="37" t="s">
        <v>419</v>
      </c>
      <c r="B2688" s="37" t="s">
        <v>702</v>
      </c>
      <c r="C2688" s="36" t="s">
        <v>703</v>
      </c>
      <c r="D2688" s="52" t="str">
        <f>IFERROR(INDEX('[2]CP5 to CP6 Track mapping'!$A:$B,MATCH('CP5 Vols Hyp'!$C2688,'[2]CP5 to CP6 Track mapping'!$A:$A,0),2),"-")</f>
        <v>Refurbishment SC</v>
      </c>
      <c r="E2688" s="36" t="s">
        <v>454</v>
      </c>
      <c r="F2688" s="53"/>
      <c r="G2688" s="53"/>
      <c r="H2688" s="53">
        <v>0</v>
      </c>
      <c r="I2688" s="53"/>
      <c r="J2688" s="53"/>
      <c r="K2688" s="53">
        <f t="shared" si="160"/>
        <v>0</v>
      </c>
      <c r="M2688" s="54">
        <v>0</v>
      </c>
      <c r="N2688" s="54">
        <v>0</v>
      </c>
      <c r="O2688" s="54">
        <v>0</v>
      </c>
      <c r="P2688" s="54">
        <v>0</v>
      </c>
      <c r="Q2688" s="54" t="s">
        <v>73</v>
      </c>
      <c r="R2688" s="54">
        <f t="shared" si="161"/>
        <v>0</v>
      </c>
      <c r="T2688" s="55">
        <f t="shared" si="163"/>
        <v>0</v>
      </c>
      <c r="U2688" s="55">
        <f t="shared" si="163"/>
        <v>0</v>
      </c>
      <c r="V2688" s="55">
        <f t="shared" si="163"/>
        <v>0</v>
      </c>
      <c r="W2688" s="55">
        <f t="shared" si="162"/>
        <v>0</v>
      </c>
      <c r="X2688" s="55" t="e">
        <f t="shared" si="162"/>
        <v>#VALUE!</v>
      </c>
      <c r="Y2688" s="55">
        <f t="shared" si="162"/>
        <v>0</v>
      </c>
    </row>
    <row r="2689" spans="1:25" x14ac:dyDescent="0.25">
      <c r="A2689" s="37" t="s">
        <v>419</v>
      </c>
      <c r="B2689" s="37" t="s">
        <v>702</v>
      </c>
      <c r="C2689" s="36" t="s">
        <v>703</v>
      </c>
      <c r="D2689" s="52" t="str">
        <f>IFERROR(INDEX('[2]CP5 to CP6 Track mapping'!$A:$B,MATCH('CP5 Vols Hyp'!$C2689,'[2]CP5 to CP6 Track mapping'!$A:$A,0),2),"-")</f>
        <v>Refurbishment SC</v>
      </c>
      <c r="E2689" s="36" t="s">
        <v>455</v>
      </c>
      <c r="F2689" s="53"/>
      <c r="G2689" s="53"/>
      <c r="H2689" s="53">
        <v>0</v>
      </c>
      <c r="I2689" s="53"/>
      <c r="J2689" s="53"/>
      <c r="K2689" s="53">
        <f t="shared" si="160"/>
        <v>0</v>
      </c>
      <c r="M2689" s="54">
        <v>0</v>
      </c>
      <c r="N2689" s="54">
        <v>0</v>
      </c>
      <c r="O2689" s="54">
        <v>0</v>
      </c>
      <c r="P2689" s="54">
        <v>0</v>
      </c>
      <c r="Q2689" s="54" t="s">
        <v>73</v>
      </c>
      <c r="R2689" s="54">
        <f t="shared" si="161"/>
        <v>0</v>
      </c>
      <c r="T2689" s="55">
        <f t="shared" si="163"/>
        <v>0</v>
      </c>
      <c r="U2689" s="55">
        <f t="shared" si="163"/>
        <v>0</v>
      </c>
      <c r="V2689" s="55">
        <f t="shared" si="163"/>
        <v>0</v>
      </c>
      <c r="W2689" s="55">
        <f t="shared" si="162"/>
        <v>0</v>
      </c>
      <c r="X2689" s="55" t="e">
        <f t="shared" si="162"/>
        <v>#VALUE!</v>
      </c>
      <c r="Y2689" s="55">
        <f t="shared" si="162"/>
        <v>0</v>
      </c>
    </row>
    <row r="2690" spans="1:25" x14ac:dyDescent="0.25">
      <c r="A2690" s="37" t="s">
        <v>419</v>
      </c>
      <c r="B2690" s="37" t="s">
        <v>704</v>
      </c>
      <c r="C2690" s="36" t="s">
        <v>705</v>
      </c>
      <c r="D2690" s="52" t="str">
        <f>IFERROR(INDEX('[2]CP5 to CP6 Track mapping'!$A:$B,MATCH('CP5 Vols Hyp'!$C2690,'[2]CP5 to CP6 Track mapping'!$A:$A,0),2),"-")</f>
        <v>Replace - Partial SC</v>
      </c>
      <c r="E2690" s="36" t="s">
        <v>456</v>
      </c>
      <c r="F2690" s="53"/>
      <c r="G2690" s="53"/>
      <c r="H2690" s="53">
        <v>0</v>
      </c>
      <c r="I2690" s="53"/>
      <c r="J2690" s="53"/>
      <c r="K2690" s="53">
        <f t="shared" si="160"/>
        <v>0</v>
      </c>
      <c r="M2690" s="54">
        <v>0</v>
      </c>
      <c r="N2690" s="54">
        <v>-2</v>
      </c>
      <c r="O2690" s="54">
        <v>0</v>
      </c>
      <c r="P2690" s="54">
        <v>0</v>
      </c>
      <c r="Q2690" s="54">
        <v>5</v>
      </c>
      <c r="R2690" s="54">
        <f t="shared" si="161"/>
        <v>3</v>
      </c>
      <c r="T2690" s="55">
        <f t="shared" si="163"/>
        <v>0</v>
      </c>
      <c r="U2690" s="55">
        <f t="shared" si="163"/>
        <v>-2</v>
      </c>
      <c r="V2690" s="55">
        <f t="shared" si="163"/>
        <v>0</v>
      </c>
      <c r="W2690" s="55">
        <f t="shared" si="162"/>
        <v>0</v>
      </c>
      <c r="X2690" s="55">
        <f t="shared" si="162"/>
        <v>5</v>
      </c>
      <c r="Y2690" s="55">
        <f t="shared" si="162"/>
        <v>3</v>
      </c>
    </row>
    <row r="2691" spans="1:25" x14ac:dyDescent="0.25">
      <c r="A2691" s="37" t="s">
        <v>419</v>
      </c>
      <c r="B2691" s="37" t="s">
        <v>704</v>
      </c>
      <c r="C2691" s="36" t="s">
        <v>705</v>
      </c>
      <c r="D2691" s="52" t="str">
        <f>IFERROR(INDEX('[2]CP5 to CP6 Track mapping'!$A:$B,MATCH('CP5 Vols Hyp'!$C2691,'[2]CP5 to CP6 Track mapping'!$A:$A,0),2),"-")</f>
        <v>Replace - Partial SC</v>
      </c>
      <c r="E2691" s="36" t="s">
        <v>451</v>
      </c>
      <c r="F2691" s="53"/>
      <c r="G2691" s="53"/>
      <c r="H2691" s="53">
        <v>0</v>
      </c>
      <c r="I2691" s="53"/>
      <c r="J2691" s="53"/>
      <c r="K2691" s="53">
        <f t="shared" si="160"/>
        <v>0</v>
      </c>
      <c r="M2691" s="54">
        <v>0</v>
      </c>
      <c r="N2691" s="54">
        <v>0</v>
      </c>
      <c r="O2691" s="54">
        <v>0</v>
      </c>
      <c r="P2691" s="54">
        <v>1</v>
      </c>
      <c r="Q2691" s="54" t="s">
        <v>73</v>
      </c>
      <c r="R2691" s="54">
        <f t="shared" si="161"/>
        <v>1</v>
      </c>
      <c r="T2691" s="55">
        <f t="shared" si="163"/>
        <v>0</v>
      </c>
      <c r="U2691" s="55">
        <f t="shared" si="163"/>
        <v>0</v>
      </c>
      <c r="V2691" s="55">
        <f t="shared" si="163"/>
        <v>0</v>
      </c>
      <c r="W2691" s="55">
        <f t="shared" si="162"/>
        <v>1</v>
      </c>
      <c r="X2691" s="55" t="e">
        <f t="shared" si="162"/>
        <v>#VALUE!</v>
      </c>
      <c r="Y2691" s="55">
        <f t="shared" si="162"/>
        <v>1</v>
      </c>
    </row>
    <row r="2692" spans="1:25" x14ac:dyDescent="0.25">
      <c r="A2692" s="37" t="s">
        <v>419</v>
      </c>
      <c r="B2692" s="37" t="s">
        <v>704</v>
      </c>
      <c r="C2692" s="36" t="s">
        <v>705</v>
      </c>
      <c r="D2692" s="52" t="str">
        <f>IFERROR(INDEX('[2]CP5 to CP6 Track mapping'!$A:$B,MATCH('CP5 Vols Hyp'!$C2692,'[2]CP5 to CP6 Track mapping'!$A:$A,0),2),"-")</f>
        <v>Replace - Partial SC</v>
      </c>
      <c r="E2692" s="36" t="s">
        <v>452</v>
      </c>
      <c r="F2692" s="53"/>
      <c r="G2692" s="53"/>
      <c r="H2692" s="53">
        <v>3</v>
      </c>
      <c r="I2692" s="53"/>
      <c r="J2692" s="53"/>
      <c r="K2692" s="53">
        <f t="shared" si="160"/>
        <v>3</v>
      </c>
      <c r="M2692" s="54">
        <v>12</v>
      </c>
      <c r="N2692" s="54">
        <v>0</v>
      </c>
      <c r="O2692" s="54">
        <v>3</v>
      </c>
      <c r="P2692" s="54">
        <v>1</v>
      </c>
      <c r="Q2692" s="54" t="s">
        <v>73</v>
      </c>
      <c r="R2692" s="54">
        <f t="shared" si="161"/>
        <v>16</v>
      </c>
      <c r="T2692" s="55">
        <f t="shared" si="163"/>
        <v>12</v>
      </c>
      <c r="U2692" s="55">
        <f t="shared" si="163"/>
        <v>0</v>
      </c>
      <c r="V2692" s="55">
        <f t="shared" si="163"/>
        <v>0</v>
      </c>
      <c r="W2692" s="55">
        <f t="shared" si="162"/>
        <v>1</v>
      </c>
      <c r="X2692" s="55" t="e">
        <f t="shared" si="162"/>
        <v>#VALUE!</v>
      </c>
      <c r="Y2692" s="55">
        <f t="shared" si="162"/>
        <v>13</v>
      </c>
    </row>
    <row r="2693" spans="1:25" x14ac:dyDescent="0.25">
      <c r="A2693" s="37" t="s">
        <v>419</v>
      </c>
      <c r="B2693" s="37" t="s">
        <v>704</v>
      </c>
      <c r="C2693" s="36" t="s">
        <v>705</v>
      </c>
      <c r="D2693" s="52" t="str">
        <f>IFERROR(INDEX('[2]CP5 to CP6 Track mapping'!$A:$B,MATCH('CP5 Vols Hyp'!$C2693,'[2]CP5 to CP6 Track mapping'!$A:$A,0),2),"-")</f>
        <v>Replace - Partial SC</v>
      </c>
      <c r="E2693" s="36" t="s">
        <v>453</v>
      </c>
      <c r="F2693" s="53"/>
      <c r="G2693" s="53"/>
      <c r="H2693" s="53">
        <v>2</v>
      </c>
      <c r="I2693" s="53"/>
      <c r="J2693" s="53"/>
      <c r="K2693" s="53">
        <f t="shared" si="160"/>
        <v>2</v>
      </c>
      <c r="M2693" s="54">
        <v>0</v>
      </c>
      <c r="N2693" s="54">
        <v>5</v>
      </c>
      <c r="O2693" s="54">
        <v>2</v>
      </c>
      <c r="P2693" s="54">
        <v>10</v>
      </c>
      <c r="Q2693" s="54">
        <v>14</v>
      </c>
      <c r="R2693" s="54">
        <f t="shared" si="161"/>
        <v>31</v>
      </c>
      <c r="T2693" s="55">
        <f t="shared" si="163"/>
        <v>0</v>
      </c>
      <c r="U2693" s="55">
        <f t="shared" si="163"/>
        <v>5</v>
      </c>
      <c r="V2693" s="55">
        <f t="shared" si="163"/>
        <v>0</v>
      </c>
      <c r="W2693" s="55">
        <f t="shared" si="162"/>
        <v>10</v>
      </c>
      <c r="X2693" s="55">
        <f t="shared" si="162"/>
        <v>14</v>
      </c>
      <c r="Y2693" s="55">
        <f t="shared" si="162"/>
        <v>29</v>
      </c>
    </row>
    <row r="2694" spans="1:25" x14ac:dyDescent="0.25">
      <c r="A2694" s="37" t="s">
        <v>419</v>
      </c>
      <c r="B2694" s="37" t="s">
        <v>704</v>
      </c>
      <c r="C2694" s="36" t="s">
        <v>705</v>
      </c>
      <c r="D2694" s="52" t="str">
        <f>IFERROR(INDEX('[2]CP5 to CP6 Track mapping'!$A:$B,MATCH('CP5 Vols Hyp'!$C2694,'[2]CP5 to CP6 Track mapping'!$A:$A,0),2),"-")</f>
        <v>Replace - Partial SC</v>
      </c>
      <c r="E2694" s="36" t="s">
        <v>454</v>
      </c>
      <c r="F2694" s="53"/>
      <c r="G2694" s="53"/>
      <c r="H2694" s="53">
        <v>4</v>
      </c>
      <c r="I2694" s="53"/>
      <c r="J2694" s="53"/>
      <c r="K2694" s="53">
        <f t="shared" si="160"/>
        <v>4</v>
      </c>
      <c r="M2694" s="54">
        <v>1</v>
      </c>
      <c r="N2694" s="54">
        <v>1</v>
      </c>
      <c r="O2694" s="54">
        <v>4</v>
      </c>
      <c r="P2694" s="54">
        <v>2</v>
      </c>
      <c r="Q2694" s="54" t="s">
        <v>73</v>
      </c>
      <c r="R2694" s="54">
        <f t="shared" si="161"/>
        <v>8</v>
      </c>
      <c r="T2694" s="55">
        <f t="shared" si="163"/>
        <v>1</v>
      </c>
      <c r="U2694" s="55">
        <f t="shared" si="163"/>
        <v>1</v>
      </c>
      <c r="V2694" s="55">
        <f t="shared" si="163"/>
        <v>0</v>
      </c>
      <c r="W2694" s="55">
        <f t="shared" si="162"/>
        <v>2</v>
      </c>
      <c r="X2694" s="55" t="e">
        <f t="shared" si="162"/>
        <v>#VALUE!</v>
      </c>
      <c r="Y2694" s="55">
        <f t="shared" si="162"/>
        <v>4</v>
      </c>
    </row>
    <row r="2695" spans="1:25" x14ac:dyDescent="0.25">
      <c r="A2695" s="37" t="s">
        <v>419</v>
      </c>
      <c r="B2695" s="37" t="s">
        <v>704</v>
      </c>
      <c r="C2695" s="36" t="s">
        <v>705</v>
      </c>
      <c r="D2695" s="52" t="str">
        <f>IFERROR(INDEX('[2]CP5 to CP6 Track mapping'!$A:$B,MATCH('CP5 Vols Hyp'!$C2695,'[2]CP5 to CP6 Track mapping'!$A:$A,0),2),"-")</f>
        <v>Replace - Partial SC</v>
      </c>
      <c r="E2695" s="36" t="s">
        <v>455</v>
      </c>
      <c r="F2695" s="53"/>
      <c r="G2695" s="53"/>
      <c r="H2695" s="53">
        <v>0</v>
      </c>
      <c r="I2695" s="53"/>
      <c r="J2695" s="53"/>
      <c r="K2695" s="53">
        <f t="shared" si="160"/>
        <v>0</v>
      </c>
      <c r="M2695" s="54">
        <v>0</v>
      </c>
      <c r="N2695" s="54">
        <v>0</v>
      </c>
      <c r="O2695" s="54">
        <v>0</v>
      </c>
      <c r="P2695" s="54">
        <v>3</v>
      </c>
      <c r="Q2695" s="54" t="s">
        <v>73</v>
      </c>
      <c r="R2695" s="54">
        <f t="shared" si="161"/>
        <v>3</v>
      </c>
      <c r="T2695" s="55">
        <f t="shared" si="163"/>
        <v>0</v>
      </c>
      <c r="U2695" s="55">
        <f t="shared" si="163"/>
        <v>0</v>
      </c>
      <c r="V2695" s="55">
        <f t="shared" si="163"/>
        <v>0</v>
      </c>
      <c r="W2695" s="55">
        <f t="shared" si="162"/>
        <v>3</v>
      </c>
      <c r="X2695" s="55" t="e">
        <f t="shared" si="162"/>
        <v>#VALUE!</v>
      </c>
      <c r="Y2695" s="55">
        <f t="shared" si="162"/>
        <v>3</v>
      </c>
    </row>
    <row r="2696" spans="1:25" x14ac:dyDescent="0.25">
      <c r="A2696" s="37" t="s">
        <v>419</v>
      </c>
      <c r="B2696" s="37" t="s">
        <v>706</v>
      </c>
      <c r="C2696" s="36" t="s">
        <v>707</v>
      </c>
      <c r="D2696" s="52" t="str">
        <f>IFERROR(INDEX('[2]CP5 to CP6 Track mapping'!$A:$B,MATCH('CP5 Vols Hyp'!$C2696,'[2]CP5 to CP6 Track mapping'!$A:$A,0),2),"-")</f>
        <v>Replace - Partial SC</v>
      </c>
      <c r="E2696" s="36" t="s">
        <v>456</v>
      </c>
      <c r="F2696" s="53"/>
      <c r="G2696" s="53"/>
      <c r="H2696" s="53">
        <v>0</v>
      </c>
      <c r="I2696" s="53"/>
      <c r="J2696" s="53"/>
      <c r="K2696" s="53">
        <f t="shared" si="160"/>
        <v>0</v>
      </c>
      <c r="M2696" s="54">
        <v>0</v>
      </c>
      <c r="N2696" s="54">
        <v>1</v>
      </c>
      <c r="O2696" s="54">
        <v>0</v>
      </c>
      <c r="P2696" s="54">
        <v>0</v>
      </c>
      <c r="Q2696" s="54" t="s">
        <v>73</v>
      </c>
      <c r="R2696" s="54">
        <f t="shared" si="161"/>
        <v>1</v>
      </c>
      <c r="T2696" s="55">
        <f t="shared" si="163"/>
        <v>0</v>
      </c>
      <c r="U2696" s="55">
        <f t="shared" si="163"/>
        <v>1</v>
      </c>
      <c r="V2696" s="55">
        <f t="shared" si="163"/>
        <v>0</v>
      </c>
      <c r="W2696" s="55">
        <f t="shared" si="162"/>
        <v>0</v>
      </c>
      <c r="X2696" s="55" t="e">
        <f t="shared" si="162"/>
        <v>#VALUE!</v>
      </c>
      <c r="Y2696" s="55">
        <f t="shared" si="162"/>
        <v>1</v>
      </c>
    </row>
    <row r="2697" spans="1:25" x14ac:dyDescent="0.25">
      <c r="A2697" s="37" t="s">
        <v>419</v>
      </c>
      <c r="B2697" s="37" t="s">
        <v>706</v>
      </c>
      <c r="C2697" s="36" t="s">
        <v>707</v>
      </c>
      <c r="D2697" s="52" t="str">
        <f>IFERROR(INDEX('[2]CP5 to CP6 Track mapping'!$A:$B,MATCH('CP5 Vols Hyp'!$C2697,'[2]CP5 to CP6 Track mapping'!$A:$A,0),2),"-")</f>
        <v>Replace - Partial SC</v>
      </c>
      <c r="E2697" s="36" t="s">
        <v>451</v>
      </c>
      <c r="F2697" s="53"/>
      <c r="G2697" s="53"/>
      <c r="H2697" s="53">
        <v>0</v>
      </c>
      <c r="I2697" s="53"/>
      <c r="J2697" s="53"/>
      <c r="K2697" s="53">
        <f t="shared" si="160"/>
        <v>0</v>
      </c>
      <c r="M2697" s="54">
        <v>0</v>
      </c>
      <c r="N2697" s="54">
        <v>0</v>
      </c>
      <c r="O2697" s="54">
        <v>0</v>
      </c>
      <c r="P2697" s="54">
        <v>0</v>
      </c>
      <c r="Q2697" s="54" t="s">
        <v>73</v>
      </c>
      <c r="R2697" s="54">
        <f t="shared" si="161"/>
        <v>0</v>
      </c>
      <c r="T2697" s="55">
        <f t="shared" si="163"/>
        <v>0</v>
      </c>
      <c r="U2697" s="55">
        <f t="shared" si="163"/>
        <v>0</v>
      </c>
      <c r="V2697" s="55">
        <f t="shared" si="163"/>
        <v>0</v>
      </c>
      <c r="W2697" s="55">
        <f t="shared" si="162"/>
        <v>0</v>
      </c>
      <c r="X2697" s="55" t="e">
        <f t="shared" si="162"/>
        <v>#VALUE!</v>
      </c>
      <c r="Y2697" s="55">
        <f t="shared" si="162"/>
        <v>0</v>
      </c>
    </row>
    <row r="2698" spans="1:25" x14ac:dyDescent="0.25">
      <c r="A2698" s="37" t="s">
        <v>419</v>
      </c>
      <c r="B2698" s="37" t="s">
        <v>706</v>
      </c>
      <c r="C2698" s="36" t="s">
        <v>707</v>
      </c>
      <c r="D2698" s="52" t="str">
        <f>IFERROR(INDEX('[2]CP5 to CP6 Track mapping'!$A:$B,MATCH('CP5 Vols Hyp'!$C2698,'[2]CP5 to CP6 Track mapping'!$A:$A,0),2),"-")</f>
        <v>Replace - Partial SC</v>
      </c>
      <c r="E2698" s="36" t="s">
        <v>452</v>
      </c>
      <c r="F2698" s="53"/>
      <c r="G2698" s="53"/>
      <c r="H2698" s="53">
        <v>1</v>
      </c>
      <c r="I2698" s="53"/>
      <c r="J2698" s="53"/>
      <c r="K2698" s="53">
        <f t="shared" ref="K2698:K2761" si="164">SUM(F2698:J2698)</f>
        <v>1</v>
      </c>
      <c r="M2698" s="54">
        <v>0</v>
      </c>
      <c r="N2698" s="54">
        <v>0</v>
      </c>
      <c r="O2698" s="54">
        <v>1</v>
      </c>
      <c r="P2698" s="54">
        <v>0</v>
      </c>
      <c r="Q2698" s="54">
        <v>3</v>
      </c>
      <c r="R2698" s="54">
        <f t="shared" ref="R2698:R2761" si="165">SUM(M2698:Q2698)</f>
        <v>4</v>
      </c>
      <c r="T2698" s="55">
        <f t="shared" si="163"/>
        <v>0</v>
      </c>
      <c r="U2698" s="55">
        <f t="shared" si="163"/>
        <v>0</v>
      </c>
      <c r="V2698" s="55">
        <f t="shared" si="163"/>
        <v>0</v>
      </c>
      <c r="W2698" s="55">
        <f t="shared" si="162"/>
        <v>0</v>
      </c>
      <c r="X2698" s="55">
        <f t="shared" si="162"/>
        <v>3</v>
      </c>
      <c r="Y2698" s="55">
        <f t="shared" si="162"/>
        <v>3</v>
      </c>
    </row>
    <row r="2699" spans="1:25" x14ac:dyDescent="0.25">
      <c r="A2699" s="37" t="s">
        <v>419</v>
      </c>
      <c r="B2699" s="37" t="s">
        <v>706</v>
      </c>
      <c r="C2699" s="36" t="s">
        <v>707</v>
      </c>
      <c r="D2699" s="52" t="str">
        <f>IFERROR(INDEX('[2]CP5 to CP6 Track mapping'!$A:$B,MATCH('CP5 Vols Hyp'!$C2699,'[2]CP5 to CP6 Track mapping'!$A:$A,0),2),"-")</f>
        <v>Replace - Partial SC</v>
      </c>
      <c r="E2699" s="36" t="s">
        <v>453</v>
      </c>
      <c r="F2699" s="53"/>
      <c r="G2699" s="53"/>
      <c r="H2699" s="53">
        <v>14</v>
      </c>
      <c r="I2699" s="53"/>
      <c r="J2699" s="53"/>
      <c r="K2699" s="53">
        <f t="shared" si="164"/>
        <v>14</v>
      </c>
      <c r="M2699" s="54">
        <v>0</v>
      </c>
      <c r="N2699" s="54">
        <v>8</v>
      </c>
      <c r="O2699" s="54">
        <v>14</v>
      </c>
      <c r="P2699" s="54">
        <v>5</v>
      </c>
      <c r="Q2699" s="54">
        <v>4</v>
      </c>
      <c r="R2699" s="54">
        <f t="shared" si="165"/>
        <v>31</v>
      </c>
      <c r="T2699" s="55">
        <f t="shared" si="163"/>
        <v>0</v>
      </c>
      <c r="U2699" s="55">
        <f t="shared" si="163"/>
        <v>8</v>
      </c>
      <c r="V2699" s="55">
        <f t="shared" si="163"/>
        <v>0</v>
      </c>
      <c r="W2699" s="55">
        <f t="shared" si="162"/>
        <v>5</v>
      </c>
      <c r="X2699" s="55">
        <f t="shared" si="162"/>
        <v>4</v>
      </c>
      <c r="Y2699" s="55">
        <f t="shared" si="162"/>
        <v>17</v>
      </c>
    </row>
    <row r="2700" spans="1:25" x14ac:dyDescent="0.25">
      <c r="A2700" s="37" t="s">
        <v>419</v>
      </c>
      <c r="B2700" s="37" t="s">
        <v>706</v>
      </c>
      <c r="C2700" s="36" t="s">
        <v>707</v>
      </c>
      <c r="D2700" s="52" t="str">
        <f>IFERROR(INDEX('[2]CP5 to CP6 Track mapping'!$A:$B,MATCH('CP5 Vols Hyp'!$C2700,'[2]CP5 to CP6 Track mapping'!$A:$A,0),2),"-")</f>
        <v>Replace - Partial SC</v>
      </c>
      <c r="E2700" s="36" t="s">
        <v>454</v>
      </c>
      <c r="F2700" s="53"/>
      <c r="G2700" s="53"/>
      <c r="H2700" s="53">
        <v>4</v>
      </c>
      <c r="I2700" s="53"/>
      <c r="J2700" s="53"/>
      <c r="K2700" s="53">
        <f t="shared" si="164"/>
        <v>4</v>
      </c>
      <c r="M2700" s="54">
        <v>0</v>
      </c>
      <c r="N2700" s="54">
        <v>2</v>
      </c>
      <c r="O2700" s="54">
        <v>4</v>
      </c>
      <c r="P2700" s="54">
        <v>0</v>
      </c>
      <c r="Q2700" s="54" t="s">
        <v>73</v>
      </c>
      <c r="R2700" s="54">
        <f t="shared" si="165"/>
        <v>6</v>
      </c>
      <c r="T2700" s="55">
        <f t="shared" si="163"/>
        <v>0</v>
      </c>
      <c r="U2700" s="55">
        <f t="shared" si="163"/>
        <v>2</v>
      </c>
      <c r="V2700" s="55">
        <f t="shared" si="163"/>
        <v>0</v>
      </c>
      <c r="W2700" s="55">
        <f t="shared" si="162"/>
        <v>0</v>
      </c>
      <c r="X2700" s="55" t="e">
        <f t="shared" si="162"/>
        <v>#VALUE!</v>
      </c>
      <c r="Y2700" s="55">
        <f t="shared" si="162"/>
        <v>2</v>
      </c>
    </row>
    <row r="2701" spans="1:25" x14ac:dyDescent="0.25">
      <c r="A2701" s="37" t="s">
        <v>419</v>
      </c>
      <c r="B2701" s="37" t="s">
        <v>706</v>
      </c>
      <c r="C2701" s="36" t="s">
        <v>707</v>
      </c>
      <c r="D2701" s="52" t="str">
        <f>IFERROR(INDEX('[2]CP5 to CP6 Track mapping'!$A:$B,MATCH('CP5 Vols Hyp'!$C2701,'[2]CP5 to CP6 Track mapping'!$A:$A,0),2),"-")</f>
        <v>Replace - Partial SC</v>
      </c>
      <c r="E2701" s="36" t="s">
        <v>455</v>
      </c>
      <c r="F2701" s="53"/>
      <c r="G2701" s="53"/>
      <c r="H2701" s="53">
        <v>0</v>
      </c>
      <c r="I2701" s="53"/>
      <c r="J2701" s="53"/>
      <c r="K2701" s="53">
        <f t="shared" si="164"/>
        <v>0</v>
      </c>
      <c r="M2701" s="54">
        <v>0</v>
      </c>
      <c r="N2701" s="54">
        <v>0</v>
      </c>
      <c r="O2701" s="54">
        <v>0</v>
      </c>
      <c r="P2701" s="54">
        <v>0</v>
      </c>
      <c r="Q2701" s="54" t="s">
        <v>73</v>
      </c>
      <c r="R2701" s="54">
        <f t="shared" si="165"/>
        <v>0</v>
      </c>
      <c r="T2701" s="55">
        <f t="shared" si="163"/>
        <v>0</v>
      </c>
      <c r="U2701" s="55">
        <f t="shared" si="163"/>
        <v>0</v>
      </c>
      <c r="V2701" s="55">
        <f t="shared" si="163"/>
        <v>0</v>
      </c>
      <c r="W2701" s="55">
        <f t="shared" si="162"/>
        <v>0</v>
      </c>
      <c r="X2701" s="55" t="e">
        <f t="shared" si="162"/>
        <v>#VALUE!</v>
      </c>
      <c r="Y2701" s="55">
        <f t="shared" si="162"/>
        <v>0</v>
      </c>
    </row>
    <row r="2702" spans="1:25" x14ac:dyDescent="0.25">
      <c r="A2702" s="37" t="s">
        <v>419</v>
      </c>
      <c r="B2702" s="37" t="s">
        <v>708</v>
      </c>
      <c r="C2702" s="36" t="s">
        <v>709</v>
      </c>
      <c r="D2702" s="52" t="str">
        <f>IFERROR(INDEX('[2]CP5 to CP6 Track mapping'!$A:$B,MATCH('CP5 Vols Hyp'!$C2702,'[2]CP5 to CP6 Track mapping'!$A:$A,0),2),"-")</f>
        <v>Refurbishment SC</v>
      </c>
      <c r="E2702" s="36" t="s">
        <v>456</v>
      </c>
      <c r="F2702" s="53"/>
      <c r="G2702" s="53"/>
      <c r="H2702" s="53">
        <v>0</v>
      </c>
      <c r="I2702" s="53"/>
      <c r="J2702" s="53"/>
      <c r="K2702" s="53">
        <f t="shared" si="164"/>
        <v>0</v>
      </c>
      <c r="M2702" s="54">
        <v>0</v>
      </c>
      <c r="N2702" s="54">
        <v>0</v>
      </c>
      <c r="O2702" s="54">
        <v>0</v>
      </c>
      <c r="P2702" s="54">
        <v>0</v>
      </c>
      <c r="Q2702" s="54" t="s">
        <v>73</v>
      </c>
      <c r="R2702" s="54">
        <f t="shared" si="165"/>
        <v>0</v>
      </c>
      <c r="T2702" s="55">
        <f t="shared" si="163"/>
        <v>0</v>
      </c>
      <c r="U2702" s="55">
        <f t="shared" si="163"/>
        <v>0</v>
      </c>
      <c r="V2702" s="55">
        <f t="shared" si="163"/>
        <v>0</v>
      </c>
      <c r="W2702" s="55">
        <f t="shared" si="162"/>
        <v>0</v>
      </c>
      <c r="X2702" s="55" t="e">
        <f t="shared" si="162"/>
        <v>#VALUE!</v>
      </c>
      <c r="Y2702" s="55">
        <f t="shared" si="162"/>
        <v>0</v>
      </c>
    </row>
    <row r="2703" spans="1:25" x14ac:dyDescent="0.25">
      <c r="A2703" s="37" t="s">
        <v>419</v>
      </c>
      <c r="B2703" s="37" t="s">
        <v>708</v>
      </c>
      <c r="C2703" s="36" t="s">
        <v>709</v>
      </c>
      <c r="D2703" s="52" t="str">
        <f>IFERROR(INDEX('[2]CP5 to CP6 Track mapping'!$A:$B,MATCH('CP5 Vols Hyp'!$C2703,'[2]CP5 to CP6 Track mapping'!$A:$A,0),2),"-")</f>
        <v>Refurbishment SC</v>
      </c>
      <c r="E2703" s="36" t="s">
        <v>451</v>
      </c>
      <c r="F2703" s="53"/>
      <c r="G2703" s="53"/>
      <c r="H2703" s="53">
        <v>0</v>
      </c>
      <c r="I2703" s="53"/>
      <c r="J2703" s="53"/>
      <c r="K2703" s="53">
        <f t="shared" si="164"/>
        <v>0</v>
      </c>
      <c r="M2703" s="54">
        <v>0</v>
      </c>
      <c r="N2703" s="54">
        <v>0</v>
      </c>
      <c r="O2703" s="54">
        <v>0</v>
      </c>
      <c r="P2703" s="54">
        <v>0</v>
      </c>
      <c r="Q2703" s="54" t="s">
        <v>73</v>
      </c>
      <c r="R2703" s="54">
        <f t="shared" si="165"/>
        <v>0</v>
      </c>
      <c r="T2703" s="55">
        <f t="shared" si="163"/>
        <v>0</v>
      </c>
      <c r="U2703" s="55">
        <f t="shared" si="163"/>
        <v>0</v>
      </c>
      <c r="V2703" s="55">
        <f t="shared" si="163"/>
        <v>0</v>
      </c>
      <c r="W2703" s="55">
        <f t="shared" si="162"/>
        <v>0</v>
      </c>
      <c r="X2703" s="55" t="e">
        <f t="shared" si="162"/>
        <v>#VALUE!</v>
      </c>
      <c r="Y2703" s="55">
        <f t="shared" si="162"/>
        <v>0</v>
      </c>
    </row>
    <row r="2704" spans="1:25" x14ac:dyDescent="0.25">
      <c r="A2704" s="37" t="s">
        <v>419</v>
      </c>
      <c r="B2704" s="37" t="s">
        <v>708</v>
      </c>
      <c r="C2704" s="36" t="s">
        <v>709</v>
      </c>
      <c r="D2704" s="52" t="str">
        <f>IFERROR(INDEX('[2]CP5 to CP6 Track mapping'!$A:$B,MATCH('CP5 Vols Hyp'!$C2704,'[2]CP5 to CP6 Track mapping'!$A:$A,0),2),"-")</f>
        <v>Refurbishment SC</v>
      </c>
      <c r="E2704" s="36" t="s">
        <v>452</v>
      </c>
      <c r="F2704" s="53"/>
      <c r="G2704" s="53"/>
      <c r="H2704" s="53">
        <v>0</v>
      </c>
      <c r="I2704" s="53"/>
      <c r="J2704" s="53"/>
      <c r="K2704" s="53">
        <f t="shared" si="164"/>
        <v>0</v>
      </c>
      <c r="M2704" s="54">
        <v>0</v>
      </c>
      <c r="N2704" s="54">
        <v>0</v>
      </c>
      <c r="O2704" s="54">
        <v>0</v>
      </c>
      <c r="P2704" s="54">
        <v>0</v>
      </c>
      <c r="Q2704" s="54" t="s">
        <v>73</v>
      </c>
      <c r="R2704" s="54">
        <f t="shared" si="165"/>
        <v>0</v>
      </c>
      <c r="T2704" s="55">
        <f t="shared" si="163"/>
        <v>0</v>
      </c>
      <c r="U2704" s="55">
        <f t="shared" si="163"/>
        <v>0</v>
      </c>
      <c r="V2704" s="55">
        <f t="shared" si="163"/>
        <v>0</v>
      </c>
      <c r="W2704" s="55">
        <f t="shared" si="162"/>
        <v>0</v>
      </c>
      <c r="X2704" s="55" t="e">
        <f t="shared" si="162"/>
        <v>#VALUE!</v>
      </c>
      <c r="Y2704" s="55">
        <f t="shared" si="162"/>
        <v>0</v>
      </c>
    </row>
    <row r="2705" spans="1:25" x14ac:dyDescent="0.25">
      <c r="A2705" s="37" t="s">
        <v>419</v>
      </c>
      <c r="B2705" s="37" t="s">
        <v>708</v>
      </c>
      <c r="C2705" s="36" t="s">
        <v>709</v>
      </c>
      <c r="D2705" s="52" t="str">
        <f>IFERROR(INDEX('[2]CP5 to CP6 Track mapping'!$A:$B,MATCH('CP5 Vols Hyp'!$C2705,'[2]CP5 to CP6 Track mapping'!$A:$A,0),2),"-")</f>
        <v>Refurbishment SC</v>
      </c>
      <c r="E2705" s="36" t="s">
        <v>453</v>
      </c>
      <c r="F2705" s="53"/>
      <c r="G2705" s="53"/>
      <c r="H2705" s="53">
        <v>0</v>
      </c>
      <c r="I2705" s="53"/>
      <c r="J2705" s="53"/>
      <c r="K2705" s="53">
        <f t="shared" si="164"/>
        <v>0</v>
      </c>
      <c r="M2705" s="54">
        <v>0</v>
      </c>
      <c r="N2705" s="54">
        <v>0</v>
      </c>
      <c r="O2705" s="54">
        <v>0</v>
      </c>
      <c r="P2705" s="54">
        <v>0</v>
      </c>
      <c r="Q2705" s="54" t="s">
        <v>73</v>
      </c>
      <c r="R2705" s="54">
        <f t="shared" si="165"/>
        <v>0</v>
      </c>
      <c r="T2705" s="55">
        <f t="shared" si="163"/>
        <v>0</v>
      </c>
      <c r="U2705" s="55">
        <f t="shared" si="163"/>
        <v>0</v>
      </c>
      <c r="V2705" s="55">
        <f t="shared" si="163"/>
        <v>0</v>
      </c>
      <c r="W2705" s="55">
        <f t="shared" si="162"/>
        <v>0</v>
      </c>
      <c r="X2705" s="55" t="e">
        <f t="shared" si="162"/>
        <v>#VALUE!</v>
      </c>
      <c r="Y2705" s="55">
        <f t="shared" si="162"/>
        <v>0</v>
      </c>
    </row>
    <row r="2706" spans="1:25" x14ac:dyDescent="0.25">
      <c r="A2706" s="37" t="s">
        <v>419</v>
      </c>
      <c r="B2706" s="37" t="s">
        <v>708</v>
      </c>
      <c r="C2706" s="36" t="s">
        <v>709</v>
      </c>
      <c r="D2706" s="52" t="str">
        <f>IFERROR(INDEX('[2]CP5 to CP6 Track mapping'!$A:$B,MATCH('CP5 Vols Hyp'!$C2706,'[2]CP5 to CP6 Track mapping'!$A:$A,0),2),"-")</f>
        <v>Refurbishment SC</v>
      </c>
      <c r="E2706" s="36" t="s">
        <v>454</v>
      </c>
      <c r="F2706" s="53"/>
      <c r="G2706" s="53"/>
      <c r="H2706" s="53">
        <v>0</v>
      </c>
      <c r="I2706" s="53"/>
      <c r="J2706" s="53"/>
      <c r="K2706" s="53">
        <f t="shared" si="164"/>
        <v>0</v>
      </c>
      <c r="M2706" s="54">
        <v>0</v>
      </c>
      <c r="N2706" s="54">
        <v>0</v>
      </c>
      <c r="O2706" s="54">
        <v>0</v>
      </c>
      <c r="P2706" s="54">
        <v>0</v>
      </c>
      <c r="Q2706" s="54" t="s">
        <v>73</v>
      </c>
      <c r="R2706" s="54">
        <f t="shared" si="165"/>
        <v>0</v>
      </c>
      <c r="T2706" s="55">
        <f t="shared" si="163"/>
        <v>0</v>
      </c>
      <c r="U2706" s="55">
        <f t="shared" si="163"/>
        <v>0</v>
      </c>
      <c r="V2706" s="55">
        <f t="shared" si="163"/>
        <v>0</v>
      </c>
      <c r="W2706" s="55">
        <f t="shared" si="162"/>
        <v>0</v>
      </c>
      <c r="X2706" s="55" t="e">
        <f t="shared" si="162"/>
        <v>#VALUE!</v>
      </c>
      <c r="Y2706" s="55">
        <f t="shared" si="162"/>
        <v>0</v>
      </c>
    </row>
    <row r="2707" spans="1:25" x14ac:dyDescent="0.25">
      <c r="A2707" s="37" t="s">
        <v>419</v>
      </c>
      <c r="B2707" s="37" t="s">
        <v>708</v>
      </c>
      <c r="C2707" s="36" t="s">
        <v>709</v>
      </c>
      <c r="D2707" s="52" t="str">
        <f>IFERROR(INDEX('[2]CP5 to CP6 Track mapping'!$A:$B,MATCH('CP5 Vols Hyp'!$C2707,'[2]CP5 to CP6 Track mapping'!$A:$A,0),2),"-")</f>
        <v>Refurbishment SC</v>
      </c>
      <c r="E2707" s="36" t="s">
        <v>455</v>
      </c>
      <c r="F2707" s="53"/>
      <c r="G2707" s="53"/>
      <c r="H2707" s="53">
        <v>0</v>
      </c>
      <c r="I2707" s="53"/>
      <c r="J2707" s="53"/>
      <c r="K2707" s="53">
        <f t="shared" si="164"/>
        <v>0</v>
      </c>
      <c r="M2707" s="54">
        <v>0</v>
      </c>
      <c r="N2707" s="54">
        <v>0</v>
      </c>
      <c r="O2707" s="54">
        <v>0</v>
      </c>
      <c r="P2707" s="54">
        <v>0</v>
      </c>
      <c r="Q2707" s="54" t="s">
        <v>73</v>
      </c>
      <c r="R2707" s="54">
        <f t="shared" si="165"/>
        <v>0</v>
      </c>
      <c r="T2707" s="55">
        <f t="shared" si="163"/>
        <v>0</v>
      </c>
      <c r="U2707" s="55">
        <f t="shared" si="163"/>
        <v>0</v>
      </c>
      <c r="V2707" s="55">
        <f t="shared" si="163"/>
        <v>0</v>
      </c>
      <c r="W2707" s="55">
        <f t="shared" si="162"/>
        <v>0</v>
      </c>
      <c r="X2707" s="55" t="e">
        <f t="shared" si="162"/>
        <v>#VALUE!</v>
      </c>
      <c r="Y2707" s="55">
        <f t="shared" si="162"/>
        <v>0</v>
      </c>
    </row>
    <row r="2708" spans="1:25" x14ac:dyDescent="0.25">
      <c r="A2708" s="37" t="s">
        <v>419</v>
      </c>
      <c r="B2708" s="37" t="s">
        <v>710</v>
      </c>
      <c r="C2708" s="36" t="s">
        <v>711</v>
      </c>
      <c r="D2708" s="52" t="str">
        <f>IFERROR(INDEX('[2]CP5 to CP6 Track mapping'!$A:$B,MATCH('CP5 Vols Hyp'!$C2708,'[2]CP5 to CP6 Track mapping'!$A:$A,0),2),"-")</f>
        <v>Refurbishment SC</v>
      </c>
      <c r="E2708" s="36" t="s">
        <v>456</v>
      </c>
      <c r="F2708" s="53"/>
      <c r="G2708" s="53"/>
      <c r="H2708" s="53">
        <v>20</v>
      </c>
      <c r="I2708" s="53"/>
      <c r="J2708" s="53"/>
      <c r="K2708" s="53">
        <f t="shared" si="164"/>
        <v>20</v>
      </c>
      <c r="M2708" s="54">
        <v>0</v>
      </c>
      <c r="N2708" s="54">
        <v>26</v>
      </c>
      <c r="O2708" s="54">
        <v>20</v>
      </c>
      <c r="P2708" s="54">
        <v>5</v>
      </c>
      <c r="Q2708" s="54">
        <v>13</v>
      </c>
      <c r="R2708" s="54">
        <f t="shared" si="165"/>
        <v>64</v>
      </c>
      <c r="T2708" s="55">
        <f t="shared" si="163"/>
        <v>0</v>
      </c>
      <c r="U2708" s="55">
        <f t="shared" si="163"/>
        <v>26</v>
      </c>
      <c r="V2708" s="55">
        <f t="shared" si="163"/>
        <v>0</v>
      </c>
      <c r="W2708" s="55">
        <f t="shared" si="162"/>
        <v>5</v>
      </c>
      <c r="X2708" s="55">
        <f t="shared" si="162"/>
        <v>13</v>
      </c>
      <c r="Y2708" s="55">
        <f t="shared" si="162"/>
        <v>44</v>
      </c>
    </row>
    <row r="2709" spans="1:25" x14ac:dyDescent="0.25">
      <c r="A2709" s="37" t="s">
        <v>419</v>
      </c>
      <c r="B2709" s="37" t="s">
        <v>710</v>
      </c>
      <c r="C2709" s="36" t="s">
        <v>711</v>
      </c>
      <c r="D2709" s="52" t="str">
        <f>IFERROR(INDEX('[2]CP5 to CP6 Track mapping'!$A:$B,MATCH('CP5 Vols Hyp'!$C2709,'[2]CP5 to CP6 Track mapping'!$A:$A,0),2),"-")</f>
        <v>Refurbishment SC</v>
      </c>
      <c r="E2709" s="36" t="s">
        <v>451</v>
      </c>
      <c r="F2709" s="53"/>
      <c r="G2709" s="53"/>
      <c r="H2709" s="53">
        <v>0</v>
      </c>
      <c r="I2709" s="53"/>
      <c r="J2709" s="53"/>
      <c r="K2709" s="53">
        <f t="shared" si="164"/>
        <v>0</v>
      </c>
      <c r="M2709" s="54">
        <v>0</v>
      </c>
      <c r="N2709" s="54">
        <v>0</v>
      </c>
      <c r="O2709" s="54">
        <v>0</v>
      </c>
      <c r="P2709" s="54">
        <v>0</v>
      </c>
      <c r="Q2709" s="54" t="s">
        <v>73</v>
      </c>
      <c r="R2709" s="54">
        <f t="shared" si="165"/>
        <v>0</v>
      </c>
      <c r="T2709" s="55">
        <f t="shared" si="163"/>
        <v>0</v>
      </c>
      <c r="U2709" s="55">
        <f t="shared" si="163"/>
        <v>0</v>
      </c>
      <c r="V2709" s="55">
        <f t="shared" si="163"/>
        <v>0</v>
      </c>
      <c r="W2709" s="55">
        <f t="shared" si="162"/>
        <v>0</v>
      </c>
      <c r="X2709" s="55" t="e">
        <f t="shared" si="162"/>
        <v>#VALUE!</v>
      </c>
      <c r="Y2709" s="55">
        <f t="shared" si="162"/>
        <v>0</v>
      </c>
    </row>
    <row r="2710" spans="1:25" x14ac:dyDescent="0.25">
      <c r="A2710" s="37" t="s">
        <v>419</v>
      </c>
      <c r="B2710" s="37" t="s">
        <v>710</v>
      </c>
      <c r="C2710" s="36" t="s">
        <v>711</v>
      </c>
      <c r="D2710" s="52" t="str">
        <f>IFERROR(INDEX('[2]CP5 to CP6 Track mapping'!$A:$B,MATCH('CP5 Vols Hyp'!$C2710,'[2]CP5 to CP6 Track mapping'!$A:$A,0),2),"-")</f>
        <v>Refurbishment SC</v>
      </c>
      <c r="E2710" s="36" t="s">
        <v>452</v>
      </c>
      <c r="F2710" s="53"/>
      <c r="G2710" s="53"/>
      <c r="H2710" s="53">
        <v>0</v>
      </c>
      <c r="I2710" s="53"/>
      <c r="J2710" s="53"/>
      <c r="K2710" s="53">
        <f t="shared" si="164"/>
        <v>0</v>
      </c>
      <c r="M2710" s="54">
        <v>8</v>
      </c>
      <c r="N2710" s="54">
        <v>0</v>
      </c>
      <c r="O2710" s="54">
        <v>0</v>
      </c>
      <c r="P2710" s="54">
        <v>0</v>
      </c>
      <c r="Q2710" s="54" t="s">
        <v>73</v>
      </c>
      <c r="R2710" s="54">
        <f t="shared" si="165"/>
        <v>8</v>
      </c>
      <c r="T2710" s="55">
        <f t="shared" si="163"/>
        <v>8</v>
      </c>
      <c r="U2710" s="55">
        <f t="shared" si="163"/>
        <v>0</v>
      </c>
      <c r="V2710" s="55">
        <f t="shared" si="163"/>
        <v>0</v>
      </c>
      <c r="W2710" s="55">
        <f t="shared" si="162"/>
        <v>0</v>
      </c>
      <c r="X2710" s="55" t="e">
        <f t="shared" si="162"/>
        <v>#VALUE!</v>
      </c>
      <c r="Y2710" s="55">
        <f t="shared" si="162"/>
        <v>8</v>
      </c>
    </row>
    <row r="2711" spans="1:25" x14ac:dyDescent="0.25">
      <c r="A2711" s="37" t="s">
        <v>419</v>
      </c>
      <c r="B2711" s="37" t="s">
        <v>710</v>
      </c>
      <c r="C2711" s="36" t="s">
        <v>711</v>
      </c>
      <c r="D2711" s="52" t="str">
        <f>IFERROR(INDEX('[2]CP5 to CP6 Track mapping'!$A:$B,MATCH('CP5 Vols Hyp'!$C2711,'[2]CP5 to CP6 Track mapping'!$A:$A,0),2),"-")</f>
        <v>Refurbishment SC</v>
      </c>
      <c r="E2711" s="36" t="s">
        <v>453</v>
      </c>
      <c r="F2711" s="53"/>
      <c r="G2711" s="53"/>
      <c r="H2711" s="53">
        <v>0</v>
      </c>
      <c r="I2711" s="53"/>
      <c r="J2711" s="53"/>
      <c r="K2711" s="53">
        <f t="shared" si="164"/>
        <v>0</v>
      </c>
      <c r="M2711" s="54">
        <v>0</v>
      </c>
      <c r="N2711" s="54">
        <v>0</v>
      </c>
      <c r="O2711" s="54">
        <v>0</v>
      </c>
      <c r="P2711" s="54">
        <v>0</v>
      </c>
      <c r="Q2711" s="54" t="s">
        <v>73</v>
      </c>
      <c r="R2711" s="54">
        <f t="shared" si="165"/>
        <v>0</v>
      </c>
      <c r="T2711" s="55">
        <f t="shared" si="163"/>
        <v>0</v>
      </c>
      <c r="U2711" s="55">
        <f t="shared" si="163"/>
        <v>0</v>
      </c>
      <c r="V2711" s="55">
        <f t="shared" si="163"/>
        <v>0</v>
      </c>
      <c r="W2711" s="55">
        <f t="shared" si="162"/>
        <v>0</v>
      </c>
      <c r="X2711" s="55" t="e">
        <f t="shared" si="162"/>
        <v>#VALUE!</v>
      </c>
      <c r="Y2711" s="55">
        <f t="shared" si="162"/>
        <v>0</v>
      </c>
    </row>
    <row r="2712" spans="1:25" x14ac:dyDescent="0.25">
      <c r="A2712" s="37" t="s">
        <v>419</v>
      </c>
      <c r="B2712" s="37" t="s">
        <v>710</v>
      </c>
      <c r="C2712" s="36" t="s">
        <v>711</v>
      </c>
      <c r="D2712" s="52" t="str">
        <f>IFERROR(INDEX('[2]CP5 to CP6 Track mapping'!$A:$B,MATCH('CP5 Vols Hyp'!$C2712,'[2]CP5 to CP6 Track mapping'!$A:$A,0),2),"-")</f>
        <v>Refurbishment SC</v>
      </c>
      <c r="E2712" s="36" t="s">
        <v>454</v>
      </c>
      <c r="F2712" s="53"/>
      <c r="G2712" s="53"/>
      <c r="H2712" s="53">
        <v>0</v>
      </c>
      <c r="I2712" s="53"/>
      <c r="J2712" s="53"/>
      <c r="K2712" s="53">
        <f t="shared" si="164"/>
        <v>0</v>
      </c>
      <c r="M2712" s="54">
        <v>0</v>
      </c>
      <c r="N2712" s="54">
        <v>0</v>
      </c>
      <c r="O2712" s="54">
        <v>0</v>
      </c>
      <c r="P2712" s="54">
        <v>0</v>
      </c>
      <c r="Q2712" s="54" t="s">
        <v>73</v>
      </c>
      <c r="R2712" s="54">
        <f t="shared" si="165"/>
        <v>0</v>
      </c>
      <c r="T2712" s="55">
        <f t="shared" si="163"/>
        <v>0</v>
      </c>
      <c r="U2712" s="55">
        <f t="shared" si="163"/>
        <v>0</v>
      </c>
      <c r="V2712" s="55">
        <f t="shared" si="163"/>
        <v>0</v>
      </c>
      <c r="W2712" s="55">
        <f t="shared" si="162"/>
        <v>0</v>
      </c>
      <c r="X2712" s="55" t="e">
        <f t="shared" si="162"/>
        <v>#VALUE!</v>
      </c>
      <c r="Y2712" s="55">
        <f t="shared" si="162"/>
        <v>0</v>
      </c>
    </row>
    <row r="2713" spans="1:25" x14ac:dyDescent="0.25">
      <c r="A2713" s="37" t="s">
        <v>419</v>
      </c>
      <c r="B2713" s="37" t="s">
        <v>710</v>
      </c>
      <c r="C2713" s="36" t="s">
        <v>711</v>
      </c>
      <c r="D2713" s="52" t="str">
        <f>IFERROR(INDEX('[2]CP5 to CP6 Track mapping'!$A:$B,MATCH('CP5 Vols Hyp'!$C2713,'[2]CP5 to CP6 Track mapping'!$A:$A,0),2),"-")</f>
        <v>Refurbishment SC</v>
      </c>
      <c r="E2713" s="36" t="s">
        <v>455</v>
      </c>
      <c r="F2713" s="53"/>
      <c r="G2713" s="53"/>
      <c r="H2713" s="53">
        <v>0</v>
      </c>
      <c r="I2713" s="53"/>
      <c r="J2713" s="53"/>
      <c r="K2713" s="53">
        <f t="shared" si="164"/>
        <v>0</v>
      </c>
      <c r="M2713" s="54">
        <v>0</v>
      </c>
      <c r="N2713" s="54">
        <v>0</v>
      </c>
      <c r="O2713" s="54">
        <v>0</v>
      </c>
      <c r="P2713" s="54">
        <v>0</v>
      </c>
      <c r="Q2713" s="54" t="s">
        <v>73</v>
      </c>
      <c r="R2713" s="54">
        <f t="shared" si="165"/>
        <v>0</v>
      </c>
      <c r="T2713" s="55">
        <f t="shared" si="163"/>
        <v>0</v>
      </c>
      <c r="U2713" s="55">
        <f t="shared" si="163"/>
        <v>0</v>
      </c>
      <c r="V2713" s="55">
        <f t="shared" si="163"/>
        <v>0</v>
      </c>
      <c r="W2713" s="55">
        <f t="shared" si="162"/>
        <v>0</v>
      </c>
      <c r="X2713" s="55" t="e">
        <f t="shared" si="162"/>
        <v>#VALUE!</v>
      </c>
      <c r="Y2713" s="55">
        <f t="shared" si="162"/>
        <v>0</v>
      </c>
    </row>
    <row r="2714" spans="1:25" x14ac:dyDescent="0.25">
      <c r="A2714" s="37" t="s">
        <v>419</v>
      </c>
      <c r="B2714" s="37" t="s">
        <v>712</v>
      </c>
      <c r="C2714" s="36" t="s">
        <v>713</v>
      </c>
      <c r="D2714" s="52" t="str">
        <f>IFERROR(INDEX('[2]CP5 to CP6 Track mapping'!$A:$B,MATCH('CP5 Vols Hyp'!$C2714,'[2]CP5 to CP6 Track mapping'!$A:$A,0),2),"-")</f>
        <v>Fencing</v>
      </c>
      <c r="E2714" s="36" t="s">
        <v>456</v>
      </c>
      <c r="F2714" s="53"/>
      <c r="G2714" s="53"/>
      <c r="H2714" s="53">
        <v>181.35999999999999</v>
      </c>
      <c r="I2714" s="53"/>
      <c r="J2714" s="53"/>
      <c r="K2714" s="53">
        <f t="shared" si="164"/>
        <v>181.35999999999999</v>
      </c>
      <c r="M2714" s="54">
        <v>0</v>
      </c>
      <c r="N2714" s="54">
        <v>0.32000000000000201</v>
      </c>
      <c r="O2714" s="54">
        <v>181.35999999999999</v>
      </c>
      <c r="P2714" s="54">
        <v>200.00000000000003</v>
      </c>
      <c r="Q2714" s="54">
        <v>200</v>
      </c>
      <c r="R2714" s="54">
        <f t="shared" si="165"/>
        <v>581.68000000000006</v>
      </c>
      <c r="T2714" s="55">
        <f t="shared" si="163"/>
        <v>0</v>
      </c>
      <c r="U2714" s="55">
        <f t="shared" si="163"/>
        <v>0.32000000000000201</v>
      </c>
      <c r="V2714" s="55">
        <f t="shared" si="163"/>
        <v>0</v>
      </c>
      <c r="W2714" s="55">
        <f t="shared" si="162"/>
        <v>200.00000000000003</v>
      </c>
      <c r="X2714" s="55">
        <f t="shared" si="162"/>
        <v>200</v>
      </c>
      <c r="Y2714" s="55">
        <f t="shared" si="162"/>
        <v>400.32000000000005</v>
      </c>
    </row>
    <row r="2715" spans="1:25" x14ac:dyDescent="0.25">
      <c r="A2715" s="37" t="s">
        <v>419</v>
      </c>
      <c r="B2715" s="37" t="s">
        <v>712</v>
      </c>
      <c r="C2715" s="36" t="s">
        <v>713</v>
      </c>
      <c r="D2715" s="52" t="str">
        <f>IFERROR(INDEX('[2]CP5 to CP6 Track mapping'!$A:$B,MATCH('CP5 Vols Hyp'!$C2715,'[2]CP5 to CP6 Track mapping'!$A:$A,0),2),"-")</f>
        <v>Fencing</v>
      </c>
      <c r="E2715" s="36" t="s">
        <v>451</v>
      </c>
      <c r="F2715" s="53"/>
      <c r="G2715" s="53"/>
      <c r="H2715" s="53">
        <v>0</v>
      </c>
      <c r="I2715" s="53"/>
      <c r="J2715" s="53"/>
      <c r="K2715" s="53">
        <f t="shared" si="164"/>
        <v>0</v>
      </c>
      <c r="M2715" s="54">
        <v>0</v>
      </c>
      <c r="N2715" s="54">
        <v>0</v>
      </c>
      <c r="O2715" s="54">
        <v>0</v>
      </c>
      <c r="P2715" s="54">
        <v>0</v>
      </c>
      <c r="Q2715" s="54" t="s">
        <v>73</v>
      </c>
      <c r="R2715" s="54">
        <f t="shared" si="165"/>
        <v>0</v>
      </c>
      <c r="T2715" s="55">
        <f t="shared" si="163"/>
        <v>0</v>
      </c>
      <c r="U2715" s="55">
        <f t="shared" si="163"/>
        <v>0</v>
      </c>
      <c r="V2715" s="55">
        <f t="shared" si="163"/>
        <v>0</v>
      </c>
      <c r="W2715" s="55">
        <f t="shared" si="162"/>
        <v>0</v>
      </c>
      <c r="X2715" s="55" t="e">
        <f t="shared" si="162"/>
        <v>#VALUE!</v>
      </c>
      <c r="Y2715" s="55">
        <f t="shared" si="162"/>
        <v>0</v>
      </c>
    </row>
    <row r="2716" spans="1:25" x14ac:dyDescent="0.25">
      <c r="A2716" s="37" t="s">
        <v>419</v>
      </c>
      <c r="B2716" s="37" t="s">
        <v>712</v>
      </c>
      <c r="C2716" s="36" t="s">
        <v>713</v>
      </c>
      <c r="D2716" s="52" t="str">
        <f>IFERROR(INDEX('[2]CP5 to CP6 Track mapping'!$A:$B,MATCH('CP5 Vols Hyp'!$C2716,'[2]CP5 to CP6 Track mapping'!$A:$A,0),2),"-")</f>
        <v>Fencing</v>
      </c>
      <c r="E2716" s="36" t="s">
        <v>452</v>
      </c>
      <c r="F2716" s="53"/>
      <c r="G2716" s="53"/>
      <c r="H2716" s="53">
        <v>0</v>
      </c>
      <c r="I2716" s="53"/>
      <c r="J2716" s="53"/>
      <c r="K2716" s="53">
        <f t="shared" si="164"/>
        <v>0</v>
      </c>
      <c r="M2716" s="54">
        <v>16.786999999999981</v>
      </c>
      <c r="N2716" s="54">
        <v>0</v>
      </c>
      <c r="O2716" s="54">
        <v>0</v>
      </c>
      <c r="P2716" s="54">
        <v>0</v>
      </c>
      <c r="Q2716" s="54" t="s">
        <v>73</v>
      </c>
      <c r="R2716" s="54">
        <f t="shared" si="165"/>
        <v>16.786999999999981</v>
      </c>
      <c r="T2716" s="55">
        <f t="shared" si="163"/>
        <v>16.786999999999981</v>
      </c>
      <c r="U2716" s="55">
        <f t="shared" si="163"/>
        <v>0</v>
      </c>
      <c r="V2716" s="55">
        <f t="shared" si="163"/>
        <v>0</v>
      </c>
      <c r="W2716" s="55">
        <f t="shared" si="162"/>
        <v>0</v>
      </c>
      <c r="X2716" s="55" t="e">
        <f t="shared" si="162"/>
        <v>#VALUE!</v>
      </c>
      <c r="Y2716" s="55">
        <f t="shared" si="162"/>
        <v>16.786999999999981</v>
      </c>
    </row>
    <row r="2717" spans="1:25" x14ac:dyDescent="0.25">
      <c r="A2717" s="37" t="s">
        <v>419</v>
      </c>
      <c r="B2717" s="37" t="s">
        <v>712</v>
      </c>
      <c r="C2717" s="36" t="s">
        <v>713</v>
      </c>
      <c r="D2717" s="52" t="str">
        <f>IFERROR(INDEX('[2]CP5 to CP6 Track mapping'!$A:$B,MATCH('CP5 Vols Hyp'!$C2717,'[2]CP5 to CP6 Track mapping'!$A:$A,0),2),"-")</f>
        <v>Fencing</v>
      </c>
      <c r="E2717" s="36" t="s">
        <v>453</v>
      </c>
      <c r="F2717" s="53"/>
      <c r="G2717" s="53"/>
      <c r="H2717" s="53">
        <v>0</v>
      </c>
      <c r="I2717" s="53"/>
      <c r="J2717" s="53"/>
      <c r="K2717" s="53">
        <f t="shared" si="164"/>
        <v>0</v>
      </c>
      <c r="M2717" s="54">
        <v>0</v>
      </c>
      <c r="N2717" s="54">
        <v>0</v>
      </c>
      <c r="O2717" s="54">
        <v>0</v>
      </c>
      <c r="P2717" s="54">
        <v>0</v>
      </c>
      <c r="Q2717" s="54" t="s">
        <v>73</v>
      </c>
      <c r="R2717" s="54">
        <f t="shared" si="165"/>
        <v>0</v>
      </c>
      <c r="T2717" s="55">
        <f t="shared" si="163"/>
        <v>0</v>
      </c>
      <c r="U2717" s="55">
        <f t="shared" si="163"/>
        <v>0</v>
      </c>
      <c r="V2717" s="55">
        <f t="shared" si="163"/>
        <v>0</v>
      </c>
      <c r="W2717" s="55">
        <f t="shared" si="162"/>
        <v>0</v>
      </c>
      <c r="X2717" s="55" t="e">
        <f t="shared" si="162"/>
        <v>#VALUE!</v>
      </c>
      <c r="Y2717" s="55">
        <f t="shared" si="162"/>
        <v>0</v>
      </c>
    </row>
    <row r="2718" spans="1:25" x14ac:dyDescent="0.25">
      <c r="A2718" s="37" t="s">
        <v>419</v>
      </c>
      <c r="B2718" s="37" t="s">
        <v>712</v>
      </c>
      <c r="C2718" s="36" t="s">
        <v>713</v>
      </c>
      <c r="D2718" s="52" t="str">
        <f>IFERROR(INDEX('[2]CP5 to CP6 Track mapping'!$A:$B,MATCH('CP5 Vols Hyp'!$C2718,'[2]CP5 to CP6 Track mapping'!$A:$A,0),2),"-")</f>
        <v>Fencing</v>
      </c>
      <c r="E2718" s="36" t="s">
        <v>454</v>
      </c>
      <c r="F2718" s="53"/>
      <c r="G2718" s="53"/>
      <c r="H2718" s="53">
        <v>0</v>
      </c>
      <c r="I2718" s="53"/>
      <c r="J2718" s="53"/>
      <c r="K2718" s="53">
        <f t="shared" si="164"/>
        <v>0</v>
      </c>
      <c r="M2718" s="54">
        <v>0</v>
      </c>
      <c r="N2718" s="54">
        <v>0</v>
      </c>
      <c r="O2718" s="54">
        <v>0</v>
      </c>
      <c r="P2718" s="54">
        <v>0</v>
      </c>
      <c r="Q2718" s="54" t="s">
        <v>73</v>
      </c>
      <c r="R2718" s="54">
        <f t="shared" si="165"/>
        <v>0</v>
      </c>
      <c r="T2718" s="55">
        <f t="shared" si="163"/>
        <v>0</v>
      </c>
      <c r="U2718" s="55">
        <f t="shared" si="163"/>
        <v>0</v>
      </c>
      <c r="V2718" s="55">
        <f t="shared" si="163"/>
        <v>0</v>
      </c>
      <c r="W2718" s="55">
        <f t="shared" si="162"/>
        <v>0</v>
      </c>
      <c r="X2718" s="55" t="e">
        <f t="shared" si="162"/>
        <v>#VALUE!</v>
      </c>
      <c r="Y2718" s="55">
        <f t="shared" si="162"/>
        <v>0</v>
      </c>
    </row>
    <row r="2719" spans="1:25" x14ac:dyDescent="0.25">
      <c r="A2719" s="37" t="s">
        <v>419</v>
      </c>
      <c r="B2719" s="37" t="s">
        <v>712</v>
      </c>
      <c r="C2719" s="36" t="s">
        <v>713</v>
      </c>
      <c r="D2719" s="52" t="str">
        <f>IFERROR(INDEX('[2]CP5 to CP6 Track mapping'!$A:$B,MATCH('CP5 Vols Hyp'!$C2719,'[2]CP5 to CP6 Track mapping'!$A:$A,0),2),"-")</f>
        <v>Fencing</v>
      </c>
      <c r="E2719" s="36" t="s">
        <v>455</v>
      </c>
      <c r="F2719" s="53"/>
      <c r="G2719" s="53"/>
      <c r="H2719" s="53">
        <v>0</v>
      </c>
      <c r="I2719" s="53"/>
      <c r="J2719" s="53"/>
      <c r="K2719" s="53">
        <f t="shared" si="164"/>
        <v>0</v>
      </c>
      <c r="M2719" s="54">
        <v>0</v>
      </c>
      <c r="N2719" s="54">
        <v>0</v>
      </c>
      <c r="O2719" s="54">
        <v>0</v>
      </c>
      <c r="P2719" s="54">
        <v>0</v>
      </c>
      <c r="Q2719" s="54" t="s">
        <v>73</v>
      </c>
      <c r="R2719" s="54">
        <f t="shared" si="165"/>
        <v>0</v>
      </c>
      <c r="T2719" s="55">
        <f t="shared" si="163"/>
        <v>0</v>
      </c>
      <c r="U2719" s="55">
        <f t="shared" si="163"/>
        <v>0</v>
      </c>
      <c r="V2719" s="55">
        <f t="shared" si="163"/>
        <v>0</v>
      </c>
      <c r="W2719" s="55">
        <f t="shared" si="162"/>
        <v>0</v>
      </c>
      <c r="X2719" s="55" t="e">
        <f t="shared" si="162"/>
        <v>#VALUE!</v>
      </c>
      <c r="Y2719" s="55">
        <f t="shared" si="162"/>
        <v>0</v>
      </c>
    </row>
    <row r="2720" spans="1:25" x14ac:dyDescent="0.25">
      <c r="A2720" s="37" t="s">
        <v>419</v>
      </c>
      <c r="B2720" s="37" t="s">
        <v>714</v>
      </c>
      <c r="C2720" s="36" t="s">
        <v>715</v>
      </c>
      <c r="D2720" s="52" t="str">
        <f>IFERROR(INDEX('[2]CP5 to CP6 Track mapping'!$A:$B,MATCH('CP5 Vols Hyp'!$C2720,'[2]CP5 to CP6 Track mapping'!$A:$A,0),2),"-")</f>
        <v>Fencing</v>
      </c>
      <c r="E2720" s="36" t="s">
        <v>456</v>
      </c>
      <c r="F2720" s="53"/>
      <c r="G2720" s="53"/>
      <c r="H2720" s="53">
        <v>0</v>
      </c>
      <c r="I2720" s="53"/>
      <c r="J2720" s="53"/>
      <c r="K2720" s="53">
        <f t="shared" si="164"/>
        <v>0</v>
      </c>
      <c r="M2720" s="54">
        <v>0</v>
      </c>
      <c r="N2720" s="54">
        <v>0.29000000000000092</v>
      </c>
      <c r="O2720" s="54">
        <v>0</v>
      </c>
      <c r="P2720" s="54">
        <v>0</v>
      </c>
      <c r="Q2720" s="54" t="s">
        <v>73</v>
      </c>
      <c r="R2720" s="54">
        <f t="shared" si="165"/>
        <v>0.29000000000000092</v>
      </c>
      <c r="T2720" s="55">
        <f t="shared" si="163"/>
        <v>0</v>
      </c>
      <c r="U2720" s="55">
        <f t="shared" si="163"/>
        <v>0.29000000000000092</v>
      </c>
      <c r="V2720" s="55">
        <f t="shared" si="163"/>
        <v>0</v>
      </c>
      <c r="W2720" s="55">
        <f t="shared" si="162"/>
        <v>0</v>
      </c>
      <c r="X2720" s="55" t="e">
        <f t="shared" si="162"/>
        <v>#VALUE!</v>
      </c>
      <c r="Y2720" s="55">
        <f t="shared" si="162"/>
        <v>0.29000000000000092</v>
      </c>
    </row>
    <row r="2721" spans="1:25" x14ac:dyDescent="0.25">
      <c r="A2721" s="37" t="s">
        <v>419</v>
      </c>
      <c r="B2721" s="37" t="s">
        <v>714</v>
      </c>
      <c r="C2721" s="36" t="s">
        <v>715</v>
      </c>
      <c r="D2721" s="52" t="str">
        <f>IFERROR(INDEX('[2]CP5 to CP6 Track mapping'!$A:$B,MATCH('CP5 Vols Hyp'!$C2721,'[2]CP5 to CP6 Track mapping'!$A:$A,0),2),"-")</f>
        <v>Fencing</v>
      </c>
      <c r="E2721" s="36" t="s">
        <v>451</v>
      </c>
      <c r="F2721" s="53"/>
      <c r="G2721" s="53"/>
      <c r="H2721" s="53">
        <v>0</v>
      </c>
      <c r="I2721" s="53"/>
      <c r="J2721" s="53"/>
      <c r="K2721" s="53">
        <f t="shared" si="164"/>
        <v>0</v>
      </c>
      <c r="M2721" s="54">
        <v>0</v>
      </c>
      <c r="N2721" s="54">
        <v>0</v>
      </c>
      <c r="O2721" s="54">
        <v>0</v>
      </c>
      <c r="P2721" s="54">
        <v>0</v>
      </c>
      <c r="Q2721" s="54" t="s">
        <v>73</v>
      </c>
      <c r="R2721" s="54">
        <f t="shared" si="165"/>
        <v>0</v>
      </c>
      <c r="T2721" s="55">
        <f t="shared" si="163"/>
        <v>0</v>
      </c>
      <c r="U2721" s="55">
        <f t="shared" si="163"/>
        <v>0</v>
      </c>
      <c r="V2721" s="55">
        <f t="shared" si="163"/>
        <v>0</v>
      </c>
      <c r="W2721" s="55">
        <f t="shared" si="162"/>
        <v>0</v>
      </c>
      <c r="X2721" s="55" t="e">
        <f t="shared" si="162"/>
        <v>#VALUE!</v>
      </c>
      <c r="Y2721" s="55">
        <f t="shared" si="162"/>
        <v>0</v>
      </c>
    </row>
    <row r="2722" spans="1:25" x14ac:dyDescent="0.25">
      <c r="A2722" s="37" t="s">
        <v>419</v>
      </c>
      <c r="B2722" s="37" t="s">
        <v>714</v>
      </c>
      <c r="C2722" s="36" t="s">
        <v>715</v>
      </c>
      <c r="D2722" s="52" t="str">
        <f>IFERROR(INDEX('[2]CP5 to CP6 Track mapping'!$A:$B,MATCH('CP5 Vols Hyp'!$C2722,'[2]CP5 to CP6 Track mapping'!$A:$A,0),2),"-")</f>
        <v>Fencing</v>
      </c>
      <c r="E2722" s="36" t="s">
        <v>452</v>
      </c>
      <c r="F2722" s="53"/>
      <c r="G2722" s="53"/>
      <c r="H2722" s="53">
        <v>0</v>
      </c>
      <c r="I2722" s="53"/>
      <c r="J2722" s="53"/>
      <c r="K2722" s="53">
        <f t="shared" si="164"/>
        <v>0</v>
      </c>
      <c r="M2722" s="54">
        <v>12.922000000000009</v>
      </c>
      <c r="N2722" s="54">
        <v>0</v>
      </c>
      <c r="O2722" s="54">
        <v>0</v>
      </c>
      <c r="P2722" s="54">
        <v>0</v>
      </c>
      <c r="Q2722" s="54" t="s">
        <v>73</v>
      </c>
      <c r="R2722" s="54">
        <f t="shared" si="165"/>
        <v>12.922000000000009</v>
      </c>
      <c r="T2722" s="55">
        <f t="shared" si="163"/>
        <v>12.922000000000009</v>
      </c>
      <c r="U2722" s="55">
        <f t="shared" si="163"/>
        <v>0</v>
      </c>
      <c r="V2722" s="55">
        <f t="shared" si="163"/>
        <v>0</v>
      </c>
      <c r="W2722" s="55">
        <f t="shared" si="162"/>
        <v>0</v>
      </c>
      <c r="X2722" s="55" t="e">
        <f t="shared" si="162"/>
        <v>#VALUE!</v>
      </c>
      <c r="Y2722" s="55">
        <f t="shared" si="162"/>
        <v>12.922000000000009</v>
      </c>
    </row>
    <row r="2723" spans="1:25" x14ac:dyDescent="0.25">
      <c r="A2723" s="37" t="s">
        <v>419</v>
      </c>
      <c r="B2723" s="37" t="s">
        <v>714</v>
      </c>
      <c r="C2723" s="36" t="s">
        <v>715</v>
      </c>
      <c r="D2723" s="52" t="str">
        <f>IFERROR(INDEX('[2]CP5 to CP6 Track mapping'!$A:$B,MATCH('CP5 Vols Hyp'!$C2723,'[2]CP5 to CP6 Track mapping'!$A:$A,0),2),"-")</f>
        <v>Fencing</v>
      </c>
      <c r="E2723" s="36" t="s">
        <v>453</v>
      </c>
      <c r="F2723" s="53"/>
      <c r="G2723" s="53"/>
      <c r="H2723" s="53">
        <v>0</v>
      </c>
      <c r="I2723" s="53"/>
      <c r="J2723" s="53"/>
      <c r="K2723" s="53">
        <f t="shared" si="164"/>
        <v>0</v>
      </c>
      <c r="M2723" s="54">
        <v>0</v>
      </c>
      <c r="N2723" s="54">
        <v>0</v>
      </c>
      <c r="O2723" s="54">
        <v>0</v>
      </c>
      <c r="P2723" s="54">
        <v>0</v>
      </c>
      <c r="Q2723" s="54" t="s">
        <v>73</v>
      </c>
      <c r="R2723" s="54">
        <f t="shared" si="165"/>
        <v>0</v>
      </c>
      <c r="T2723" s="55">
        <f t="shared" si="163"/>
        <v>0</v>
      </c>
      <c r="U2723" s="55">
        <f t="shared" si="163"/>
        <v>0</v>
      </c>
      <c r="V2723" s="55">
        <f t="shared" si="163"/>
        <v>0</v>
      </c>
      <c r="W2723" s="55">
        <f t="shared" si="162"/>
        <v>0</v>
      </c>
      <c r="X2723" s="55" t="e">
        <f t="shared" si="162"/>
        <v>#VALUE!</v>
      </c>
      <c r="Y2723" s="55">
        <f t="shared" si="162"/>
        <v>0</v>
      </c>
    </row>
    <row r="2724" spans="1:25" x14ac:dyDescent="0.25">
      <c r="A2724" s="37" t="s">
        <v>419</v>
      </c>
      <c r="B2724" s="37" t="s">
        <v>714</v>
      </c>
      <c r="C2724" s="36" t="s">
        <v>715</v>
      </c>
      <c r="D2724" s="52" t="str">
        <f>IFERROR(INDEX('[2]CP5 to CP6 Track mapping'!$A:$B,MATCH('CP5 Vols Hyp'!$C2724,'[2]CP5 to CP6 Track mapping'!$A:$A,0),2),"-")</f>
        <v>Fencing</v>
      </c>
      <c r="E2724" s="36" t="s">
        <v>454</v>
      </c>
      <c r="F2724" s="53"/>
      <c r="G2724" s="53"/>
      <c r="H2724" s="53">
        <v>0</v>
      </c>
      <c r="I2724" s="53"/>
      <c r="J2724" s="53"/>
      <c r="K2724" s="53">
        <f t="shared" si="164"/>
        <v>0</v>
      </c>
      <c r="M2724" s="54">
        <v>0</v>
      </c>
      <c r="N2724" s="54">
        <v>0</v>
      </c>
      <c r="O2724" s="54">
        <v>0</v>
      </c>
      <c r="P2724" s="54">
        <v>0</v>
      </c>
      <c r="Q2724" s="54" t="s">
        <v>73</v>
      </c>
      <c r="R2724" s="54">
        <f t="shared" si="165"/>
        <v>0</v>
      </c>
      <c r="T2724" s="55">
        <f t="shared" si="163"/>
        <v>0</v>
      </c>
      <c r="U2724" s="55">
        <f t="shared" si="163"/>
        <v>0</v>
      </c>
      <c r="V2724" s="55">
        <f t="shared" si="163"/>
        <v>0</v>
      </c>
      <c r="W2724" s="55">
        <f t="shared" si="162"/>
        <v>0</v>
      </c>
      <c r="X2724" s="55" t="e">
        <f t="shared" si="162"/>
        <v>#VALUE!</v>
      </c>
      <c r="Y2724" s="55">
        <f t="shared" si="162"/>
        <v>0</v>
      </c>
    </row>
    <row r="2725" spans="1:25" x14ac:dyDescent="0.25">
      <c r="A2725" s="37" t="s">
        <v>419</v>
      </c>
      <c r="B2725" s="37" t="s">
        <v>714</v>
      </c>
      <c r="C2725" s="36" t="s">
        <v>715</v>
      </c>
      <c r="D2725" s="52" t="str">
        <f>IFERROR(INDEX('[2]CP5 to CP6 Track mapping'!$A:$B,MATCH('CP5 Vols Hyp'!$C2725,'[2]CP5 to CP6 Track mapping'!$A:$A,0),2),"-")</f>
        <v>Fencing</v>
      </c>
      <c r="E2725" s="36" t="s">
        <v>455</v>
      </c>
      <c r="F2725" s="53"/>
      <c r="G2725" s="53"/>
      <c r="H2725" s="53">
        <v>0</v>
      </c>
      <c r="I2725" s="53"/>
      <c r="J2725" s="53"/>
      <c r="K2725" s="53">
        <f t="shared" si="164"/>
        <v>0</v>
      </c>
      <c r="M2725" s="54">
        <v>0</v>
      </c>
      <c r="N2725" s="54">
        <v>0</v>
      </c>
      <c r="O2725" s="54">
        <v>0</v>
      </c>
      <c r="P2725" s="54">
        <v>0</v>
      </c>
      <c r="Q2725" s="54" t="s">
        <v>73</v>
      </c>
      <c r="R2725" s="54">
        <f t="shared" si="165"/>
        <v>0</v>
      </c>
      <c r="T2725" s="55">
        <f t="shared" si="163"/>
        <v>0</v>
      </c>
      <c r="U2725" s="55">
        <f t="shared" si="163"/>
        <v>0</v>
      </c>
      <c r="V2725" s="55">
        <f t="shared" si="163"/>
        <v>0</v>
      </c>
      <c r="W2725" s="55">
        <f t="shared" si="162"/>
        <v>0</v>
      </c>
      <c r="X2725" s="55" t="e">
        <f t="shared" si="162"/>
        <v>#VALUE!</v>
      </c>
      <c r="Y2725" s="55">
        <f t="shared" si="162"/>
        <v>0</v>
      </c>
    </row>
    <row r="2726" spans="1:25" x14ac:dyDescent="0.25">
      <c r="A2726" s="37" t="s">
        <v>419</v>
      </c>
      <c r="B2726" s="37" t="s">
        <v>716</v>
      </c>
      <c r="C2726" s="36" t="s">
        <v>717</v>
      </c>
      <c r="D2726" s="52" t="str">
        <f>IFERROR(INDEX('[2]CP5 to CP6 Track mapping'!$A:$B,MATCH('CP5 Vols Hyp'!$C2726,'[2]CP5 to CP6 Track mapping'!$A:$A,0),2),"-")</f>
        <v>Fencing</v>
      </c>
      <c r="E2726" s="36" t="s">
        <v>456</v>
      </c>
      <c r="F2726" s="53"/>
      <c r="G2726" s="53"/>
      <c r="H2726" s="53">
        <v>38.739999999999988</v>
      </c>
      <c r="I2726" s="53"/>
      <c r="J2726" s="53"/>
      <c r="K2726" s="53">
        <f t="shared" si="164"/>
        <v>38.739999999999988</v>
      </c>
      <c r="M2726" s="54">
        <v>0</v>
      </c>
      <c r="N2726" s="54">
        <v>160.02000000000001</v>
      </c>
      <c r="O2726" s="54">
        <v>38.739999999999988</v>
      </c>
      <c r="P2726" s="54">
        <v>0</v>
      </c>
      <c r="Q2726" s="54" t="s">
        <v>73</v>
      </c>
      <c r="R2726" s="54">
        <f t="shared" si="165"/>
        <v>198.76</v>
      </c>
      <c r="T2726" s="55">
        <f t="shared" si="163"/>
        <v>0</v>
      </c>
      <c r="U2726" s="55">
        <f t="shared" si="163"/>
        <v>160.02000000000001</v>
      </c>
      <c r="V2726" s="55">
        <f t="shared" si="163"/>
        <v>0</v>
      </c>
      <c r="W2726" s="55">
        <f t="shared" si="162"/>
        <v>0</v>
      </c>
      <c r="X2726" s="55" t="e">
        <f t="shared" si="162"/>
        <v>#VALUE!</v>
      </c>
      <c r="Y2726" s="55">
        <f t="shared" si="162"/>
        <v>160.02000000000001</v>
      </c>
    </row>
    <row r="2727" spans="1:25" x14ac:dyDescent="0.25">
      <c r="A2727" s="37" t="s">
        <v>419</v>
      </c>
      <c r="B2727" s="37" t="s">
        <v>716</v>
      </c>
      <c r="C2727" s="36" t="s">
        <v>717</v>
      </c>
      <c r="D2727" s="52" t="str">
        <f>IFERROR(INDEX('[2]CP5 to CP6 Track mapping'!$A:$B,MATCH('CP5 Vols Hyp'!$C2727,'[2]CP5 to CP6 Track mapping'!$A:$A,0),2),"-")</f>
        <v>Fencing</v>
      </c>
      <c r="E2727" s="36" t="s">
        <v>451</v>
      </c>
      <c r="F2727" s="53"/>
      <c r="G2727" s="53"/>
      <c r="H2727" s="53">
        <v>0</v>
      </c>
      <c r="I2727" s="53"/>
      <c r="J2727" s="53"/>
      <c r="K2727" s="53">
        <f t="shared" si="164"/>
        <v>0</v>
      </c>
      <c r="M2727" s="54">
        <v>0</v>
      </c>
      <c r="N2727" s="54">
        <v>0</v>
      </c>
      <c r="O2727" s="54">
        <v>0</v>
      </c>
      <c r="P2727" s="54">
        <v>0</v>
      </c>
      <c r="Q2727" s="54" t="s">
        <v>73</v>
      </c>
      <c r="R2727" s="54">
        <f t="shared" si="165"/>
        <v>0</v>
      </c>
      <c r="T2727" s="55">
        <f t="shared" si="163"/>
        <v>0</v>
      </c>
      <c r="U2727" s="55">
        <f t="shared" si="163"/>
        <v>0</v>
      </c>
      <c r="V2727" s="55">
        <f t="shared" si="163"/>
        <v>0</v>
      </c>
      <c r="W2727" s="55">
        <f t="shared" si="162"/>
        <v>0</v>
      </c>
      <c r="X2727" s="55" t="e">
        <f t="shared" si="162"/>
        <v>#VALUE!</v>
      </c>
      <c r="Y2727" s="55">
        <f t="shared" si="162"/>
        <v>0</v>
      </c>
    </row>
    <row r="2728" spans="1:25" x14ac:dyDescent="0.25">
      <c r="A2728" s="37" t="s">
        <v>419</v>
      </c>
      <c r="B2728" s="37" t="s">
        <v>716</v>
      </c>
      <c r="C2728" s="36" t="s">
        <v>717</v>
      </c>
      <c r="D2728" s="52" t="str">
        <f>IFERROR(INDEX('[2]CP5 to CP6 Track mapping'!$A:$B,MATCH('CP5 Vols Hyp'!$C2728,'[2]CP5 to CP6 Track mapping'!$A:$A,0),2),"-")</f>
        <v>Fencing</v>
      </c>
      <c r="E2728" s="36" t="s">
        <v>452</v>
      </c>
      <c r="F2728" s="53"/>
      <c r="G2728" s="53"/>
      <c r="H2728" s="53">
        <v>0</v>
      </c>
      <c r="I2728" s="53"/>
      <c r="J2728" s="53"/>
      <c r="K2728" s="53">
        <f t="shared" si="164"/>
        <v>0</v>
      </c>
      <c r="M2728" s="54">
        <v>196.78099999999989</v>
      </c>
      <c r="N2728" s="54">
        <v>0</v>
      </c>
      <c r="O2728" s="54">
        <v>0</v>
      </c>
      <c r="P2728" s="54">
        <v>0</v>
      </c>
      <c r="Q2728" s="54" t="s">
        <v>73</v>
      </c>
      <c r="R2728" s="54">
        <f t="shared" si="165"/>
        <v>196.78099999999989</v>
      </c>
      <c r="T2728" s="55">
        <f t="shared" si="163"/>
        <v>196.78099999999989</v>
      </c>
      <c r="U2728" s="55">
        <f t="shared" si="163"/>
        <v>0</v>
      </c>
      <c r="V2728" s="55">
        <f t="shared" si="163"/>
        <v>0</v>
      </c>
      <c r="W2728" s="55">
        <f t="shared" si="162"/>
        <v>0</v>
      </c>
      <c r="X2728" s="55" t="e">
        <f t="shared" si="162"/>
        <v>#VALUE!</v>
      </c>
      <c r="Y2728" s="55">
        <f t="shared" si="162"/>
        <v>196.78099999999989</v>
      </c>
    </row>
    <row r="2729" spans="1:25" x14ac:dyDescent="0.25">
      <c r="A2729" s="37" t="s">
        <v>419</v>
      </c>
      <c r="B2729" s="37" t="s">
        <v>716</v>
      </c>
      <c r="C2729" s="36" t="s">
        <v>717</v>
      </c>
      <c r="D2729" s="52" t="str">
        <f>IFERROR(INDEX('[2]CP5 to CP6 Track mapping'!$A:$B,MATCH('CP5 Vols Hyp'!$C2729,'[2]CP5 to CP6 Track mapping'!$A:$A,0),2),"-")</f>
        <v>Fencing</v>
      </c>
      <c r="E2729" s="36" t="s">
        <v>453</v>
      </c>
      <c r="F2729" s="53"/>
      <c r="G2729" s="53"/>
      <c r="H2729" s="53">
        <v>0</v>
      </c>
      <c r="I2729" s="53"/>
      <c r="J2729" s="53"/>
      <c r="K2729" s="53">
        <f t="shared" si="164"/>
        <v>0</v>
      </c>
      <c r="M2729" s="54">
        <v>0</v>
      </c>
      <c r="N2729" s="54">
        <v>0</v>
      </c>
      <c r="O2729" s="54">
        <v>0</v>
      </c>
      <c r="P2729" s="54">
        <v>0</v>
      </c>
      <c r="Q2729" s="54" t="s">
        <v>73</v>
      </c>
      <c r="R2729" s="54">
        <f t="shared" si="165"/>
        <v>0</v>
      </c>
      <c r="T2729" s="55">
        <f t="shared" si="163"/>
        <v>0</v>
      </c>
      <c r="U2729" s="55">
        <f t="shared" si="163"/>
        <v>0</v>
      </c>
      <c r="V2729" s="55">
        <f t="shared" si="163"/>
        <v>0</v>
      </c>
      <c r="W2729" s="55">
        <f t="shared" si="162"/>
        <v>0</v>
      </c>
      <c r="X2729" s="55" t="e">
        <f t="shared" si="162"/>
        <v>#VALUE!</v>
      </c>
      <c r="Y2729" s="55">
        <f t="shared" si="162"/>
        <v>0</v>
      </c>
    </row>
    <row r="2730" spans="1:25" x14ac:dyDescent="0.25">
      <c r="A2730" s="37" t="s">
        <v>419</v>
      </c>
      <c r="B2730" s="37" t="s">
        <v>716</v>
      </c>
      <c r="C2730" s="36" t="s">
        <v>717</v>
      </c>
      <c r="D2730" s="52" t="str">
        <f>IFERROR(INDEX('[2]CP5 to CP6 Track mapping'!$A:$B,MATCH('CP5 Vols Hyp'!$C2730,'[2]CP5 to CP6 Track mapping'!$A:$A,0),2),"-")</f>
        <v>Fencing</v>
      </c>
      <c r="E2730" s="36" t="s">
        <v>454</v>
      </c>
      <c r="F2730" s="53"/>
      <c r="G2730" s="53"/>
      <c r="H2730" s="53">
        <v>0</v>
      </c>
      <c r="I2730" s="53"/>
      <c r="J2730" s="53"/>
      <c r="K2730" s="53">
        <f t="shared" si="164"/>
        <v>0</v>
      </c>
      <c r="M2730" s="54">
        <v>0</v>
      </c>
      <c r="N2730" s="54">
        <v>0</v>
      </c>
      <c r="O2730" s="54">
        <v>0</v>
      </c>
      <c r="P2730" s="54">
        <v>0</v>
      </c>
      <c r="Q2730" s="54" t="s">
        <v>73</v>
      </c>
      <c r="R2730" s="54">
        <f t="shared" si="165"/>
        <v>0</v>
      </c>
      <c r="T2730" s="55">
        <f t="shared" si="163"/>
        <v>0</v>
      </c>
      <c r="U2730" s="55">
        <f t="shared" si="163"/>
        <v>0</v>
      </c>
      <c r="V2730" s="55">
        <f t="shared" si="163"/>
        <v>0</v>
      </c>
      <c r="W2730" s="55">
        <f t="shared" si="162"/>
        <v>0</v>
      </c>
      <c r="X2730" s="55" t="e">
        <f t="shared" si="162"/>
        <v>#VALUE!</v>
      </c>
      <c r="Y2730" s="55">
        <f t="shared" si="162"/>
        <v>0</v>
      </c>
    </row>
    <row r="2731" spans="1:25" x14ac:dyDescent="0.25">
      <c r="A2731" s="37" t="s">
        <v>419</v>
      </c>
      <c r="B2731" s="37" t="s">
        <v>716</v>
      </c>
      <c r="C2731" s="36" t="s">
        <v>717</v>
      </c>
      <c r="D2731" s="52" t="str">
        <f>IFERROR(INDEX('[2]CP5 to CP6 Track mapping'!$A:$B,MATCH('CP5 Vols Hyp'!$C2731,'[2]CP5 to CP6 Track mapping'!$A:$A,0),2),"-")</f>
        <v>Fencing</v>
      </c>
      <c r="E2731" s="36" t="s">
        <v>455</v>
      </c>
      <c r="F2731" s="53"/>
      <c r="G2731" s="53"/>
      <c r="H2731" s="53">
        <v>0</v>
      </c>
      <c r="I2731" s="53"/>
      <c r="J2731" s="53"/>
      <c r="K2731" s="53">
        <f t="shared" si="164"/>
        <v>0</v>
      </c>
      <c r="M2731" s="54">
        <v>0</v>
      </c>
      <c r="N2731" s="54">
        <v>0</v>
      </c>
      <c r="O2731" s="54">
        <v>0</v>
      </c>
      <c r="P2731" s="54">
        <v>0</v>
      </c>
      <c r="Q2731" s="54" t="s">
        <v>73</v>
      </c>
      <c r="R2731" s="54">
        <f t="shared" si="165"/>
        <v>0</v>
      </c>
      <c r="T2731" s="55">
        <f t="shared" si="163"/>
        <v>0</v>
      </c>
      <c r="U2731" s="55">
        <f t="shared" si="163"/>
        <v>0</v>
      </c>
      <c r="V2731" s="55">
        <f t="shared" si="163"/>
        <v>0</v>
      </c>
      <c r="W2731" s="55">
        <f t="shared" si="162"/>
        <v>0</v>
      </c>
      <c r="X2731" s="55" t="e">
        <f t="shared" si="162"/>
        <v>#VALUE!</v>
      </c>
      <c r="Y2731" s="55">
        <f t="shared" si="162"/>
        <v>0</v>
      </c>
    </row>
    <row r="2732" spans="1:25" x14ac:dyDescent="0.25">
      <c r="A2732" s="37" t="s">
        <v>419</v>
      </c>
      <c r="B2732" s="37" t="s">
        <v>718</v>
      </c>
      <c r="C2732" s="36" t="s">
        <v>719</v>
      </c>
      <c r="D2732" s="52" t="str">
        <f>IFERROR(INDEX('[2]CP5 to CP6 Track mapping'!$A:$B,MATCH('CP5 Vols Hyp'!$C2732,'[2]CP5 to CP6 Track mapping'!$A:$A,0),2),"-")</f>
        <v>Slab Track</v>
      </c>
      <c r="E2732" s="36" t="s">
        <v>456</v>
      </c>
      <c r="F2732" s="53"/>
      <c r="G2732" s="53"/>
      <c r="H2732" s="53">
        <v>1.58</v>
      </c>
      <c r="I2732" s="53"/>
      <c r="J2732" s="53"/>
      <c r="K2732" s="53">
        <f t="shared" si="164"/>
        <v>1.58</v>
      </c>
      <c r="M2732" s="54">
        <v>0</v>
      </c>
      <c r="N2732" s="54">
        <v>0</v>
      </c>
      <c r="O2732" s="54">
        <v>1.58</v>
      </c>
      <c r="P2732" s="54">
        <v>0</v>
      </c>
      <c r="Q2732" s="54" t="s">
        <v>73</v>
      </c>
      <c r="R2732" s="54">
        <f t="shared" si="165"/>
        <v>1.58</v>
      </c>
      <c r="T2732" s="55">
        <f t="shared" si="163"/>
        <v>0</v>
      </c>
      <c r="U2732" s="55">
        <f t="shared" si="163"/>
        <v>0</v>
      </c>
      <c r="V2732" s="55">
        <f t="shared" si="163"/>
        <v>0</v>
      </c>
      <c r="W2732" s="55">
        <f t="shared" si="162"/>
        <v>0</v>
      </c>
      <c r="X2732" s="55" t="e">
        <f t="shared" si="162"/>
        <v>#VALUE!</v>
      </c>
      <c r="Y2732" s="55">
        <f t="shared" si="162"/>
        <v>0</v>
      </c>
    </row>
    <row r="2733" spans="1:25" x14ac:dyDescent="0.25">
      <c r="A2733" s="37" t="s">
        <v>419</v>
      </c>
      <c r="B2733" s="37" t="s">
        <v>718</v>
      </c>
      <c r="C2733" s="36" t="s">
        <v>719</v>
      </c>
      <c r="D2733" s="52" t="str">
        <f>IFERROR(INDEX('[2]CP5 to CP6 Track mapping'!$A:$B,MATCH('CP5 Vols Hyp'!$C2733,'[2]CP5 to CP6 Track mapping'!$A:$A,0),2),"-")</f>
        <v>Slab Track</v>
      </c>
      <c r="E2733" s="36" t="s">
        <v>451</v>
      </c>
      <c r="F2733" s="53"/>
      <c r="G2733" s="53"/>
      <c r="H2733" s="53">
        <v>0</v>
      </c>
      <c r="I2733" s="53"/>
      <c r="J2733" s="53"/>
      <c r="K2733" s="53">
        <f t="shared" si="164"/>
        <v>0</v>
      </c>
      <c r="M2733" s="54">
        <v>0</v>
      </c>
      <c r="N2733" s="54">
        <v>0</v>
      </c>
      <c r="O2733" s="54">
        <v>0</v>
      </c>
      <c r="P2733" s="54">
        <v>0</v>
      </c>
      <c r="Q2733" s="54" t="s">
        <v>73</v>
      </c>
      <c r="R2733" s="54">
        <f t="shared" si="165"/>
        <v>0</v>
      </c>
      <c r="T2733" s="55">
        <f t="shared" si="163"/>
        <v>0</v>
      </c>
      <c r="U2733" s="55">
        <f t="shared" si="163"/>
        <v>0</v>
      </c>
      <c r="V2733" s="55">
        <f t="shared" si="163"/>
        <v>0</v>
      </c>
      <c r="W2733" s="55">
        <f t="shared" si="163"/>
        <v>0</v>
      </c>
      <c r="X2733" s="55" t="e">
        <f t="shared" si="163"/>
        <v>#VALUE!</v>
      </c>
      <c r="Y2733" s="55">
        <f t="shared" si="163"/>
        <v>0</v>
      </c>
    </row>
    <row r="2734" spans="1:25" x14ac:dyDescent="0.25">
      <c r="A2734" s="37" t="s">
        <v>419</v>
      </c>
      <c r="B2734" s="37" t="s">
        <v>718</v>
      </c>
      <c r="C2734" s="36" t="s">
        <v>719</v>
      </c>
      <c r="D2734" s="52" t="str">
        <f>IFERROR(INDEX('[2]CP5 to CP6 Track mapping'!$A:$B,MATCH('CP5 Vols Hyp'!$C2734,'[2]CP5 to CP6 Track mapping'!$A:$A,0),2),"-")</f>
        <v>Slab Track</v>
      </c>
      <c r="E2734" s="36" t="s">
        <v>452</v>
      </c>
      <c r="F2734" s="53"/>
      <c r="G2734" s="53"/>
      <c r="H2734" s="53">
        <v>0</v>
      </c>
      <c r="I2734" s="53"/>
      <c r="J2734" s="53"/>
      <c r="K2734" s="53">
        <f t="shared" si="164"/>
        <v>0</v>
      </c>
      <c r="M2734" s="54">
        <v>0</v>
      </c>
      <c r="N2734" s="54">
        <v>0</v>
      </c>
      <c r="O2734" s="54">
        <v>0</v>
      </c>
      <c r="P2734" s="54">
        <v>0</v>
      </c>
      <c r="Q2734" s="54" t="s">
        <v>73</v>
      </c>
      <c r="R2734" s="54">
        <f t="shared" si="165"/>
        <v>0</v>
      </c>
      <c r="T2734" s="55">
        <f t="shared" ref="T2734:Y2776" si="166">M2734-F2734</f>
        <v>0</v>
      </c>
      <c r="U2734" s="55">
        <f t="shared" si="166"/>
        <v>0</v>
      </c>
      <c r="V2734" s="55">
        <f t="shared" si="166"/>
        <v>0</v>
      </c>
      <c r="W2734" s="55">
        <f t="shared" si="166"/>
        <v>0</v>
      </c>
      <c r="X2734" s="55" t="e">
        <f t="shared" si="166"/>
        <v>#VALUE!</v>
      </c>
      <c r="Y2734" s="55">
        <f t="shared" si="166"/>
        <v>0</v>
      </c>
    </row>
    <row r="2735" spans="1:25" x14ac:dyDescent="0.25">
      <c r="A2735" s="37" t="s">
        <v>419</v>
      </c>
      <c r="B2735" s="37" t="s">
        <v>718</v>
      </c>
      <c r="C2735" s="36" t="s">
        <v>719</v>
      </c>
      <c r="D2735" s="52" t="str">
        <f>IFERROR(INDEX('[2]CP5 to CP6 Track mapping'!$A:$B,MATCH('CP5 Vols Hyp'!$C2735,'[2]CP5 to CP6 Track mapping'!$A:$A,0),2),"-")</f>
        <v>Slab Track</v>
      </c>
      <c r="E2735" s="36" t="s">
        <v>453</v>
      </c>
      <c r="F2735" s="53"/>
      <c r="G2735" s="53"/>
      <c r="H2735" s="53">
        <v>0</v>
      </c>
      <c r="I2735" s="53"/>
      <c r="J2735" s="53"/>
      <c r="K2735" s="53">
        <f t="shared" si="164"/>
        <v>0</v>
      </c>
      <c r="M2735" s="54">
        <v>0</v>
      </c>
      <c r="N2735" s="54">
        <v>0</v>
      </c>
      <c r="O2735" s="54">
        <v>0</v>
      </c>
      <c r="P2735" s="54">
        <v>0</v>
      </c>
      <c r="Q2735" s="54" t="s">
        <v>73</v>
      </c>
      <c r="R2735" s="54">
        <f t="shared" si="165"/>
        <v>0</v>
      </c>
      <c r="T2735" s="55">
        <f t="shared" si="166"/>
        <v>0</v>
      </c>
      <c r="U2735" s="55">
        <f t="shared" si="166"/>
        <v>0</v>
      </c>
      <c r="V2735" s="55">
        <f t="shared" si="166"/>
        <v>0</v>
      </c>
      <c r="W2735" s="55">
        <f t="shared" si="166"/>
        <v>0</v>
      </c>
      <c r="X2735" s="55" t="e">
        <f t="shared" si="166"/>
        <v>#VALUE!</v>
      </c>
      <c r="Y2735" s="55">
        <f t="shared" si="166"/>
        <v>0</v>
      </c>
    </row>
    <row r="2736" spans="1:25" x14ac:dyDescent="0.25">
      <c r="A2736" s="37" t="s">
        <v>419</v>
      </c>
      <c r="B2736" s="37" t="s">
        <v>718</v>
      </c>
      <c r="C2736" s="36" t="s">
        <v>719</v>
      </c>
      <c r="D2736" s="52" t="str">
        <f>IFERROR(INDEX('[2]CP5 to CP6 Track mapping'!$A:$B,MATCH('CP5 Vols Hyp'!$C2736,'[2]CP5 to CP6 Track mapping'!$A:$A,0),2),"-")</f>
        <v>Slab Track</v>
      </c>
      <c r="E2736" s="36" t="s">
        <v>454</v>
      </c>
      <c r="F2736" s="53"/>
      <c r="G2736" s="53"/>
      <c r="H2736" s="53">
        <v>0</v>
      </c>
      <c r="I2736" s="53"/>
      <c r="J2736" s="53"/>
      <c r="K2736" s="53">
        <f t="shared" si="164"/>
        <v>0</v>
      </c>
      <c r="M2736" s="54">
        <v>0</v>
      </c>
      <c r="N2736" s="54">
        <v>0</v>
      </c>
      <c r="O2736" s="54">
        <v>0</v>
      </c>
      <c r="P2736" s="54">
        <v>0</v>
      </c>
      <c r="Q2736" s="54" t="s">
        <v>73</v>
      </c>
      <c r="R2736" s="54">
        <f t="shared" si="165"/>
        <v>0</v>
      </c>
      <c r="T2736" s="55">
        <f t="shared" si="166"/>
        <v>0</v>
      </c>
      <c r="U2736" s="55">
        <f t="shared" si="166"/>
        <v>0</v>
      </c>
      <c r="V2736" s="55">
        <f t="shared" si="166"/>
        <v>0</v>
      </c>
      <c r="W2736" s="55">
        <f t="shared" si="166"/>
        <v>0</v>
      </c>
      <c r="X2736" s="55" t="e">
        <f t="shared" si="166"/>
        <v>#VALUE!</v>
      </c>
      <c r="Y2736" s="55">
        <f t="shared" si="166"/>
        <v>0</v>
      </c>
    </row>
    <row r="2737" spans="1:25" x14ac:dyDescent="0.25">
      <c r="A2737" s="37" t="s">
        <v>419</v>
      </c>
      <c r="B2737" s="37" t="s">
        <v>718</v>
      </c>
      <c r="C2737" s="36" t="s">
        <v>719</v>
      </c>
      <c r="D2737" s="52" t="str">
        <f>IFERROR(INDEX('[2]CP5 to CP6 Track mapping'!$A:$B,MATCH('CP5 Vols Hyp'!$C2737,'[2]CP5 to CP6 Track mapping'!$A:$A,0),2),"-")</f>
        <v>Slab Track</v>
      </c>
      <c r="E2737" s="36" t="s">
        <v>455</v>
      </c>
      <c r="F2737" s="53"/>
      <c r="G2737" s="53"/>
      <c r="H2737" s="53">
        <v>0</v>
      </c>
      <c r="I2737" s="53"/>
      <c r="J2737" s="53"/>
      <c r="K2737" s="53">
        <f t="shared" si="164"/>
        <v>0</v>
      </c>
      <c r="M2737" s="54">
        <v>0</v>
      </c>
      <c r="N2737" s="54">
        <v>0</v>
      </c>
      <c r="O2737" s="54">
        <v>0</v>
      </c>
      <c r="P2737" s="54">
        <v>0</v>
      </c>
      <c r="Q2737" s="54" t="s">
        <v>73</v>
      </c>
      <c r="R2737" s="54">
        <f t="shared" si="165"/>
        <v>0</v>
      </c>
      <c r="T2737" s="55">
        <f t="shared" si="166"/>
        <v>0</v>
      </c>
      <c r="U2737" s="55">
        <f t="shared" si="166"/>
        <v>0</v>
      </c>
      <c r="V2737" s="55">
        <f t="shared" si="166"/>
        <v>0</v>
      </c>
      <c r="W2737" s="55">
        <f t="shared" si="166"/>
        <v>0</v>
      </c>
      <c r="X2737" s="55" t="e">
        <f t="shared" si="166"/>
        <v>#VALUE!</v>
      </c>
      <c r="Y2737" s="55">
        <f t="shared" si="166"/>
        <v>0</v>
      </c>
    </row>
    <row r="2738" spans="1:25" x14ac:dyDescent="0.25">
      <c r="A2738" s="37" t="s">
        <v>419</v>
      </c>
      <c r="B2738" s="37" t="s">
        <v>720</v>
      </c>
      <c r="C2738" s="36" t="s">
        <v>721</v>
      </c>
      <c r="D2738" s="52" t="str">
        <f>IFERROR(INDEX('[2]CP5 to CP6 Track mapping'!$A:$B,MATCH('CP5 Vols Hyp'!$C2738,'[2]CP5 to CP6 Track mapping'!$A:$A,0),2),"-")</f>
        <v>Off Track</v>
      </c>
      <c r="E2738" s="36" t="s">
        <v>456</v>
      </c>
      <c r="F2738" s="53"/>
      <c r="G2738" s="53"/>
      <c r="H2738" s="53">
        <v>0</v>
      </c>
      <c r="I2738" s="53"/>
      <c r="J2738" s="53"/>
      <c r="K2738" s="53">
        <f t="shared" si="164"/>
        <v>0</v>
      </c>
      <c r="M2738" s="54">
        <v>0</v>
      </c>
      <c r="N2738" s="54">
        <v>0.12</v>
      </c>
      <c r="O2738" s="54">
        <v>0</v>
      </c>
      <c r="P2738" s="54">
        <v>1</v>
      </c>
      <c r="Q2738" s="54" t="s">
        <v>73</v>
      </c>
      <c r="R2738" s="54">
        <f t="shared" si="165"/>
        <v>1.1200000000000001</v>
      </c>
      <c r="T2738" s="55">
        <f t="shared" si="166"/>
        <v>0</v>
      </c>
      <c r="U2738" s="55">
        <f t="shared" si="166"/>
        <v>0.12</v>
      </c>
      <c r="V2738" s="55">
        <f t="shared" si="166"/>
        <v>0</v>
      </c>
      <c r="W2738" s="55">
        <f t="shared" si="166"/>
        <v>1</v>
      </c>
      <c r="X2738" s="55" t="e">
        <f t="shared" si="166"/>
        <v>#VALUE!</v>
      </c>
      <c r="Y2738" s="55">
        <f t="shared" si="166"/>
        <v>1.1200000000000001</v>
      </c>
    </row>
    <row r="2739" spans="1:25" x14ac:dyDescent="0.25">
      <c r="A2739" s="37" t="s">
        <v>419</v>
      </c>
      <c r="B2739" s="37" t="s">
        <v>720</v>
      </c>
      <c r="C2739" s="36" t="s">
        <v>721</v>
      </c>
      <c r="D2739" s="52" t="str">
        <f>IFERROR(INDEX('[2]CP5 to CP6 Track mapping'!$A:$B,MATCH('CP5 Vols Hyp'!$C2739,'[2]CP5 to CP6 Track mapping'!$A:$A,0),2),"-")</f>
        <v>Off Track</v>
      </c>
      <c r="E2739" s="36" t="s">
        <v>451</v>
      </c>
      <c r="F2739" s="53"/>
      <c r="G2739" s="53"/>
      <c r="H2739" s="53">
        <v>0</v>
      </c>
      <c r="I2739" s="53"/>
      <c r="J2739" s="53"/>
      <c r="K2739" s="53">
        <f t="shared" si="164"/>
        <v>0</v>
      </c>
      <c r="M2739" s="54">
        <v>0</v>
      </c>
      <c r="N2739" s="54">
        <v>0</v>
      </c>
      <c r="O2739" s="54">
        <v>0</v>
      </c>
      <c r="P2739" s="54">
        <v>0</v>
      </c>
      <c r="Q2739" s="54" t="s">
        <v>73</v>
      </c>
      <c r="R2739" s="54">
        <f t="shared" si="165"/>
        <v>0</v>
      </c>
      <c r="T2739" s="55">
        <f t="shared" si="166"/>
        <v>0</v>
      </c>
      <c r="U2739" s="55">
        <f t="shared" si="166"/>
        <v>0</v>
      </c>
      <c r="V2739" s="55">
        <f t="shared" si="166"/>
        <v>0</v>
      </c>
      <c r="W2739" s="55">
        <f t="shared" si="166"/>
        <v>0</v>
      </c>
      <c r="X2739" s="55" t="e">
        <f t="shared" si="166"/>
        <v>#VALUE!</v>
      </c>
      <c r="Y2739" s="55">
        <f t="shared" si="166"/>
        <v>0</v>
      </c>
    </row>
    <row r="2740" spans="1:25" x14ac:dyDescent="0.25">
      <c r="A2740" s="37" t="s">
        <v>419</v>
      </c>
      <c r="B2740" s="37" t="s">
        <v>720</v>
      </c>
      <c r="C2740" s="36" t="s">
        <v>721</v>
      </c>
      <c r="D2740" s="52" t="str">
        <f>IFERROR(INDEX('[2]CP5 to CP6 Track mapping'!$A:$B,MATCH('CP5 Vols Hyp'!$C2740,'[2]CP5 to CP6 Track mapping'!$A:$A,0),2),"-")</f>
        <v>Off Track</v>
      </c>
      <c r="E2740" s="36" t="s">
        <v>452</v>
      </c>
      <c r="F2740" s="53"/>
      <c r="G2740" s="53"/>
      <c r="H2740" s="53">
        <v>0</v>
      </c>
      <c r="I2740" s="53"/>
      <c r="J2740" s="53"/>
      <c r="K2740" s="53">
        <f t="shared" si="164"/>
        <v>0</v>
      </c>
      <c r="M2740" s="54">
        <v>0</v>
      </c>
      <c r="N2740" s="54">
        <v>0</v>
      </c>
      <c r="O2740" s="54">
        <v>0</v>
      </c>
      <c r="P2740" s="54">
        <v>0</v>
      </c>
      <c r="Q2740" s="54" t="s">
        <v>73</v>
      </c>
      <c r="R2740" s="54">
        <f t="shared" si="165"/>
        <v>0</v>
      </c>
      <c r="T2740" s="55">
        <f t="shared" si="166"/>
        <v>0</v>
      </c>
      <c r="U2740" s="55">
        <f t="shared" si="166"/>
        <v>0</v>
      </c>
      <c r="V2740" s="55">
        <f t="shared" si="166"/>
        <v>0</v>
      </c>
      <c r="W2740" s="55">
        <f t="shared" si="166"/>
        <v>0</v>
      </c>
      <c r="X2740" s="55" t="e">
        <f t="shared" si="166"/>
        <v>#VALUE!</v>
      </c>
      <c r="Y2740" s="55">
        <f t="shared" si="166"/>
        <v>0</v>
      </c>
    </row>
    <row r="2741" spans="1:25" x14ac:dyDescent="0.25">
      <c r="A2741" s="37" t="s">
        <v>419</v>
      </c>
      <c r="B2741" s="37" t="s">
        <v>720</v>
      </c>
      <c r="C2741" s="36" t="s">
        <v>721</v>
      </c>
      <c r="D2741" s="52" t="str">
        <f>IFERROR(INDEX('[2]CP5 to CP6 Track mapping'!$A:$B,MATCH('CP5 Vols Hyp'!$C2741,'[2]CP5 to CP6 Track mapping'!$A:$A,0),2),"-")</f>
        <v>Off Track</v>
      </c>
      <c r="E2741" s="36" t="s">
        <v>453</v>
      </c>
      <c r="F2741" s="53"/>
      <c r="G2741" s="53"/>
      <c r="H2741" s="53">
        <v>0</v>
      </c>
      <c r="I2741" s="53"/>
      <c r="J2741" s="53"/>
      <c r="K2741" s="53">
        <f t="shared" si="164"/>
        <v>0</v>
      </c>
      <c r="M2741" s="54">
        <v>0</v>
      </c>
      <c r="N2741" s="54">
        <v>0</v>
      </c>
      <c r="O2741" s="54">
        <v>0</v>
      </c>
      <c r="P2741" s="54">
        <v>0</v>
      </c>
      <c r="Q2741" s="54" t="s">
        <v>73</v>
      </c>
      <c r="R2741" s="54">
        <f t="shared" si="165"/>
        <v>0</v>
      </c>
      <c r="T2741" s="55">
        <f t="shared" si="166"/>
        <v>0</v>
      </c>
      <c r="U2741" s="55">
        <f t="shared" si="166"/>
        <v>0</v>
      </c>
      <c r="V2741" s="55">
        <f t="shared" si="166"/>
        <v>0</v>
      </c>
      <c r="W2741" s="55">
        <f t="shared" si="166"/>
        <v>0</v>
      </c>
      <c r="X2741" s="55" t="e">
        <f t="shared" si="166"/>
        <v>#VALUE!</v>
      </c>
      <c r="Y2741" s="55">
        <f t="shared" si="166"/>
        <v>0</v>
      </c>
    </row>
    <row r="2742" spans="1:25" x14ac:dyDescent="0.25">
      <c r="A2742" s="37" t="s">
        <v>419</v>
      </c>
      <c r="B2742" s="37" t="s">
        <v>720</v>
      </c>
      <c r="C2742" s="36" t="s">
        <v>721</v>
      </c>
      <c r="D2742" s="52" t="str">
        <f>IFERROR(INDEX('[2]CP5 to CP6 Track mapping'!$A:$B,MATCH('CP5 Vols Hyp'!$C2742,'[2]CP5 to CP6 Track mapping'!$A:$A,0),2),"-")</f>
        <v>Off Track</v>
      </c>
      <c r="E2742" s="36" t="s">
        <v>454</v>
      </c>
      <c r="F2742" s="53"/>
      <c r="G2742" s="53"/>
      <c r="H2742" s="53">
        <v>0</v>
      </c>
      <c r="I2742" s="53"/>
      <c r="J2742" s="53"/>
      <c r="K2742" s="53">
        <f t="shared" si="164"/>
        <v>0</v>
      </c>
      <c r="M2742" s="54">
        <v>0</v>
      </c>
      <c r="N2742" s="54">
        <v>0</v>
      </c>
      <c r="O2742" s="54">
        <v>0</v>
      </c>
      <c r="P2742" s="54">
        <v>0</v>
      </c>
      <c r="Q2742" s="54" t="s">
        <v>73</v>
      </c>
      <c r="R2742" s="54">
        <f t="shared" si="165"/>
        <v>0</v>
      </c>
      <c r="T2742" s="55">
        <f t="shared" si="166"/>
        <v>0</v>
      </c>
      <c r="U2742" s="55">
        <f t="shared" si="166"/>
        <v>0</v>
      </c>
      <c r="V2742" s="55">
        <f t="shared" si="166"/>
        <v>0</v>
      </c>
      <c r="W2742" s="55">
        <f t="shared" si="166"/>
        <v>0</v>
      </c>
      <c r="X2742" s="55" t="e">
        <f t="shared" si="166"/>
        <v>#VALUE!</v>
      </c>
      <c r="Y2742" s="55">
        <f t="shared" si="166"/>
        <v>0</v>
      </c>
    </row>
    <row r="2743" spans="1:25" x14ac:dyDescent="0.25">
      <c r="A2743" s="37" t="s">
        <v>419</v>
      </c>
      <c r="B2743" s="37" t="s">
        <v>720</v>
      </c>
      <c r="C2743" s="36" t="s">
        <v>721</v>
      </c>
      <c r="D2743" s="52" t="str">
        <f>IFERROR(INDEX('[2]CP5 to CP6 Track mapping'!$A:$B,MATCH('CP5 Vols Hyp'!$C2743,'[2]CP5 to CP6 Track mapping'!$A:$A,0),2),"-")</f>
        <v>Off Track</v>
      </c>
      <c r="E2743" s="36" t="s">
        <v>455</v>
      </c>
      <c r="F2743" s="53"/>
      <c r="G2743" s="53"/>
      <c r="H2743" s="53">
        <v>0</v>
      </c>
      <c r="I2743" s="53"/>
      <c r="J2743" s="53"/>
      <c r="K2743" s="53">
        <f t="shared" si="164"/>
        <v>0</v>
      </c>
      <c r="M2743" s="54">
        <v>0</v>
      </c>
      <c r="N2743" s="54">
        <v>0</v>
      </c>
      <c r="O2743" s="54">
        <v>0</v>
      </c>
      <c r="P2743" s="54">
        <v>0</v>
      </c>
      <c r="Q2743" s="54" t="s">
        <v>73</v>
      </c>
      <c r="R2743" s="54">
        <f t="shared" si="165"/>
        <v>0</v>
      </c>
      <c r="T2743" s="55">
        <f t="shared" si="166"/>
        <v>0</v>
      </c>
      <c r="U2743" s="55">
        <f t="shared" si="166"/>
        <v>0</v>
      </c>
      <c r="V2743" s="55">
        <f t="shared" si="166"/>
        <v>0</v>
      </c>
      <c r="W2743" s="55">
        <f t="shared" si="166"/>
        <v>0</v>
      </c>
      <c r="X2743" s="55" t="e">
        <f t="shared" si="166"/>
        <v>#VALUE!</v>
      </c>
      <c r="Y2743" s="55">
        <f t="shared" si="166"/>
        <v>0</v>
      </c>
    </row>
    <row r="2744" spans="1:25" x14ac:dyDescent="0.25">
      <c r="A2744" s="37" t="s">
        <v>419</v>
      </c>
      <c r="B2744" s="37" t="s">
        <v>722</v>
      </c>
      <c r="C2744" s="36" t="s">
        <v>723</v>
      </c>
      <c r="D2744" s="52" t="str">
        <f>IFERROR(INDEX('[2]CP5 to CP6 Track mapping'!$A:$B,MATCH('CP5 Vols Hyp'!$C2744,'[2]CP5 to CP6 Track mapping'!$A:$A,0),2),"-")</f>
        <v>Off Track</v>
      </c>
      <c r="E2744" s="36" t="s">
        <v>456</v>
      </c>
      <c r="F2744" s="53"/>
      <c r="G2744" s="53"/>
      <c r="H2744" s="53">
        <v>13</v>
      </c>
      <c r="I2744" s="53"/>
      <c r="J2744" s="53"/>
      <c r="K2744" s="53">
        <f t="shared" si="164"/>
        <v>13</v>
      </c>
      <c r="M2744" s="54">
        <v>0</v>
      </c>
      <c r="N2744" s="54">
        <v>5</v>
      </c>
      <c r="O2744" s="54">
        <v>13</v>
      </c>
      <c r="P2744" s="54">
        <v>9</v>
      </c>
      <c r="Q2744" s="54" t="s">
        <v>73</v>
      </c>
      <c r="R2744" s="54">
        <f t="shared" si="165"/>
        <v>27</v>
      </c>
      <c r="T2744" s="55">
        <f t="shared" si="166"/>
        <v>0</v>
      </c>
      <c r="U2744" s="55">
        <f t="shared" si="166"/>
        <v>5</v>
      </c>
      <c r="V2744" s="55">
        <f t="shared" si="166"/>
        <v>0</v>
      </c>
      <c r="W2744" s="55">
        <f t="shared" si="166"/>
        <v>9</v>
      </c>
      <c r="X2744" s="55" t="e">
        <f t="shared" si="166"/>
        <v>#VALUE!</v>
      </c>
      <c r="Y2744" s="55">
        <f t="shared" si="166"/>
        <v>14</v>
      </c>
    </row>
    <row r="2745" spans="1:25" x14ac:dyDescent="0.25">
      <c r="A2745" s="37" t="s">
        <v>419</v>
      </c>
      <c r="B2745" s="37" t="s">
        <v>722</v>
      </c>
      <c r="C2745" s="36" t="s">
        <v>723</v>
      </c>
      <c r="D2745" s="52" t="str">
        <f>IFERROR(INDEX('[2]CP5 to CP6 Track mapping'!$A:$B,MATCH('CP5 Vols Hyp'!$C2745,'[2]CP5 to CP6 Track mapping'!$A:$A,0),2),"-")</f>
        <v>Off Track</v>
      </c>
      <c r="E2745" s="36" t="s">
        <v>451</v>
      </c>
      <c r="F2745" s="53"/>
      <c r="G2745" s="53"/>
      <c r="H2745" s="53">
        <v>0</v>
      </c>
      <c r="I2745" s="53"/>
      <c r="J2745" s="53"/>
      <c r="K2745" s="53">
        <f t="shared" si="164"/>
        <v>0</v>
      </c>
      <c r="M2745" s="54">
        <v>0</v>
      </c>
      <c r="N2745" s="54">
        <v>0</v>
      </c>
      <c r="O2745" s="54">
        <v>0</v>
      </c>
      <c r="P2745" s="54">
        <v>0</v>
      </c>
      <c r="Q2745" s="54" t="s">
        <v>73</v>
      </c>
      <c r="R2745" s="54">
        <f t="shared" si="165"/>
        <v>0</v>
      </c>
      <c r="T2745" s="55">
        <f t="shared" si="166"/>
        <v>0</v>
      </c>
      <c r="U2745" s="55">
        <f t="shared" si="166"/>
        <v>0</v>
      </c>
      <c r="V2745" s="55">
        <f t="shared" si="166"/>
        <v>0</v>
      </c>
      <c r="W2745" s="55">
        <f t="shared" si="166"/>
        <v>0</v>
      </c>
      <c r="X2745" s="55" t="e">
        <f t="shared" si="166"/>
        <v>#VALUE!</v>
      </c>
      <c r="Y2745" s="55">
        <f t="shared" si="166"/>
        <v>0</v>
      </c>
    </row>
    <row r="2746" spans="1:25" x14ac:dyDescent="0.25">
      <c r="A2746" s="37" t="s">
        <v>419</v>
      </c>
      <c r="B2746" s="37" t="s">
        <v>722</v>
      </c>
      <c r="C2746" s="36" t="s">
        <v>723</v>
      </c>
      <c r="D2746" s="52" t="str">
        <f>IFERROR(INDEX('[2]CP5 to CP6 Track mapping'!$A:$B,MATCH('CP5 Vols Hyp'!$C2746,'[2]CP5 to CP6 Track mapping'!$A:$A,0),2),"-")</f>
        <v>Off Track</v>
      </c>
      <c r="E2746" s="36" t="s">
        <v>452</v>
      </c>
      <c r="F2746" s="53"/>
      <c r="G2746" s="53"/>
      <c r="H2746" s="53">
        <v>0</v>
      </c>
      <c r="I2746" s="53"/>
      <c r="J2746" s="53"/>
      <c r="K2746" s="53">
        <f t="shared" si="164"/>
        <v>0</v>
      </c>
      <c r="M2746" s="54">
        <v>4</v>
      </c>
      <c r="N2746" s="54">
        <v>0</v>
      </c>
      <c r="O2746" s="54">
        <v>0</v>
      </c>
      <c r="P2746" s="54">
        <v>0</v>
      </c>
      <c r="Q2746" s="54" t="s">
        <v>73</v>
      </c>
      <c r="R2746" s="54">
        <f t="shared" si="165"/>
        <v>4</v>
      </c>
      <c r="T2746" s="55">
        <f t="shared" si="166"/>
        <v>4</v>
      </c>
      <c r="U2746" s="55">
        <f t="shared" si="166"/>
        <v>0</v>
      </c>
      <c r="V2746" s="55">
        <f t="shared" si="166"/>
        <v>0</v>
      </c>
      <c r="W2746" s="55">
        <f t="shared" si="166"/>
        <v>0</v>
      </c>
      <c r="X2746" s="55" t="e">
        <f t="shared" si="166"/>
        <v>#VALUE!</v>
      </c>
      <c r="Y2746" s="55">
        <f t="shared" si="166"/>
        <v>4</v>
      </c>
    </row>
    <row r="2747" spans="1:25" x14ac:dyDescent="0.25">
      <c r="A2747" s="37" t="s">
        <v>419</v>
      </c>
      <c r="B2747" s="37" t="s">
        <v>722</v>
      </c>
      <c r="C2747" s="36" t="s">
        <v>723</v>
      </c>
      <c r="D2747" s="52" t="str">
        <f>IFERROR(INDEX('[2]CP5 to CP6 Track mapping'!$A:$B,MATCH('CP5 Vols Hyp'!$C2747,'[2]CP5 to CP6 Track mapping'!$A:$A,0),2),"-")</f>
        <v>Off Track</v>
      </c>
      <c r="E2747" s="36" t="s">
        <v>453</v>
      </c>
      <c r="F2747" s="53"/>
      <c r="G2747" s="53"/>
      <c r="H2747" s="53">
        <v>0</v>
      </c>
      <c r="I2747" s="53"/>
      <c r="J2747" s="53"/>
      <c r="K2747" s="53">
        <f t="shared" si="164"/>
        <v>0</v>
      </c>
      <c r="M2747" s="54">
        <v>0</v>
      </c>
      <c r="N2747" s="54">
        <v>0</v>
      </c>
      <c r="O2747" s="54">
        <v>0</v>
      </c>
      <c r="P2747" s="54">
        <v>0</v>
      </c>
      <c r="Q2747" s="54" t="s">
        <v>73</v>
      </c>
      <c r="R2747" s="54">
        <f t="shared" si="165"/>
        <v>0</v>
      </c>
      <c r="T2747" s="55">
        <f t="shared" si="166"/>
        <v>0</v>
      </c>
      <c r="U2747" s="55">
        <f t="shared" si="166"/>
        <v>0</v>
      </c>
      <c r="V2747" s="55">
        <f t="shared" si="166"/>
        <v>0</v>
      </c>
      <c r="W2747" s="55">
        <f t="shared" si="166"/>
        <v>0</v>
      </c>
      <c r="X2747" s="55" t="e">
        <f t="shared" si="166"/>
        <v>#VALUE!</v>
      </c>
      <c r="Y2747" s="55">
        <f t="shared" si="166"/>
        <v>0</v>
      </c>
    </row>
    <row r="2748" spans="1:25" x14ac:dyDescent="0.25">
      <c r="A2748" s="37" t="s">
        <v>419</v>
      </c>
      <c r="B2748" s="37" t="s">
        <v>722</v>
      </c>
      <c r="C2748" s="36" t="s">
        <v>723</v>
      </c>
      <c r="D2748" s="52" t="str">
        <f>IFERROR(INDEX('[2]CP5 to CP6 Track mapping'!$A:$B,MATCH('CP5 Vols Hyp'!$C2748,'[2]CP5 to CP6 Track mapping'!$A:$A,0),2),"-")</f>
        <v>Off Track</v>
      </c>
      <c r="E2748" s="36" t="s">
        <v>454</v>
      </c>
      <c r="F2748" s="53"/>
      <c r="G2748" s="53"/>
      <c r="H2748" s="53">
        <v>0</v>
      </c>
      <c r="I2748" s="53"/>
      <c r="J2748" s="53"/>
      <c r="K2748" s="53">
        <f t="shared" si="164"/>
        <v>0</v>
      </c>
      <c r="M2748" s="54">
        <v>0</v>
      </c>
      <c r="N2748" s="54">
        <v>0</v>
      </c>
      <c r="O2748" s="54">
        <v>0</v>
      </c>
      <c r="P2748" s="54">
        <v>0</v>
      </c>
      <c r="Q2748" s="54" t="s">
        <v>73</v>
      </c>
      <c r="R2748" s="54">
        <f t="shared" si="165"/>
        <v>0</v>
      </c>
      <c r="T2748" s="55">
        <f t="shared" si="166"/>
        <v>0</v>
      </c>
      <c r="U2748" s="55">
        <f t="shared" si="166"/>
        <v>0</v>
      </c>
      <c r="V2748" s="55">
        <f t="shared" si="166"/>
        <v>0</v>
      </c>
      <c r="W2748" s="55">
        <f t="shared" si="166"/>
        <v>0</v>
      </c>
      <c r="X2748" s="55" t="e">
        <f t="shared" si="166"/>
        <v>#VALUE!</v>
      </c>
      <c r="Y2748" s="55">
        <f t="shared" si="166"/>
        <v>0</v>
      </c>
    </row>
    <row r="2749" spans="1:25" x14ac:dyDescent="0.25">
      <c r="A2749" s="37" t="s">
        <v>419</v>
      </c>
      <c r="B2749" s="37" t="s">
        <v>722</v>
      </c>
      <c r="C2749" s="36" t="s">
        <v>723</v>
      </c>
      <c r="D2749" s="52" t="str">
        <f>IFERROR(INDEX('[2]CP5 to CP6 Track mapping'!$A:$B,MATCH('CP5 Vols Hyp'!$C2749,'[2]CP5 to CP6 Track mapping'!$A:$A,0),2),"-")</f>
        <v>Off Track</v>
      </c>
      <c r="E2749" s="36" t="s">
        <v>455</v>
      </c>
      <c r="F2749" s="53"/>
      <c r="G2749" s="53"/>
      <c r="H2749" s="53">
        <v>0</v>
      </c>
      <c r="I2749" s="53"/>
      <c r="J2749" s="53"/>
      <c r="K2749" s="53">
        <f t="shared" si="164"/>
        <v>0</v>
      </c>
      <c r="M2749" s="54">
        <v>0</v>
      </c>
      <c r="N2749" s="54">
        <v>0</v>
      </c>
      <c r="O2749" s="54">
        <v>0</v>
      </c>
      <c r="P2749" s="54">
        <v>0</v>
      </c>
      <c r="Q2749" s="54" t="s">
        <v>73</v>
      </c>
      <c r="R2749" s="54">
        <f t="shared" si="165"/>
        <v>0</v>
      </c>
      <c r="T2749" s="55">
        <f t="shared" si="166"/>
        <v>0</v>
      </c>
      <c r="U2749" s="55">
        <f t="shared" si="166"/>
        <v>0</v>
      </c>
      <c r="V2749" s="55">
        <f t="shared" si="166"/>
        <v>0</v>
      </c>
      <c r="W2749" s="55">
        <f t="shared" si="166"/>
        <v>0</v>
      </c>
      <c r="X2749" s="55" t="e">
        <f t="shared" si="166"/>
        <v>#VALUE!</v>
      </c>
      <c r="Y2749" s="55">
        <f t="shared" si="166"/>
        <v>0</v>
      </c>
    </row>
    <row r="2750" spans="1:25" x14ac:dyDescent="0.25">
      <c r="A2750" s="37" t="s">
        <v>415</v>
      </c>
      <c r="B2750" s="37" t="s">
        <v>656</v>
      </c>
      <c r="C2750" s="36" t="s">
        <v>28</v>
      </c>
      <c r="D2750" s="52" t="str">
        <f>IFERROR(INDEX('[2]CP5 to CP6 Track mapping'!$A:$B,MATCH('CP5 Vols Hyp'!$C2750,'[2]CP5 to CP6 Track mapping'!$A:$A,0),2),"-")</f>
        <v>Re-Rail, Re-Sleeper Conventional</v>
      </c>
      <c r="E2750" s="36" t="s">
        <v>456</v>
      </c>
      <c r="F2750" s="53"/>
      <c r="G2750" s="53"/>
      <c r="H2750" s="53">
        <v>0</v>
      </c>
      <c r="I2750" s="53"/>
      <c r="J2750" s="53"/>
      <c r="K2750" s="53">
        <f t="shared" si="164"/>
        <v>0</v>
      </c>
      <c r="M2750" s="54">
        <v>0</v>
      </c>
      <c r="N2750" s="54">
        <v>0</v>
      </c>
      <c r="O2750" s="54">
        <v>0</v>
      </c>
      <c r="P2750" s="54">
        <v>0</v>
      </c>
      <c r="Q2750" s="54" t="s">
        <v>73</v>
      </c>
      <c r="R2750" s="54">
        <f t="shared" si="165"/>
        <v>0</v>
      </c>
      <c r="T2750" s="55">
        <f t="shared" si="166"/>
        <v>0</v>
      </c>
      <c r="U2750" s="55">
        <f t="shared" si="166"/>
        <v>0</v>
      </c>
      <c r="V2750" s="55">
        <f t="shared" si="166"/>
        <v>0</v>
      </c>
      <c r="W2750" s="55">
        <f t="shared" si="166"/>
        <v>0</v>
      </c>
      <c r="X2750" s="55" t="e">
        <f t="shared" si="166"/>
        <v>#VALUE!</v>
      </c>
      <c r="Y2750" s="55">
        <f t="shared" si="166"/>
        <v>0</v>
      </c>
    </row>
    <row r="2751" spans="1:25" x14ac:dyDescent="0.25">
      <c r="A2751" s="37" t="s">
        <v>415</v>
      </c>
      <c r="B2751" s="37" t="s">
        <v>656</v>
      </c>
      <c r="C2751" s="36" t="s">
        <v>28</v>
      </c>
      <c r="D2751" s="52" t="str">
        <f>IFERROR(INDEX('[2]CP5 to CP6 Track mapping'!$A:$B,MATCH('CP5 Vols Hyp'!$C2751,'[2]CP5 to CP6 Track mapping'!$A:$A,0),2),"-")</f>
        <v>Re-Rail, Re-Sleeper Conventional</v>
      </c>
      <c r="E2751" s="36" t="s">
        <v>451</v>
      </c>
      <c r="F2751" s="53"/>
      <c r="G2751" s="53"/>
      <c r="H2751" s="53">
        <v>0</v>
      </c>
      <c r="I2751" s="53"/>
      <c r="J2751" s="53"/>
      <c r="K2751" s="53">
        <f t="shared" si="164"/>
        <v>0</v>
      </c>
      <c r="M2751" s="54">
        <v>0</v>
      </c>
      <c r="N2751" s="54">
        <v>0</v>
      </c>
      <c r="O2751" s="54">
        <v>0</v>
      </c>
      <c r="P2751" s="54">
        <v>0</v>
      </c>
      <c r="Q2751" s="54" t="s">
        <v>73</v>
      </c>
      <c r="R2751" s="54">
        <f t="shared" si="165"/>
        <v>0</v>
      </c>
      <c r="T2751" s="55">
        <f t="shared" si="166"/>
        <v>0</v>
      </c>
      <c r="U2751" s="55">
        <f t="shared" si="166"/>
        <v>0</v>
      </c>
      <c r="V2751" s="55">
        <f t="shared" si="166"/>
        <v>0</v>
      </c>
      <c r="W2751" s="55">
        <f t="shared" si="166"/>
        <v>0</v>
      </c>
      <c r="X2751" s="55" t="e">
        <f t="shared" si="166"/>
        <v>#VALUE!</v>
      </c>
      <c r="Y2751" s="55">
        <f t="shared" si="166"/>
        <v>0</v>
      </c>
    </row>
    <row r="2752" spans="1:25" x14ac:dyDescent="0.25">
      <c r="A2752" s="37" t="s">
        <v>415</v>
      </c>
      <c r="B2752" s="37" t="s">
        <v>656</v>
      </c>
      <c r="C2752" s="36" t="s">
        <v>28</v>
      </c>
      <c r="D2752" s="52" t="str">
        <f>IFERROR(INDEX('[2]CP5 to CP6 Track mapping'!$A:$B,MATCH('CP5 Vols Hyp'!$C2752,'[2]CP5 to CP6 Track mapping'!$A:$A,0),2),"-")</f>
        <v>Re-Rail, Re-Sleeper Conventional</v>
      </c>
      <c r="E2752" s="36" t="s">
        <v>452</v>
      </c>
      <c r="F2752" s="53"/>
      <c r="G2752" s="53"/>
      <c r="H2752" s="53">
        <v>0</v>
      </c>
      <c r="I2752" s="53"/>
      <c r="J2752" s="53"/>
      <c r="K2752" s="53">
        <f t="shared" si="164"/>
        <v>0</v>
      </c>
      <c r="M2752" s="54">
        <v>0</v>
      </c>
      <c r="N2752" s="54">
        <v>0</v>
      </c>
      <c r="O2752" s="54">
        <v>0</v>
      </c>
      <c r="P2752" s="54">
        <v>0</v>
      </c>
      <c r="Q2752" s="54" t="s">
        <v>73</v>
      </c>
      <c r="R2752" s="54">
        <f t="shared" si="165"/>
        <v>0</v>
      </c>
      <c r="T2752" s="55">
        <f t="shared" si="166"/>
        <v>0</v>
      </c>
      <c r="U2752" s="55">
        <f t="shared" si="166"/>
        <v>0</v>
      </c>
      <c r="V2752" s="55">
        <f t="shared" si="166"/>
        <v>0</v>
      </c>
      <c r="W2752" s="55">
        <f t="shared" si="166"/>
        <v>0</v>
      </c>
      <c r="X2752" s="55" t="e">
        <f t="shared" si="166"/>
        <v>#VALUE!</v>
      </c>
      <c r="Y2752" s="55">
        <f t="shared" si="166"/>
        <v>0</v>
      </c>
    </row>
    <row r="2753" spans="1:25" x14ac:dyDescent="0.25">
      <c r="A2753" s="37" t="s">
        <v>415</v>
      </c>
      <c r="B2753" s="37" t="s">
        <v>656</v>
      </c>
      <c r="C2753" s="36" t="s">
        <v>28</v>
      </c>
      <c r="D2753" s="52" t="str">
        <f>IFERROR(INDEX('[2]CP5 to CP6 Track mapping'!$A:$B,MATCH('CP5 Vols Hyp'!$C2753,'[2]CP5 to CP6 Track mapping'!$A:$A,0),2),"-")</f>
        <v>Re-Rail, Re-Sleeper Conventional</v>
      </c>
      <c r="E2753" s="36" t="s">
        <v>453</v>
      </c>
      <c r="F2753" s="53"/>
      <c r="G2753" s="53"/>
      <c r="H2753" s="53">
        <v>0</v>
      </c>
      <c r="I2753" s="53"/>
      <c r="J2753" s="53"/>
      <c r="K2753" s="53">
        <f t="shared" si="164"/>
        <v>0</v>
      </c>
      <c r="M2753" s="54">
        <v>0</v>
      </c>
      <c r="N2753" s="54">
        <v>0</v>
      </c>
      <c r="O2753" s="54">
        <v>0</v>
      </c>
      <c r="P2753" s="54">
        <v>0</v>
      </c>
      <c r="Q2753" s="54" t="s">
        <v>73</v>
      </c>
      <c r="R2753" s="54">
        <f t="shared" si="165"/>
        <v>0</v>
      </c>
      <c r="T2753" s="55">
        <f t="shared" si="166"/>
        <v>0</v>
      </c>
      <c r="U2753" s="55">
        <f t="shared" si="166"/>
        <v>0</v>
      </c>
      <c r="V2753" s="55">
        <f t="shared" si="166"/>
        <v>0</v>
      </c>
      <c r="W2753" s="55">
        <f t="shared" si="166"/>
        <v>0</v>
      </c>
      <c r="X2753" s="55" t="e">
        <f t="shared" si="166"/>
        <v>#VALUE!</v>
      </c>
      <c r="Y2753" s="55">
        <f t="shared" si="166"/>
        <v>0</v>
      </c>
    </row>
    <row r="2754" spans="1:25" x14ac:dyDescent="0.25">
      <c r="A2754" s="37" t="s">
        <v>415</v>
      </c>
      <c r="B2754" s="37" t="s">
        <v>656</v>
      </c>
      <c r="C2754" s="36" t="s">
        <v>28</v>
      </c>
      <c r="D2754" s="52" t="str">
        <f>IFERROR(INDEX('[2]CP5 to CP6 Track mapping'!$A:$B,MATCH('CP5 Vols Hyp'!$C2754,'[2]CP5 to CP6 Track mapping'!$A:$A,0),2),"-")</f>
        <v>Re-Rail, Re-Sleeper Conventional</v>
      </c>
      <c r="E2754" s="36" t="s">
        <v>454</v>
      </c>
      <c r="F2754" s="53"/>
      <c r="G2754" s="53"/>
      <c r="H2754" s="53">
        <v>0</v>
      </c>
      <c r="I2754" s="53"/>
      <c r="J2754" s="53"/>
      <c r="K2754" s="53">
        <f t="shared" si="164"/>
        <v>0</v>
      </c>
      <c r="M2754" s="54">
        <v>0</v>
      </c>
      <c r="N2754" s="54">
        <v>0</v>
      </c>
      <c r="O2754" s="54">
        <v>0</v>
      </c>
      <c r="P2754" s="54">
        <v>0</v>
      </c>
      <c r="Q2754" s="54" t="s">
        <v>73</v>
      </c>
      <c r="R2754" s="54">
        <f t="shared" si="165"/>
        <v>0</v>
      </c>
      <c r="T2754" s="55">
        <f t="shared" si="166"/>
        <v>0</v>
      </c>
      <c r="U2754" s="55">
        <f t="shared" si="166"/>
        <v>0</v>
      </c>
      <c r="V2754" s="55">
        <f t="shared" si="166"/>
        <v>0</v>
      </c>
      <c r="W2754" s="55">
        <f t="shared" si="166"/>
        <v>0</v>
      </c>
      <c r="X2754" s="55" t="e">
        <f t="shared" si="166"/>
        <v>#VALUE!</v>
      </c>
      <c r="Y2754" s="55">
        <f t="shared" si="166"/>
        <v>0</v>
      </c>
    </row>
    <row r="2755" spans="1:25" x14ac:dyDescent="0.25">
      <c r="A2755" s="37" t="s">
        <v>415</v>
      </c>
      <c r="B2755" s="37" t="s">
        <v>656</v>
      </c>
      <c r="C2755" s="36" t="s">
        <v>28</v>
      </c>
      <c r="D2755" s="52" t="str">
        <f>IFERROR(INDEX('[2]CP5 to CP6 Track mapping'!$A:$B,MATCH('CP5 Vols Hyp'!$C2755,'[2]CP5 to CP6 Track mapping'!$A:$A,0),2),"-")</f>
        <v>Re-Rail, Re-Sleeper Conventional</v>
      </c>
      <c r="E2755" s="36" t="s">
        <v>455</v>
      </c>
      <c r="F2755" s="53"/>
      <c r="G2755" s="53"/>
      <c r="H2755" s="53">
        <v>0</v>
      </c>
      <c r="I2755" s="53"/>
      <c r="J2755" s="53"/>
      <c r="K2755" s="53">
        <f t="shared" si="164"/>
        <v>0</v>
      </c>
      <c r="M2755" s="54">
        <v>0</v>
      </c>
      <c r="N2755" s="54">
        <v>0</v>
      </c>
      <c r="O2755" s="54">
        <v>0</v>
      </c>
      <c r="P2755" s="54">
        <v>0</v>
      </c>
      <c r="Q2755" s="54" t="s">
        <v>73</v>
      </c>
      <c r="R2755" s="54">
        <f t="shared" si="165"/>
        <v>0</v>
      </c>
      <c r="T2755" s="55">
        <f t="shared" si="166"/>
        <v>0</v>
      </c>
      <c r="U2755" s="55">
        <f t="shared" si="166"/>
        <v>0</v>
      </c>
      <c r="V2755" s="55">
        <f t="shared" si="166"/>
        <v>0</v>
      </c>
      <c r="W2755" s="55">
        <f t="shared" si="166"/>
        <v>0</v>
      </c>
      <c r="X2755" s="55" t="e">
        <f t="shared" si="166"/>
        <v>#VALUE!</v>
      </c>
      <c r="Y2755" s="55">
        <f t="shared" si="166"/>
        <v>0</v>
      </c>
    </row>
    <row r="2756" spans="1:25" x14ac:dyDescent="0.25">
      <c r="A2756" s="37" t="s">
        <v>415</v>
      </c>
      <c r="B2756" s="37" t="s">
        <v>657</v>
      </c>
      <c r="C2756" s="36" t="s">
        <v>7</v>
      </c>
      <c r="D2756" s="52" t="str">
        <f>IFERROR(INDEX('[2]CP5 to CP6 Track mapping'!$A:$B,MATCH('CP5 Vols Hyp'!$C2756,'[2]CP5 to CP6 Track mapping'!$A:$A,0),2),"-")</f>
        <v>Replace - Full</v>
      </c>
      <c r="E2756" s="36" t="s">
        <v>456</v>
      </c>
      <c r="F2756" s="53"/>
      <c r="G2756" s="53"/>
      <c r="H2756" s="53">
        <v>0</v>
      </c>
      <c r="I2756" s="53"/>
      <c r="J2756" s="53"/>
      <c r="K2756" s="53">
        <f t="shared" si="164"/>
        <v>0</v>
      </c>
      <c r="M2756" s="54">
        <v>0</v>
      </c>
      <c r="N2756" s="54">
        <v>0</v>
      </c>
      <c r="O2756" s="54">
        <v>0</v>
      </c>
      <c r="P2756" s="54">
        <v>0</v>
      </c>
      <c r="Q2756" s="54" t="s">
        <v>73</v>
      </c>
      <c r="R2756" s="54">
        <f t="shared" si="165"/>
        <v>0</v>
      </c>
      <c r="T2756" s="55">
        <f t="shared" si="166"/>
        <v>0</v>
      </c>
      <c r="U2756" s="55">
        <f t="shared" si="166"/>
        <v>0</v>
      </c>
      <c r="V2756" s="55">
        <f t="shared" si="166"/>
        <v>0</v>
      </c>
      <c r="W2756" s="55">
        <f t="shared" si="166"/>
        <v>0</v>
      </c>
      <c r="X2756" s="55" t="e">
        <f t="shared" si="166"/>
        <v>#VALUE!</v>
      </c>
      <c r="Y2756" s="55">
        <f t="shared" si="166"/>
        <v>0</v>
      </c>
    </row>
    <row r="2757" spans="1:25" x14ac:dyDescent="0.25">
      <c r="A2757" s="37" t="s">
        <v>415</v>
      </c>
      <c r="B2757" s="37" t="s">
        <v>657</v>
      </c>
      <c r="C2757" s="36" t="s">
        <v>7</v>
      </c>
      <c r="D2757" s="52" t="str">
        <f>IFERROR(INDEX('[2]CP5 to CP6 Track mapping'!$A:$B,MATCH('CP5 Vols Hyp'!$C2757,'[2]CP5 to CP6 Track mapping'!$A:$A,0),2),"-")</f>
        <v>Replace - Full</v>
      </c>
      <c r="E2757" s="36" t="s">
        <v>451</v>
      </c>
      <c r="F2757" s="53"/>
      <c r="G2757" s="53"/>
      <c r="H2757" s="53">
        <v>0</v>
      </c>
      <c r="I2757" s="53"/>
      <c r="J2757" s="53"/>
      <c r="K2757" s="53">
        <f t="shared" si="164"/>
        <v>0</v>
      </c>
      <c r="M2757" s="54">
        <v>0</v>
      </c>
      <c r="N2757" s="54">
        <v>0</v>
      </c>
      <c r="O2757" s="54">
        <v>0</v>
      </c>
      <c r="P2757" s="54">
        <v>0</v>
      </c>
      <c r="Q2757" s="54" t="s">
        <v>73</v>
      </c>
      <c r="R2757" s="54">
        <f t="shared" si="165"/>
        <v>0</v>
      </c>
      <c r="T2757" s="55">
        <f t="shared" si="166"/>
        <v>0</v>
      </c>
      <c r="U2757" s="55">
        <f t="shared" si="166"/>
        <v>0</v>
      </c>
      <c r="V2757" s="55">
        <f t="shared" si="166"/>
        <v>0</v>
      </c>
      <c r="W2757" s="55">
        <f t="shared" si="166"/>
        <v>0</v>
      </c>
      <c r="X2757" s="55" t="e">
        <f t="shared" si="166"/>
        <v>#VALUE!</v>
      </c>
      <c r="Y2757" s="55">
        <f t="shared" si="166"/>
        <v>0</v>
      </c>
    </row>
    <row r="2758" spans="1:25" x14ac:dyDescent="0.25">
      <c r="A2758" s="37" t="s">
        <v>415</v>
      </c>
      <c r="B2758" s="37" t="s">
        <v>657</v>
      </c>
      <c r="C2758" s="36" t="s">
        <v>7</v>
      </c>
      <c r="D2758" s="52" t="str">
        <f>IFERROR(INDEX('[2]CP5 to CP6 Track mapping'!$A:$B,MATCH('CP5 Vols Hyp'!$C2758,'[2]CP5 to CP6 Track mapping'!$A:$A,0),2),"-")</f>
        <v>Replace - Full</v>
      </c>
      <c r="E2758" s="36" t="s">
        <v>452</v>
      </c>
      <c r="F2758" s="53"/>
      <c r="G2758" s="53"/>
      <c r="H2758" s="53">
        <v>0</v>
      </c>
      <c r="I2758" s="53"/>
      <c r="J2758" s="53"/>
      <c r="K2758" s="53">
        <f t="shared" si="164"/>
        <v>0</v>
      </c>
      <c r="M2758" s="54">
        <v>0</v>
      </c>
      <c r="N2758" s="54">
        <v>0</v>
      </c>
      <c r="O2758" s="54">
        <v>0</v>
      </c>
      <c r="P2758" s="54">
        <v>0</v>
      </c>
      <c r="Q2758" s="54" t="s">
        <v>73</v>
      </c>
      <c r="R2758" s="54">
        <f t="shared" si="165"/>
        <v>0</v>
      </c>
      <c r="T2758" s="55">
        <f t="shared" si="166"/>
        <v>0</v>
      </c>
      <c r="U2758" s="55">
        <f t="shared" si="166"/>
        <v>0</v>
      </c>
      <c r="V2758" s="55">
        <f t="shared" si="166"/>
        <v>0</v>
      </c>
      <c r="W2758" s="55">
        <f t="shared" si="166"/>
        <v>0</v>
      </c>
      <c r="X2758" s="55" t="e">
        <f t="shared" si="166"/>
        <v>#VALUE!</v>
      </c>
      <c r="Y2758" s="55">
        <f t="shared" si="166"/>
        <v>0</v>
      </c>
    </row>
    <row r="2759" spans="1:25" x14ac:dyDescent="0.25">
      <c r="A2759" s="37" t="s">
        <v>415</v>
      </c>
      <c r="B2759" s="37" t="s">
        <v>657</v>
      </c>
      <c r="C2759" s="36" t="s">
        <v>7</v>
      </c>
      <c r="D2759" s="52" t="str">
        <f>IFERROR(INDEX('[2]CP5 to CP6 Track mapping'!$A:$B,MATCH('CP5 Vols Hyp'!$C2759,'[2]CP5 to CP6 Track mapping'!$A:$A,0),2),"-")</f>
        <v>Replace - Full</v>
      </c>
      <c r="E2759" s="36" t="s">
        <v>453</v>
      </c>
      <c r="F2759" s="53"/>
      <c r="G2759" s="53"/>
      <c r="H2759" s="53">
        <v>0</v>
      </c>
      <c r="I2759" s="53"/>
      <c r="J2759" s="53"/>
      <c r="K2759" s="53">
        <f t="shared" si="164"/>
        <v>0</v>
      </c>
      <c r="M2759" s="54">
        <v>0</v>
      </c>
      <c r="N2759" s="54">
        <v>0</v>
      </c>
      <c r="O2759" s="54">
        <v>0</v>
      </c>
      <c r="P2759" s="54">
        <v>0</v>
      </c>
      <c r="Q2759" s="54" t="s">
        <v>73</v>
      </c>
      <c r="R2759" s="54">
        <f t="shared" si="165"/>
        <v>0</v>
      </c>
      <c r="T2759" s="55">
        <f t="shared" si="166"/>
        <v>0</v>
      </c>
      <c r="U2759" s="55">
        <f t="shared" si="166"/>
        <v>0</v>
      </c>
      <c r="V2759" s="55">
        <f t="shared" si="166"/>
        <v>0</v>
      </c>
      <c r="W2759" s="55">
        <f t="shared" si="166"/>
        <v>0</v>
      </c>
      <c r="X2759" s="55" t="e">
        <f t="shared" si="166"/>
        <v>#VALUE!</v>
      </c>
      <c r="Y2759" s="55">
        <f t="shared" si="166"/>
        <v>0</v>
      </c>
    </row>
    <row r="2760" spans="1:25" x14ac:dyDescent="0.25">
      <c r="A2760" s="37" t="s">
        <v>415</v>
      </c>
      <c r="B2760" s="37" t="s">
        <v>657</v>
      </c>
      <c r="C2760" s="36" t="s">
        <v>7</v>
      </c>
      <c r="D2760" s="52" t="str">
        <f>IFERROR(INDEX('[2]CP5 to CP6 Track mapping'!$A:$B,MATCH('CP5 Vols Hyp'!$C2760,'[2]CP5 to CP6 Track mapping'!$A:$A,0),2),"-")</f>
        <v>Replace - Full</v>
      </c>
      <c r="E2760" s="36" t="s">
        <v>454</v>
      </c>
      <c r="F2760" s="53"/>
      <c r="G2760" s="53"/>
      <c r="H2760" s="53">
        <v>0</v>
      </c>
      <c r="I2760" s="53"/>
      <c r="J2760" s="53"/>
      <c r="K2760" s="53">
        <f t="shared" si="164"/>
        <v>0</v>
      </c>
      <c r="M2760" s="54">
        <v>0</v>
      </c>
      <c r="N2760" s="54">
        <v>0</v>
      </c>
      <c r="O2760" s="54">
        <v>0</v>
      </c>
      <c r="P2760" s="54">
        <v>0</v>
      </c>
      <c r="Q2760" s="54" t="s">
        <v>73</v>
      </c>
      <c r="R2760" s="54">
        <f t="shared" si="165"/>
        <v>0</v>
      </c>
      <c r="T2760" s="55">
        <f t="shared" si="166"/>
        <v>0</v>
      </c>
      <c r="U2760" s="55">
        <f t="shared" si="166"/>
        <v>0</v>
      </c>
      <c r="V2760" s="55">
        <f t="shared" si="166"/>
        <v>0</v>
      </c>
      <c r="W2760" s="55">
        <f t="shared" si="166"/>
        <v>0</v>
      </c>
      <c r="X2760" s="55" t="e">
        <f t="shared" si="166"/>
        <v>#VALUE!</v>
      </c>
      <c r="Y2760" s="55">
        <f t="shared" si="166"/>
        <v>0</v>
      </c>
    </row>
    <row r="2761" spans="1:25" x14ac:dyDescent="0.25">
      <c r="A2761" s="37" t="s">
        <v>415</v>
      </c>
      <c r="B2761" s="37" t="s">
        <v>657</v>
      </c>
      <c r="C2761" s="36" t="s">
        <v>7</v>
      </c>
      <c r="D2761" s="52" t="str">
        <f>IFERROR(INDEX('[2]CP5 to CP6 Track mapping'!$A:$B,MATCH('CP5 Vols Hyp'!$C2761,'[2]CP5 to CP6 Track mapping'!$A:$A,0),2),"-")</f>
        <v>Replace - Full</v>
      </c>
      <c r="E2761" s="36" t="s">
        <v>455</v>
      </c>
      <c r="F2761" s="53"/>
      <c r="G2761" s="53"/>
      <c r="H2761" s="53">
        <v>0</v>
      </c>
      <c r="I2761" s="53"/>
      <c r="J2761" s="53"/>
      <c r="K2761" s="53">
        <f t="shared" si="164"/>
        <v>0</v>
      </c>
      <c r="M2761" s="54">
        <v>0</v>
      </c>
      <c r="N2761" s="54">
        <v>0</v>
      </c>
      <c r="O2761" s="54">
        <v>0</v>
      </c>
      <c r="P2761" s="54">
        <v>0</v>
      </c>
      <c r="Q2761" s="54" t="s">
        <v>73</v>
      </c>
      <c r="R2761" s="54">
        <f t="shared" si="165"/>
        <v>0</v>
      </c>
      <c r="T2761" s="55">
        <f t="shared" si="166"/>
        <v>0</v>
      </c>
      <c r="U2761" s="55">
        <f t="shared" si="166"/>
        <v>0</v>
      </c>
      <c r="V2761" s="55">
        <f t="shared" si="166"/>
        <v>0</v>
      </c>
      <c r="W2761" s="55">
        <f t="shared" si="166"/>
        <v>0</v>
      </c>
      <c r="X2761" s="55" t="e">
        <f t="shared" si="166"/>
        <v>#VALUE!</v>
      </c>
      <c r="Y2761" s="55">
        <f t="shared" si="166"/>
        <v>0</v>
      </c>
    </row>
    <row r="2762" spans="1:25" x14ac:dyDescent="0.25">
      <c r="A2762" s="37" t="s">
        <v>415</v>
      </c>
      <c r="B2762" s="37" t="s">
        <v>658</v>
      </c>
      <c r="C2762" s="36" t="s">
        <v>8</v>
      </c>
      <c r="D2762" s="52" t="str">
        <f>IFERROR(INDEX('[2]CP5 to CP6 Track mapping'!$A:$B,MATCH('CP5 Vols Hyp'!$C2762,'[2]CP5 to CP6 Track mapping'!$A:$A,0),2),"-")</f>
        <v>Replace - Full</v>
      </c>
      <c r="E2762" s="36" t="s">
        <v>456</v>
      </c>
      <c r="F2762" s="53"/>
      <c r="G2762" s="53"/>
      <c r="H2762" s="53">
        <v>0</v>
      </c>
      <c r="I2762" s="53"/>
      <c r="J2762" s="53"/>
      <c r="K2762" s="53">
        <f t="shared" ref="K2762:K2825" si="167">SUM(F2762:J2762)</f>
        <v>0</v>
      </c>
      <c r="M2762" s="54">
        <v>0</v>
      </c>
      <c r="N2762" s="54">
        <v>0</v>
      </c>
      <c r="O2762" s="54">
        <v>0</v>
      </c>
      <c r="P2762" s="54">
        <v>0</v>
      </c>
      <c r="Q2762" s="54" t="s">
        <v>73</v>
      </c>
      <c r="R2762" s="54">
        <f t="shared" ref="R2762:R2825" si="168">SUM(M2762:Q2762)</f>
        <v>0</v>
      </c>
      <c r="T2762" s="55">
        <f t="shared" si="166"/>
        <v>0</v>
      </c>
      <c r="U2762" s="55">
        <f t="shared" si="166"/>
        <v>0</v>
      </c>
      <c r="V2762" s="55">
        <f t="shared" si="166"/>
        <v>0</v>
      </c>
      <c r="W2762" s="55">
        <f t="shared" si="166"/>
        <v>0</v>
      </c>
      <c r="X2762" s="55" t="e">
        <f t="shared" si="166"/>
        <v>#VALUE!</v>
      </c>
      <c r="Y2762" s="55">
        <f t="shared" si="166"/>
        <v>0</v>
      </c>
    </row>
    <row r="2763" spans="1:25" x14ac:dyDescent="0.25">
      <c r="A2763" s="37" t="s">
        <v>415</v>
      </c>
      <c r="B2763" s="37" t="s">
        <v>658</v>
      </c>
      <c r="C2763" s="36" t="s">
        <v>8</v>
      </c>
      <c r="D2763" s="52" t="str">
        <f>IFERROR(INDEX('[2]CP5 to CP6 Track mapping'!$A:$B,MATCH('CP5 Vols Hyp'!$C2763,'[2]CP5 to CP6 Track mapping'!$A:$A,0),2),"-")</f>
        <v>Replace - Full</v>
      </c>
      <c r="E2763" s="36" t="s">
        <v>451</v>
      </c>
      <c r="F2763" s="53"/>
      <c r="G2763" s="53"/>
      <c r="H2763" s="53">
        <v>0</v>
      </c>
      <c r="I2763" s="53"/>
      <c r="J2763" s="53"/>
      <c r="K2763" s="53">
        <f t="shared" si="167"/>
        <v>0</v>
      </c>
      <c r="M2763" s="54">
        <v>0</v>
      </c>
      <c r="N2763" s="54">
        <v>0</v>
      </c>
      <c r="O2763" s="54">
        <v>0</v>
      </c>
      <c r="P2763" s="54">
        <v>0</v>
      </c>
      <c r="Q2763" s="54" t="s">
        <v>73</v>
      </c>
      <c r="R2763" s="54">
        <f t="shared" si="168"/>
        <v>0</v>
      </c>
      <c r="T2763" s="55">
        <f t="shared" si="166"/>
        <v>0</v>
      </c>
      <c r="U2763" s="55">
        <f t="shared" si="166"/>
        <v>0</v>
      </c>
      <c r="V2763" s="55">
        <f t="shared" si="166"/>
        <v>0</v>
      </c>
      <c r="W2763" s="55">
        <f t="shared" si="166"/>
        <v>0</v>
      </c>
      <c r="X2763" s="55" t="e">
        <f t="shared" si="166"/>
        <v>#VALUE!</v>
      </c>
      <c r="Y2763" s="55">
        <f t="shared" si="166"/>
        <v>0</v>
      </c>
    </row>
    <row r="2764" spans="1:25" x14ac:dyDescent="0.25">
      <c r="A2764" s="37" t="s">
        <v>415</v>
      </c>
      <c r="B2764" s="37" t="s">
        <v>658</v>
      </c>
      <c r="C2764" s="36" t="s">
        <v>8</v>
      </c>
      <c r="D2764" s="52" t="str">
        <f>IFERROR(INDEX('[2]CP5 to CP6 Track mapping'!$A:$B,MATCH('CP5 Vols Hyp'!$C2764,'[2]CP5 to CP6 Track mapping'!$A:$A,0),2),"-")</f>
        <v>Replace - Full</v>
      </c>
      <c r="E2764" s="36" t="s">
        <v>452</v>
      </c>
      <c r="F2764" s="53"/>
      <c r="G2764" s="53"/>
      <c r="H2764" s="53">
        <v>0</v>
      </c>
      <c r="I2764" s="53"/>
      <c r="J2764" s="53"/>
      <c r="K2764" s="53">
        <f t="shared" si="167"/>
        <v>0</v>
      </c>
      <c r="M2764" s="54">
        <v>0</v>
      </c>
      <c r="N2764" s="54">
        <v>0</v>
      </c>
      <c r="O2764" s="54">
        <v>0</v>
      </c>
      <c r="P2764" s="54">
        <v>0</v>
      </c>
      <c r="Q2764" s="54" t="s">
        <v>73</v>
      </c>
      <c r="R2764" s="54">
        <f t="shared" si="168"/>
        <v>0</v>
      </c>
      <c r="T2764" s="55">
        <f t="shared" si="166"/>
        <v>0</v>
      </c>
      <c r="U2764" s="55">
        <f t="shared" si="166"/>
        <v>0</v>
      </c>
      <c r="V2764" s="55">
        <f t="shared" si="166"/>
        <v>0</v>
      </c>
      <c r="W2764" s="55">
        <f t="shared" si="166"/>
        <v>0</v>
      </c>
      <c r="X2764" s="55" t="e">
        <f t="shared" si="166"/>
        <v>#VALUE!</v>
      </c>
      <c r="Y2764" s="55">
        <f t="shared" si="166"/>
        <v>0</v>
      </c>
    </row>
    <row r="2765" spans="1:25" x14ac:dyDescent="0.25">
      <c r="A2765" s="37" t="s">
        <v>415</v>
      </c>
      <c r="B2765" s="37" t="s">
        <v>658</v>
      </c>
      <c r="C2765" s="36" t="s">
        <v>8</v>
      </c>
      <c r="D2765" s="52" t="str">
        <f>IFERROR(INDEX('[2]CP5 to CP6 Track mapping'!$A:$B,MATCH('CP5 Vols Hyp'!$C2765,'[2]CP5 to CP6 Track mapping'!$A:$A,0),2),"-")</f>
        <v>Replace - Full</v>
      </c>
      <c r="E2765" s="36" t="s">
        <v>453</v>
      </c>
      <c r="F2765" s="53"/>
      <c r="G2765" s="53"/>
      <c r="H2765" s="53">
        <v>0</v>
      </c>
      <c r="I2765" s="53"/>
      <c r="J2765" s="53"/>
      <c r="K2765" s="53">
        <f t="shared" si="167"/>
        <v>0</v>
      </c>
      <c r="M2765" s="54">
        <v>0</v>
      </c>
      <c r="N2765" s="54">
        <v>0</v>
      </c>
      <c r="O2765" s="54">
        <v>0</v>
      </c>
      <c r="P2765" s="54">
        <v>0</v>
      </c>
      <c r="Q2765" s="54" t="s">
        <v>73</v>
      </c>
      <c r="R2765" s="54">
        <f t="shared" si="168"/>
        <v>0</v>
      </c>
      <c r="T2765" s="55">
        <f t="shared" si="166"/>
        <v>0</v>
      </c>
      <c r="U2765" s="55">
        <f t="shared" si="166"/>
        <v>0</v>
      </c>
      <c r="V2765" s="55">
        <f t="shared" si="166"/>
        <v>0</v>
      </c>
      <c r="W2765" s="55">
        <f t="shared" si="166"/>
        <v>0</v>
      </c>
      <c r="X2765" s="55" t="e">
        <f t="shared" si="166"/>
        <v>#VALUE!</v>
      </c>
      <c r="Y2765" s="55">
        <f t="shared" si="166"/>
        <v>0</v>
      </c>
    </row>
    <row r="2766" spans="1:25" x14ac:dyDescent="0.25">
      <c r="A2766" s="37" t="s">
        <v>415</v>
      </c>
      <c r="B2766" s="37" t="s">
        <v>658</v>
      </c>
      <c r="C2766" s="36" t="s">
        <v>8</v>
      </c>
      <c r="D2766" s="52" t="str">
        <f>IFERROR(INDEX('[2]CP5 to CP6 Track mapping'!$A:$B,MATCH('CP5 Vols Hyp'!$C2766,'[2]CP5 to CP6 Track mapping'!$A:$A,0),2),"-")</f>
        <v>Replace - Full</v>
      </c>
      <c r="E2766" s="36" t="s">
        <v>454</v>
      </c>
      <c r="F2766" s="53"/>
      <c r="G2766" s="53"/>
      <c r="H2766" s="53">
        <v>0</v>
      </c>
      <c r="I2766" s="53"/>
      <c r="J2766" s="53"/>
      <c r="K2766" s="53">
        <f t="shared" si="167"/>
        <v>0</v>
      </c>
      <c r="M2766" s="54">
        <v>0</v>
      </c>
      <c r="N2766" s="54">
        <v>0</v>
      </c>
      <c r="O2766" s="54">
        <v>0</v>
      </c>
      <c r="P2766" s="54">
        <v>0</v>
      </c>
      <c r="Q2766" s="54" t="s">
        <v>73</v>
      </c>
      <c r="R2766" s="54">
        <f t="shared" si="168"/>
        <v>0</v>
      </c>
      <c r="T2766" s="55">
        <f t="shared" si="166"/>
        <v>0</v>
      </c>
      <c r="U2766" s="55">
        <f t="shared" si="166"/>
        <v>0</v>
      </c>
      <c r="V2766" s="55">
        <f t="shared" si="166"/>
        <v>0</v>
      </c>
      <c r="W2766" s="55">
        <f t="shared" si="166"/>
        <v>0</v>
      </c>
      <c r="X2766" s="55" t="e">
        <f t="shared" si="166"/>
        <v>#VALUE!</v>
      </c>
      <c r="Y2766" s="55">
        <f t="shared" si="166"/>
        <v>0</v>
      </c>
    </row>
    <row r="2767" spans="1:25" x14ac:dyDescent="0.25">
      <c r="A2767" s="37" t="s">
        <v>415</v>
      </c>
      <c r="B2767" s="37" t="s">
        <v>658</v>
      </c>
      <c r="C2767" s="36" t="s">
        <v>8</v>
      </c>
      <c r="D2767" s="52" t="str">
        <f>IFERROR(INDEX('[2]CP5 to CP6 Track mapping'!$A:$B,MATCH('CP5 Vols Hyp'!$C2767,'[2]CP5 to CP6 Track mapping'!$A:$A,0),2),"-")</f>
        <v>Replace - Full</v>
      </c>
      <c r="E2767" s="36" t="s">
        <v>455</v>
      </c>
      <c r="F2767" s="53"/>
      <c r="G2767" s="53"/>
      <c r="H2767" s="53">
        <v>0</v>
      </c>
      <c r="I2767" s="53"/>
      <c r="J2767" s="53"/>
      <c r="K2767" s="53">
        <f t="shared" si="167"/>
        <v>0</v>
      </c>
      <c r="M2767" s="54">
        <v>0</v>
      </c>
      <c r="N2767" s="54">
        <v>0</v>
      </c>
      <c r="O2767" s="54">
        <v>0</v>
      </c>
      <c r="P2767" s="54">
        <v>0</v>
      </c>
      <c r="Q2767" s="54" t="s">
        <v>73</v>
      </c>
      <c r="R2767" s="54">
        <f t="shared" si="168"/>
        <v>0</v>
      </c>
      <c r="T2767" s="55">
        <f t="shared" si="166"/>
        <v>0</v>
      </c>
      <c r="U2767" s="55">
        <f t="shared" si="166"/>
        <v>0</v>
      </c>
      <c r="V2767" s="55">
        <f t="shared" si="166"/>
        <v>0</v>
      </c>
      <c r="W2767" s="55">
        <f t="shared" si="166"/>
        <v>0</v>
      </c>
      <c r="X2767" s="55" t="e">
        <f t="shared" si="166"/>
        <v>#VALUE!</v>
      </c>
      <c r="Y2767" s="55">
        <f t="shared" si="166"/>
        <v>0</v>
      </c>
    </row>
    <row r="2768" spans="1:25" x14ac:dyDescent="0.25">
      <c r="A2768" s="37" t="s">
        <v>415</v>
      </c>
      <c r="B2768" s="37" t="s">
        <v>659</v>
      </c>
      <c r="C2768" s="36" t="s">
        <v>660</v>
      </c>
      <c r="D2768" s="52" t="str">
        <f>IFERROR(INDEX('[2]CP5 to CP6 Track mapping'!$A:$B,MATCH('CP5 Vols Hyp'!$C2768,'[2]CP5 to CP6 Track mapping'!$A:$A,0),2),"-")</f>
        <v>Re-Rail, Re-Sleeper Conventional</v>
      </c>
      <c r="E2768" s="36" t="s">
        <v>456</v>
      </c>
      <c r="F2768" s="53"/>
      <c r="G2768" s="53"/>
      <c r="H2768" s="53">
        <v>0</v>
      </c>
      <c r="I2768" s="53"/>
      <c r="J2768" s="53"/>
      <c r="K2768" s="53">
        <f t="shared" si="167"/>
        <v>0</v>
      </c>
      <c r="M2768" s="54">
        <v>0</v>
      </c>
      <c r="N2768" s="54">
        <v>0</v>
      </c>
      <c r="O2768" s="54">
        <v>0</v>
      </c>
      <c r="P2768" s="54">
        <v>0</v>
      </c>
      <c r="Q2768" s="54" t="s">
        <v>73</v>
      </c>
      <c r="R2768" s="54">
        <f t="shared" si="168"/>
        <v>0</v>
      </c>
      <c r="T2768" s="55">
        <f t="shared" si="166"/>
        <v>0</v>
      </c>
      <c r="U2768" s="55">
        <f t="shared" si="166"/>
        <v>0</v>
      </c>
      <c r="V2768" s="55">
        <f t="shared" si="166"/>
        <v>0</v>
      </c>
      <c r="W2768" s="55">
        <f t="shared" si="166"/>
        <v>0</v>
      </c>
      <c r="X2768" s="55" t="e">
        <f t="shared" si="166"/>
        <v>#VALUE!</v>
      </c>
      <c r="Y2768" s="55">
        <f t="shared" si="166"/>
        <v>0</v>
      </c>
    </row>
    <row r="2769" spans="1:25" x14ac:dyDescent="0.25">
      <c r="A2769" s="37" t="s">
        <v>415</v>
      </c>
      <c r="B2769" s="37" t="s">
        <v>659</v>
      </c>
      <c r="C2769" s="36" t="s">
        <v>660</v>
      </c>
      <c r="D2769" s="52" t="str">
        <f>IFERROR(INDEX('[2]CP5 to CP6 Track mapping'!$A:$B,MATCH('CP5 Vols Hyp'!$C2769,'[2]CP5 to CP6 Track mapping'!$A:$A,0),2),"-")</f>
        <v>Re-Rail, Re-Sleeper Conventional</v>
      </c>
      <c r="E2769" s="36" t="s">
        <v>451</v>
      </c>
      <c r="F2769" s="53"/>
      <c r="G2769" s="53"/>
      <c r="H2769" s="53">
        <v>0</v>
      </c>
      <c r="I2769" s="53"/>
      <c r="J2769" s="53"/>
      <c r="K2769" s="53">
        <f t="shared" si="167"/>
        <v>0</v>
      </c>
      <c r="M2769" s="54">
        <v>0</v>
      </c>
      <c r="N2769" s="54">
        <v>0</v>
      </c>
      <c r="O2769" s="54">
        <v>0</v>
      </c>
      <c r="P2769" s="54">
        <v>0</v>
      </c>
      <c r="Q2769" s="54" t="s">
        <v>73</v>
      </c>
      <c r="R2769" s="54">
        <f t="shared" si="168"/>
        <v>0</v>
      </c>
      <c r="T2769" s="55">
        <f t="shared" si="166"/>
        <v>0</v>
      </c>
      <c r="U2769" s="55">
        <f t="shared" si="166"/>
        <v>0</v>
      </c>
      <c r="V2769" s="55">
        <f t="shared" si="166"/>
        <v>0</v>
      </c>
      <c r="W2769" s="55">
        <f t="shared" si="166"/>
        <v>0</v>
      </c>
      <c r="X2769" s="55" t="e">
        <f t="shared" si="166"/>
        <v>#VALUE!</v>
      </c>
      <c r="Y2769" s="55">
        <f t="shared" si="166"/>
        <v>0</v>
      </c>
    </row>
    <row r="2770" spans="1:25" x14ac:dyDescent="0.25">
      <c r="A2770" s="37" t="s">
        <v>415</v>
      </c>
      <c r="B2770" s="37" t="s">
        <v>659</v>
      </c>
      <c r="C2770" s="36" t="s">
        <v>660</v>
      </c>
      <c r="D2770" s="52" t="str">
        <f>IFERROR(INDEX('[2]CP5 to CP6 Track mapping'!$A:$B,MATCH('CP5 Vols Hyp'!$C2770,'[2]CP5 to CP6 Track mapping'!$A:$A,0),2),"-")</f>
        <v>Re-Rail, Re-Sleeper Conventional</v>
      </c>
      <c r="E2770" s="36" t="s">
        <v>452</v>
      </c>
      <c r="F2770" s="53"/>
      <c r="G2770" s="53"/>
      <c r="H2770" s="53">
        <v>0</v>
      </c>
      <c r="I2770" s="53"/>
      <c r="J2770" s="53"/>
      <c r="K2770" s="53">
        <f t="shared" si="167"/>
        <v>0</v>
      </c>
      <c r="M2770" s="54">
        <v>0</v>
      </c>
      <c r="N2770" s="54">
        <v>0</v>
      </c>
      <c r="O2770" s="54">
        <v>0</v>
      </c>
      <c r="P2770" s="54">
        <v>0</v>
      </c>
      <c r="Q2770" s="54" t="s">
        <v>73</v>
      </c>
      <c r="R2770" s="54">
        <f t="shared" si="168"/>
        <v>0</v>
      </c>
      <c r="T2770" s="55">
        <f t="shared" si="166"/>
        <v>0</v>
      </c>
      <c r="U2770" s="55">
        <f t="shared" si="166"/>
        <v>0</v>
      </c>
      <c r="V2770" s="55">
        <f t="shared" si="166"/>
        <v>0</v>
      </c>
      <c r="W2770" s="55">
        <f t="shared" si="166"/>
        <v>0</v>
      </c>
      <c r="X2770" s="55" t="e">
        <f t="shared" si="166"/>
        <v>#VALUE!</v>
      </c>
      <c r="Y2770" s="55">
        <f t="shared" si="166"/>
        <v>0</v>
      </c>
    </row>
    <row r="2771" spans="1:25" x14ac:dyDescent="0.25">
      <c r="A2771" s="37" t="s">
        <v>415</v>
      </c>
      <c r="B2771" s="37" t="s">
        <v>659</v>
      </c>
      <c r="C2771" s="36" t="s">
        <v>660</v>
      </c>
      <c r="D2771" s="52" t="str">
        <f>IFERROR(INDEX('[2]CP5 to CP6 Track mapping'!$A:$B,MATCH('CP5 Vols Hyp'!$C2771,'[2]CP5 to CP6 Track mapping'!$A:$A,0),2),"-")</f>
        <v>Re-Rail, Re-Sleeper Conventional</v>
      </c>
      <c r="E2771" s="36" t="s">
        <v>453</v>
      </c>
      <c r="F2771" s="53"/>
      <c r="G2771" s="53"/>
      <c r="H2771" s="53">
        <v>0</v>
      </c>
      <c r="I2771" s="53"/>
      <c r="J2771" s="53"/>
      <c r="K2771" s="53">
        <f t="shared" si="167"/>
        <v>0</v>
      </c>
      <c r="M2771" s="54">
        <v>0</v>
      </c>
      <c r="N2771" s="54">
        <v>0</v>
      </c>
      <c r="O2771" s="54">
        <v>0</v>
      </c>
      <c r="P2771" s="54">
        <v>0</v>
      </c>
      <c r="Q2771" s="54" t="s">
        <v>73</v>
      </c>
      <c r="R2771" s="54">
        <f t="shared" si="168"/>
        <v>0</v>
      </c>
      <c r="T2771" s="55">
        <f t="shared" si="166"/>
        <v>0</v>
      </c>
      <c r="U2771" s="55">
        <f t="shared" si="166"/>
        <v>0</v>
      </c>
      <c r="V2771" s="55">
        <f t="shared" si="166"/>
        <v>0</v>
      </c>
      <c r="W2771" s="55">
        <f t="shared" si="166"/>
        <v>0</v>
      </c>
      <c r="X2771" s="55" t="e">
        <f t="shared" si="166"/>
        <v>#VALUE!</v>
      </c>
      <c r="Y2771" s="55">
        <f t="shared" si="166"/>
        <v>0</v>
      </c>
    </row>
    <row r="2772" spans="1:25" x14ac:dyDescent="0.25">
      <c r="A2772" s="37" t="s">
        <v>415</v>
      </c>
      <c r="B2772" s="37" t="s">
        <v>659</v>
      </c>
      <c r="C2772" s="36" t="s">
        <v>660</v>
      </c>
      <c r="D2772" s="52" t="str">
        <f>IFERROR(INDEX('[2]CP5 to CP6 Track mapping'!$A:$B,MATCH('CP5 Vols Hyp'!$C2772,'[2]CP5 to CP6 Track mapping'!$A:$A,0),2),"-")</f>
        <v>Re-Rail, Re-Sleeper Conventional</v>
      </c>
      <c r="E2772" s="36" t="s">
        <v>454</v>
      </c>
      <c r="F2772" s="53"/>
      <c r="G2772" s="53"/>
      <c r="H2772" s="53">
        <v>0</v>
      </c>
      <c r="I2772" s="53"/>
      <c r="J2772" s="53"/>
      <c r="K2772" s="53">
        <f t="shared" si="167"/>
        <v>0</v>
      </c>
      <c r="M2772" s="54">
        <v>0</v>
      </c>
      <c r="N2772" s="54">
        <v>0</v>
      </c>
      <c r="O2772" s="54">
        <v>0</v>
      </c>
      <c r="P2772" s="54">
        <v>0</v>
      </c>
      <c r="Q2772" s="54" t="s">
        <v>73</v>
      </c>
      <c r="R2772" s="54">
        <f t="shared" si="168"/>
        <v>0</v>
      </c>
      <c r="T2772" s="55">
        <f t="shared" si="166"/>
        <v>0</v>
      </c>
      <c r="U2772" s="55">
        <f t="shared" si="166"/>
        <v>0</v>
      </c>
      <c r="V2772" s="55">
        <f t="shared" si="166"/>
        <v>0</v>
      </c>
      <c r="W2772" s="55">
        <f t="shared" si="166"/>
        <v>0</v>
      </c>
      <c r="X2772" s="55" t="e">
        <f t="shared" si="166"/>
        <v>#VALUE!</v>
      </c>
      <c r="Y2772" s="55">
        <f t="shared" si="166"/>
        <v>0</v>
      </c>
    </row>
    <row r="2773" spans="1:25" x14ac:dyDescent="0.25">
      <c r="A2773" s="37" t="s">
        <v>415</v>
      </c>
      <c r="B2773" s="37" t="s">
        <v>659</v>
      </c>
      <c r="C2773" s="36" t="s">
        <v>660</v>
      </c>
      <c r="D2773" s="52" t="str">
        <f>IFERROR(INDEX('[2]CP5 to CP6 Track mapping'!$A:$B,MATCH('CP5 Vols Hyp'!$C2773,'[2]CP5 to CP6 Track mapping'!$A:$A,0),2),"-")</f>
        <v>Re-Rail, Re-Sleeper Conventional</v>
      </c>
      <c r="E2773" s="36" t="s">
        <v>455</v>
      </c>
      <c r="F2773" s="53"/>
      <c r="G2773" s="53"/>
      <c r="H2773" s="53">
        <v>0</v>
      </c>
      <c r="I2773" s="53"/>
      <c r="J2773" s="53"/>
      <c r="K2773" s="53">
        <f t="shared" si="167"/>
        <v>0</v>
      </c>
      <c r="M2773" s="54">
        <v>0</v>
      </c>
      <c r="N2773" s="54">
        <v>0</v>
      </c>
      <c r="O2773" s="54">
        <v>0</v>
      </c>
      <c r="P2773" s="54">
        <v>0</v>
      </c>
      <c r="Q2773" s="54" t="s">
        <v>73</v>
      </c>
      <c r="R2773" s="54">
        <f t="shared" si="168"/>
        <v>0</v>
      </c>
      <c r="T2773" s="55">
        <f t="shared" si="166"/>
        <v>0</v>
      </c>
      <c r="U2773" s="55">
        <f t="shared" si="166"/>
        <v>0</v>
      </c>
      <c r="V2773" s="55">
        <f t="shared" si="166"/>
        <v>0</v>
      </c>
      <c r="W2773" s="55">
        <f t="shared" si="166"/>
        <v>0</v>
      </c>
      <c r="X2773" s="55" t="e">
        <f t="shared" si="166"/>
        <v>#VALUE!</v>
      </c>
      <c r="Y2773" s="55">
        <f t="shared" si="166"/>
        <v>0</v>
      </c>
    </row>
    <row r="2774" spans="1:25" x14ac:dyDescent="0.25">
      <c r="A2774" s="37" t="s">
        <v>415</v>
      </c>
      <c r="B2774" s="37" t="s">
        <v>661</v>
      </c>
      <c r="C2774" s="36" t="s">
        <v>9</v>
      </c>
      <c r="D2774" s="52" t="str">
        <f>IFERROR(INDEX('[2]CP5 to CP6 Track mapping'!$A:$B,MATCH('CP5 Vols Hyp'!$C2774,'[2]CP5 to CP6 Track mapping'!$A:$A,0),2),"-")</f>
        <v>Replace - Full</v>
      </c>
      <c r="E2774" s="36" t="s">
        <v>456</v>
      </c>
      <c r="F2774" s="53"/>
      <c r="G2774" s="53"/>
      <c r="H2774" s="53">
        <v>0</v>
      </c>
      <c r="I2774" s="53"/>
      <c r="J2774" s="53"/>
      <c r="K2774" s="53">
        <f t="shared" si="167"/>
        <v>0</v>
      </c>
      <c r="M2774" s="54">
        <v>0</v>
      </c>
      <c r="N2774" s="54">
        <v>0</v>
      </c>
      <c r="O2774" s="54">
        <v>0</v>
      </c>
      <c r="P2774" s="54">
        <v>0</v>
      </c>
      <c r="Q2774" s="54" t="s">
        <v>73</v>
      </c>
      <c r="R2774" s="54">
        <f t="shared" si="168"/>
        <v>0</v>
      </c>
      <c r="T2774" s="55">
        <f t="shared" si="166"/>
        <v>0</v>
      </c>
      <c r="U2774" s="55">
        <f t="shared" si="166"/>
        <v>0</v>
      </c>
      <c r="V2774" s="55">
        <f t="shared" si="166"/>
        <v>0</v>
      </c>
      <c r="W2774" s="55">
        <f t="shared" si="166"/>
        <v>0</v>
      </c>
      <c r="X2774" s="55" t="e">
        <f t="shared" si="166"/>
        <v>#VALUE!</v>
      </c>
      <c r="Y2774" s="55">
        <f t="shared" si="166"/>
        <v>0</v>
      </c>
    </row>
    <row r="2775" spans="1:25" x14ac:dyDescent="0.25">
      <c r="A2775" s="37" t="s">
        <v>415</v>
      </c>
      <c r="B2775" s="37" t="s">
        <v>661</v>
      </c>
      <c r="C2775" s="36" t="s">
        <v>9</v>
      </c>
      <c r="D2775" s="52" t="str">
        <f>IFERROR(INDEX('[2]CP5 to CP6 Track mapping'!$A:$B,MATCH('CP5 Vols Hyp'!$C2775,'[2]CP5 to CP6 Track mapping'!$A:$A,0),2),"-")</f>
        <v>Replace - Full</v>
      </c>
      <c r="E2775" s="36" t="s">
        <v>451</v>
      </c>
      <c r="F2775" s="53"/>
      <c r="G2775" s="53"/>
      <c r="H2775" s="53">
        <v>0</v>
      </c>
      <c r="I2775" s="53"/>
      <c r="J2775" s="53"/>
      <c r="K2775" s="53">
        <f t="shared" si="167"/>
        <v>0</v>
      </c>
      <c r="M2775" s="54">
        <v>0</v>
      </c>
      <c r="N2775" s="54">
        <v>0</v>
      </c>
      <c r="O2775" s="54">
        <v>0</v>
      </c>
      <c r="P2775" s="54">
        <v>0</v>
      </c>
      <c r="Q2775" s="54" t="s">
        <v>73</v>
      </c>
      <c r="R2775" s="54">
        <f t="shared" si="168"/>
        <v>0</v>
      </c>
      <c r="T2775" s="55">
        <f t="shared" si="166"/>
        <v>0</v>
      </c>
      <c r="U2775" s="55">
        <f t="shared" si="166"/>
        <v>0</v>
      </c>
      <c r="V2775" s="55">
        <f t="shared" si="166"/>
        <v>0</v>
      </c>
      <c r="W2775" s="55">
        <f t="shared" si="166"/>
        <v>0</v>
      </c>
      <c r="X2775" s="55" t="e">
        <f t="shared" si="166"/>
        <v>#VALUE!</v>
      </c>
      <c r="Y2775" s="55">
        <f t="shared" si="166"/>
        <v>0</v>
      </c>
    </row>
    <row r="2776" spans="1:25" x14ac:dyDescent="0.25">
      <c r="A2776" s="37" t="s">
        <v>415</v>
      </c>
      <c r="B2776" s="37" t="s">
        <v>661</v>
      </c>
      <c r="C2776" s="36" t="s">
        <v>9</v>
      </c>
      <c r="D2776" s="52" t="str">
        <f>IFERROR(INDEX('[2]CP5 to CP6 Track mapping'!$A:$B,MATCH('CP5 Vols Hyp'!$C2776,'[2]CP5 to CP6 Track mapping'!$A:$A,0),2),"-")</f>
        <v>Replace - Full</v>
      </c>
      <c r="E2776" s="36" t="s">
        <v>452</v>
      </c>
      <c r="F2776" s="53"/>
      <c r="G2776" s="53"/>
      <c r="H2776" s="53">
        <v>0</v>
      </c>
      <c r="I2776" s="53"/>
      <c r="J2776" s="53"/>
      <c r="K2776" s="53">
        <f t="shared" si="167"/>
        <v>0</v>
      </c>
      <c r="M2776" s="54">
        <v>0</v>
      </c>
      <c r="N2776" s="54">
        <v>0</v>
      </c>
      <c r="O2776" s="54">
        <v>0</v>
      </c>
      <c r="P2776" s="54">
        <v>0</v>
      </c>
      <c r="Q2776" s="54" t="s">
        <v>73</v>
      </c>
      <c r="R2776" s="54">
        <f t="shared" si="168"/>
        <v>0</v>
      </c>
      <c r="T2776" s="55">
        <f t="shared" si="166"/>
        <v>0</v>
      </c>
      <c r="U2776" s="55">
        <f t="shared" si="166"/>
        <v>0</v>
      </c>
      <c r="V2776" s="55">
        <f t="shared" si="166"/>
        <v>0</v>
      </c>
      <c r="W2776" s="55">
        <f t="shared" ref="W2776:Y2839" si="169">P2776-I2776</f>
        <v>0</v>
      </c>
      <c r="X2776" s="55" t="e">
        <f t="shared" si="169"/>
        <v>#VALUE!</v>
      </c>
      <c r="Y2776" s="55">
        <f t="shared" si="169"/>
        <v>0</v>
      </c>
    </row>
    <row r="2777" spans="1:25" x14ac:dyDescent="0.25">
      <c r="A2777" s="37" t="s">
        <v>415</v>
      </c>
      <c r="B2777" s="37" t="s">
        <v>661</v>
      </c>
      <c r="C2777" s="36" t="s">
        <v>9</v>
      </c>
      <c r="D2777" s="52" t="str">
        <f>IFERROR(INDEX('[2]CP5 to CP6 Track mapping'!$A:$B,MATCH('CP5 Vols Hyp'!$C2777,'[2]CP5 to CP6 Track mapping'!$A:$A,0),2),"-")</f>
        <v>Replace - Full</v>
      </c>
      <c r="E2777" s="36" t="s">
        <v>453</v>
      </c>
      <c r="F2777" s="53"/>
      <c r="G2777" s="53"/>
      <c r="H2777" s="53">
        <v>0</v>
      </c>
      <c r="I2777" s="53"/>
      <c r="J2777" s="53"/>
      <c r="K2777" s="53">
        <f t="shared" si="167"/>
        <v>0</v>
      </c>
      <c r="M2777" s="54">
        <v>0</v>
      </c>
      <c r="N2777" s="54">
        <v>0</v>
      </c>
      <c r="O2777" s="54">
        <v>0</v>
      </c>
      <c r="P2777" s="54">
        <v>0</v>
      </c>
      <c r="Q2777" s="54" t="s">
        <v>73</v>
      </c>
      <c r="R2777" s="54">
        <f t="shared" si="168"/>
        <v>0</v>
      </c>
      <c r="T2777" s="55">
        <f t="shared" ref="T2777:Y2840" si="170">M2777-F2777</f>
        <v>0</v>
      </c>
      <c r="U2777" s="55">
        <f t="shared" si="170"/>
        <v>0</v>
      </c>
      <c r="V2777" s="55">
        <f t="shared" si="170"/>
        <v>0</v>
      </c>
      <c r="W2777" s="55">
        <f t="shared" si="169"/>
        <v>0</v>
      </c>
      <c r="X2777" s="55" t="e">
        <f t="shared" si="169"/>
        <v>#VALUE!</v>
      </c>
      <c r="Y2777" s="55">
        <f t="shared" si="169"/>
        <v>0</v>
      </c>
    </row>
    <row r="2778" spans="1:25" x14ac:dyDescent="0.25">
      <c r="A2778" s="37" t="s">
        <v>415</v>
      </c>
      <c r="B2778" s="37" t="s">
        <v>661</v>
      </c>
      <c r="C2778" s="36" t="s">
        <v>9</v>
      </c>
      <c r="D2778" s="52" t="str">
        <f>IFERROR(INDEX('[2]CP5 to CP6 Track mapping'!$A:$B,MATCH('CP5 Vols Hyp'!$C2778,'[2]CP5 to CP6 Track mapping'!$A:$A,0),2),"-")</f>
        <v>Replace - Full</v>
      </c>
      <c r="E2778" s="36" t="s">
        <v>454</v>
      </c>
      <c r="F2778" s="53"/>
      <c r="G2778" s="53"/>
      <c r="H2778" s="53">
        <v>0</v>
      </c>
      <c r="I2778" s="53"/>
      <c r="J2778" s="53"/>
      <c r="K2778" s="53">
        <f t="shared" si="167"/>
        <v>0</v>
      </c>
      <c r="M2778" s="54">
        <v>0</v>
      </c>
      <c r="N2778" s="54">
        <v>0</v>
      </c>
      <c r="O2778" s="54">
        <v>0</v>
      </c>
      <c r="P2778" s="54">
        <v>0</v>
      </c>
      <c r="Q2778" s="54" t="s">
        <v>73</v>
      </c>
      <c r="R2778" s="54">
        <f t="shared" si="168"/>
        <v>0</v>
      </c>
      <c r="T2778" s="55">
        <f t="shared" si="170"/>
        <v>0</v>
      </c>
      <c r="U2778" s="55">
        <f t="shared" si="170"/>
        <v>0</v>
      </c>
      <c r="V2778" s="55">
        <f t="shared" si="170"/>
        <v>0</v>
      </c>
      <c r="W2778" s="55">
        <f t="shared" si="169"/>
        <v>0</v>
      </c>
      <c r="X2778" s="55" t="e">
        <f t="shared" si="169"/>
        <v>#VALUE!</v>
      </c>
      <c r="Y2778" s="55">
        <f t="shared" si="169"/>
        <v>0</v>
      </c>
    </row>
    <row r="2779" spans="1:25" x14ac:dyDescent="0.25">
      <c r="A2779" s="37" t="s">
        <v>415</v>
      </c>
      <c r="B2779" s="37" t="s">
        <v>661</v>
      </c>
      <c r="C2779" s="36" t="s">
        <v>9</v>
      </c>
      <c r="D2779" s="52" t="str">
        <f>IFERROR(INDEX('[2]CP5 to CP6 Track mapping'!$A:$B,MATCH('CP5 Vols Hyp'!$C2779,'[2]CP5 to CP6 Track mapping'!$A:$A,0),2),"-")</f>
        <v>Replace - Full</v>
      </c>
      <c r="E2779" s="36" t="s">
        <v>455</v>
      </c>
      <c r="F2779" s="53"/>
      <c r="G2779" s="53"/>
      <c r="H2779" s="53">
        <v>0</v>
      </c>
      <c r="I2779" s="53"/>
      <c r="J2779" s="53"/>
      <c r="K2779" s="53">
        <f t="shared" si="167"/>
        <v>0</v>
      </c>
      <c r="M2779" s="54">
        <v>0</v>
      </c>
      <c r="N2779" s="54">
        <v>0</v>
      </c>
      <c r="O2779" s="54">
        <v>0</v>
      </c>
      <c r="P2779" s="54">
        <v>0</v>
      </c>
      <c r="Q2779" s="54" t="s">
        <v>73</v>
      </c>
      <c r="R2779" s="54">
        <f t="shared" si="168"/>
        <v>0</v>
      </c>
      <c r="T2779" s="55">
        <f t="shared" si="170"/>
        <v>0</v>
      </c>
      <c r="U2779" s="55">
        <f t="shared" si="170"/>
        <v>0</v>
      </c>
      <c r="V2779" s="55">
        <f t="shared" si="170"/>
        <v>0</v>
      </c>
      <c r="W2779" s="55">
        <f t="shared" si="169"/>
        <v>0</v>
      </c>
      <c r="X2779" s="55" t="e">
        <f t="shared" si="169"/>
        <v>#VALUE!</v>
      </c>
      <c r="Y2779" s="55">
        <f t="shared" si="169"/>
        <v>0</v>
      </c>
    </row>
    <row r="2780" spans="1:25" x14ac:dyDescent="0.25">
      <c r="A2780" s="37" t="s">
        <v>415</v>
      </c>
      <c r="B2780" s="37" t="s">
        <v>662</v>
      </c>
      <c r="C2780" s="36" t="s">
        <v>13</v>
      </c>
      <c r="D2780" s="52" t="str">
        <f>IFERROR(INDEX('[2]CP5 to CP6 Track mapping'!$A:$B,MATCH('CP5 Vols Hyp'!$C2780,'[2]CP5 to CP6 Track mapping'!$A:$A,0),2),"-")</f>
        <v>Re-rail</v>
      </c>
      <c r="E2780" s="36" t="s">
        <v>456</v>
      </c>
      <c r="F2780" s="53"/>
      <c r="G2780" s="53"/>
      <c r="H2780" s="53">
        <v>0</v>
      </c>
      <c r="I2780" s="53"/>
      <c r="J2780" s="53"/>
      <c r="K2780" s="53">
        <f t="shared" si="167"/>
        <v>0</v>
      </c>
      <c r="M2780" s="54">
        <v>0</v>
      </c>
      <c r="N2780" s="54">
        <v>0</v>
      </c>
      <c r="O2780" s="54">
        <v>0</v>
      </c>
      <c r="P2780" s="54">
        <v>0</v>
      </c>
      <c r="Q2780" s="54" t="s">
        <v>73</v>
      </c>
      <c r="R2780" s="54">
        <f t="shared" si="168"/>
        <v>0</v>
      </c>
      <c r="T2780" s="55">
        <f t="shared" si="170"/>
        <v>0</v>
      </c>
      <c r="U2780" s="55">
        <f t="shared" si="170"/>
        <v>0</v>
      </c>
      <c r="V2780" s="55">
        <f t="shared" si="170"/>
        <v>0</v>
      </c>
      <c r="W2780" s="55">
        <f t="shared" si="169"/>
        <v>0</v>
      </c>
      <c r="X2780" s="55" t="e">
        <f t="shared" si="169"/>
        <v>#VALUE!</v>
      </c>
      <c r="Y2780" s="55">
        <f t="shared" si="169"/>
        <v>0</v>
      </c>
    </row>
    <row r="2781" spans="1:25" x14ac:dyDescent="0.25">
      <c r="A2781" s="37" t="s">
        <v>415</v>
      </c>
      <c r="B2781" s="37" t="s">
        <v>662</v>
      </c>
      <c r="C2781" s="36" t="s">
        <v>13</v>
      </c>
      <c r="D2781" s="52" t="str">
        <f>IFERROR(INDEX('[2]CP5 to CP6 Track mapping'!$A:$B,MATCH('CP5 Vols Hyp'!$C2781,'[2]CP5 to CP6 Track mapping'!$A:$A,0),2),"-")</f>
        <v>Re-rail</v>
      </c>
      <c r="E2781" s="36" t="s">
        <v>451</v>
      </c>
      <c r="F2781" s="53"/>
      <c r="G2781" s="53"/>
      <c r="H2781" s="53">
        <v>0</v>
      </c>
      <c r="I2781" s="53"/>
      <c r="J2781" s="53"/>
      <c r="K2781" s="53">
        <f t="shared" si="167"/>
        <v>0</v>
      </c>
      <c r="M2781" s="54">
        <v>0</v>
      </c>
      <c r="N2781" s="54">
        <v>0</v>
      </c>
      <c r="O2781" s="54">
        <v>0</v>
      </c>
      <c r="P2781" s="54">
        <v>0</v>
      </c>
      <c r="Q2781" s="54" t="s">
        <v>73</v>
      </c>
      <c r="R2781" s="54">
        <f t="shared" si="168"/>
        <v>0</v>
      </c>
      <c r="T2781" s="55">
        <f t="shared" si="170"/>
        <v>0</v>
      </c>
      <c r="U2781" s="55">
        <f t="shared" si="170"/>
        <v>0</v>
      </c>
      <c r="V2781" s="55">
        <f t="shared" si="170"/>
        <v>0</v>
      </c>
      <c r="W2781" s="55">
        <f t="shared" si="169"/>
        <v>0</v>
      </c>
      <c r="X2781" s="55" t="e">
        <f t="shared" si="169"/>
        <v>#VALUE!</v>
      </c>
      <c r="Y2781" s="55">
        <f t="shared" si="169"/>
        <v>0</v>
      </c>
    </row>
    <row r="2782" spans="1:25" x14ac:dyDescent="0.25">
      <c r="A2782" s="37" t="s">
        <v>415</v>
      </c>
      <c r="B2782" s="37" t="s">
        <v>662</v>
      </c>
      <c r="C2782" s="36" t="s">
        <v>13</v>
      </c>
      <c r="D2782" s="52" t="str">
        <f>IFERROR(INDEX('[2]CP5 to CP6 Track mapping'!$A:$B,MATCH('CP5 Vols Hyp'!$C2782,'[2]CP5 to CP6 Track mapping'!$A:$A,0),2),"-")</f>
        <v>Re-rail</v>
      </c>
      <c r="E2782" s="36" t="s">
        <v>452</v>
      </c>
      <c r="F2782" s="53"/>
      <c r="G2782" s="53"/>
      <c r="H2782" s="53">
        <v>0</v>
      </c>
      <c r="I2782" s="53"/>
      <c r="J2782" s="53"/>
      <c r="K2782" s="53">
        <f t="shared" si="167"/>
        <v>0</v>
      </c>
      <c r="M2782" s="54">
        <v>0</v>
      </c>
      <c r="N2782" s="54">
        <v>0</v>
      </c>
      <c r="O2782" s="54">
        <v>0</v>
      </c>
      <c r="P2782" s="54">
        <v>0</v>
      </c>
      <c r="Q2782" s="54" t="s">
        <v>73</v>
      </c>
      <c r="R2782" s="54">
        <f t="shared" si="168"/>
        <v>0</v>
      </c>
      <c r="T2782" s="55">
        <f t="shared" si="170"/>
        <v>0</v>
      </c>
      <c r="U2782" s="55">
        <f t="shared" si="170"/>
        <v>0</v>
      </c>
      <c r="V2782" s="55">
        <f t="shared" si="170"/>
        <v>0</v>
      </c>
      <c r="W2782" s="55">
        <f t="shared" si="169"/>
        <v>0</v>
      </c>
      <c r="X2782" s="55" t="e">
        <f t="shared" si="169"/>
        <v>#VALUE!</v>
      </c>
      <c r="Y2782" s="55">
        <f t="shared" si="169"/>
        <v>0</v>
      </c>
    </row>
    <row r="2783" spans="1:25" x14ac:dyDescent="0.25">
      <c r="A2783" s="37" t="s">
        <v>415</v>
      </c>
      <c r="B2783" s="37" t="s">
        <v>662</v>
      </c>
      <c r="C2783" s="36" t="s">
        <v>13</v>
      </c>
      <c r="D2783" s="52" t="str">
        <f>IFERROR(INDEX('[2]CP5 to CP6 Track mapping'!$A:$B,MATCH('CP5 Vols Hyp'!$C2783,'[2]CP5 to CP6 Track mapping'!$A:$A,0),2),"-")</f>
        <v>Re-rail</v>
      </c>
      <c r="E2783" s="36" t="s">
        <v>453</v>
      </c>
      <c r="F2783" s="53"/>
      <c r="G2783" s="53"/>
      <c r="H2783" s="53">
        <v>0</v>
      </c>
      <c r="I2783" s="53"/>
      <c r="J2783" s="53"/>
      <c r="K2783" s="53">
        <f t="shared" si="167"/>
        <v>0</v>
      </c>
      <c r="M2783" s="54">
        <v>0</v>
      </c>
      <c r="N2783" s="54">
        <v>0</v>
      </c>
      <c r="O2783" s="54">
        <v>0</v>
      </c>
      <c r="P2783" s="54">
        <v>0</v>
      </c>
      <c r="Q2783" s="54" t="s">
        <v>73</v>
      </c>
      <c r="R2783" s="54">
        <f t="shared" si="168"/>
        <v>0</v>
      </c>
      <c r="T2783" s="55">
        <f t="shared" si="170"/>
        <v>0</v>
      </c>
      <c r="U2783" s="55">
        <f t="shared" si="170"/>
        <v>0</v>
      </c>
      <c r="V2783" s="55">
        <f t="shared" si="170"/>
        <v>0</v>
      </c>
      <c r="W2783" s="55">
        <f t="shared" si="169"/>
        <v>0</v>
      </c>
      <c r="X2783" s="55" t="e">
        <f t="shared" si="169"/>
        <v>#VALUE!</v>
      </c>
      <c r="Y2783" s="55">
        <f t="shared" si="169"/>
        <v>0</v>
      </c>
    </row>
    <row r="2784" spans="1:25" x14ac:dyDescent="0.25">
      <c r="A2784" s="37" t="s">
        <v>415</v>
      </c>
      <c r="B2784" s="37" t="s">
        <v>662</v>
      </c>
      <c r="C2784" s="36" t="s">
        <v>13</v>
      </c>
      <c r="D2784" s="52" t="str">
        <f>IFERROR(INDEX('[2]CP5 to CP6 Track mapping'!$A:$B,MATCH('CP5 Vols Hyp'!$C2784,'[2]CP5 to CP6 Track mapping'!$A:$A,0),2),"-")</f>
        <v>Re-rail</v>
      </c>
      <c r="E2784" s="36" t="s">
        <v>454</v>
      </c>
      <c r="F2784" s="53"/>
      <c r="G2784" s="53"/>
      <c r="H2784" s="53">
        <v>0</v>
      </c>
      <c r="I2784" s="53"/>
      <c r="J2784" s="53"/>
      <c r="K2784" s="53">
        <f t="shared" si="167"/>
        <v>0</v>
      </c>
      <c r="M2784" s="54">
        <v>0</v>
      </c>
      <c r="N2784" s="54">
        <v>0</v>
      </c>
      <c r="O2784" s="54">
        <v>0</v>
      </c>
      <c r="P2784" s="54">
        <v>0</v>
      </c>
      <c r="Q2784" s="54" t="s">
        <v>73</v>
      </c>
      <c r="R2784" s="54">
        <f t="shared" si="168"/>
        <v>0</v>
      </c>
      <c r="T2784" s="55">
        <f t="shared" si="170"/>
        <v>0</v>
      </c>
      <c r="U2784" s="55">
        <f t="shared" si="170"/>
        <v>0</v>
      </c>
      <c r="V2784" s="55">
        <f t="shared" si="170"/>
        <v>0</v>
      </c>
      <c r="W2784" s="55">
        <f t="shared" si="169"/>
        <v>0</v>
      </c>
      <c r="X2784" s="55" t="e">
        <f t="shared" si="169"/>
        <v>#VALUE!</v>
      </c>
      <c r="Y2784" s="55">
        <f t="shared" si="169"/>
        <v>0</v>
      </c>
    </row>
    <row r="2785" spans="1:25" x14ac:dyDescent="0.25">
      <c r="A2785" s="37" t="s">
        <v>415</v>
      </c>
      <c r="B2785" s="37" t="s">
        <v>662</v>
      </c>
      <c r="C2785" s="36" t="s">
        <v>13</v>
      </c>
      <c r="D2785" s="52" t="str">
        <f>IFERROR(INDEX('[2]CP5 to CP6 Track mapping'!$A:$B,MATCH('CP5 Vols Hyp'!$C2785,'[2]CP5 to CP6 Track mapping'!$A:$A,0),2),"-")</f>
        <v>Re-rail</v>
      </c>
      <c r="E2785" s="36" t="s">
        <v>455</v>
      </c>
      <c r="F2785" s="53"/>
      <c r="G2785" s="53"/>
      <c r="H2785" s="53">
        <v>0</v>
      </c>
      <c r="I2785" s="53"/>
      <c r="J2785" s="53"/>
      <c r="K2785" s="53">
        <f t="shared" si="167"/>
        <v>0</v>
      </c>
      <c r="M2785" s="54">
        <v>0</v>
      </c>
      <c r="N2785" s="54">
        <v>0</v>
      </c>
      <c r="O2785" s="54">
        <v>0</v>
      </c>
      <c r="P2785" s="54">
        <v>0</v>
      </c>
      <c r="Q2785" s="54" t="s">
        <v>73</v>
      </c>
      <c r="R2785" s="54">
        <f t="shared" si="168"/>
        <v>0</v>
      </c>
      <c r="T2785" s="55">
        <f t="shared" si="170"/>
        <v>0</v>
      </c>
      <c r="U2785" s="55">
        <f t="shared" si="170"/>
        <v>0</v>
      </c>
      <c r="V2785" s="55">
        <f t="shared" si="170"/>
        <v>0</v>
      </c>
      <c r="W2785" s="55">
        <f t="shared" si="169"/>
        <v>0</v>
      </c>
      <c r="X2785" s="55" t="e">
        <f t="shared" si="169"/>
        <v>#VALUE!</v>
      </c>
      <c r="Y2785" s="55">
        <f t="shared" si="169"/>
        <v>0</v>
      </c>
    </row>
    <row r="2786" spans="1:25" x14ac:dyDescent="0.25">
      <c r="A2786" s="37" t="s">
        <v>415</v>
      </c>
      <c r="B2786" s="37" t="s">
        <v>663</v>
      </c>
      <c r="C2786" s="36" t="s">
        <v>12</v>
      </c>
      <c r="D2786" s="52" t="str">
        <f>IFERROR(INDEX('[2]CP5 to CP6 Track mapping'!$A:$B,MATCH('CP5 Vols Hyp'!$C2786,'[2]CP5 to CP6 Track mapping'!$A:$A,0),2),"-")</f>
        <v>Re-rail</v>
      </c>
      <c r="E2786" s="36" t="s">
        <v>456</v>
      </c>
      <c r="F2786" s="53"/>
      <c r="G2786" s="53"/>
      <c r="H2786" s="53">
        <v>0</v>
      </c>
      <c r="I2786" s="53"/>
      <c r="J2786" s="53"/>
      <c r="K2786" s="53">
        <f t="shared" si="167"/>
        <v>0</v>
      </c>
      <c r="M2786" s="54">
        <v>0</v>
      </c>
      <c r="N2786" s="54">
        <v>0</v>
      </c>
      <c r="O2786" s="54">
        <v>0</v>
      </c>
      <c r="P2786" s="54">
        <v>0</v>
      </c>
      <c r="Q2786" s="54" t="s">
        <v>73</v>
      </c>
      <c r="R2786" s="54">
        <f t="shared" si="168"/>
        <v>0</v>
      </c>
      <c r="T2786" s="55">
        <f t="shared" si="170"/>
        <v>0</v>
      </c>
      <c r="U2786" s="55">
        <f t="shared" si="170"/>
        <v>0</v>
      </c>
      <c r="V2786" s="55">
        <f t="shared" si="170"/>
        <v>0</v>
      </c>
      <c r="W2786" s="55">
        <f t="shared" si="169"/>
        <v>0</v>
      </c>
      <c r="X2786" s="55" t="e">
        <f t="shared" si="169"/>
        <v>#VALUE!</v>
      </c>
      <c r="Y2786" s="55">
        <f t="shared" si="169"/>
        <v>0</v>
      </c>
    </row>
    <row r="2787" spans="1:25" x14ac:dyDescent="0.25">
      <c r="A2787" s="37" t="s">
        <v>415</v>
      </c>
      <c r="B2787" s="37" t="s">
        <v>663</v>
      </c>
      <c r="C2787" s="36" t="s">
        <v>12</v>
      </c>
      <c r="D2787" s="52" t="str">
        <f>IFERROR(INDEX('[2]CP5 to CP6 Track mapping'!$A:$B,MATCH('CP5 Vols Hyp'!$C2787,'[2]CP5 to CP6 Track mapping'!$A:$A,0),2),"-")</f>
        <v>Re-rail</v>
      </c>
      <c r="E2787" s="36" t="s">
        <v>451</v>
      </c>
      <c r="F2787" s="53"/>
      <c r="G2787" s="53"/>
      <c r="H2787" s="53">
        <v>0</v>
      </c>
      <c r="I2787" s="53"/>
      <c r="J2787" s="53"/>
      <c r="K2787" s="53">
        <f t="shared" si="167"/>
        <v>0</v>
      </c>
      <c r="M2787" s="54">
        <v>0</v>
      </c>
      <c r="N2787" s="54">
        <v>0</v>
      </c>
      <c r="O2787" s="54">
        <v>0</v>
      </c>
      <c r="P2787" s="54">
        <v>0</v>
      </c>
      <c r="Q2787" s="54" t="s">
        <v>73</v>
      </c>
      <c r="R2787" s="54">
        <f t="shared" si="168"/>
        <v>0</v>
      </c>
      <c r="T2787" s="55">
        <f t="shared" si="170"/>
        <v>0</v>
      </c>
      <c r="U2787" s="55">
        <f t="shared" si="170"/>
        <v>0</v>
      </c>
      <c r="V2787" s="55">
        <f t="shared" si="170"/>
        <v>0</v>
      </c>
      <c r="W2787" s="55">
        <f t="shared" si="169"/>
        <v>0</v>
      </c>
      <c r="X2787" s="55" t="e">
        <f t="shared" si="169"/>
        <v>#VALUE!</v>
      </c>
      <c r="Y2787" s="55">
        <f t="shared" si="169"/>
        <v>0</v>
      </c>
    </row>
    <row r="2788" spans="1:25" x14ac:dyDescent="0.25">
      <c r="A2788" s="37" t="s">
        <v>415</v>
      </c>
      <c r="B2788" s="37" t="s">
        <v>663</v>
      </c>
      <c r="C2788" s="36" t="s">
        <v>12</v>
      </c>
      <c r="D2788" s="52" t="str">
        <f>IFERROR(INDEX('[2]CP5 to CP6 Track mapping'!$A:$B,MATCH('CP5 Vols Hyp'!$C2788,'[2]CP5 to CP6 Track mapping'!$A:$A,0),2),"-")</f>
        <v>Re-rail</v>
      </c>
      <c r="E2788" s="36" t="s">
        <v>452</v>
      </c>
      <c r="F2788" s="53"/>
      <c r="G2788" s="53"/>
      <c r="H2788" s="53">
        <v>0</v>
      </c>
      <c r="I2788" s="53"/>
      <c r="J2788" s="53"/>
      <c r="K2788" s="53">
        <f t="shared" si="167"/>
        <v>0</v>
      </c>
      <c r="M2788" s="54">
        <v>0</v>
      </c>
      <c r="N2788" s="54">
        <v>0</v>
      </c>
      <c r="O2788" s="54">
        <v>0</v>
      </c>
      <c r="P2788" s="54">
        <v>0</v>
      </c>
      <c r="Q2788" s="54" t="s">
        <v>73</v>
      </c>
      <c r="R2788" s="54">
        <f t="shared" si="168"/>
        <v>0</v>
      </c>
      <c r="T2788" s="55">
        <f t="shared" si="170"/>
        <v>0</v>
      </c>
      <c r="U2788" s="55">
        <f t="shared" si="170"/>
        <v>0</v>
      </c>
      <c r="V2788" s="55">
        <f t="shared" si="170"/>
        <v>0</v>
      </c>
      <c r="W2788" s="55">
        <f t="shared" si="169"/>
        <v>0</v>
      </c>
      <c r="X2788" s="55" t="e">
        <f t="shared" si="169"/>
        <v>#VALUE!</v>
      </c>
      <c r="Y2788" s="55">
        <f t="shared" si="169"/>
        <v>0</v>
      </c>
    </row>
    <row r="2789" spans="1:25" x14ac:dyDescent="0.25">
      <c r="A2789" s="37" t="s">
        <v>415</v>
      </c>
      <c r="B2789" s="37" t="s">
        <v>663</v>
      </c>
      <c r="C2789" s="36" t="s">
        <v>12</v>
      </c>
      <c r="D2789" s="52" t="str">
        <f>IFERROR(INDEX('[2]CP5 to CP6 Track mapping'!$A:$B,MATCH('CP5 Vols Hyp'!$C2789,'[2]CP5 to CP6 Track mapping'!$A:$A,0),2),"-")</f>
        <v>Re-rail</v>
      </c>
      <c r="E2789" s="36" t="s">
        <v>453</v>
      </c>
      <c r="F2789" s="53"/>
      <c r="G2789" s="53"/>
      <c r="H2789" s="53">
        <v>0</v>
      </c>
      <c r="I2789" s="53"/>
      <c r="J2789" s="53"/>
      <c r="K2789" s="53">
        <f t="shared" si="167"/>
        <v>0</v>
      </c>
      <c r="M2789" s="54">
        <v>0</v>
      </c>
      <c r="N2789" s="54">
        <v>0</v>
      </c>
      <c r="O2789" s="54">
        <v>0</v>
      </c>
      <c r="P2789" s="54">
        <v>0</v>
      </c>
      <c r="Q2789" s="54" t="s">
        <v>73</v>
      </c>
      <c r="R2789" s="54">
        <f t="shared" si="168"/>
        <v>0</v>
      </c>
      <c r="T2789" s="55">
        <f t="shared" si="170"/>
        <v>0</v>
      </c>
      <c r="U2789" s="55">
        <f t="shared" si="170"/>
        <v>0</v>
      </c>
      <c r="V2789" s="55">
        <f t="shared" si="170"/>
        <v>0</v>
      </c>
      <c r="W2789" s="55">
        <f t="shared" si="169"/>
        <v>0</v>
      </c>
      <c r="X2789" s="55" t="e">
        <f t="shared" si="169"/>
        <v>#VALUE!</v>
      </c>
      <c r="Y2789" s="55">
        <f t="shared" si="169"/>
        <v>0</v>
      </c>
    </row>
    <row r="2790" spans="1:25" x14ac:dyDescent="0.25">
      <c r="A2790" s="37" t="s">
        <v>415</v>
      </c>
      <c r="B2790" s="37" t="s">
        <v>663</v>
      </c>
      <c r="C2790" s="36" t="s">
        <v>12</v>
      </c>
      <c r="D2790" s="52" t="str">
        <f>IFERROR(INDEX('[2]CP5 to CP6 Track mapping'!$A:$B,MATCH('CP5 Vols Hyp'!$C2790,'[2]CP5 to CP6 Track mapping'!$A:$A,0),2),"-")</f>
        <v>Re-rail</v>
      </c>
      <c r="E2790" s="36" t="s">
        <v>454</v>
      </c>
      <c r="F2790" s="53"/>
      <c r="G2790" s="53"/>
      <c r="H2790" s="53">
        <v>0</v>
      </c>
      <c r="I2790" s="53"/>
      <c r="J2790" s="53"/>
      <c r="K2790" s="53">
        <f t="shared" si="167"/>
        <v>0</v>
      </c>
      <c r="M2790" s="54">
        <v>0</v>
      </c>
      <c r="N2790" s="54">
        <v>0</v>
      </c>
      <c r="O2790" s="54">
        <v>0</v>
      </c>
      <c r="P2790" s="54">
        <v>0</v>
      </c>
      <c r="Q2790" s="54" t="s">
        <v>73</v>
      </c>
      <c r="R2790" s="54">
        <f t="shared" si="168"/>
        <v>0</v>
      </c>
      <c r="T2790" s="55">
        <f t="shared" si="170"/>
        <v>0</v>
      </c>
      <c r="U2790" s="55">
        <f t="shared" si="170"/>
        <v>0</v>
      </c>
      <c r="V2790" s="55">
        <f t="shared" si="170"/>
        <v>0</v>
      </c>
      <c r="W2790" s="55">
        <f t="shared" si="169"/>
        <v>0</v>
      </c>
      <c r="X2790" s="55" t="e">
        <f t="shared" si="169"/>
        <v>#VALUE!</v>
      </c>
      <c r="Y2790" s="55">
        <f t="shared" si="169"/>
        <v>0</v>
      </c>
    </row>
    <row r="2791" spans="1:25" x14ac:dyDescent="0.25">
      <c r="A2791" s="37" t="s">
        <v>415</v>
      </c>
      <c r="B2791" s="37" t="s">
        <v>663</v>
      </c>
      <c r="C2791" s="36" t="s">
        <v>12</v>
      </c>
      <c r="D2791" s="52" t="str">
        <f>IFERROR(INDEX('[2]CP5 to CP6 Track mapping'!$A:$B,MATCH('CP5 Vols Hyp'!$C2791,'[2]CP5 to CP6 Track mapping'!$A:$A,0),2),"-")</f>
        <v>Re-rail</v>
      </c>
      <c r="E2791" s="36" t="s">
        <v>455</v>
      </c>
      <c r="F2791" s="53"/>
      <c r="G2791" s="53"/>
      <c r="H2791" s="53">
        <v>0</v>
      </c>
      <c r="I2791" s="53"/>
      <c r="J2791" s="53"/>
      <c r="K2791" s="53">
        <f t="shared" si="167"/>
        <v>0</v>
      </c>
      <c r="M2791" s="54">
        <v>0</v>
      </c>
      <c r="N2791" s="54">
        <v>0</v>
      </c>
      <c r="O2791" s="54">
        <v>0</v>
      </c>
      <c r="P2791" s="54">
        <v>0</v>
      </c>
      <c r="Q2791" s="54" t="s">
        <v>73</v>
      </c>
      <c r="R2791" s="54">
        <f t="shared" si="168"/>
        <v>0</v>
      </c>
      <c r="T2791" s="55">
        <f t="shared" si="170"/>
        <v>0</v>
      </c>
      <c r="U2791" s="55">
        <f t="shared" si="170"/>
        <v>0</v>
      </c>
      <c r="V2791" s="55">
        <f t="shared" si="170"/>
        <v>0</v>
      </c>
      <c r="W2791" s="55">
        <f t="shared" si="169"/>
        <v>0</v>
      </c>
      <c r="X2791" s="55" t="e">
        <f t="shared" si="169"/>
        <v>#VALUE!</v>
      </c>
      <c r="Y2791" s="55">
        <f t="shared" si="169"/>
        <v>0</v>
      </c>
    </row>
    <row r="2792" spans="1:25" x14ac:dyDescent="0.25">
      <c r="A2792" s="37" t="s">
        <v>415</v>
      </c>
      <c r="B2792" s="37" t="s">
        <v>664</v>
      </c>
      <c r="C2792" s="36" t="s">
        <v>665</v>
      </c>
      <c r="D2792" s="52" t="str">
        <f>IFERROR(INDEX('[2]CP5 to CP6 Track mapping'!$A:$B,MATCH('CP5 Vols Hyp'!$C2792,'[2]CP5 to CP6 Track mapping'!$A:$A,0),2),"-")</f>
        <v>Re-Ballast Conventional</v>
      </c>
      <c r="E2792" s="36" t="s">
        <v>456</v>
      </c>
      <c r="F2792" s="53"/>
      <c r="G2792" s="53"/>
      <c r="H2792" s="53">
        <v>0</v>
      </c>
      <c r="I2792" s="53"/>
      <c r="J2792" s="53"/>
      <c r="K2792" s="53">
        <f t="shared" si="167"/>
        <v>0</v>
      </c>
      <c r="M2792" s="54">
        <v>0</v>
      </c>
      <c r="N2792" s="54">
        <v>0</v>
      </c>
      <c r="O2792" s="54">
        <v>0</v>
      </c>
      <c r="P2792" s="54">
        <v>0</v>
      </c>
      <c r="Q2792" s="54" t="s">
        <v>73</v>
      </c>
      <c r="R2792" s="54">
        <f t="shared" si="168"/>
        <v>0</v>
      </c>
      <c r="T2792" s="55">
        <f t="shared" si="170"/>
        <v>0</v>
      </c>
      <c r="U2792" s="55">
        <f t="shared" si="170"/>
        <v>0</v>
      </c>
      <c r="V2792" s="55">
        <f t="shared" si="170"/>
        <v>0</v>
      </c>
      <c r="W2792" s="55">
        <f t="shared" si="169"/>
        <v>0</v>
      </c>
      <c r="X2792" s="55" t="e">
        <f t="shared" si="169"/>
        <v>#VALUE!</v>
      </c>
      <c r="Y2792" s="55">
        <f t="shared" si="169"/>
        <v>0</v>
      </c>
    </row>
    <row r="2793" spans="1:25" x14ac:dyDescent="0.25">
      <c r="A2793" s="37" t="s">
        <v>415</v>
      </c>
      <c r="B2793" s="37" t="s">
        <v>664</v>
      </c>
      <c r="C2793" s="36" t="s">
        <v>665</v>
      </c>
      <c r="D2793" s="52" t="str">
        <f>IFERROR(INDEX('[2]CP5 to CP6 Track mapping'!$A:$B,MATCH('CP5 Vols Hyp'!$C2793,'[2]CP5 to CP6 Track mapping'!$A:$A,0),2),"-")</f>
        <v>Re-Ballast Conventional</v>
      </c>
      <c r="E2793" s="36" t="s">
        <v>451</v>
      </c>
      <c r="F2793" s="53"/>
      <c r="G2793" s="53"/>
      <c r="H2793" s="53">
        <v>0</v>
      </c>
      <c r="I2793" s="53"/>
      <c r="J2793" s="53"/>
      <c r="K2793" s="53">
        <f t="shared" si="167"/>
        <v>0</v>
      </c>
      <c r="M2793" s="54">
        <v>0</v>
      </c>
      <c r="N2793" s="54">
        <v>0</v>
      </c>
      <c r="O2793" s="54">
        <v>0</v>
      </c>
      <c r="P2793" s="54">
        <v>0</v>
      </c>
      <c r="Q2793" s="54" t="s">
        <v>73</v>
      </c>
      <c r="R2793" s="54">
        <f t="shared" si="168"/>
        <v>0</v>
      </c>
      <c r="T2793" s="55">
        <f t="shared" si="170"/>
        <v>0</v>
      </c>
      <c r="U2793" s="55">
        <f t="shared" si="170"/>
        <v>0</v>
      </c>
      <c r="V2793" s="55">
        <f t="shared" si="170"/>
        <v>0</v>
      </c>
      <c r="W2793" s="55">
        <f t="shared" si="169"/>
        <v>0</v>
      </c>
      <c r="X2793" s="55" t="e">
        <f t="shared" si="169"/>
        <v>#VALUE!</v>
      </c>
      <c r="Y2793" s="55">
        <f t="shared" si="169"/>
        <v>0</v>
      </c>
    </row>
    <row r="2794" spans="1:25" x14ac:dyDescent="0.25">
      <c r="A2794" s="37" t="s">
        <v>415</v>
      </c>
      <c r="B2794" s="37" t="s">
        <v>664</v>
      </c>
      <c r="C2794" s="36" t="s">
        <v>665</v>
      </c>
      <c r="D2794" s="52" t="str">
        <f>IFERROR(INDEX('[2]CP5 to CP6 Track mapping'!$A:$B,MATCH('CP5 Vols Hyp'!$C2794,'[2]CP5 to CP6 Track mapping'!$A:$A,0),2),"-")</f>
        <v>Re-Ballast Conventional</v>
      </c>
      <c r="E2794" s="36" t="s">
        <v>452</v>
      </c>
      <c r="F2794" s="53"/>
      <c r="G2794" s="53"/>
      <c r="H2794" s="53">
        <v>0</v>
      </c>
      <c r="I2794" s="53"/>
      <c r="J2794" s="53"/>
      <c r="K2794" s="53">
        <f t="shared" si="167"/>
        <v>0</v>
      </c>
      <c r="M2794" s="54">
        <v>0</v>
      </c>
      <c r="N2794" s="54">
        <v>0</v>
      </c>
      <c r="O2794" s="54">
        <v>0</v>
      </c>
      <c r="P2794" s="54">
        <v>0</v>
      </c>
      <c r="Q2794" s="54" t="s">
        <v>73</v>
      </c>
      <c r="R2794" s="54">
        <f t="shared" si="168"/>
        <v>0</v>
      </c>
      <c r="T2794" s="55">
        <f t="shared" si="170"/>
        <v>0</v>
      </c>
      <c r="U2794" s="55">
        <f t="shared" si="170"/>
        <v>0</v>
      </c>
      <c r="V2794" s="55">
        <f t="shared" si="170"/>
        <v>0</v>
      </c>
      <c r="W2794" s="55">
        <f t="shared" si="169"/>
        <v>0</v>
      </c>
      <c r="X2794" s="55" t="e">
        <f t="shared" si="169"/>
        <v>#VALUE!</v>
      </c>
      <c r="Y2794" s="55">
        <f t="shared" si="169"/>
        <v>0</v>
      </c>
    </row>
    <row r="2795" spans="1:25" x14ac:dyDescent="0.25">
      <c r="A2795" s="37" t="s">
        <v>415</v>
      </c>
      <c r="B2795" s="37" t="s">
        <v>664</v>
      </c>
      <c r="C2795" s="36" t="s">
        <v>665</v>
      </c>
      <c r="D2795" s="52" t="str">
        <f>IFERROR(INDEX('[2]CP5 to CP6 Track mapping'!$A:$B,MATCH('CP5 Vols Hyp'!$C2795,'[2]CP5 to CP6 Track mapping'!$A:$A,0),2),"-")</f>
        <v>Re-Ballast Conventional</v>
      </c>
      <c r="E2795" s="36" t="s">
        <v>453</v>
      </c>
      <c r="F2795" s="53"/>
      <c r="G2795" s="53"/>
      <c r="H2795" s="53">
        <v>0</v>
      </c>
      <c r="I2795" s="53"/>
      <c r="J2795" s="53"/>
      <c r="K2795" s="53">
        <f t="shared" si="167"/>
        <v>0</v>
      </c>
      <c r="M2795" s="54">
        <v>0</v>
      </c>
      <c r="N2795" s="54">
        <v>0</v>
      </c>
      <c r="O2795" s="54">
        <v>0</v>
      </c>
      <c r="P2795" s="54">
        <v>0</v>
      </c>
      <c r="Q2795" s="54" t="s">
        <v>73</v>
      </c>
      <c r="R2795" s="54">
        <f t="shared" si="168"/>
        <v>0</v>
      </c>
      <c r="T2795" s="55">
        <f t="shared" si="170"/>
        <v>0</v>
      </c>
      <c r="U2795" s="55">
        <f t="shared" si="170"/>
        <v>0</v>
      </c>
      <c r="V2795" s="55">
        <f t="shared" si="170"/>
        <v>0</v>
      </c>
      <c r="W2795" s="55">
        <f t="shared" si="169"/>
        <v>0</v>
      </c>
      <c r="X2795" s="55" t="e">
        <f t="shared" si="169"/>
        <v>#VALUE!</v>
      </c>
      <c r="Y2795" s="55">
        <f t="shared" si="169"/>
        <v>0</v>
      </c>
    </row>
    <row r="2796" spans="1:25" x14ac:dyDescent="0.25">
      <c r="A2796" s="37" t="s">
        <v>415</v>
      </c>
      <c r="B2796" s="37" t="s">
        <v>664</v>
      </c>
      <c r="C2796" s="36" t="s">
        <v>665</v>
      </c>
      <c r="D2796" s="52" t="str">
        <f>IFERROR(INDEX('[2]CP5 to CP6 Track mapping'!$A:$B,MATCH('CP5 Vols Hyp'!$C2796,'[2]CP5 to CP6 Track mapping'!$A:$A,0),2),"-")</f>
        <v>Re-Ballast Conventional</v>
      </c>
      <c r="E2796" s="36" t="s">
        <v>454</v>
      </c>
      <c r="F2796" s="53"/>
      <c r="G2796" s="53"/>
      <c r="H2796" s="53">
        <v>0</v>
      </c>
      <c r="I2796" s="53"/>
      <c r="J2796" s="53"/>
      <c r="K2796" s="53">
        <f t="shared" si="167"/>
        <v>0</v>
      </c>
      <c r="M2796" s="54">
        <v>0</v>
      </c>
      <c r="N2796" s="54">
        <v>0</v>
      </c>
      <c r="O2796" s="54">
        <v>0</v>
      </c>
      <c r="P2796" s="54">
        <v>0</v>
      </c>
      <c r="Q2796" s="54" t="s">
        <v>73</v>
      </c>
      <c r="R2796" s="54">
        <f t="shared" si="168"/>
        <v>0</v>
      </c>
      <c r="T2796" s="55">
        <f t="shared" si="170"/>
        <v>0</v>
      </c>
      <c r="U2796" s="55">
        <f t="shared" si="170"/>
        <v>0</v>
      </c>
      <c r="V2796" s="55">
        <f t="shared" si="170"/>
        <v>0</v>
      </c>
      <c r="W2796" s="55">
        <f t="shared" si="169"/>
        <v>0</v>
      </c>
      <c r="X2796" s="55" t="e">
        <f t="shared" si="169"/>
        <v>#VALUE!</v>
      </c>
      <c r="Y2796" s="55">
        <f t="shared" si="169"/>
        <v>0</v>
      </c>
    </row>
    <row r="2797" spans="1:25" x14ac:dyDescent="0.25">
      <c r="A2797" s="37" t="s">
        <v>415</v>
      </c>
      <c r="B2797" s="37" t="s">
        <v>664</v>
      </c>
      <c r="C2797" s="36" t="s">
        <v>665</v>
      </c>
      <c r="D2797" s="52" t="str">
        <f>IFERROR(INDEX('[2]CP5 to CP6 Track mapping'!$A:$B,MATCH('CP5 Vols Hyp'!$C2797,'[2]CP5 to CP6 Track mapping'!$A:$A,0),2),"-")</f>
        <v>Re-Ballast Conventional</v>
      </c>
      <c r="E2797" s="36" t="s">
        <v>455</v>
      </c>
      <c r="F2797" s="53"/>
      <c r="G2797" s="53"/>
      <c r="H2797" s="53">
        <v>0</v>
      </c>
      <c r="I2797" s="53"/>
      <c r="J2797" s="53"/>
      <c r="K2797" s="53">
        <f t="shared" si="167"/>
        <v>0</v>
      </c>
      <c r="M2797" s="54">
        <v>0</v>
      </c>
      <c r="N2797" s="54">
        <v>0</v>
      </c>
      <c r="O2797" s="54">
        <v>0</v>
      </c>
      <c r="P2797" s="54">
        <v>0</v>
      </c>
      <c r="Q2797" s="54" t="s">
        <v>73</v>
      </c>
      <c r="R2797" s="54">
        <f t="shared" si="168"/>
        <v>0</v>
      </c>
      <c r="T2797" s="55">
        <f t="shared" si="170"/>
        <v>0</v>
      </c>
      <c r="U2797" s="55">
        <f t="shared" si="170"/>
        <v>0</v>
      </c>
      <c r="V2797" s="55">
        <f t="shared" si="170"/>
        <v>0</v>
      </c>
      <c r="W2797" s="55">
        <f t="shared" si="169"/>
        <v>0</v>
      </c>
      <c r="X2797" s="55" t="e">
        <f t="shared" si="169"/>
        <v>#VALUE!</v>
      </c>
      <c r="Y2797" s="55">
        <f t="shared" si="169"/>
        <v>0</v>
      </c>
    </row>
    <row r="2798" spans="1:25" x14ac:dyDescent="0.25">
      <c r="A2798" s="37" t="s">
        <v>415</v>
      </c>
      <c r="B2798" s="37" t="s">
        <v>666</v>
      </c>
      <c r="C2798" s="36" t="s">
        <v>667</v>
      </c>
      <c r="D2798" s="52" t="str">
        <f>IFERROR(INDEX('[2]CP5 to CP6 Track mapping'!$A:$B,MATCH('CP5 Vols Hyp'!$C2798,'[2]CP5 to CP6 Track mapping'!$A:$A,0),2),"-")</f>
        <v>Re-Ballast High Output</v>
      </c>
      <c r="E2798" s="36" t="s">
        <v>456</v>
      </c>
      <c r="F2798" s="53"/>
      <c r="G2798" s="53"/>
      <c r="H2798" s="53">
        <v>0</v>
      </c>
      <c r="I2798" s="53"/>
      <c r="J2798" s="53"/>
      <c r="K2798" s="53">
        <f t="shared" si="167"/>
        <v>0</v>
      </c>
      <c r="M2798" s="54">
        <v>0</v>
      </c>
      <c r="N2798" s="54">
        <v>0</v>
      </c>
      <c r="O2798" s="54">
        <v>0</v>
      </c>
      <c r="P2798" s="54">
        <v>0</v>
      </c>
      <c r="Q2798" s="54" t="s">
        <v>73</v>
      </c>
      <c r="R2798" s="54">
        <f t="shared" si="168"/>
        <v>0</v>
      </c>
      <c r="T2798" s="55">
        <f t="shared" si="170"/>
        <v>0</v>
      </c>
      <c r="U2798" s="55">
        <f t="shared" si="170"/>
        <v>0</v>
      </c>
      <c r="V2798" s="55">
        <f t="shared" si="170"/>
        <v>0</v>
      </c>
      <c r="W2798" s="55">
        <f t="shared" si="169"/>
        <v>0</v>
      </c>
      <c r="X2798" s="55" t="e">
        <f t="shared" si="169"/>
        <v>#VALUE!</v>
      </c>
      <c r="Y2798" s="55">
        <f t="shared" si="169"/>
        <v>0</v>
      </c>
    </row>
    <row r="2799" spans="1:25" x14ac:dyDescent="0.25">
      <c r="A2799" s="37" t="s">
        <v>415</v>
      </c>
      <c r="B2799" s="37" t="s">
        <v>666</v>
      </c>
      <c r="C2799" s="36" t="s">
        <v>667</v>
      </c>
      <c r="D2799" s="52" t="str">
        <f>IFERROR(INDEX('[2]CP5 to CP6 Track mapping'!$A:$B,MATCH('CP5 Vols Hyp'!$C2799,'[2]CP5 to CP6 Track mapping'!$A:$A,0),2),"-")</f>
        <v>Re-Ballast High Output</v>
      </c>
      <c r="E2799" s="36" t="s">
        <v>451</v>
      </c>
      <c r="F2799" s="53"/>
      <c r="G2799" s="53"/>
      <c r="H2799" s="53">
        <v>0</v>
      </c>
      <c r="I2799" s="53"/>
      <c r="J2799" s="53"/>
      <c r="K2799" s="53">
        <f t="shared" si="167"/>
        <v>0</v>
      </c>
      <c r="M2799" s="54">
        <v>0</v>
      </c>
      <c r="N2799" s="54">
        <v>0</v>
      </c>
      <c r="O2799" s="54">
        <v>0</v>
      </c>
      <c r="P2799" s="54">
        <v>0</v>
      </c>
      <c r="Q2799" s="54" t="s">
        <v>73</v>
      </c>
      <c r="R2799" s="54">
        <f t="shared" si="168"/>
        <v>0</v>
      </c>
      <c r="T2799" s="55">
        <f t="shared" si="170"/>
        <v>0</v>
      </c>
      <c r="U2799" s="55">
        <f t="shared" si="170"/>
        <v>0</v>
      </c>
      <c r="V2799" s="55">
        <f t="shared" si="170"/>
        <v>0</v>
      </c>
      <c r="W2799" s="55">
        <f t="shared" si="169"/>
        <v>0</v>
      </c>
      <c r="X2799" s="55" t="e">
        <f t="shared" si="169"/>
        <v>#VALUE!</v>
      </c>
      <c r="Y2799" s="55">
        <f t="shared" si="169"/>
        <v>0</v>
      </c>
    </row>
    <row r="2800" spans="1:25" x14ac:dyDescent="0.25">
      <c r="A2800" s="37" t="s">
        <v>415</v>
      </c>
      <c r="B2800" s="37" t="s">
        <v>666</v>
      </c>
      <c r="C2800" s="36" t="s">
        <v>667</v>
      </c>
      <c r="D2800" s="52" t="str">
        <f>IFERROR(INDEX('[2]CP5 to CP6 Track mapping'!$A:$B,MATCH('CP5 Vols Hyp'!$C2800,'[2]CP5 to CP6 Track mapping'!$A:$A,0),2),"-")</f>
        <v>Re-Ballast High Output</v>
      </c>
      <c r="E2800" s="36" t="s">
        <v>452</v>
      </c>
      <c r="F2800" s="53"/>
      <c r="G2800" s="53"/>
      <c r="H2800" s="53">
        <v>0</v>
      </c>
      <c r="I2800" s="53"/>
      <c r="J2800" s="53"/>
      <c r="K2800" s="53">
        <f t="shared" si="167"/>
        <v>0</v>
      </c>
      <c r="M2800" s="54">
        <v>0</v>
      </c>
      <c r="N2800" s="54">
        <v>0</v>
      </c>
      <c r="O2800" s="54">
        <v>0</v>
      </c>
      <c r="P2800" s="54">
        <v>0</v>
      </c>
      <c r="Q2800" s="54" t="s">
        <v>73</v>
      </c>
      <c r="R2800" s="54">
        <f t="shared" si="168"/>
        <v>0</v>
      </c>
      <c r="T2800" s="55">
        <f t="shared" si="170"/>
        <v>0</v>
      </c>
      <c r="U2800" s="55">
        <f t="shared" si="170"/>
        <v>0</v>
      </c>
      <c r="V2800" s="55">
        <f t="shared" si="170"/>
        <v>0</v>
      </c>
      <c r="W2800" s="55">
        <f t="shared" si="169"/>
        <v>0</v>
      </c>
      <c r="X2800" s="55" t="e">
        <f t="shared" si="169"/>
        <v>#VALUE!</v>
      </c>
      <c r="Y2800" s="55">
        <f t="shared" si="169"/>
        <v>0</v>
      </c>
    </row>
    <row r="2801" spans="1:25" x14ac:dyDescent="0.25">
      <c r="A2801" s="37" t="s">
        <v>415</v>
      </c>
      <c r="B2801" s="37" t="s">
        <v>666</v>
      </c>
      <c r="C2801" s="36" t="s">
        <v>667</v>
      </c>
      <c r="D2801" s="52" t="str">
        <f>IFERROR(INDEX('[2]CP5 to CP6 Track mapping'!$A:$B,MATCH('CP5 Vols Hyp'!$C2801,'[2]CP5 to CP6 Track mapping'!$A:$A,0),2),"-")</f>
        <v>Re-Ballast High Output</v>
      </c>
      <c r="E2801" s="36" t="s">
        <v>453</v>
      </c>
      <c r="F2801" s="53"/>
      <c r="G2801" s="53"/>
      <c r="H2801" s="53">
        <v>0</v>
      </c>
      <c r="I2801" s="53"/>
      <c r="J2801" s="53"/>
      <c r="K2801" s="53">
        <f t="shared" si="167"/>
        <v>0</v>
      </c>
      <c r="M2801" s="54">
        <v>0</v>
      </c>
      <c r="N2801" s="54">
        <v>0</v>
      </c>
      <c r="O2801" s="54">
        <v>0</v>
      </c>
      <c r="P2801" s="54">
        <v>0</v>
      </c>
      <c r="Q2801" s="54" t="s">
        <v>73</v>
      </c>
      <c r="R2801" s="54">
        <f t="shared" si="168"/>
        <v>0</v>
      </c>
      <c r="T2801" s="55">
        <f t="shared" si="170"/>
        <v>0</v>
      </c>
      <c r="U2801" s="55">
        <f t="shared" si="170"/>
        <v>0</v>
      </c>
      <c r="V2801" s="55">
        <f t="shared" si="170"/>
        <v>0</v>
      </c>
      <c r="W2801" s="55">
        <f t="shared" si="169"/>
        <v>0</v>
      </c>
      <c r="X2801" s="55" t="e">
        <f t="shared" si="169"/>
        <v>#VALUE!</v>
      </c>
      <c r="Y2801" s="55">
        <f t="shared" si="169"/>
        <v>0</v>
      </c>
    </row>
    <row r="2802" spans="1:25" x14ac:dyDescent="0.25">
      <c r="A2802" s="37" t="s">
        <v>415</v>
      </c>
      <c r="B2802" s="37" t="s">
        <v>666</v>
      </c>
      <c r="C2802" s="36" t="s">
        <v>667</v>
      </c>
      <c r="D2802" s="52" t="str">
        <f>IFERROR(INDEX('[2]CP5 to CP6 Track mapping'!$A:$B,MATCH('CP5 Vols Hyp'!$C2802,'[2]CP5 to CP6 Track mapping'!$A:$A,0),2),"-")</f>
        <v>Re-Ballast High Output</v>
      </c>
      <c r="E2802" s="36" t="s">
        <v>454</v>
      </c>
      <c r="F2802" s="53"/>
      <c r="G2802" s="53"/>
      <c r="H2802" s="53">
        <v>0</v>
      </c>
      <c r="I2802" s="53"/>
      <c r="J2802" s="53"/>
      <c r="K2802" s="53">
        <f t="shared" si="167"/>
        <v>0</v>
      </c>
      <c r="M2802" s="54">
        <v>0</v>
      </c>
      <c r="N2802" s="54">
        <v>0</v>
      </c>
      <c r="O2802" s="54">
        <v>0</v>
      </c>
      <c r="P2802" s="54">
        <v>0</v>
      </c>
      <c r="Q2802" s="54" t="s">
        <v>73</v>
      </c>
      <c r="R2802" s="54">
        <f t="shared" si="168"/>
        <v>0</v>
      </c>
      <c r="T2802" s="55">
        <f t="shared" si="170"/>
        <v>0</v>
      </c>
      <c r="U2802" s="55">
        <f t="shared" si="170"/>
        <v>0</v>
      </c>
      <c r="V2802" s="55">
        <f t="shared" si="170"/>
        <v>0</v>
      </c>
      <c r="W2802" s="55">
        <f t="shared" si="169"/>
        <v>0</v>
      </c>
      <c r="X2802" s="55" t="e">
        <f t="shared" si="169"/>
        <v>#VALUE!</v>
      </c>
      <c r="Y2802" s="55">
        <f t="shared" si="169"/>
        <v>0</v>
      </c>
    </row>
    <row r="2803" spans="1:25" x14ac:dyDescent="0.25">
      <c r="A2803" s="37" t="s">
        <v>415</v>
      </c>
      <c r="B2803" s="37" t="s">
        <v>666</v>
      </c>
      <c r="C2803" s="36" t="s">
        <v>667</v>
      </c>
      <c r="D2803" s="52" t="str">
        <f>IFERROR(INDEX('[2]CP5 to CP6 Track mapping'!$A:$B,MATCH('CP5 Vols Hyp'!$C2803,'[2]CP5 to CP6 Track mapping'!$A:$A,0),2),"-")</f>
        <v>Re-Ballast High Output</v>
      </c>
      <c r="E2803" s="36" t="s">
        <v>455</v>
      </c>
      <c r="F2803" s="53"/>
      <c r="G2803" s="53"/>
      <c r="H2803" s="53">
        <v>0</v>
      </c>
      <c r="I2803" s="53"/>
      <c r="J2803" s="53"/>
      <c r="K2803" s="53">
        <f t="shared" si="167"/>
        <v>0</v>
      </c>
      <c r="M2803" s="54">
        <v>0</v>
      </c>
      <c r="N2803" s="54">
        <v>0</v>
      </c>
      <c r="O2803" s="54">
        <v>0</v>
      </c>
      <c r="P2803" s="54">
        <v>0</v>
      </c>
      <c r="Q2803" s="54" t="s">
        <v>73</v>
      </c>
      <c r="R2803" s="54">
        <f t="shared" si="168"/>
        <v>0</v>
      </c>
      <c r="T2803" s="55">
        <f t="shared" si="170"/>
        <v>0</v>
      </c>
      <c r="U2803" s="55">
        <f t="shared" si="170"/>
        <v>0</v>
      </c>
      <c r="V2803" s="55">
        <f t="shared" si="170"/>
        <v>0</v>
      </c>
      <c r="W2803" s="55">
        <f t="shared" si="169"/>
        <v>0</v>
      </c>
      <c r="X2803" s="55" t="e">
        <f t="shared" si="169"/>
        <v>#VALUE!</v>
      </c>
      <c r="Y2803" s="55">
        <f t="shared" si="169"/>
        <v>0</v>
      </c>
    </row>
    <row r="2804" spans="1:25" x14ac:dyDescent="0.25">
      <c r="A2804" s="37" t="s">
        <v>415</v>
      </c>
      <c r="B2804" s="37" t="s">
        <v>668</v>
      </c>
      <c r="C2804" s="36" t="s">
        <v>669</v>
      </c>
      <c r="D2804" s="52" t="str">
        <f>IFERROR(INDEX('[2]CP5 to CP6 Track mapping'!$A:$B,MATCH('CP5 Vols Hyp'!$C2804,'[2]CP5 to CP6 Track mapping'!$A:$A,0),2),"-")</f>
        <v>Re-Rail, Re-Sleeper High Output</v>
      </c>
      <c r="E2804" s="36" t="s">
        <v>456</v>
      </c>
      <c r="F2804" s="53"/>
      <c r="G2804" s="53"/>
      <c r="H2804" s="53">
        <v>0</v>
      </c>
      <c r="I2804" s="53"/>
      <c r="J2804" s="53"/>
      <c r="K2804" s="53">
        <f t="shared" si="167"/>
        <v>0</v>
      </c>
      <c r="M2804" s="54">
        <v>0</v>
      </c>
      <c r="N2804" s="54">
        <v>0</v>
      </c>
      <c r="O2804" s="54">
        <v>0</v>
      </c>
      <c r="P2804" s="54">
        <v>0</v>
      </c>
      <c r="Q2804" s="54" t="s">
        <v>73</v>
      </c>
      <c r="R2804" s="54">
        <f t="shared" si="168"/>
        <v>0</v>
      </c>
      <c r="T2804" s="55">
        <f t="shared" si="170"/>
        <v>0</v>
      </c>
      <c r="U2804" s="55">
        <f t="shared" si="170"/>
        <v>0</v>
      </c>
      <c r="V2804" s="55">
        <f t="shared" si="170"/>
        <v>0</v>
      </c>
      <c r="W2804" s="55">
        <f t="shared" si="169"/>
        <v>0</v>
      </c>
      <c r="X2804" s="55" t="e">
        <f t="shared" si="169"/>
        <v>#VALUE!</v>
      </c>
      <c r="Y2804" s="55">
        <f t="shared" si="169"/>
        <v>0</v>
      </c>
    </row>
    <row r="2805" spans="1:25" x14ac:dyDescent="0.25">
      <c r="A2805" s="37" t="s">
        <v>415</v>
      </c>
      <c r="B2805" s="37" t="s">
        <v>668</v>
      </c>
      <c r="C2805" s="36" t="s">
        <v>669</v>
      </c>
      <c r="D2805" s="52" t="str">
        <f>IFERROR(INDEX('[2]CP5 to CP6 Track mapping'!$A:$B,MATCH('CP5 Vols Hyp'!$C2805,'[2]CP5 to CP6 Track mapping'!$A:$A,0),2),"-")</f>
        <v>Re-Rail, Re-Sleeper High Output</v>
      </c>
      <c r="E2805" s="36" t="s">
        <v>451</v>
      </c>
      <c r="F2805" s="53"/>
      <c r="G2805" s="53"/>
      <c r="H2805" s="53">
        <v>0</v>
      </c>
      <c r="I2805" s="53"/>
      <c r="J2805" s="53"/>
      <c r="K2805" s="53">
        <f t="shared" si="167"/>
        <v>0</v>
      </c>
      <c r="M2805" s="54">
        <v>0</v>
      </c>
      <c r="N2805" s="54">
        <v>0</v>
      </c>
      <c r="O2805" s="54">
        <v>0</v>
      </c>
      <c r="P2805" s="54">
        <v>0</v>
      </c>
      <c r="Q2805" s="54" t="s">
        <v>73</v>
      </c>
      <c r="R2805" s="54">
        <f t="shared" si="168"/>
        <v>0</v>
      </c>
      <c r="T2805" s="55">
        <f t="shared" si="170"/>
        <v>0</v>
      </c>
      <c r="U2805" s="55">
        <f t="shared" si="170"/>
        <v>0</v>
      </c>
      <c r="V2805" s="55">
        <f t="shared" si="170"/>
        <v>0</v>
      </c>
      <c r="W2805" s="55">
        <f t="shared" si="169"/>
        <v>0</v>
      </c>
      <c r="X2805" s="55" t="e">
        <f t="shared" si="169"/>
        <v>#VALUE!</v>
      </c>
      <c r="Y2805" s="55">
        <f t="shared" si="169"/>
        <v>0</v>
      </c>
    </row>
    <row r="2806" spans="1:25" x14ac:dyDescent="0.25">
      <c r="A2806" s="37" t="s">
        <v>415</v>
      </c>
      <c r="B2806" s="37" t="s">
        <v>668</v>
      </c>
      <c r="C2806" s="36" t="s">
        <v>669</v>
      </c>
      <c r="D2806" s="52" t="str">
        <f>IFERROR(INDEX('[2]CP5 to CP6 Track mapping'!$A:$B,MATCH('CP5 Vols Hyp'!$C2806,'[2]CP5 to CP6 Track mapping'!$A:$A,0),2),"-")</f>
        <v>Re-Rail, Re-Sleeper High Output</v>
      </c>
      <c r="E2806" s="36" t="s">
        <v>452</v>
      </c>
      <c r="F2806" s="53"/>
      <c r="G2806" s="53"/>
      <c r="H2806" s="53">
        <v>0</v>
      </c>
      <c r="I2806" s="53"/>
      <c r="J2806" s="53"/>
      <c r="K2806" s="53">
        <f t="shared" si="167"/>
        <v>0</v>
      </c>
      <c r="M2806" s="54">
        <v>0</v>
      </c>
      <c r="N2806" s="54">
        <v>0</v>
      </c>
      <c r="O2806" s="54">
        <v>0</v>
      </c>
      <c r="P2806" s="54">
        <v>0</v>
      </c>
      <c r="Q2806" s="54" t="s">
        <v>73</v>
      </c>
      <c r="R2806" s="54">
        <f t="shared" si="168"/>
        <v>0</v>
      </c>
      <c r="T2806" s="55">
        <f t="shared" si="170"/>
        <v>0</v>
      </c>
      <c r="U2806" s="55">
        <f t="shared" si="170"/>
        <v>0</v>
      </c>
      <c r="V2806" s="55">
        <f t="shared" si="170"/>
        <v>0</v>
      </c>
      <c r="W2806" s="55">
        <f t="shared" si="169"/>
        <v>0</v>
      </c>
      <c r="X2806" s="55" t="e">
        <f t="shared" si="169"/>
        <v>#VALUE!</v>
      </c>
      <c r="Y2806" s="55">
        <f t="shared" si="169"/>
        <v>0</v>
      </c>
    </row>
    <row r="2807" spans="1:25" x14ac:dyDescent="0.25">
      <c r="A2807" s="37" t="s">
        <v>415</v>
      </c>
      <c r="B2807" s="37" t="s">
        <v>668</v>
      </c>
      <c r="C2807" s="36" t="s">
        <v>669</v>
      </c>
      <c r="D2807" s="52" t="str">
        <f>IFERROR(INDEX('[2]CP5 to CP6 Track mapping'!$A:$B,MATCH('CP5 Vols Hyp'!$C2807,'[2]CP5 to CP6 Track mapping'!$A:$A,0),2),"-")</f>
        <v>Re-Rail, Re-Sleeper High Output</v>
      </c>
      <c r="E2807" s="36" t="s">
        <v>453</v>
      </c>
      <c r="F2807" s="53"/>
      <c r="G2807" s="53"/>
      <c r="H2807" s="53">
        <v>0</v>
      </c>
      <c r="I2807" s="53"/>
      <c r="J2807" s="53"/>
      <c r="K2807" s="53">
        <f t="shared" si="167"/>
        <v>0</v>
      </c>
      <c r="M2807" s="54">
        <v>0</v>
      </c>
      <c r="N2807" s="54">
        <v>0</v>
      </c>
      <c r="O2807" s="54">
        <v>0</v>
      </c>
      <c r="P2807" s="54">
        <v>0</v>
      </c>
      <c r="Q2807" s="54" t="s">
        <v>73</v>
      </c>
      <c r="R2807" s="54">
        <f t="shared" si="168"/>
        <v>0</v>
      </c>
      <c r="T2807" s="55">
        <f t="shared" si="170"/>
        <v>0</v>
      </c>
      <c r="U2807" s="55">
        <f t="shared" si="170"/>
        <v>0</v>
      </c>
      <c r="V2807" s="55">
        <f t="shared" si="170"/>
        <v>0</v>
      </c>
      <c r="W2807" s="55">
        <f t="shared" si="169"/>
        <v>0</v>
      </c>
      <c r="X2807" s="55" t="e">
        <f t="shared" si="169"/>
        <v>#VALUE!</v>
      </c>
      <c r="Y2807" s="55">
        <f t="shared" si="169"/>
        <v>0</v>
      </c>
    </row>
    <row r="2808" spans="1:25" x14ac:dyDescent="0.25">
      <c r="A2808" s="37" t="s">
        <v>415</v>
      </c>
      <c r="B2808" s="37" t="s">
        <v>668</v>
      </c>
      <c r="C2808" s="36" t="s">
        <v>669</v>
      </c>
      <c r="D2808" s="52" t="str">
        <f>IFERROR(INDEX('[2]CP5 to CP6 Track mapping'!$A:$B,MATCH('CP5 Vols Hyp'!$C2808,'[2]CP5 to CP6 Track mapping'!$A:$A,0),2),"-")</f>
        <v>Re-Rail, Re-Sleeper High Output</v>
      </c>
      <c r="E2808" s="36" t="s">
        <v>454</v>
      </c>
      <c r="F2808" s="53"/>
      <c r="G2808" s="53"/>
      <c r="H2808" s="53">
        <v>0</v>
      </c>
      <c r="I2808" s="53"/>
      <c r="J2808" s="53"/>
      <c r="K2808" s="53">
        <f t="shared" si="167"/>
        <v>0</v>
      </c>
      <c r="M2808" s="54">
        <v>0</v>
      </c>
      <c r="N2808" s="54">
        <v>0</v>
      </c>
      <c r="O2808" s="54">
        <v>0</v>
      </c>
      <c r="P2808" s="54">
        <v>0</v>
      </c>
      <c r="Q2808" s="54" t="s">
        <v>73</v>
      </c>
      <c r="R2808" s="54">
        <f t="shared" si="168"/>
        <v>0</v>
      </c>
      <c r="T2808" s="55">
        <f t="shared" si="170"/>
        <v>0</v>
      </c>
      <c r="U2808" s="55">
        <f t="shared" si="170"/>
        <v>0</v>
      </c>
      <c r="V2808" s="55">
        <f t="shared" si="170"/>
        <v>0</v>
      </c>
      <c r="W2808" s="55">
        <f t="shared" si="169"/>
        <v>0</v>
      </c>
      <c r="X2808" s="55" t="e">
        <f t="shared" si="169"/>
        <v>#VALUE!</v>
      </c>
      <c r="Y2808" s="55">
        <f t="shared" si="169"/>
        <v>0</v>
      </c>
    </row>
    <row r="2809" spans="1:25" x14ac:dyDescent="0.25">
      <c r="A2809" s="37" t="s">
        <v>415</v>
      </c>
      <c r="B2809" s="37" t="s">
        <v>668</v>
      </c>
      <c r="C2809" s="36" t="s">
        <v>669</v>
      </c>
      <c r="D2809" s="52" t="str">
        <f>IFERROR(INDEX('[2]CP5 to CP6 Track mapping'!$A:$B,MATCH('CP5 Vols Hyp'!$C2809,'[2]CP5 to CP6 Track mapping'!$A:$A,0),2),"-")</f>
        <v>Re-Rail, Re-Sleeper High Output</v>
      </c>
      <c r="E2809" s="36" t="s">
        <v>455</v>
      </c>
      <c r="F2809" s="53"/>
      <c r="G2809" s="53"/>
      <c r="H2809" s="53">
        <v>0</v>
      </c>
      <c r="I2809" s="53"/>
      <c r="J2809" s="53"/>
      <c r="K2809" s="53">
        <f t="shared" si="167"/>
        <v>0</v>
      </c>
      <c r="M2809" s="54">
        <v>0</v>
      </c>
      <c r="N2809" s="54">
        <v>0</v>
      </c>
      <c r="O2809" s="54">
        <v>0</v>
      </c>
      <c r="P2809" s="54">
        <v>0</v>
      </c>
      <c r="Q2809" s="54" t="s">
        <v>73</v>
      </c>
      <c r="R2809" s="54">
        <f t="shared" si="168"/>
        <v>0</v>
      </c>
      <c r="T2809" s="55">
        <f t="shared" si="170"/>
        <v>0</v>
      </c>
      <c r="U2809" s="55">
        <f t="shared" si="170"/>
        <v>0</v>
      </c>
      <c r="V2809" s="55">
        <f t="shared" si="170"/>
        <v>0</v>
      </c>
      <c r="W2809" s="55">
        <f t="shared" si="169"/>
        <v>0</v>
      </c>
      <c r="X2809" s="55" t="e">
        <f t="shared" si="169"/>
        <v>#VALUE!</v>
      </c>
      <c r="Y2809" s="55">
        <f t="shared" si="169"/>
        <v>0</v>
      </c>
    </row>
    <row r="2810" spans="1:25" x14ac:dyDescent="0.25">
      <c r="A2810" s="37" t="s">
        <v>415</v>
      </c>
      <c r="B2810" s="37" t="s">
        <v>670</v>
      </c>
      <c r="C2810" s="36" t="s">
        <v>671</v>
      </c>
      <c r="D2810" s="52" t="str">
        <f>IFERROR(INDEX('[2]CP5 to CP6 Track mapping'!$A:$B,MATCH('CP5 Vols Hyp'!$C2810,'[2]CP5 to CP6 Track mapping'!$A:$A,0),2),"-")</f>
        <v>Re-Rail, Re-Sleeper High Output</v>
      </c>
      <c r="E2810" s="36" t="s">
        <v>456</v>
      </c>
      <c r="F2810" s="53"/>
      <c r="G2810" s="53"/>
      <c r="H2810" s="53">
        <v>0</v>
      </c>
      <c r="I2810" s="53"/>
      <c r="J2810" s="53"/>
      <c r="K2810" s="53">
        <f t="shared" si="167"/>
        <v>0</v>
      </c>
      <c r="M2810" s="54">
        <v>0</v>
      </c>
      <c r="N2810" s="54">
        <v>0</v>
      </c>
      <c r="O2810" s="54">
        <v>0</v>
      </c>
      <c r="P2810" s="54">
        <v>0</v>
      </c>
      <c r="Q2810" s="54" t="s">
        <v>73</v>
      </c>
      <c r="R2810" s="54">
        <f t="shared" si="168"/>
        <v>0</v>
      </c>
      <c r="T2810" s="55">
        <f t="shared" si="170"/>
        <v>0</v>
      </c>
      <c r="U2810" s="55">
        <f t="shared" si="170"/>
        <v>0</v>
      </c>
      <c r="V2810" s="55">
        <f t="shared" si="170"/>
        <v>0</v>
      </c>
      <c r="W2810" s="55">
        <f t="shared" si="169"/>
        <v>0</v>
      </c>
      <c r="X2810" s="55" t="e">
        <f t="shared" si="169"/>
        <v>#VALUE!</v>
      </c>
      <c r="Y2810" s="55">
        <f t="shared" si="169"/>
        <v>0</v>
      </c>
    </row>
    <row r="2811" spans="1:25" x14ac:dyDescent="0.25">
      <c r="A2811" s="37" t="s">
        <v>415</v>
      </c>
      <c r="B2811" s="37" t="s">
        <v>670</v>
      </c>
      <c r="C2811" s="36" t="s">
        <v>671</v>
      </c>
      <c r="D2811" s="52" t="str">
        <f>IFERROR(INDEX('[2]CP5 to CP6 Track mapping'!$A:$B,MATCH('CP5 Vols Hyp'!$C2811,'[2]CP5 to CP6 Track mapping'!$A:$A,0),2),"-")</f>
        <v>Re-Rail, Re-Sleeper High Output</v>
      </c>
      <c r="E2811" s="36" t="s">
        <v>451</v>
      </c>
      <c r="F2811" s="53"/>
      <c r="G2811" s="53"/>
      <c r="H2811" s="53">
        <v>0</v>
      </c>
      <c r="I2811" s="53"/>
      <c r="J2811" s="53"/>
      <c r="K2811" s="53">
        <f t="shared" si="167"/>
        <v>0</v>
      </c>
      <c r="M2811" s="54">
        <v>0</v>
      </c>
      <c r="N2811" s="54">
        <v>0</v>
      </c>
      <c r="O2811" s="54">
        <v>0</v>
      </c>
      <c r="P2811" s="54">
        <v>0</v>
      </c>
      <c r="Q2811" s="54" t="s">
        <v>73</v>
      </c>
      <c r="R2811" s="54">
        <f t="shared" si="168"/>
        <v>0</v>
      </c>
      <c r="T2811" s="55">
        <f t="shared" si="170"/>
        <v>0</v>
      </c>
      <c r="U2811" s="55">
        <f t="shared" si="170"/>
        <v>0</v>
      </c>
      <c r="V2811" s="55">
        <f t="shared" si="170"/>
        <v>0</v>
      </c>
      <c r="W2811" s="55">
        <f t="shared" si="169"/>
        <v>0</v>
      </c>
      <c r="X2811" s="55" t="e">
        <f t="shared" si="169"/>
        <v>#VALUE!</v>
      </c>
      <c r="Y2811" s="55">
        <f t="shared" si="169"/>
        <v>0</v>
      </c>
    </row>
    <row r="2812" spans="1:25" x14ac:dyDescent="0.25">
      <c r="A2812" s="37" t="s">
        <v>415</v>
      </c>
      <c r="B2812" s="37" t="s">
        <v>670</v>
      </c>
      <c r="C2812" s="36" t="s">
        <v>671</v>
      </c>
      <c r="D2812" s="52" t="str">
        <f>IFERROR(INDEX('[2]CP5 to CP6 Track mapping'!$A:$B,MATCH('CP5 Vols Hyp'!$C2812,'[2]CP5 to CP6 Track mapping'!$A:$A,0),2),"-")</f>
        <v>Re-Rail, Re-Sleeper High Output</v>
      </c>
      <c r="E2812" s="36" t="s">
        <v>452</v>
      </c>
      <c r="F2812" s="53"/>
      <c r="G2812" s="53"/>
      <c r="H2812" s="53">
        <v>0</v>
      </c>
      <c r="I2812" s="53"/>
      <c r="J2812" s="53"/>
      <c r="K2812" s="53">
        <f t="shared" si="167"/>
        <v>0</v>
      </c>
      <c r="M2812" s="54">
        <v>0</v>
      </c>
      <c r="N2812" s="54">
        <v>0</v>
      </c>
      <c r="O2812" s="54">
        <v>0</v>
      </c>
      <c r="P2812" s="54">
        <v>0</v>
      </c>
      <c r="Q2812" s="54" t="s">
        <v>73</v>
      </c>
      <c r="R2812" s="54">
        <f t="shared" si="168"/>
        <v>0</v>
      </c>
      <c r="T2812" s="55">
        <f t="shared" si="170"/>
        <v>0</v>
      </c>
      <c r="U2812" s="55">
        <f t="shared" si="170"/>
        <v>0</v>
      </c>
      <c r="V2812" s="55">
        <f t="shared" si="170"/>
        <v>0</v>
      </c>
      <c r="W2812" s="55">
        <f t="shared" si="169"/>
        <v>0</v>
      </c>
      <c r="X2812" s="55" t="e">
        <f t="shared" si="169"/>
        <v>#VALUE!</v>
      </c>
      <c r="Y2812" s="55">
        <f t="shared" si="169"/>
        <v>0</v>
      </c>
    </row>
    <row r="2813" spans="1:25" x14ac:dyDescent="0.25">
      <c r="A2813" s="37" t="s">
        <v>415</v>
      </c>
      <c r="B2813" s="37" t="s">
        <v>670</v>
      </c>
      <c r="C2813" s="36" t="s">
        <v>671</v>
      </c>
      <c r="D2813" s="52" t="str">
        <f>IFERROR(INDEX('[2]CP5 to CP6 Track mapping'!$A:$B,MATCH('CP5 Vols Hyp'!$C2813,'[2]CP5 to CP6 Track mapping'!$A:$A,0),2),"-")</f>
        <v>Re-Rail, Re-Sleeper High Output</v>
      </c>
      <c r="E2813" s="36" t="s">
        <v>453</v>
      </c>
      <c r="F2813" s="53"/>
      <c r="G2813" s="53"/>
      <c r="H2813" s="53">
        <v>0</v>
      </c>
      <c r="I2813" s="53"/>
      <c r="J2813" s="53"/>
      <c r="K2813" s="53">
        <f t="shared" si="167"/>
        <v>0</v>
      </c>
      <c r="M2813" s="54">
        <v>0</v>
      </c>
      <c r="N2813" s="54">
        <v>0</v>
      </c>
      <c r="O2813" s="54">
        <v>0</v>
      </c>
      <c r="P2813" s="54">
        <v>0</v>
      </c>
      <c r="Q2813" s="54" t="s">
        <v>73</v>
      </c>
      <c r="R2813" s="54">
        <f t="shared" si="168"/>
        <v>0</v>
      </c>
      <c r="T2813" s="55">
        <f t="shared" si="170"/>
        <v>0</v>
      </c>
      <c r="U2813" s="55">
        <f t="shared" si="170"/>
        <v>0</v>
      </c>
      <c r="V2813" s="55">
        <f t="shared" si="170"/>
        <v>0</v>
      </c>
      <c r="W2813" s="55">
        <f t="shared" si="169"/>
        <v>0</v>
      </c>
      <c r="X2813" s="55" t="e">
        <f t="shared" si="169"/>
        <v>#VALUE!</v>
      </c>
      <c r="Y2813" s="55">
        <f t="shared" si="169"/>
        <v>0</v>
      </c>
    </row>
    <row r="2814" spans="1:25" x14ac:dyDescent="0.25">
      <c r="A2814" s="37" t="s">
        <v>415</v>
      </c>
      <c r="B2814" s="37" t="s">
        <v>670</v>
      </c>
      <c r="C2814" s="36" t="s">
        <v>671</v>
      </c>
      <c r="D2814" s="52" t="str">
        <f>IFERROR(INDEX('[2]CP5 to CP6 Track mapping'!$A:$B,MATCH('CP5 Vols Hyp'!$C2814,'[2]CP5 to CP6 Track mapping'!$A:$A,0),2),"-")</f>
        <v>Re-Rail, Re-Sleeper High Output</v>
      </c>
      <c r="E2814" s="36" t="s">
        <v>454</v>
      </c>
      <c r="F2814" s="53"/>
      <c r="G2814" s="53"/>
      <c r="H2814" s="53">
        <v>0</v>
      </c>
      <c r="I2814" s="53"/>
      <c r="J2814" s="53"/>
      <c r="K2814" s="53">
        <f t="shared" si="167"/>
        <v>0</v>
      </c>
      <c r="M2814" s="54">
        <v>0</v>
      </c>
      <c r="N2814" s="54">
        <v>0</v>
      </c>
      <c r="O2814" s="54">
        <v>0</v>
      </c>
      <c r="P2814" s="54">
        <v>0</v>
      </c>
      <c r="Q2814" s="54" t="s">
        <v>73</v>
      </c>
      <c r="R2814" s="54">
        <f t="shared" si="168"/>
        <v>0</v>
      </c>
      <c r="T2814" s="55">
        <f t="shared" si="170"/>
        <v>0</v>
      </c>
      <c r="U2814" s="55">
        <f t="shared" si="170"/>
        <v>0</v>
      </c>
      <c r="V2814" s="55">
        <f t="shared" si="170"/>
        <v>0</v>
      </c>
      <c r="W2814" s="55">
        <f t="shared" si="169"/>
        <v>0</v>
      </c>
      <c r="X2814" s="55" t="e">
        <f t="shared" si="169"/>
        <v>#VALUE!</v>
      </c>
      <c r="Y2814" s="55">
        <f t="shared" si="169"/>
        <v>0</v>
      </c>
    </row>
    <row r="2815" spans="1:25" x14ac:dyDescent="0.25">
      <c r="A2815" s="37" t="s">
        <v>415</v>
      </c>
      <c r="B2815" s="37" t="s">
        <v>670</v>
      </c>
      <c r="C2815" s="36" t="s">
        <v>671</v>
      </c>
      <c r="D2815" s="52" t="str">
        <f>IFERROR(INDEX('[2]CP5 to CP6 Track mapping'!$A:$B,MATCH('CP5 Vols Hyp'!$C2815,'[2]CP5 to CP6 Track mapping'!$A:$A,0),2),"-")</f>
        <v>Re-Rail, Re-Sleeper High Output</v>
      </c>
      <c r="E2815" s="36" t="s">
        <v>455</v>
      </c>
      <c r="F2815" s="53"/>
      <c r="G2815" s="53"/>
      <c r="H2815" s="53">
        <v>0</v>
      </c>
      <c r="I2815" s="53"/>
      <c r="J2815" s="53"/>
      <c r="K2815" s="53">
        <f t="shared" si="167"/>
        <v>0</v>
      </c>
      <c r="M2815" s="54">
        <v>0</v>
      </c>
      <c r="N2815" s="54">
        <v>0</v>
      </c>
      <c r="O2815" s="54">
        <v>0</v>
      </c>
      <c r="P2815" s="54">
        <v>0</v>
      </c>
      <c r="Q2815" s="54" t="s">
        <v>73</v>
      </c>
      <c r="R2815" s="54">
        <f t="shared" si="168"/>
        <v>0</v>
      </c>
      <c r="T2815" s="55">
        <f t="shared" si="170"/>
        <v>0</v>
      </c>
      <c r="U2815" s="55">
        <f t="shared" si="170"/>
        <v>0</v>
      </c>
      <c r="V2815" s="55">
        <f t="shared" si="170"/>
        <v>0</v>
      </c>
      <c r="W2815" s="55">
        <f t="shared" si="169"/>
        <v>0</v>
      </c>
      <c r="X2815" s="55" t="e">
        <f t="shared" si="169"/>
        <v>#VALUE!</v>
      </c>
      <c r="Y2815" s="55">
        <f t="shared" si="169"/>
        <v>0</v>
      </c>
    </row>
    <row r="2816" spans="1:25" x14ac:dyDescent="0.25">
      <c r="A2816" s="37" t="s">
        <v>415</v>
      </c>
      <c r="B2816" s="37" t="s">
        <v>672</v>
      </c>
      <c r="C2816" s="36" t="s">
        <v>21</v>
      </c>
      <c r="D2816" s="52" t="str">
        <f>IFERROR(INDEX('[2]CP5 to CP6 Track mapping'!$A:$B,MATCH('CP5 Vols Hyp'!$C2816,'[2]CP5 to CP6 Track mapping'!$A:$A,0),2),"-")</f>
        <v>Re-Ballast High Output</v>
      </c>
      <c r="E2816" s="36" t="s">
        <v>456</v>
      </c>
      <c r="F2816" s="53"/>
      <c r="G2816" s="53"/>
      <c r="H2816" s="53">
        <v>0</v>
      </c>
      <c r="I2816" s="53"/>
      <c r="J2816" s="53"/>
      <c r="K2816" s="53">
        <f t="shared" si="167"/>
        <v>0</v>
      </c>
      <c r="M2816" s="54">
        <v>0</v>
      </c>
      <c r="N2816" s="54">
        <v>0</v>
      </c>
      <c r="O2816" s="54">
        <v>0</v>
      </c>
      <c r="P2816" s="54">
        <v>0</v>
      </c>
      <c r="Q2816" s="54" t="s">
        <v>73</v>
      </c>
      <c r="R2816" s="54">
        <f t="shared" si="168"/>
        <v>0</v>
      </c>
      <c r="T2816" s="55">
        <f t="shared" si="170"/>
        <v>0</v>
      </c>
      <c r="U2816" s="55">
        <f t="shared" si="170"/>
        <v>0</v>
      </c>
      <c r="V2816" s="55">
        <f t="shared" si="170"/>
        <v>0</v>
      </c>
      <c r="W2816" s="55">
        <f t="shared" si="169"/>
        <v>0</v>
      </c>
      <c r="X2816" s="55" t="e">
        <f t="shared" si="169"/>
        <v>#VALUE!</v>
      </c>
      <c r="Y2816" s="55">
        <f t="shared" si="169"/>
        <v>0</v>
      </c>
    </row>
    <row r="2817" spans="1:25" x14ac:dyDescent="0.25">
      <c r="A2817" s="37" t="s">
        <v>415</v>
      </c>
      <c r="B2817" s="37" t="s">
        <v>672</v>
      </c>
      <c r="C2817" s="36" t="s">
        <v>21</v>
      </c>
      <c r="D2817" s="52" t="str">
        <f>IFERROR(INDEX('[2]CP5 to CP6 Track mapping'!$A:$B,MATCH('CP5 Vols Hyp'!$C2817,'[2]CP5 to CP6 Track mapping'!$A:$A,0),2),"-")</f>
        <v>Re-Ballast High Output</v>
      </c>
      <c r="E2817" s="36" t="s">
        <v>451</v>
      </c>
      <c r="F2817" s="53"/>
      <c r="G2817" s="53"/>
      <c r="H2817" s="53">
        <v>0</v>
      </c>
      <c r="I2817" s="53"/>
      <c r="J2817" s="53"/>
      <c r="K2817" s="53">
        <f t="shared" si="167"/>
        <v>0</v>
      </c>
      <c r="M2817" s="54">
        <v>0</v>
      </c>
      <c r="N2817" s="54">
        <v>0</v>
      </c>
      <c r="O2817" s="54">
        <v>0</v>
      </c>
      <c r="P2817" s="54">
        <v>0</v>
      </c>
      <c r="Q2817" s="54" t="s">
        <v>73</v>
      </c>
      <c r="R2817" s="54">
        <f t="shared" si="168"/>
        <v>0</v>
      </c>
      <c r="T2817" s="55">
        <f t="shared" si="170"/>
        <v>0</v>
      </c>
      <c r="U2817" s="55">
        <f t="shared" si="170"/>
        <v>0</v>
      </c>
      <c r="V2817" s="55">
        <f t="shared" si="170"/>
        <v>0</v>
      </c>
      <c r="W2817" s="55">
        <f t="shared" si="169"/>
        <v>0</v>
      </c>
      <c r="X2817" s="55" t="e">
        <f t="shared" si="169"/>
        <v>#VALUE!</v>
      </c>
      <c r="Y2817" s="55">
        <f t="shared" si="169"/>
        <v>0</v>
      </c>
    </row>
    <row r="2818" spans="1:25" x14ac:dyDescent="0.25">
      <c r="A2818" s="37" t="s">
        <v>415</v>
      </c>
      <c r="B2818" s="37" t="s">
        <v>672</v>
      </c>
      <c r="C2818" s="36" t="s">
        <v>21</v>
      </c>
      <c r="D2818" s="52" t="str">
        <f>IFERROR(INDEX('[2]CP5 to CP6 Track mapping'!$A:$B,MATCH('CP5 Vols Hyp'!$C2818,'[2]CP5 to CP6 Track mapping'!$A:$A,0),2),"-")</f>
        <v>Re-Ballast High Output</v>
      </c>
      <c r="E2818" s="36" t="s">
        <v>452</v>
      </c>
      <c r="F2818" s="53"/>
      <c r="G2818" s="53"/>
      <c r="H2818" s="53">
        <v>0</v>
      </c>
      <c r="I2818" s="53"/>
      <c r="J2818" s="53"/>
      <c r="K2818" s="53">
        <f t="shared" si="167"/>
        <v>0</v>
      </c>
      <c r="M2818" s="54">
        <v>0</v>
      </c>
      <c r="N2818" s="54">
        <v>0</v>
      </c>
      <c r="O2818" s="54">
        <v>0</v>
      </c>
      <c r="P2818" s="54">
        <v>0</v>
      </c>
      <c r="Q2818" s="54" t="s">
        <v>73</v>
      </c>
      <c r="R2818" s="54">
        <f t="shared" si="168"/>
        <v>0</v>
      </c>
      <c r="T2818" s="55">
        <f t="shared" si="170"/>
        <v>0</v>
      </c>
      <c r="U2818" s="55">
        <f t="shared" si="170"/>
        <v>0</v>
      </c>
      <c r="V2818" s="55">
        <f t="shared" si="170"/>
        <v>0</v>
      </c>
      <c r="W2818" s="55">
        <f t="shared" si="169"/>
        <v>0</v>
      </c>
      <c r="X2818" s="55" t="e">
        <f t="shared" si="169"/>
        <v>#VALUE!</v>
      </c>
      <c r="Y2818" s="55">
        <f t="shared" si="169"/>
        <v>0</v>
      </c>
    </row>
    <row r="2819" spans="1:25" x14ac:dyDescent="0.25">
      <c r="A2819" s="37" t="s">
        <v>415</v>
      </c>
      <c r="B2819" s="37" t="s">
        <v>672</v>
      </c>
      <c r="C2819" s="36" t="s">
        <v>21</v>
      </c>
      <c r="D2819" s="52" t="str">
        <f>IFERROR(INDEX('[2]CP5 to CP6 Track mapping'!$A:$B,MATCH('CP5 Vols Hyp'!$C2819,'[2]CP5 to CP6 Track mapping'!$A:$A,0),2),"-")</f>
        <v>Re-Ballast High Output</v>
      </c>
      <c r="E2819" s="36" t="s">
        <v>453</v>
      </c>
      <c r="F2819" s="53"/>
      <c r="G2819" s="53"/>
      <c r="H2819" s="53">
        <v>0</v>
      </c>
      <c r="I2819" s="53"/>
      <c r="J2819" s="53"/>
      <c r="K2819" s="53">
        <f t="shared" si="167"/>
        <v>0</v>
      </c>
      <c r="M2819" s="54">
        <v>0</v>
      </c>
      <c r="N2819" s="54">
        <v>0</v>
      </c>
      <c r="O2819" s="54">
        <v>0</v>
      </c>
      <c r="P2819" s="54">
        <v>0</v>
      </c>
      <c r="Q2819" s="54" t="s">
        <v>73</v>
      </c>
      <c r="R2819" s="54">
        <f t="shared" si="168"/>
        <v>0</v>
      </c>
      <c r="T2819" s="55">
        <f t="shared" si="170"/>
        <v>0</v>
      </c>
      <c r="U2819" s="55">
        <f t="shared" si="170"/>
        <v>0</v>
      </c>
      <c r="V2819" s="55">
        <f t="shared" si="170"/>
        <v>0</v>
      </c>
      <c r="W2819" s="55">
        <f t="shared" si="169"/>
        <v>0</v>
      </c>
      <c r="X2819" s="55" t="e">
        <f t="shared" si="169"/>
        <v>#VALUE!</v>
      </c>
      <c r="Y2819" s="55">
        <f t="shared" si="169"/>
        <v>0</v>
      </c>
    </row>
    <row r="2820" spans="1:25" x14ac:dyDescent="0.25">
      <c r="A2820" s="37" t="s">
        <v>415</v>
      </c>
      <c r="B2820" s="37" t="s">
        <v>672</v>
      </c>
      <c r="C2820" s="36" t="s">
        <v>21</v>
      </c>
      <c r="D2820" s="52" t="str">
        <f>IFERROR(INDEX('[2]CP5 to CP6 Track mapping'!$A:$B,MATCH('CP5 Vols Hyp'!$C2820,'[2]CP5 to CP6 Track mapping'!$A:$A,0),2),"-")</f>
        <v>Re-Ballast High Output</v>
      </c>
      <c r="E2820" s="36" t="s">
        <v>454</v>
      </c>
      <c r="F2820" s="53"/>
      <c r="G2820" s="53"/>
      <c r="H2820" s="53">
        <v>0</v>
      </c>
      <c r="I2820" s="53"/>
      <c r="J2820" s="53"/>
      <c r="K2820" s="53">
        <f t="shared" si="167"/>
        <v>0</v>
      </c>
      <c r="M2820" s="54">
        <v>0</v>
      </c>
      <c r="N2820" s="54">
        <v>0</v>
      </c>
      <c r="O2820" s="54">
        <v>0</v>
      </c>
      <c r="P2820" s="54">
        <v>0</v>
      </c>
      <c r="Q2820" s="54" t="s">
        <v>73</v>
      </c>
      <c r="R2820" s="54">
        <f t="shared" si="168"/>
        <v>0</v>
      </c>
      <c r="T2820" s="55">
        <f t="shared" si="170"/>
        <v>0</v>
      </c>
      <c r="U2820" s="55">
        <f t="shared" si="170"/>
        <v>0</v>
      </c>
      <c r="V2820" s="55">
        <f t="shared" si="170"/>
        <v>0</v>
      </c>
      <c r="W2820" s="55">
        <f t="shared" si="169"/>
        <v>0</v>
      </c>
      <c r="X2820" s="55" t="e">
        <f t="shared" si="169"/>
        <v>#VALUE!</v>
      </c>
      <c r="Y2820" s="55">
        <f t="shared" si="169"/>
        <v>0</v>
      </c>
    </row>
    <row r="2821" spans="1:25" x14ac:dyDescent="0.25">
      <c r="A2821" s="37" t="s">
        <v>415</v>
      </c>
      <c r="B2821" s="37" t="s">
        <v>672</v>
      </c>
      <c r="C2821" s="36" t="s">
        <v>21</v>
      </c>
      <c r="D2821" s="52" t="str">
        <f>IFERROR(INDEX('[2]CP5 to CP6 Track mapping'!$A:$B,MATCH('CP5 Vols Hyp'!$C2821,'[2]CP5 to CP6 Track mapping'!$A:$A,0),2),"-")</f>
        <v>Re-Ballast High Output</v>
      </c>
      <c r="E2821" s="36" t="s">
        <v>455</v>
      </c>
      <c r="F2821" s="53"/>
      <c r="G2821" s="53"/>
      <c r="H2821" s="53">
        <v>0</v>
      </c>
      <c r="I2821" s="53"/>
      <c r="J2821" s="53"/>
      <c r="K2821" s="53">
        <f t="shared" si="167"/>
        <v>0</v>
      </c>
      <c r="M2821" s="54">
        <v>0</v>
      </c>
      <c r="N2821" s="54">
        <v>0</v>
      </c>
      <c r="O2821" s="54">
        <v>0</v>
      </c>
      <c r="P2821" s="54">
        <v>0</v>
      </c>
      <c r="Q2821" s="54" t="s">
        <v>73</v>
      </c>
      <c r="R2821" s="54">
        <f t="shared" si="168"/>
        <v>0</v>
      </c>
      <c r="T2821" s="55">
        <f t="shared" si="170"/>
        <v>0</v>
      </c>
      <c r="U2821" s="55">
        <f t="shared" si="170"/>
        <v>0</v>
      </c>
      <c r="V2821" s="55">
        <f t="shared" si="170"/>
        <v>0</v>
      </c>
      <c r="W2821" s="55">
        <f t="shared" si="169"/>
        <v>0</v>
      </c>
      <c r="X2821" s="55" t="e">
        <f t="shared" si="169"/>
        <v>#VALUE!</v>
      </c>
      <c r="Y2821" s="55">
        <f t="shared" si="169"/>
        <v>0</v>
      </c>
    </row>
    <row r="2822" spans="1:25" x14ac:dyDescent="0.25">
      <c r="A2822" s="37" t="s">
        <v>415</v>
      </c>
      <c r="B2822" s="37" t="s">
        <v>673</v>
      </c>
      <c r="C2822" s="36" t="s">
        <v>674</v>
      </c>
      <c r="D2822" s="52" t="str">
        <f>IFERROR(INDEX('[2]CP5 to CP6 Track mapping'!$A:$B,MATCH('CP5 Vols Hyp'!$C2822,'[2]CP5 to CP6 Track mapping'!$A:$A,0),2),"-")</f>
        <v>Re-Ballast High Output</v>
      </c>
      <c r="E2822" s="36" t="s">
        <v>456</v>
      </c>
      <c r="F2822" s="53"/>
      <c r="G2822" s="53"/>
      <c r="H2822" s="53">
        <v>0</v>
      </c>
      <c r="I2822" s="53"/>
      <c r="J2822" s="53"/>
      <c r="K2822" s="53">
        <f t="shared" si="167"/>
        <v>0</v>
      </c>
      <c r="M2822" s="54">
        <v>0</v>
      </c>
      <c r="N2822" s="54">
        <v>0</v>
      </c>
      <c r="O2822" s="54">
        <v>0</v>
      </c>
      <c r="P2822" s="54">
        <v>0</v>
      </c>
      <c r="Q2822" s="54" t="s">
        <v>73</v>
      </c>
      <c r="R2822" s="54">
        <f t="shared" si="168"/>
        <v>0</v>
      </c>
      <c r="T2822" s="55">
        <f t="shared" si="170"/>
        <v>0</v>
      </c>
      <c r="U2822" s="55">
        <f t="shared" si="170"/>
        <v>0</v>
      </c>
      <c r="V2822" s="55">
        <f t="shared" si="170"/>
        <v>0</v>
      </c>
      <c r="W2822" s="55">
        <f t="shared" si="169"/>
        <v>0</v>
      </c>
      <c r="X2822" s="55" t="e">
        <f t="shared" si="169"/>
        <v>#VALUE!</v>
      </c>
      <c r="Y2822" s="55">
        <f t="shared" si="169"/>
        <v>0</v>
      </c>
    </row>
    <row r="2823" spans="1:25" x14ac:dyDescent="0.25">
      <c r="A2823" s="37" t="s">
        <v>415</v>
      </c>
      <c r="B2823" s="37" t="s">
        <v>673</v>
      </c>
      <c r="C2823" s="36" t="s">
        <v>674</v>
      </c>
      <c r="D2823" s="52" t="str">
        <f>IFERROR(INDEX('[2]CP5 to CP6 Track mapping'!$A:$B,MATCH('CP5 Vols Hyp'!$C2823,'[2]CP5 to CP6 Track mapping'!$A:$A,0),2),"-")</f>
        <v>Re-Ballast High Output</v>
      </c>
      <c r="E2823" s="36" t="s">
        <v>451</v>
      </c>
      <c r="F2823" s="53"/>
      <c r="G2823" s="53"/>
      <c r="H2823" s="53">
        <v>0</v>
      </c>
      <c r="I2823" s="53"/>
      <c r="J2823" s="53"/>
      <c r="K2823" s="53">
        <f t="shared" si="167"/>
        <v>0</v>
      </c>
      <c r="M2823" s="54">
        <v>0</v>
      </c>
      <c r="N2823" s="54">
        <v>0</v>
      </c>
      <c r="O2823" s="54">
        <v>0</v>
      </c>
      <c r="P2823" s="54">
        <v>0</v>
      </c>
      <c r="Q2823" s="54" t="s">
        <v>73</v>
      </c>
      <c r="R2823" s="54">
        <f t="shared" si="168"/>
        <v>0</v>
      </c>
      <c r="T2823" s="55">
        <f t="shared" si="170"/>
        <v>0</v>
      </c>
      <c r="U2823" s="55">
        <f t="shared" si="170"/>
        <v>0</v>
      </c>
      <c r="V2823" s="55">
        <f t="shared" si="170"/>
        <v>0</v>
      </c>
      <c r="W2823" s="55">
        <f t="shared" si="169"/>
        <v>0</v>
      </c>
      <c r="X2823" s="55" t="e">
        <f t="shared" si="169"/>
        <v>#VALUE!</v>
      </c>
      <c r="Y2823" s="55">
        <f t="shared" si="169"/>
        <v>0</v>
      </c>
    </row>
    <row r="2824" spans="1:25" x14ac:dyDescent="0.25">
      <c r="A2824" s="37" t="s">
        <v>415</v>
      </c>
      <c r="B2824" s="37" t="s">
        <v>673</v>
      </c>
      <c r="C2824" s="36" t="s">
        <v>674</v>
      </c>
      <c r="D2824" s="52" t="str">
        <f>IFERROR(INDEX('[2]CP5 to CP6 Track mapping'!$A:$B,MATCH('CP5 Vols Hyp'!$C2824,'[2]CP5 to CP6 Track mapping'!$A:$A,0),2),"-")</f>
        <v>Re-Ballast High Output</v>
      </c>
      <c r="E2824" s="36" t="s">
        <v>452</v>
      </c>
      <c r="F2824" s="53"/>
      <c r="G2824" s="53"/>
      <c r="H2824" s="53">
        <v>0</v>
      </c>
      <c r="I2824" s="53"/>
      <c r="J2824" s="53"/>
      <c r="K2824" s="53">
        <f t="shared" si="167"/>
        <v>0</v>
      </c>
      <c r="M2824" s="54">
        <v>0</v>
      </c>
      <c r="N2824" s="54">
        <v>0</v>
      </c>
      <c r="O2824" s="54">
        <v>0</v>
      </c>
      <c r="P2824" s="54">
        <v>0</v>
      </c>
      <c r="Q2824" s="54" t="s">
        <v>73</v>
      </c>
      <c r="R2824" s="54">
        <f t="shared" si="168"/>
        <v>0</v>
      </c>
      <c r="T2824" s="55">
        <f t="shared" si="170"/>
        <v>0</v>
      </c>
      <c r="U2824" s="55">
        <f t="shared" si="170"/>
        <v>0</v>
      </c>
      <c r="V2824" s="55">
        <f t="shared" si="170"/>
        <v>0</v>
      </c>
      <c r="W2824" s="55">
        <f t="shared" si="169"/>
        <v>0</v>
      </c>
      <c r="X2824" s="55" t="e">
        <f t="shared" si="169"/>
        <v>#VALUE!</v>
      </c>
      <c r="Y2824" s="55">
        <f t="shared" si="169"/>
        <v>0</v>
      </c>
    </row>
    <row r="2825" spans="1:25" x14ac:dyDescent="0.25">
      <c r="A2825" s="37" t="s">
        <v>415</v>
      </c>
      <c r="B2825" s="37" t="s">
        <v>673</v>
      </c>
      <c r="C2825" s="36" t="s">
        <v>674</v>
      </c>
      <c r="D2825" s="52" t="str">
        <f>IFERROR(INDEX('[2]CP5 to CP6 Track mapping'!$A:$B,MATCH('CP5 Vols Hyp'!$C2825,'[2]CP5 to CP6 Track mapping'!$A:$A,0),2),"-")</f>
        <v>Re-Ballast High Output</v>
      </c>
      <c r="E2825" s="36" t="s">
        <v>453</v>
      </c>
      <c r="F2825" s="53"/>
      <c r="G2825" s="53"/>
      <c r="H2825" s="53">
        <v>0</v>
      </c>
      <c r="I2825" s="53"/>
      <c r="J2825" s="53"/>
      <c r="K2825" s="53">
        <f t="shared" si="167"/>
        <v>0</v>
      </c>
      <c r="M2825" s="54">
        <v>0</v>
      </c>
      <c r="N2825" s="54">
        <v>0</v>
      </c>
      <c r="O2825" s="54">
        <v>0</v>
      </c>
      <c r="P2825" s="54">
        <v>0</v>
      </c>
      <c r="Q2825" s="54" t="s">
        <v>73</v>
      </c>
      <c r="R2825" s="54">
        <f t="shared" si="168"/>
        <v>0</v>
      </c>
      <c r="T2825" s="55">
        <f t="shared" si="170"/>
        <v>0</v>
      </c>
      <c r="U2825" s="55">
        <f t="shared" si="170"/>
        <v>0</v>
      </c>
      <c r="V2825" s="55">
        <f t="shared" si="170"/>
        <v>0</v>
      </c>
      <c r="W2825" s="55">
        <f t="shared" si="169"/>
        <v>0</v>
      </c>
      <c r="X2825" s="55" t="e">
        <f t="shared" si="169"/>
        <v>#VALUE!</v>
      </c>
      <c r="Y2825" s="55">
        <f t="shared" si="169"/>
        <v>0</v>
      </c>
    </row>
    <row r="2826" spans="1:25" x14ac:dyDescent="0.25">
      <c r="A2826" s="37" t="s">
        <v>415</v>
      </c>
      <c r="B2826" s="37" t="s">
        <v>673</v>
      </c>
      <c r="C2826" s="36" t="s">
        <v>674</v>
      </c>
      <c r="D2826" s="52" t="str">
        <f>IFERROR(INDEX('[2]CP5 to CP6 Track mapping'!$A:$B,MATCH('CP5 Vols Hyp'!$C2826,'[2]CP5 to CP6 Track mapping'!$A:$A,0),2),"-")</f>
        <v>Re-Ballast High Output</v>
      </c>
      <c r="E2826" s="36" t="s">
        <v>454</v>
      </c>
      <c r="F2826" s="53"/>
      <c r="G2826" s="53"/>
      <c r="H2826" s="53">
        <v>0</v>
      </c>
      <c r="I2826" s="53"/>
      <c r="J2826" s="53"/>
      <c r="K2826" s="53">
        <f t="shared" ref="K2826:K2889" si="171">SUM(F2826:J2826)</f>
        <v>0</v>
      </c>
      <c r="M2826" s="54">
        <v>0</v>
      </c>
      <c r="N2826" s="54">
        <v>0</v>
      </c>
      <c r="O2826" s="54">
        <v>0</v>
      </c>
      <c r="P2826" s="54">
        <v>0</v>
      </c>
      <c r="Q2826" s="54" t="s">
        <v>73</v>
      </c>
      <c r="R2826" s="54">
        <f t="shared" ref="R2826:R2889" si="172">SUM(M2826:Q2826)</f>
        <v>0</v>
      </c>
      <c r="T2826" s="55">
        <f t="shared" si="170"/>
        <v>0</v>
      </c>
      <c r="U2826" s="55">
        <f t="shared" si="170"/>
        <v>0</v>
      </c>
      <c r="V2826" s="55">
        <f t="shared" si="170"/>
        <v>0</v>
      </c>
      <c r="W2826" s="55">
        <f t="shared" si="169"/>
        <v>0</v>
      </c>
      <c r="X2826" s="55" t="e">
        <f t="shared" si="169"/>
        <v>#VALUE!</v>
      </c>
      <c r="Y2826" s="55">
        <f t="shared" si="169"/>
        <v>0</v>
      </c>
    </row>
    <row r="2827" spans="1:25" x14ac:dyDescent="0.25">
      <c r="A2827" s="37" t="s">
        <v>415</v>
      </c>
      <c r="B2827" s="37" t="s">
        <v>673</v>
      </c>
      <c r="C2827" s="36" t="s">
        <v>674</v>
      </c>
      <c r="D2827" s="52" t="str">
        <f>IFERROR(INDEX('[2]CP5 to CP6 Track mapping'!$A:$B,MATCH('CP5 Vols Hyp'!$C2827,'[2]CP5 to CP6 Track mapping'!$A:$A,0),2),"-")</f>
        <v>Re-Ballast High Output</v>
      </c>
      <c r="E2827" s="36" t="s">
        <v>455</v>
      </c>
      <c r="F2827" s="53"/>
      <c r="G2827" s="53"/>
      <c r="H2827" s="53">
        <v>0</v>
      </c>
      <c r="I2827" s="53"/>
      <c r="J2827" s="53"/>
      <c r="K2827" s="53">
        <f t="shared" si="171"/>
        <v>0</v>
      </c>
      <c r="M2827" s="54">
        <v>0</v>
      </c>
      <c r="N2827" s="54">
        <v>0</v>
      </c>
      <c r="O2827" s="54">
        <v>0</v>
      </c>
      <c r="P2827" s="54">
        <v>0</v>
      </c>
      <c r="Q2827" s="54" t="s">
        <v>73</v>
      </c>
      <c r="R2827" s="54">
        <f t="shared" si="172"/>
        <v>0</v>
      </c>
      <c r="T2827" s="55">
        <f t="shared" si="170"/>
        <v>0</v>
      </c>
      <c r="U2827" s="55">
        <f t="shared" si="170"/>
        <v>0</v>
      </c>
      <c r="V2827" s="55">
        <f t="shared" si="170"/>
        <v>0</v>
      </c>
      <c r="W2827" s="55">
        <f t="shared" si="169"/>
        <v>0</v>
      </c>
      <c r="X2827" s="55" t="e">
        <f t="shared" si="169"/>
        <v>#VALUE!</v>
      </c>
      <c r="Y2827" s="55">
        <f t="shared" si="169"/>
        <v>0</v>
      </c>
    </row>
    <row r="2828" spans="1:25" x14ac:dyDescent="0.25">
      <c r="A2828" s="37" t="s">
        <v>415</v>
      </c>
      <c r="B2828" s="37" t="s">
        <v>675</v>
      </c>
      <c r="C2828" s="36" t="s">
        <v>676</v>
      </c>
      <c r="D2828" s="52" t="str">
        <f>IFERROR(INDEX('[2]CP5 to CP6 Track mapping'!$A:$B,MATCH('CP5 Vols Hyp'!$C2828,'[2]CP5 to CP6 Track mapping'!$A:$A,0),2),"-")</f>
        <v>Re-Rail, Re-Ballast</v>
      </c>
      <c r="E2828" s="36" t="s">
        <v>456</v>
      </c>
      <c r="F2828" s="53"/>
      <c r="G2828" s="53"/>
      <c r="H2828" s="53">
        <v>0</v>
      </c>
      <c r="I2828" s="53"/>
      <c r="J2828" s="53"/>
      <c r="K2828" s="53">
        <f t="shared" si="171"/>
        <v>0</v>
      </c>
      <c r="M2828" s="54">
        <v>0</v>
      </c>
      <c r="N2828" s="54">
        <v>0</v>
      </c>
      <c r="O2828" s="54">
        <v>0</v>
      </c>
      <c r="P2828" s="54">
        <v>0</v>
      </c>
      <c r="Q2828" s="54" t="s">
        <v>73</v>
      </c>
      <c r="R2828" s="54">
        <f t="shared" si="172"/>
        <v>0</v>
      </c>
      <c r="T2828" s="55">
        <f t="shared" si="170"/>
        <v>0</v>
      </c>
      <c r="U2828" s="55">
        <f t="shared" si="170"/>
        <v>0</v>
      </c>
      <c r="V2828" s="55">
        <f t="shared" si="170"/>
        <v>0</v>
      </c>
      <c r="W2828" s="55">
        <f t="shared" si="169"/>
        <v>0</v>
      </c>
      <c r="X2828" s="55" t="e">
        <f t="shared" si="169"/>
        <v>#VALUE!</v>
      </c>
      <c r="Y2828" s="55">
        <f t="shared" si="169"/>
        <v>0</v>
      </c>
    </row>
    <row r="2829" spans="1:25" x14ac:dyDescent="0.25">
      <c r="A2829" s="37" t="s">
        <v>415</v>
      </c>
      <c r="B2829" s="37" t="s">
        <v>675</v>
      </c>
      <c r="C2829" s="36" t="s">
        <v>676</v>
      </c>
      <c r="D2829" s="52" t="str">
        <f>IFERROR(INDEX('[2]CP5 to CP6 Track mapping'!$A:$B,MATCH('CP5 Vols Hyp'!$C2829,'[2]CP5 to CP6 Track mapping'!$A:$A,0),2),"-")</f>
        <v>Re-Rail, Re-Ballast</v>
      </c>
      <c r="E2829" s="36" t="s">
        <v>451</v>
      </c>
      <c r="F2829" s="53"/>
      <c r="G2829" s="53"/>
      <c r="H2829" s="53">
        <v>0</v>
      </c>
      <c r="I2829" s="53"/>
      <c r="J2829" s="53"/>
      <c r="K2829" s="53">
        <f t="shared" si="171"/>
        <v>0</v>
      </c>
      <c r="M2829" s="54">
        <v>0</v>
      </c>
      <c r="N2829" s="54">
        <v>0</v>
      </c>
      <c r="O2829" s="54">
        <v>0</v>
      </c>
      <c r="P2829" s="54">
        <v>0</v>
      </c>
      <c r="Q2829" s="54" t="s">
        <v>73</v>
      </c>
      <c r="R2829" s="54">
        <f t="shared" si="172"/>
        <v>0</v>
      </c>
      <c r="T2829" s="55">
        <f t="shared" si="170"/>
        <v>0</v>
      </c>
      <c r="U2829" s="55">
        <f t="shared" si="170"/>
        <v>0</v>
      </c>
      <c r="V2829" s="55">
        <f t="shared" si="170"/>
        <v>0</v>
      </c>
      <c r="W2829" s="55">
        <f t="shared" si="169"/>
        <v>0</v>
      </c>
      <c r="X2829" s="55" t="e">
        <f t="shared" si="169"/>
        <v>#VALUE!</v>
      </c>
      <c r="Y2829" s="55">
        <f t="shared" si="169"/>
        <v>0</v>
      </c>
    </row>
    <row r="2830" spans="1:25" x14ac:dyDescent="0.25">
      <c r="A2830" s="37" t="s">
        <v>415</v>
      </c>
      <c r="B2830" s="37" t="s">
        <v>675</v>
      </c>
      <c r="C2830" s="36" t="s">
        <v>676</v>
      </c>
      <c r="D2830" s="52" t="str">
        <f>IFERROR(INDEX('[2]CP5 to CP6 Track mapping'!$A:$B,MATCH('CP5 Vols Hyp'!$C2830,'[2]CP5 to CP6 Track mapping'!$A:$A,0),2),"-")</f>
        <v>Re-Rail, Re-Ballast</v>
      </c>
      <c r="E2830" s="36" t="s">
        <v>452</v>
      </c>
      <c r="F2830" s="53"/>
      <c r="G2830" s="53"/>
      <c r="H2830" s="53">
        <v>0</v>
      </c>
      <c r="I2830" s="53"/>
      <c r="J2830" s="53"/>
      <c r="K2830" s="53">
        <f t="shared" si="171"/>
        <v>0</v>
      </c>
      <c r="M2830" s="54">
        <v>0</v>
      </c>
      <c r="N2830" s="54">
        <v>0</v>
      </c>
      <c r="O2830" s="54">
        <v>0</v>
      </c>
      <c r="P2830" s="54">
        <v>0</v>
      </c>
      <c r="Q2830" s="54" t="s">
        <v>73</v>
      </c>
      <c r="R2830" s="54">
        <f t="shared" si="172"/>
        <v>0</v>
      </c>
      <c r="T2830" s="55">
        <f t="shared" si="170"/>
        <v>0</v>
      </c>
      <c r="U2830" s="55">
        <f t="shared" si="170"/>
        <v>0</v>
      </c>
      <c r="V2830" s="55">
        <f t="shared" si="170"/>
        <v>0</v>
      </c>
      <c r="W2830" s="55">
        <f t="shared" si="169"/>
        <v>0</v>
      </c>
      <c r="X2830" s="55" t="e">
        <f t="shared" si="169"/>
        <v>#VALUE!</v>
      </c>
      <c r="Y2830" s="55">
        <f t="shared" si="169"/>
        <v>0</v>
      </c>
    </row>
    <row r="2831" spans="1:25" x14ac:dyDescent="0.25">
      <c r="A2831" s="37" t="s">
        <v>415</v>
      </c>
      <c r="B2831" s="37" t="s">
        <v>675</v>
      </c>
      <c r="C2831" s="36" t="s">
        <v>676</v>
      </c>
      <c r="D2831" s="52" t="str">
        <f>IFERROR(INDEX('[2]CP5 to CP6 Track mapping'!$A:$B,MATCH('CP5 Vols Hyp'!$C2831,'[2]CP5 to CP6 Track mapping'!$A:$A,0),2),"-")</f>
        <v>Re-Rail, Re-Ballast</v>
      </c>
      <c r="E2831" s="36" t="s">
        <v>453</v>
      </c>
      <c r="F2831" s="53"/>
      <c r="G2831" s="53"/>
      <c r="H2831" s="53">
        <v>0</v>
      </c>
      <c r="I2831" s="53"/>
      <c r="J2831" s="53"/>
      <c r="K2831" s="53">
        <f t="shared" si="171"/>
        <v>0</v>
      </c>
      <c r="M2831" s="54">
        <v>0</v>
      </c>
      <c r="N2831" s="54">
        <v>0</v>
      </c>
      <c r="O2831" s="54">
        <v>0</v>
      </c>
      <c r="P2831" s="54">
        <v>0</v>
      </c>
      <c r="Q2831" s="54" t="s">
        <v>73</v>
      </c>
      <c r="R2831" s="54">
        <f t="shared" si="172"/>
        <v>0</v>
      </c>
      <c r="T2831" s="55">
        <f t="shared" si="170"/>
        <v>0</v>
      </c>
      <c r="U2831" s="55">
        <f t="shared" si="170"/>
        <v>0</v>
      </c>
      <c r="V2831" s="55">
        <f t="shared" si="170"/>
        <v>0</v>
      </c>
      <c r="W2831" s="55">
        <f t="shared" si="169"/>
        <v>0</v>
      </c>
      <c r="X2831" s="55" t="e">
        <f t="shared" si="169"/>
        <v>#VALUE!</v>
      </c>
      <c r="Y2831" s="55">
        <f t="shared" si="169"/>
        <v>0</v>
      </c>
    </row>
    <row r="2832" spans="1:25" x14ac:dyDescent="0.25">
      <c r="A2832" s="37" t="s">
        <v>415</v>
      </c>
      <c r="B2832" s="37" t="s">
        <v>675</v>
      </c>
      <c r="C2832" s="36" t="s">
        <v>676</v>
      </c>
      <c r="D2832" s="52" t="str">
        <f>IFERROR(INDEX('[2]CP5 to CP6 Track mapping'!$A:$B,MATCH('CP5 Vols Hyp'!$C2832,'[2]CP5 to CP6 Track mapping'!$A:$A,0),2),"-")</f>
        <v>Re-Rail, Re-Ballast</v>
      </c>
      <c r="E2832" s="36" t="s">
        <v>454</v>
      </c>
      <c r="F2832" s="53"/>
      <c r="G2832" s="53"/>
      <c r="H2832" s="53">
        <v>0</v>
      </c>
      <c r="I2832" s="53"/>
      <c r="J2832" s="53"/>
      <c r="K2832" s="53">
        <f t="shared" si="171"/>
        <v>0</v>
      </c>
      <c r="M2832" s="54">
        <v>0</v>
      </c>
      <c r="N2832" s="54">
        <v>0</v>
      </c>
      <c r="O2832" s="54">
        <v>0</v>
      </c>
      <c r="P2832" s="54">
        <v>0</v>
      </c>
      <c r="Q2832" s="54" t="s">
        <v>73</v>
      </c>
      <c r="R2832" s="54">
        <f t="shared" si="172"/>
        <v>0</v>
      </c>
      <c r="T2832" s="55">
        <f t="shared" si="170"/>
        <v>0</v>
      </c>
      <c r="U2832" s="55">
        <f t="shared" si="170"/>
        <v>0</v>
      </c>
      <c r="V2832" s="55">
        <f t="shared" si="170"/>
        <v>0</v>
      </c>
      <c r="W2832" s="55">
        <f t="shared" si="169"/>
        <v>0</v>
      </c>
      <c r="X2832" s="55" t="e">
        <f t="shared" si="169"/>
        <v>#VALUE!</v>
      </c>
      <c r="Y2832" s="55">
        <f t="shared" si="169"/>
        <v>0</v>
      </c>
    </row>
    <row r="2833" spans="1:25" x14ac:dyDescent="0.25">
      <c r="A2833" s="37" t="s">
        <v>415</v>
      </c>
      <c r="B2833" s="37" t="s">
        <v>675</v>
      </c>
      <c r="C2833" s="36" t="s">
        <v>676</v>
      </c>
      <c r="D2833" s="52" t="str">
        <f>IFERROR(INDEX('[2]CP5 to CP6 Track mapping'!$A:$B,MATCH('CP5 Vols Hyp'!$C2833,'[2]CP5 to CP6 Track mapping'!$A:$A,0),2),"-")</f>
        <v>Re-Rail, Re-Ballast</v>
      </c>
      <c r="E2833" s="36" t="s">
        <v>455</v>
      </c>
      <c r="F2833" s="53"/>
      <c r="G2833" s="53"/>
      <c r="H2833" s="53">
        <v>0</v>
      </c>
      <c r="I2833" s="53"/>
      <c r="J2833" s="53"/>
      <c r="K2833" s="53">
        <f t="shared" si="171"/>
        <v>0</v>
      </c>
      <c r="M2833" s="54">
        <v>0</v>
      </c>
      <c r="N2833" s="54">
        <v>0</v>
      </c>
      <c r="O2833" s="54">
        <v>0</v>
      </c>
      <c r="P2833" s="54">
        <v>0</v>
      </c>
      <c r="Q2833" s="54" t="s">
        <v>73</v>
      </c>
      <c r="R2833" s="54">
        <f t="shared" si="172"/>
        <v>0</v>
      </c>
      <c r="T2833" s="55">
        <f t="shared" si="170"/>
        <v>0</v>
      </c>
      <c r="U2833" s="55">
        <f t="shared" si="170"/>
        <v>0</v>
      </c>
      <c r="V2833" s="55">
        <f t="shared" si="170"/>
        <v>0</v>
      </c>
      <c r="W2833" s="55">
        <f t="shared" si="169"/>
        <v>0</v>
      </c>
      <c r="X2833" s="55" t="e">
        <f t="shared" si="169"/>
        <v>#VALUE!</v>
      </c>
      <c r="Y2833" s="55">
        <f t="shared" si="169"/>
        <v>0</v>
      </c>
    </row>
    <row r="2834" spans="1:25" x14ac:dyDescent="0.25">
      <c r="A2834" s="37" t="s">
        <v>415</v>
      </c>
      <c r="B2834" s="37" t="s">
        <v>677</v>
      </c>
      <c r="C2834" s="36" t="s">
        <v>678</v>
      </c>
      <c r="D2834" s="52" t="str">
        <f>IFERROR(INDEX('[2]CP5 to CP6 Track mapping'!$A:$B,MATCH('CP5 Vols Hyp'!$C2834,'[2]CP5 to CP6 Track mapping'!$A:$A,0),2),"-")</f>
        <v>Heavy Refurb</v>
      </c>
      <c r="E2834" s="36" t="s">
        <v>456</v>
      </c>
      <c r="F2834" s="53"/>
      <c r="G2834" s="53"/>
      <c r="H2834" s="53">
        <v>0</v>
      </c>
      <c r="I2834" s="53"/>
      <c r="J2834" s="53"/>
      <c r="K2834" s="53">
        <f t="shared" si="171"/>
        <v>0</v>
      </c>
      <c r="M2834" s="54">
        <v>0</v>
      </c>
      <c r="N2834" s="54">
        <v>0</v>
      </c>
      <c r="O2834" s="54">
        <v>0</v>
      </c>
      <c r="P2834" s="54">
        <v>0</v>
      </c>
      <c r="Q2834" s="54" t="s">
        <v>73</v>
      </c>
      <c r="R2834" s="54">
        <f t="shared" si="172"/>
        <v>0</v>
      </c>
      <c r="T2834" s="55">
        <f t="shared" si="170"/>
        <v>0</v>
      </c>
      <c r="U2834" s="55">
        <f t="shared" si="170"/>
        <v>0</v>
      </c>
      <c r="V2834" s="55">
        <f t="shared" si="170"/>
        <v>0</v>
      </c>
      <c r="W2834" s="55">
        <f t="shared" si="169"/>
        <v>0</v>
      </c>
      <c r="X2834" s="55" t="e">
        <f t="shared" si="169"/>
        <v>#VALUE!</v>
      </c>
      <c r="Y2834" s="55">
        <f t="shared" si="169"/>
        <v>0</v>
      </c>
    </row>
    <row r="2835" spans="1:25" x14ac:dyDescent="0.25">
      <c r="A2835" s="37" t="s">
        <v>415</v>
      </c>
      <c r="B2835" s="37" t="s">
        <v>677</v>
      </c>
      <c r="C2835" s="36" t="s">
        <v>678</v>
      </c>
      <c r="D2835" s="52" t="str">
        <f>IFERROR(INDEX('[2]CP5 to CP6 Track mapping'!$A:$B,MATCH('CP5 Vols Hyp'!$C2835,'[2]CP5 to CP6 Track mapping'!$A:$A,0),2),"-")</f>
        <v>Heavy Refurb</v>
      </c>
      <c r="E2835" s="36" t="s">
        <v>451</v>
      </c>
      <c r="F2835" s="53"/>
      <c r="G2835" s="53"/>
      <c r="H2835" s="53">
        <v>0</v>
      </c>
      <c r="I2835" s="53"/>
      <c r="J2835" s="53"/>
      <c r="K2835" s="53">
        <f t="shared" si="171"/>
        <v>0</v>
      </c>
      <c r="M2835" s="54">
        <v>0</v>
      </c>
      <c r="N2835" s="54">
        <v>0</v>
      </c>
      <c r="O2835" s="54">
        <v>0</v>
      </c>
      <c r="P2835" s="54">
        <v>0</v>
      </c>
      <c r="Q2835" s="54" t="s">
        <v>73</v>
      </c>
      <c r="R2835" s="54">
        <f t="shared" si="172"/>
        <v>0</v>
      </c>
      <c r="T2835" s="55">
        <f t="shared" si="170"/>
        <v>0</v>
      </c>
      <c r="U2835" s="55">
        <f t="shared" si="170"/>
        <v>0</v>
      </c>
      <c r="V2835" s="55">
        <f t="shared" si="170"/>
        <v>0</v>
      </c>
      <c r="W2835" s="55">
        <f t="shared" si="169"/>
        <v>0</v>
      </c>
      <c r="X2835" s="55" t="e">
        <f t="shared" si="169"/>
        <v>#VALUE!</v>
      </c>
      <c r="Y2835" s="55">
        <f t="shared" si="169"/>
        <v>0</v>
      </c>
    </row>
    <row r="2836" spans="1:25" x14ac:dyDescent="0.25">
      <c r="A2836" s="37" t="s">
        <v>415</v>
      </c>
      <c r="B2836" s="37" t="s">
        <v>677</v>
      </c>
      <c r="C2836" s="36" t="s">
        <v>678</v>
      </c>
      <c r="D2836" s="52" t="str">
        <f>IFERROR(INDEX('[2]CP5 to CP6 Track mapping'!$A:$B,MATCH('CP5 Vols Hyp'!$C2836,'[2]CP5 to CP6 Track mapping'!$A:$A,0),2),"-")</f>
        <v>Heavy Refurb</v>
      </c>
      <c r="E2836" s="36" t="s">
        <v>452</v>
      </c>
      <c r="F2836" s="53"/>
      <c r="G2836" s="53"/>
      <c r="H2836" s="53">
        <v>0</v>
      </c>
      <c r="I2836" s="53"/>
      <c r="J2836" s="53"/>
      <c r="K2836" s="53">
        <f t="shared" si="171"/>
        <v>0</v>
      </c>
      <c r="M2836" s="54">
        <v>0</v>
      </c>
      <c r="N2836" s="54">
        <v>0</v>
      </c>
      <c r="O2836" s="54">
        <v>0</v>
      </c>
      <c r="P2836" s="54">
        <v>0</v>
      </c>
      <c r="Q2836" s="54" t="s">
        <v>73</v>
      </c>
      <c r="R2836" s="54">
        <f t="shared" si="172"/>
        <v>0</v>
      </c>
      <c r="T2836" s="55">
        <f t="shared" si="170"/>
        <v>0</v>
      </c>
      <c r="U2836" s="55">
        <f t="shared" si="170"/>
        <v>0</v>
      </c>
      <c r="V2836" s="55">
        <f t="shared" si="170"/>
        <v>0</v>
      </c>
      <c r="W2836" s="55">
        <f t="shared" si="169"/>
        <v>0</v>
      </c>
      <c r="X2836" s="55" t="e">
        <f t="shared" si="169"/>
        <v>#VALUE!</v>
      </c>
      <c r="Y2836" s="55">
        <f t="shared" si="169"/>
        <v>0</v>
      </c>
    </row>
    <row r="2837" spans="1:25" x14ac:dyDescent="0.25">
      <c r="A2837" s="37" t="s">
        <v>415</v>
      </c>
      <c r="B2837" s="37" t="s">
        <v>677</v>
      </c>
      <c r="C2837" s="36" t="s">
        <v>678</v>
      </c>
      <c r="D2837" s="52" t="str">
        <f>IFERROR(INDEX('[2]CP5 to CP6 Track mapping'!$A:$B,MATCH('CP5 Vols Hyp'!$C2837,'[2]CP5 to CP6 Track mapping'!$A:$A,0),2),"-")</f>
        <v>Heavy Refurb</v>
      </c>
      <c r="E2837" s="36" t="s">
        <v>453</v>
      </c>
      <c r="F2837" s="53"/>
      <c r="G2837" s="53"/>
      <c r="H2837" s="53">
        <v>0</v>
      </c>
      <c r="I2837" s="53"/>
      <c r="J2837" s="53"/>
      <c r="K2837" s="53">
        <f t="shared" si="171"/>
        <v>0</v>
      </c>
      <c r="M2837" s="54">
        <v>0</v>
      </c>
      <c r="N2837" s="54">
        <v>0</v>
      </c>
      <c r="O2837" s="54">
        <v>0</v>
      </c>
      <c r="P2837" s="54">
        <v>0</v>
      </c>
      <c r="Q2837" s="54" t="s">
        <v>73</v>
      </c>
      <c r="R2837" s="54">
        <f t="shared" si="172"/>
        <v>0</v>
      </c>
      <c r="T2837" s="55">
        <f t="shared" si="170"/>
        <v>0</v>
      </c>
      <c r="U2837" s="55">
        <f t="shared" si="170"/>
        <v>0</v>
      </c>
      <c r="V2837" s="55">
        <f t="shared" si="170"/>
        <v>0</v>
      </c>
      <c r="W2837" s="55">
        <f t="shared" si="169"/>
        <v>0</v>
      </c>
      <c r="X2837" s="55" t="e">
        <f t="shared" si="169"/>
        <v>#VALUE!</v>
      </c>
      <c r="Y2837" s="55">
        <f t="shared" si="169"/>
        <v>0</v>
      </c>
    </row>
    <row r="2838" spans="1:25" x14ac:dyDescent="0.25">
      <c r="A2838" s="37" t="s">
        <v>415</v>
      </c>
      <c r="B2838" s="37" t="s">
        <v>677</v>
      </c>
      <c r="C2838" s="36" t="s">
        <v>678</v>
      </c>
      <c r="D2838" s="52" t="str">
        <f>IFERROR(INDEX('[2]CP5 to CP6 Track mapping'!$A:$B,MATCH('CP5 Vols Hyp'!$C2838,'[2]CP5 to CP6 Track mapping'!$A:$A,0),2),"-")</f>
        <v>Heavy Refurb</v>
      </c>
      <c r="E2838" s="36" t="s">
        <v>454</v>
      </c>
      <c r="F2838" s="53"/>
      <c r="G2838" s="53"/>
      <c r="H2838" s="53">
        <v>0</v>
      </c>
      <c r="I2838" s="53"/>
      <c r="J2838" s="53"/>
      <c r="K2838" s="53">
        <f t="shared" si="171"/>
        <v>0</v>
      </c>
      <c r="M2838" s="54">
        <v>0</v>
      </c>
      <c r="N2838" s="54">
        <v>0</v>
      </c>
      <c r="O2838" s="54">
        <v>0</v>
      </c>
      <c r="P2838" s="54">
        <v>0</v>
      </c>
      <c r="Q2838" s="54" t="s">
        <v>73</v>
      </c>
      <c r="R2838" s="54">
        <f t="shared" si="172"/>
        <v>0</v>
      </c>
      <c r="T2838" s="55">
        <f t="shared" si="170"/>
        <v>0</v>
      </c>
      <c r="U2838" s="55">
        <f t="shared" si="170"/>
        <v>0</v>
      </c>
      <c r="V2838" s="55">
        <f t="shared" si="170"/>
        <v>0</v>
      </c>
      <c r="W2838" s="55">
        <f t="shared" si="169"/>
        <v>0</v>
      </c>
      <c r="X2838" s="55" t="e">
        <f t="shared" si="169"/>
        <v>#VALUE!</v>
      </c>
      <c r="Y2838" s="55">
        <f t="shared" si="169"/>
        <v>0</v>
      </c>
    </row>
    <row r="2839" spans="1:25" x14ac:dyDescent="0.25">
      <c r="A2839" s="37" t="s">
        <v>415</v>
      </c>
      <c r="B2839" s="37" t="s">
        <v>677</v>
      </c>
      <c r="C2839" s="36" t="s">
        <v>678</v>
      </c>
      <c r="D2839" s="52" t="str">
        <f>IFERROR(INDEX('[2]CP5 to CP6 Track mapping'!$A:$B,MATCH('CP5 Vols Hyp'!$C2839,'[2]CP5 to CP6 Track mapping'!$A:$A,0),2),"-")</f>
        <v>Heavy Refurb</v>
      </c>
      <c r="E2839" s="36" t="s">
        <v>455</v>
      </c>
      <c r="F2839" s="53"/>
      <c r="G2839" s="53"/>
      <c r="H2839" s="53">
        <v>0</v>
      </c>
      <c r="I2839" s="53"/>
      <c r="J2839" s="53"/>
      <c r="K2839" s="53">
        <f t="shared" si="171"/>
        <v>0</v>
      </c>
      <c r="M2839" s="54">
        <v>0</v>
      </c>
      <c r="N2839" s="54">
        <v>0</v>
      </c>
      <c r="O2839" s="54">
        <v>0</v>
      </c>
      <c r="P2839" s="54">
        <v>0</v>
      </c>
      <c r="Q2839" s="54" t="s">
        <v>73</v>
      </c>
      <c r="R2839" s="54">
        <f t="shared" si="172"/>
        <v>0</v>
      </c>
      <c r="T2839" s="55">
        <f t="shared" si="170"/>
        <v>0</v>
      </c>
      <c r="U2839" s="55">
        <f t="shared" si="170"/>
        <v>0</v>
      </c>
      <c r="V2839" s="55">
        <f t="shared" si="170"/>
        <v>0</v>
      </c>
      <c r="W2839" s="55">
        <f t="shared" si="169"/>
        <v>0</v>
      </c>
      <c r="X2839" s="55" t="e">
        <f t="shared" si="169"/>
        <v>#VALUE!</v>
      </c>
      <c r="Y2839" s="55">
        <f t="shared" si="169"/>
        <v>0</v>
      </c>
    </row>
    <row r="2840" spans="1:25" x14ac:dyDescent="0.25">
      <c r="A2840" s="37" t="s">
        <v>415</v>
      </c>
      <c r="B2840" s="37" t="s">
        <v>679</v>
      </c>
      <c r="C2840" s="36" t="s">
        <v>33</v>
      </c>
      <c r="D2840" s="52" t="str">
        <f>IFERROR(INDEX('[2]CP5 to CP6 Track mapping'!$A:$B,MATCH('CP5 Vols Hyp'!$C2840,'[2]CP5 to CP6 Track mapping'!$A:$A,0),2),"-")</f>
        <v>Re-Rail, Re-Ballast</v>
      </c>
      <c r="E2840" s="36" t="s">
        <v>456</v>
      </c>
      <c r="F2840" s="53"/>
      <c r="G2840" s="53"/>
      <c r="H2840" s="53">
        <v>0</v>
      </c>
      <c r="I2840" s="53"/>
      <c r="J2840" s="53"/>
      <c r="K2840" s="53">
        <f t="shared" si="171"/>
        <v>0</v>
      </c>
      <c r="M2840" s="54">
        <v>0</v>
      </c>
      <c r="N2840" s="54">
        <v>0</v>
      </c>
      <c r="O2840" s="54">
        <v>0</v>
      </c>
      <c r="P2840" s="54">
        <v>0</v>
      </c>
      <c r="Q2840" s="54" t="s">
        <v>73</v>
      </c>
      <c r="R2840" s="54">
        <f t="shared" si="172"/>
        <v>0</v>
      </c>
      <c r="T2840" s="55">
        <f t="shared" si="170"/>
        <v>0</v>
      </c>
      <c r="U2840" s="55">
        <f t="shared" si="170"/>
        <v>0</v>
      </c>
      <c r="V2840" s="55">
        <f t="shared" si="170"/>
        <v>0</v>
      </c>
      <c r="W2840" s="55">
        <f t="shared" si="170"/>
        <v>0</v>
      </c>
      <c r="X2840" s="55" t="e">
        <f t="shared" si="170"/>
        <v>#VALUE!</v>
      </c>
      <c r="Y2840" s="55">
        <f t="shared" si="170"/>
        <v>0</v>
      </c>
    </row>
    <row r="2841" spans="1:25" x14ac:dyDescent="0.25">
      <c r="A2841" s="37" t="s">
        <v>415</v>
      </c>
      <c r="B2841" s="37" t="s">
        <v>679</v>
      </c>
      <c r="C2841" s="36" t="s">
        <v>33</v>
      </c>
      <c r="D2841" s="52" t="str">
        <f>IFERROR(INDEX('[2]CP5 to CP6 Track mapping'!$A:$B,MATCH('CP5 Vols Hyp'!$C2841,'[2]CP5 to CP6 Track mapping'!$A:$A,0),2),"-")</f>
        <v>Re-Rail, Re-Ballast</v>
      </c>
      <c r="E2841" s="36" t="s">
        <v>451</v>
      </c>
      <c r="F2841" s="53"/>
      <c r="G2841" s="53"/>
      <c r="H2841" s="53">
        <v>0</v>
      </c>
      <c r="I2841" s="53"/>
      <c r="J2841" s="53"/>
      <c r="K2841" s="53">
        <f t="shared" si="171"/>
        <v>0</v>
      </c>
      <c r="M2841" s="54">
        <v>0</v>
      </c>
      <c r="N2841" s="54">
        <v>0</v>
      </c>
      <c r="O2841" s="54">
        <v>0</v>
      </c>
      <c r="P2841" s="54">
        <v>0</v>
      </c>
      <c r="Q2841" s="54" t="s">
        <v>73</v>
      </c>
      <c r="R2841" s="54">
        <f t="shared" si="172"/>
        <v>0</v>
      </c>
      <c r="T2841" s="55">
        <f t="shared" ref="T2841:Y2883" si="173">M2841-F2841</f>
        <v>0</v>
      </c>
      <c r="U2841" s="55">
        <f t="shared" si="173"/>
        <v>0</v>
      </c>
      <c r="V2841" s="55">
        <f t="shared" si="173"/>
        <v>0</v>
      </c>
      <c r="W2841" s="55">
        <f t="shared" si="173"/>
        <v>0</v>
      </c>
      <c r="X2841" s="55" t="e">
        <f t="shared" si="173"/>
        <v>#VALUE!</v>
      </c>
      <c r="Y2841" s="55">
        <f t="shared" si="173"/>
        <v>0</v>
      </c>
    </row>
    <row r="2842" spans="1:25" x14ac:dyDescent="0.25">
      <c r="A2842" s="37" t="s">
        <v>415</v>
      </c>
      <c r="B2842" s="37" t="s">
        <v>679</v>
      </c>
      <c r="C2842" s="36" t="s">
        <v>33</v>
      </c>
      <c r="D2842" s="52" t="str">
        <f>IFERROR(INDEX('[2]CP5 to CP6 Track mapping'!$A:$B,MATCH('CP5 Vols Hyp'!$C2842,'[2]CP5 to CP6 Track mapping'!$A:$A,0),2),"-")</f>
        <v>Re-Rail, Re-Ballast</v>
      </c>
      <c r="E2842" s="36" t="s">
        <v>452</v>
      </c>
      <c r="F2842" s="53"/>
      <c r="G2842" s="53"/>
      <c r="H2842" s="53">
        <v>0</v>
      </c>
      <c r="I2842" s="53"/>
      <c r="J2842" s="53"/>
      <c r="K2842" s="53">
        <f t="shared" si="171"/>
        <v>0</v>
      </c>
      <c r="M2842" s="54">
        <v>0</v>
      </c>
      <c r="N2842" s="54">
        <v>0</v>
      </c>
      <c r="O2842" s="54">
        <v>0</v>
      </c>
      <c r="P2842" s="54">
        <v>0</v>
      </c>
      <c r="Q2842" s="54" t="s">
        <v>73</v>
      </c>
      <c r="R2842" s="54">
        <f t="shared" si="172"/>
        <v>0</v>
      </c>
      <c r="T2842" s="55">
        <f t="shared" si="173"/>
        <v>0</v>
      </c>
      <c r="U2842" s="55">
        <f t="shared" si="173"/>
        <v>0</v>
      </c>
      <c r="V2842" s="55">
        <f t="shared" si="173"/>
        <v>0</v>
      </c>
      <c r="W2842" s="55">
        <f t="shared" si="173"/>
        <v>0</v>
      </c>
      <c r="X2842" s="55" t="e">
        <f t="shared" si="173"/>
        <v>#VALUE!</v>
      </c>
      <c r="Y2842" s="55">
        <f t="shared" si="173"/>
        <v>0</v>
      </c>
    </row>
    <row r="2843" spans="1:25" x14ac:dyDescent="0.25">
      <c r="A2843" s="37" t="s">
        <v>415</v>
      </c>
      <c r="B2843" s="37" t="s">
        <v>679</v>
      </c>
      <c r="C2843" s="36" t="s">
        <v>33</v>
      </c>
      <c r="D2843" s="52" t="str">
        <f>IFERROR(INDEX('[2]CP5 to CP6 Track mapping'!$A:$B,MATCH('CP5 Vols Hyp'!$C2843,'[2]CP5 to CP6 Track mapping'!$A:$A,0),2),"-")</f>
        <v>Re-Rail, Re-Ballast</v>
      </c>
      <c r="E2843" s="36" t="s">
        <v>453</v>
      </c>
      <c r="F2843" s="53"/>
      <c r="G2843" s="53"/>
      <c r="H2843" s="53">
        <v>0</v>
      </c>
      <c r="I2843" s="53"/>
      <c r="J2843" s="53"/>
      <c r="K2843" s="53">
        <f t="shared" si="171"/>
        <v>0</v>
      </c>
      <c r="M2843" s="54">
        <v>0</v>
      </c>
      <c r="N2843" s="54">
        <v>0</v>
      </c>
      <c r="O2843" s="54">
        <v>0</v>
      </c>
      <c r="P2843" s="54">
        <v>0</v>
      </c>
      <c r="Q2843" s="54" t="s">
        <v>73</v>
      </c>
      <c r="R2843" s="54">
        <f t="shared" si="172"/>
        <v>0</v>
      </c>
      <c r="T2843" s="55">
        <f t="shared" si="173"/>
        <v>0</v>
      </c>
      <c r="U2843" s="55">
        <f t="shared" si="173"/>
        <v>0</v>
      </c>
      <c r="V2843" s="55">
        <f t="shared" si="173"/>
        <v>0</v>
      </c>
      <c r="W2843" s="55">
        <f t="shared" si="173"/>
        <v>0</v>
      </c>
      <c r="X2843" s="55" t="e">
        <f t="shared" si="173"/>
        <v>#VALUE!</v>
      </c>
      <c r="Y2843" s="55">
        <f t="shared" si="173"/>
        <v>0</v>
      </c>
    </row>
    <row r="2844" spans="1:25" x14ac:dyDescent="0.25">
      <c r="A2844" s="37" t="s">
        <v>415</v>
      </c>
      <c r="B2844" s="37" t="s">
        <v>679</v>
      </c>
      <c r="C2844" s="36" t="s">
        <v>33</v>
      </c>
      <c r="D2844" s="52" t="str">
        <f>IFERROR(INDEX('[2]CP5 to CP6 Track mapping'!$A:$B,MATCH('CP5 Vols Hyp'!$C2844,'[2]CP5 to CP6 Track mapping'!$A:$A,0),2),"-")</f>
        <v>Re-Rail, Re-Ballast</v>
      </c>
      <c r="E2844" s="36" t="s">
        <v>454</v>
      </c>
      <c r="F2844" s="53"/>
      <c r="G2844" s="53"/>
      <c r="H2844" s="53">
        <v>0</v>
      </c>
      <c r="I2844" s="53"/>
      <c r="J2844" s="53"/>
      <c r="K2844" s="53">
        <f t="shared" si="171"/>
        <v>0</v>
      </c>
      <c r="M2844" s="54">
        <v>0</v>
      </c>
      <c r="N2844" s="54">
        <v>0</v>
      </c>
      <c r="O2844" s="54">
        <v>0</v>
      </c>
      <c r="P2844" s="54">
        <v>0</v>
      </c>
      <c r="Q2844" s="54" t="s">
        <v>73</v>
      </c>
      <c r="R2844" s="54">
        <f t="shared" si="172"/>
        <v>0</v>
      </c>
      <c r="T2844" s="55">
        <f t="shared" si="173"/>
        <v>0</v>
      </c>
      <c r="U2844" s="55">
        <f t="shared" si="173"/>
        <v>0</v>
      </c>
      <c r="V2844" s="55">
        <f t="shared" si="173"/>
        <v>0</v>
      </c>
      <c r="W2844" s="55">
        <f t="shared" si="173"/>
        <v>0</v>
      </c>
      <c r="X2844" s="55" t="e">
        <f t="shared" si="173"/>
        <v>#VALUE!</v>
      </c>
      <c r="Y2844" s="55">
        <f t="shared" si="173"/>
        <v>0</v>
      </c>
    </row>
    <row r="2845" spans="1:25" x14ac:dyDescent="0.25">
      <c r="A2845" s="37" t="s">
        <v>415</v>
      </c>
      <c r="B2845" s="37" t="s">
        <v>679</v>
      </c>
      <c r="C2845" s="36" t="s">
        <v>33</v>
      </c>
      <c r="D2845" s="52" t="str">
        <f>IFERROR(INDEX('[2]CP5 to CP6 Track mapping'!$A:$B,MATCH('CP5 Vols Hyp'!$C2845,'[2]CP5 to CP6 Track mapping'!$A:$A,0),2),"-")</f>
        <v>Re-Rail, Re-Ballast</v>
      </c>
      <c r="E2845" s="36" t="s">
        <v>455</v>
      </c>
      <c r="F2845" s="53"/>
      <c r="G2845" s="53"/>
      <c r="H2845" s="53">
        <v>0</v>
      </c>
      <c r="I2845" s="53"/>
      <c r="J2845" s="53"/>
      <c r="K2845" s="53">
        <f t="shared" si="171"/>
        <v>0</v>
      </c>
      <c r="M2845" s="54">
        <v>0</v>
      </c>
      <c r="N2845" s="54">
        <v>0</v>
      </c>
      <c r="O2845" s="54">
        <v>0</v>
      </c>
      <c r="P2845" s="54">
        <v>0</v>
      </c>
      <c r="Q2845" s="54" t="s">
        <v>73</v>
      </c>
      <c r="R2845" s="54">
        <f t="shared" si="172"/>
        <v>0</v>
      </c>
      <c r="T2845" s="55">
        <f t="shared" si="173"/>
        <v>0</v>
      </c>
      <c r="U2845" s="55">
        <f t="shared" si="173"/>
        <v>0</v>
      </c>
      <c r="V2845" s="55">
        <f t="shared" si="173"/>
        <v>0</v>
      </c>
      <c r="W2845" s="55">
        <f t="shared" si="173"/>
        <v>0</v>
      </c>
      <c r="X2845" s="55" t="e">
        <f t="shared" si="173"/>
        <v>#VALUE!</v>
      </c>
      <c r="Y2845" s="55">
        <f t="shared" si="173"/>
        <v>0</v>
      </c>
    </row>
    <row r="2846" spans="1:25" x14ac:dyDescent="0.25">
      <c r="A2846" s="37" t="s">
        <v>415</v>
      </c>
      <c r="B2846" s="37" t="s">
        <v>680</v>
      </c>
      <c r="C2846" s="36" t="s">
        <v>15</v>
      </c>
      <c r="D2846" s="52" t="str">
        <f>IFERROR(INDEX('[2]CP5 to CP6 Track mapping'!$A:$B,MATCH('CP5 Vols Hyp'!$C2846,'[2]CP5 to CP6 Track mapping'!$A:$A,0),2),"-")</f>
        <v>Re-Ballast Conventional</v>
      </c>
      <c r="E2846" s="36" t="s">
        <v>456</v>
      </c>
      <c r="F2846" s="53"/>
      <c r="G2846" s="53"/>
      <c r="H2846" s="53">
        <v>0</v>
      </c>
      <c r="I2846" s="53"/>
      <c r="J2846" s="53"/>
      <c r="K2846" s="53">
        <f t="shared" si="171"/>
        <v>0</v>
      </c>
      <c r="M2846" s="54">
        <v>0</v>
      </c>
      <c r="N2846" s="54">
        <v>0</v>
      </c>
      <c r="O2846" s="54">
        <v>0</v>
      </c>
      <c r="P2846" s="54">
        <v>0</v>
      </c>
      <c r="Q2846" s="54" t="s">
        <v>73</v>
      </c>
      <c r="R2846" s="54">
        <f t="shared" si="172"/>
        <v>0</v>
      </c>
      <c r="T2846" s="55">
        <f t="shared" si="173"/>
        <v>0</v>
      </c>
      <c r="U2846" s="55">
        <f t="shared" si="173"/>
        <v>0</v>
      </c>
      <c r="V2846" s="55">
        <f t="shared" si="173"/>
        <v>0</v>
      </c>
      <c r="W2846" s="55">
        <f t="shared" si="173"/>
        <v>0</v>
      </c>
      <c r="X2846" s="55" t="e">
        <f t="shared" si="173"/>
        <v>#VALUE!</v>
      </c>
      <c r="Y2846" s="55">
        <f t="shared" si="173"/>
        <v>0</v>
      </c>
    </row>
    <row r="2847" spans="1:25" x14ac:dyDescent="0.25">
      <c r="A2847" s="37" t="s">
        <v>415</v>
      </c>
      <c r="B2847" s="37" t="s">
        <v>680</v>
      </c>
      <c r="C2847" s="36" t="s">
        <v>15</v>
      </c>
      <c r="D2847" s="52" t="str">
        <f>IFERROR(INDEX('[2]CP5 to CP6 Track mapping'!$A:$B,MATCH('CP5 Vols Hyp'!$C2847,'[2]CP5 to CP6 Track mapping'!$A:$A,0),2),"-")</f>
        <v>Re-Ballast Conventional</v>
      </c>
      <c r="E2847" s="36" t="s">
        <v>451</v>
      </c>
      <c r="F2847" s="53"/>
      <c r="G2847" s="53"/>
      <c r="H2847" s="53">
        <v>0</v>
      </c>
      <c r="I2847" s="53"/>
      <c r="J2847" s="53"/>
      <c r="K2847" s="53">
        <f t="shared" si="171"/>
        <v>0</v>
      </c>
      <c r="M2847" s="54">
        <v>0</v>
      </c>
      <c r="N2847" s="54">
        <v>0</v>
      </c>
      <c r="O2847" s="54">
        <v>0</v>
      </c>
      <c r="P2847" s="54">
        <v>0</v>
      </c>
      <c r="Q2847" s="54" t="s">
        <v>73</v>
      </c>
      <c r="R2847" s="54">
        <f t="shared" si="172"/>
        <v>0</v>
      </c>
      <c r="T2847" s="55">
        <f t="shared" si="173"/>
        <v>0</v>
      </c>
      <c r="U2847" s="55">
        <f t="shared" si="173"/>
        <v>0</v>
      </c>
      <c r="V2847" s="55">
        <f t="shared" si="173"/>
        <v>0</v>
      </c>
      <c r="W2847" s="55">
        <f t="shared" si="173"/>
        <v>0</v>
      </c>
      <c r="X2847" s="55" t="e">
        <f t="shared" si="173"/>
        <v>#VALUE!</v>
      </c>
      <c r="Y2847" s="55">
        <f t="shared" si="173"/>
        <v>0</v>
      </c>
    </row>
    <row r="2848" spans="1:25" x14ac:dyDescent="0.25">
      <c r="A2848" s="37" t="s">
        <v>415</v>
      </c>
      <c r="B2848" s="37" t="s">
        <v>680</v>
      </c>
      <c r="C2848" s="36" t="s">
        <v>15</v>
      </c>
      <c r="D2848" s="52" t="str">
        <f>IFERROR(INDEX('[2]CP5 to CP6 Track mapping'!$A:$B,MATCH('CP5 Vols Hyp'!$C2848,'[2]CP5 to CP6 Track mapping'!$A:$A,0),2),"-")</f>
        <v>Re-Ballast Conventional</v>
      </c>
      <c r="E2848" s="36" t="s">
        <v>452</v>
      </c>
      <c r="F2848" s="53"/>
      <c r="G2848" s="53"/>
      <c r="H2848" s="53">
        <v>0</v>
      </c>
      <c r="I2848" s="53"/>
      <c r="J2848" s="53"/>
      <c r="K2848" s="53">
        <f t="shared" si="171"/>
        <v>0</v>
      </c>
      <c r="M2848" s="54">
        <v>0</v>
      </c>
      <c r="N2848" s="54">
        <v>0</v>
      </c>
      <c r="O2848" s="54">
        <v>0</v>
      </c>
      <c r="P2848" s="54">
        <v>0</v>
      </c>
      <c r="Q2848" s="54" t="s">
        <v>73</v>
      </c>
      <c r="R2848" s="54">
        <f t="shared" si="172"/>
        <v>0</v>
      </c>
      <c r="T2848" s="55">
        <f t="shared" si="173"/>
        <v>0</v>
      </c>
      <c r="U2848" s="55">
        <f t="shared" si="173"/>
        <v>0</v>
      </c>
      <c r="V2848" s="55">
        <f t="shared" si="173"/>
        <v>0</v>
      </c>
      <c r="W2848" s="55">
        <f t="shared" si="173"/>
        <v>0</v>
      </c>
      <c r="X2848" s="55" t="e">
        <f t="shared" si="173"/>
        <v>#VALUE!</v>
      </c>
      <c r="Y2848" s="55">
        <f t="shared" si="173"/>
        <v>0</v>
      </c>
    </row>
    <row r="2849" spans="1:25" x14ac:dyDescent="0.25">
      <c r="A2849" s="37" t="s">
        <v>415</v>
      </c>
      <c r="B2849" s="37" t="s">
        <v>680</v>
      </c>
      <c r="C2849" s="36" t="s">
        <v>15</v>
      </c>
      <c r="D2849" s="52" t="str">
        <f>IFERROR(INDEX('[2]CP5 to CP6 Track mapping'!$A:$B,MATCH('CP5 Vols Hyp'!$C2849,'[2]CP5 to CP6 Track mapping'!$A:$A,0),2),"-")</f>
        <v>Re-Ballast Conventional</v>
      </c>
      <c r="E2849" s="36" t="s">
        <v>453</v>
      </c>
      <c r="F2849" s="53"/>
      <c r="G2849" s="53"/>
      <c r="H2849" s="53">
        <v>0</v>
      </c>
      <c r="I2849" s="53"/>
      <c r="J2849" s="53"/>
      <c r="K2849" s="53">
        <f t="shared" si="171"/>
        <v>0</v>
      </c>
      <c r="M2849" s="54">
        <v>0</v>
      </c>
      <c r="N2849" s="54">
        <v>0</v>
      </c>
      <c r="O2849" s="54">
        <v>0</v>
      </c>
      <c r="P2849" s="54">
        <v>0</v>
      </c>
      <c r="Q2849" s="54" t="s">
        <v>73</v>
      </c>
      <c r="R2849" s="54">
        <f t="shared" si="172"/>
        <v>0</v>
      </c>
      <c r="T2849" s="55">
        <f t="shared" si="173"/>
        <v>0</v>
      </c>
      <c r="U2849" s="55">
        <f t="shared" si="173"/>
        <v>0</v>
      </c>
      <c r="V2849" s="55">
        <f t="shared" si="173"/>
        <v>0</v>
      </c>
      <c r="W2849" s="55">
        <f t="shared" si="173"/>
        <v>0</v>
      </c>
      <c r="X2849" s="55" t="e">
        <f t="shared" si="173"/>
        <v>#VALUE!</v>
      </c>
      <c r="Y2849" s="55">
        <f t="shared" si="173"/>
        <v>0</v>
      </c>
    </row>
    <row r="2850" spans="1:25" x14ac:dyDescent="0.25">
      <c r="A2850" s="37" t="s">
        <v>415</v>
      </c>
      <c r="B2850" s="37" t="s">
        <v>680</v>
      </c>
      <c r="C2850" s="36" t="s">
        <v>15</v>
      </c>
      <c r="D2850" s="52" t="str">
        <f>IFERROR(INDEX('[2]CP5 to CP6 Track mapping'!$A:$B,MATCH('CP5 Vols Hyp'!$C2850,'[2]CP5 to CP6 Track mapping'!$A:$A,0),2),"-")</f>
        <v>Re-Ballast Conventional</v>
      </c>
      <c r="E2850" s="36" t="s">
        <v>454</v>
      </c>
      <c r="F2850" s="53"/>
      <c r="G2850" s="53"/>
      <c r="H2850" s="53">
        <v>0</v>
      </c>
      <c r="I2850" s="53"/>
      <c r="J2850" s="53"/>
      <c r="K2850" s="53">
        <f t="shared" si="171"/>
        <v>0</v>
      </c>
      <c r="M2850" s="54">
        <v>0</v>
      </c>
      <c r="N2850" s="54">
        <v>0</v>
      </c>
      <c r="O2850" s="54">
        <v>0</v>
      </c>
      <c r="P2850" s="54">
        <v>0</v>
      </c>
      <c r="Q2850" s="54" t="s">
        <v>73</v>
      </c>
      <c r="R2850" s="54">
        <f t="shared" si="172"/>
        <v>0</v>
      </c>
      <c r="T2850" s="55">
        <f t="shared" si="173"/>
        <v>0</v>
      </c>
      <c r="U2850" s="55">
        <f t="shared" si="173"/>
        <v>0</v>
      </c>
      <c r="V2850" s="55">
        <f t="shared" si="173"/>
        <v>0</v>
      </c>
      <c r="W2850" s="55">
        <f t="shared" si="173"/>
        <v>0</v>
      </c>
      <c r="X2850" s="55" t="e">
        <f t="shared" si="173"/>
        <v>#VALUE!</v>
      </c>
      <c r="Y2850" s="55">
        <f t="shared" si="173"/>
        <v>0</v>
      </c>
    </row>
    <row r="2851" spans="1:25" x14ac:dyDescent="0.25">
      <c r="A2851" s="37" t="s">
        <v>415</v>
      </c>
      <c r="B2851" s="37" t="s">
        <v>680</v>
      </c>
      <c r="C2851" s="36" t="s">
        <v>15</v>
      </c>
      <c r="D2851" s="52" t="str">
        <f>IFERROR(INDEX('[2]CP5 to CP6 Track mapping'!$A:$B,MATCH('CP5 Vols Hyp'!$C2851,'[2]CP5 to CP6 Track mapping'!$A:$A,0),2),"-")</f>
        <v>Re-Ballast Conventional</v>
      </c>
      <c r="E2851" s="36" t="s">
        <v>455</v>
      </c>
      <c r="F2851" s="53"/>
      <c r="G2851" s="53"/>
      <c r="H2851" s="53">
        <v>0</v>
      </c>
      <c r="I2851" s="53"/>
      <c r="J2851" s="53"/>
      <c r="K2851" s="53">
        <f t="shared" si="171"/>
        <v>0</v>
      </c>
      <c r="M2851" s="54">
        <v>0</v>
      </c>
      <c r="N2851" s="54">
        <v>0</v>
      </c>
      <c r="O2851" s="54">
        <v>0</v>
      </c>
      <c r="P2851" s="54">
        <v>0</v>
      </c>
      <c r="Q2851" s="54" t="s">
        <v>73</v>
      </c>
      <c r="R2851" s="54">
        <f t="shared" si="172"/>
        <v>0</v>
      </c>
      <c r="T2851" s="55">
        <f t="shared" si="173"/>
        <v>0</v>
      </c>
      <c r="U2851" s="55">
        <f t="shared" si="173"/>
        <v>0</v>
      </c>
      <c r="V2851" s="55">
        <f t="shared" si="173"/>
        <v>0</v>
      </c>
      <c r="W2851" s="55">
        <f t="shared" si="173"/>
        <v>0</v>
      </c>
      <c r="X2851" s="55" t="e">
        <f t="shared" si="173"/>
        <v>#VALUE!</v>
      </c>
      <c r="Y2851" s="55">
        <f t="shared" si="173"/>
        <v>0</v>
      </c>
    </row>
    <row r="2852" spans="1:25" x14ac:dyDescent="0.25">
      <c r="A2852" s="37" t="s">
        <v>415</v>
      </c>
      <c r="B2852" s="37" t="s">
        <v>681</v>
      </c>
      <c r="C2852" s="36" t="s">
        <v>36</v>
      </c>
      <c r="D2852" s="52" t="str">
        <f>IFERROR(INDEX('[2]CP5 to CP6 Track mapping'!$A:$B,MATCH('CP5 Vols Hyp'!$C2852,'[2]CP5 to CP6 Track mapping'!$A:$A,0),2),"-")</f>
        <v>Re-Sleeper, Re-Ballast</v>
      </c>
      <c r="E2852" s="36" t="s">
        <v>456</v>
      </c>
      <c r="F2852" s="53"/>
      <c r="G2852" s="53"/>
      <c r="H2852" s="53">
        <v>0</v>
      </c>
      <c r="I2852" s="53"/>
      <c r="J2852" s="53"/>
      <c r="K2852" s="53">
        <f t="shared" si="171"/>
        <v>0</v>
      </c>
      <c r="M2852" s="54">
        <v>0</v>
      </c>
      <c r="N2852" s="54">
        <v>0</v>
      </c>
      <c r="O2852" s="54">
        <v>0</v>
      </c>
      <c r="P2852" s="54">
        <v>0</v>
      </c>
      <c r="Q2852" s="54" t="s">
        <v>73</v>
      </c>
      <c r="R2852" s="54">
        <f t="shared" si="172"/>
        <v>0</v>
      </c>
      <c r="T2852" s="55">
        <f t="shared" si="173"/>
        <v>0</v>
      </c>
      <c r="U2852" s="55">
        <f t="shared" si="173"/>
        <v>0</v>
      </c>
      <c r="V2852" s="55">
        <f t="shared" si="173"/>
        <v>0</v>
      </c>
      <c r="W2852" s="55">
        <f t="shared" si="173"/>
        <v>0</v>
      </c>
      <c r="X2852" s="55" t="e">
        <f t="shared" si="173"/>
        <v>#VALUE!</v>
      </c>
      <c r="Y2852" s="55">
        <f t="shared" si="173"/>
        <v>0</v>
      </c>
    </row>
    <row r="2853" spans="1:25" x14ac:dyDescent="0.25">
      <c r="A2853" s="37" t="s">
        <v>415</v>
      </c>
      <c r="B2853" s="37" t="s">
        <v>681</v>
      </c>
      <c r="C2853" s="36" t="s">
        <v>36</v>
      </c>
      <c r="D2853" s="52" t="str">
        <f>IFERROR(INDEX('[2]CP5 to CP6 Track mapping'!$A:$B,MATCH('CP5 Vols Hyp'!$C2853,'[2]CP5 to CP6 Track mapping'!$A:$A,0),2),"-")</f>
        <v>Re-Sleeper, Re-Ballast</v>
      </c>
      <c r="E2853" s="36" t="s">
        <v>451</v>
      </c>
      <c r="F2853" s="53"/>
      <c r="G2853" s="53"/>
      <c r="H2853" s="53">
        <v>0</v>
      </c>
      <c r="I2853" s="53"/>
      <c r="J2853" s="53"/>
      <c r="K2853" s="53">
        <f t="shared" si="171"/>
        <v>0</v>
      </c>
      <c r="M2853" s="54">
        <v>0</v>
      </c>
      <c r="N2853" s="54">
        <v>0</v>
      </c>
      <c r="O2853" s="54">
        <v>0</v>
      </c>
      <c r="P2853" s="54">
        <v>0</v>
      </c>
      <c r="Q2853" s="54" t="s">
        <v>73</v>
      </c>
      <c r="R2853" s="54">
        <f t="shared" si="172"/>
        <v>0</v>
      </c>
      <c r="T2853" s="55">
        <f t="shared" si="173"/>
        <v>0</v>
      </c>
      <c r="U2853" s="55">
        <f t="shared" si="173"/>
        <v>0</v>
      </c>
      <c r="V2853" s="55">
        <f t="shared" si="173"/>
        <v>0</v>
      </c>
      <c r="W2853" s="55">
        <f t="shared" si="173"/>
        <v>0</v>
      </c>
      <c r="X2853" s="55" t="e">
        <f t="shared" si="173"/>
        <v>#VALUE!</v>
      </c>
      <c r="Y2853" s="55">
        <f t="shared" si="173"/>
        <v>0</v>
      </c>
    </row>
    <row r="2854" spans="1:25" x14ac:dyDescent="0.25">
      <c r="A2854" s="37" t="s">
        <v>415</v>
      </c>
      <c r="B2854" s="37" t="s">
        <v>681</v>
      </c>
      <c r="C2854" s="36" t="s">
        <v>36</v>
      </c>
      <c r="D2854" s="52" t="str">
        <f>IFERROR(INDEX('[2]CP5 to CP6 Track mapping'!$A:$B,MATCH('CP5 Vols Hyp'!$C2854,'[2]CP5 to CP6 Track mapping'!$A:$A,0),2),"-")</f>
        <v>Re-Sleeper, Re-Ballast</v>
      </c>
      <c r="E2854" s="36" t="s">
        <v>452</v>
      </c>
      <c r="F2854" s="53"/>
      <c r="G2854" s="53"/>
      <c r="H2854" s="53">
        <v>0</v>
      </c>
      <c r="I2854" s="53"/>
      <c r="J2854" s="53"/>
      <c r="K2854" s="53">
        <f t="shared" si="171"/>
        <v>0</v>
      </c>
      <c r="M2854" s="54">
        <v>0</v>
      </c>
      <c r="N2854" s="54">
        <v>0</v>
      </c>
      <c r="O2854" s="54">
        <v>0</v>
      </c>
      <c r="P2854" s="54">
        <v>0</v>
      </c>
      <c r="Q2854" s="54" t="s">
        <v>73</v>
      </c>
      <c r="R2854" s="54">
        <f t="shared" si="172"/>
        <v>0</v>
      </c>
      <c r="T2854" s="55">
        <f t="shared" si="173"/>
        <v>0</v>
      </c>
      <c r="U2854" s="55">
        <f t="shared" si="173"/>
        <v>0</v>
      </c>
      <c r="V2854" s="55">
        <f t="shared" si="173"/>
        <v>0</v>
      </c>
      <c r="W2854" s="55">
        <f t="shared" si="173"/>
        <v>0</v>
      </c>
      <c r="X2854" s="55" t="e">
        <f t="shared" si="173"/>
        <v>#VALUE!</v>
      </c>
      <c r="Y2854" s="55">
        <f t="shared" si="173"/>
        <v>0</v>
      </c>
    </row>
    <row r="2855" spans="1:25" x14ac:dyDescent="0.25">
      <c r="A2855" s="37" t="s">
        <v>415</v>
      </c>
      <c r="B2855" s="37" t="s">
        <v>681</v>
      </c>
      <c r="C2855" s="36" t="s">
        <v>36</v>
      </c>
      <c r="D2855" s="52" t="str">
        <f>IFERROR(INDEX('[2]CP5 to CP6 Track mapping'!$A:$B,MATCH('CP5 Vols Hyp'!$C2855,'[2]CP5 to CP6 Track mapping'!$A:$A,0),2),"-")</f>
        <v>Re-Sleeper, Re-Ballast</v>
      </c>
      <c r="E2855" s="36" t="s">
        <v>453</v>
      </c>
      <c r="F2855" s="53"/>
      <c r="G2855" s="53"/>
      <c r="H2855" s="53">
        <v>0</v>
      </c>
      <c r="I2855" s="53"/>
      <c r="J2855" s="53"/>
      <c r="K2855" s="53">
        <f t="shared" si="171"/>
        <v>0</v>
      </c>
      <c r="M2855" s="54">
        <v>0</v>
      </c>
      <c r="N2855" s="54">
        <v>0</v>
      </c>
      <c r="O2855" s="54">
        <v>0</v>
      </c>
      <c r="P2855" s="54">
        <v>0</v>
      </c>
      <c r="Q2855" s="54" t="s">
        <v>73</v>
      </c>
      <c r="R2855" s="54">
        <f t="shared" si="172"/>
        <v>0</v>
      </c>
      <c r="T2855" s="55">
        <f t="shared" si="173"/>
        <v>0</v>
      </c>
      <c r="U2855" s="55">
        <f t="shared" si="173"/>
        <v>0</v>
      </c>
      <c r="V2855" s="55">
        <f t="shared" si="173"/>
        <v>0</v>
      </c>
      <c r="W2855" s="55">
        <f t="shared" si="173"/>
        <v>0</v>
      </c>
      <c r="X2855" s="55" t="e">
        <f t="shared" si="173"/>
        <v>#VALUE!</v>
      </c>
      <c r="Y2855" s="55">
        <f t="shared" si="173"/>
        <v>0</v>
      </c>
    </row>
    <row r="2856" spans="1:25" x14ac:dyDescent="0.25">
      <c r="A2856" s="37" t="s">
        <v>415</v>
      </c>
      <c r="B2856" s="37" t="s">
        <v>681</v>
      </c>
      <c r="C2856" s="36" t="s">
        <v>36</v>
      </c>
      <c r="D2856" s="52" t="str">
        <f>IFERROR(INDEX('[2]CP5 to CP6 Track mapping'!$A:$B,MATCH('CP5 Vols Hyp'!$C2856,'[2]CP5 to CP6 Track mapping'!$A:$A,0),2),"-")</f>
        <v>Re-Sleeper, Re-Ballast</v>
      </c>
      <c r="E2856" s="36" t="s">
        <v>454</v>
      </c>
      <c r="F2856" s="53"/>
      <c r="G2856" s="53"/>
      <c r="H2856" s="53">
        <v>0</v>
      </c>
      <c r="I2856" s="53"/>
      <c r="J2856" s="53"/>
      <c r="K2856" s="53">
        <f t="shared" si="171"/>
        <v>0</v>
      </c>
      <c r="M2856" s="54">
        <v>0</v>
      </c>
      <c r="N2856" s="54">
        <v>0</v>
      </c>
      <c r="O2856" s="54">
        <v>0</v>
      </c>
      <c r="P2856" s="54">
        <v>0</v>
      </c>
      <c r="Q2856" s="54" t="s">
        <v>73</v>
      </c>
      <c r="R2856" s="54">
        <f t="shared" si="172"/>
        <v>0</v>
      </c>
      <c r="T2856" s="55">
        <f t="shared" si="173"/>
        <v>0</v>
      </c>
      <c r="U2856" s="55">
        <f t="shared" si="173"/>
        <v>0</v>
      </c>
      <c r="V2856" s="55">
        <f t="shared" si="173"/>
        <v>0</v>
      </c>
      <c r="W2856" s="55">
        <f t="shared" si="173"/>
        <v>0</v>
      </c>
      <c r="X2856" s="55" t="e">
        <f t="shared" si="173"/>
        <v>#VALUE!</v>
      </c>
      <c r="Y2856" s="55">
        <f t="shared" si="173"/>
        <v>0</v>
      </c>
    </row>
    <row r="2857" spans="1:25" x14ac:dyDescent="0.25">
      <c r="A2857" s="37" t="s">
        <v>415</v>
      </c>
      <c r="B2857" s="37" t="s">
        <v>681</v>
      </c>
      <c r="C2857" s="36" t="s">
        <v>36</v>
      </c>
      <c r="D2857" s="52" t="str">
        <f>IFERROR(INDEX('[2]CP5 to CP6 Track mapping'!$A:$B,MATCH('CP5 Vols Hyp'!$C2857,'[2]CP5 to CP6 Track mapping'!$A:$A,0),2),"-")</f>
        <v>Re-Sleeper, Re-Ballast</v>
      </c>
      <c r="E2857" s="36" t="s">
        <v>455</v>
      </c>
      <c r="F2857" s="53"/>
      <c r="G2857" s="53"/>
      <c r="H2857" s="53">
        <v>0</v>
      </c>
      <c r="I2857" s="53"/>
      <c r="J2857" s="53"/>
      <c r="K2857" s="53">
        <f t="shared" si="171"/>
        <v>0</v>
      </c>
      <c r="M2857" s="54">
        <v>0</v>
      </c>
      <c r="N2857" s="54">
        <v>0</v>
      </c>
      <c r="O2857" s="54">
        <v>0</v>
      </c>
      <c r="P2857" s="54">
        <v>0</v>
      </c>
      <c r="Q2857" s="54" t="s">
        <v>73</v>
      </c>
      <c r="R2857" s="54">
        <f t="shared" si="172"/>
        <v>0</v>
      </c>
      <c r="T2857" s="55">
        <f t="shared" si="173"/>
        <v>0</v>
      </c>
      <c r="U2857" s="55">
        <f t="shared" si="173"/>
        <v>0</v>
      </c>
      <c r="V2857" s="55">
        <f t="shared" si="173"/>
        <v>0</v>
      </c>
      <c r="W2857" s="55">
        <f t="shared" si="173"/>
        <v>0</v>
      </c>
      <c r="X2857" s="55" t="e">
        <f t="shared" si="173"/>
        <v>#VALUE!</v>
      </c>
      <c r="Y2857" s="55">
        <f t="shared" si="173"/>
        <v>0</v>
      </c>
    </row>
    <row r="2858" spans="1:25" x14ac:dyDescent="0.25">
      <c r="A2858" s="37" t="s">
        <v>415</v>
      </c>
      <c r="B2858" s="37" t="s">
        <v>682</v>
      </c>
      <c r="C2858" s="36" t="s">
        <v>16</v>
      </c>
      <c r="D2858" s="52" t="str">
        <f>IFERROR(INDEX('[2]CP5 to CP6 Track mapping'!$A:$B,MATCH('CP5 Vols Hyp'!$C2858,'[2]CP5 to CP6 Track mapping'!$A:$A,0),2),"-")</f>
        <v>Re-Ballast Conventional</v>
      </c>
      <c r="E2858" s="36" t="s">
        <v>456</v>
      </c>
      <c r="F2858" s="53"/>
      <c r="G2858" s="53"/>
      <c r="H2858" s="53">
        <v>0</v>
      </c>
      <c r="I2858" s="53"/>
      <c r="J2858" s="53"/>
      <c r="K2858" s="53">
        <f t="shared" si="171"/>
        <v>0</v>
      </c>
      <c r="M2858" s="54">
        <v>0</v>
      </c>
      <c r="N2858" s="54">
        <v>0</v>
      </c>
      <c r="O2858" s="54">
        <v>0</v>
      </c>
      <c r="P2858" s="54">
        <v>0</v>
      </c>
      <c r="Q2858" s="54" t="s">
        <v>73</v>
      </c>
      <c r="R2858" s="54">
        <f t="shared" si="172"/>
        <v>0</v>
      </c>
      <c r="T2858" s="55">
        <f t="shared" si="173"/>
        <v>0</v>
      </c>
      <c r="U2858" s="55">
        <f t="shared" si="173"/>
        <v>0</v>
      </c>
      <c r="V2858" s="55">
        <f t="shared" si="173"/>
        <v>0</v>
      </c>
      <c r="W2858" s="55">
        <f t="shared" si="173"/>
        <v>0</v>
      </c>
      <c r="X2858" s="55" t="e">
        <f t="shared" si="173"/>
        <v>#VALUE!</v>
      </c>
      <c r="Y2858" s="55">
        <f t="shared" si="173"/>
        <v>0</v>
      </c>
    </row>
    <row r="2859" spans="1:25" x14ac:dyDescent="0.25">
      <c r="A2859" s="37" t="s">
        <v>415</v>
      </c>
      <c r="B2859" s="37" t="s">
        <v>682</v>
      </c>
      <c r="C2859" s="36" t="s">
        <v>16</v>
      </c>
      <c r="D2859" s="52" t="str">
        <f>IFERROR(INDEX('[2]CP5 to CP6 Track mapping'!$A:$B,MATCH('CP5 Vols Hyp'!$C2859,'[2]CP5 to CP6 Track mapping'!$A:$A,0),2),"-")</f>
        <v>Re-Ballast Conventional</v>
      </c>
      <c r="E2859" s="36" t="s">
        <v>451</v>
      </c>
      <c r="F2859" s="53"/>
      <c r="G2859" s="53"/>
      <c r="H2859" s="53">
        <v>0</v>
      </c>
      <c r="I2859" s="53"/>
      <c r="J2859" s="53"/>
      <c r="K2859" s="53">
        <f t="shared" si="171"/>
        <v>0</v>
      </c>
      <c r="M2859" s="54">
        <v>0</v>
      </c>
      <c r="N2859" s="54">
        <v>0</v>
      </c>
      <c r="O2859" s="54">
        <v>0</v>
      </c>
      <c r="P2859" s="54">
        <v>0</v>
      </c>
      <c r="Q2859" s="54" t="s">
        <v>73</v>
      </c>
      <c r="R2859" s="54">
        <f t="shared" si="172"/>
        <v>0</v>
      </c>
      <c r="T2859" s="55">
        <f t="shared" si="173"/>
        <v>0</v>
      </c>
      <c r="U2859" s="55">
        <f t="shared" si="173"/>
        <v>0</v>
      </c>
      <c r="V2859" s="55">
        <f t="shared" si="173"/>
        <v>0</v>
      </c>
      <c r="W2859" s="55">
        <f t="shared" si="173"/>
        <v>0</v>
      </c>
      <c r="X2859" s="55" t="e">
        <f t="shared" si="173"/>
        <v>#VALUE!</v>
      </c>
      <c r="Y2859" s="55">
        <f t="shared" si="173"/>
        <v>0</v>
      </c>
    </row>
    <row r="2860" spans="1:25" x14ac:dyDescent="0.25">
      <c r="A2860" s="37" t="s">
        <v>415</v>
      </c>
      <c r="B2860" s="37" t="s">
        <v>682</v>
      </c>
      <c r="C2860" s="36" t="s">
        <v>16</v>
      </c>
      <c r="D2860" s="52" t="str">
        <f>IFERROR(INDEX('[2]CP5 to CP6 Track mapping'!$A:$B,MATCH('CP5 Vols Hyp'!$C2860,'[2]CP5 to CP6 Track mapping'!$A:$A,0),2),"-")</f>
        <v>Re-Ballast Conventional</v>
      </c>
      <c r="E2860" s="36" t="s">
        <v>452</v>
      </c>
      <c r="F2860" s="53"/>
      <c r="G2860" s="53"/>
      <c r="H2860" s="53">
        <v>0</v>
      </c>
      <c r="I2860" s="53"/>
      <c r="J2860" s="53"/>
      <c r="K2860" s="53">
        <f t="shared" si="171"/>
        <v>0</v>
      </c>
      <c r="M2860" s="54">
        <v>0</v>
      </c>
      <c r="N2860" s="54">
        <v>0</v>
      </c>
      <c r="O2860" s="54">
        <v>0</v>
      </c>
      <c r="P2860" s="54">
        <v>0</v>
      </c>
      <c r="Q2860" s="54" t="s">
        <v>73</v>
      </c>
      <c r="R2860" s="54">
        <f t="shared" si="172"/>
        <v>0</v>
      </c>
      <c r="T2860" s="55">
        <f t="shared" si="173"/>
        <v>0</v>
      </c>
      <c r="U2860" s="55">
        <f t="shared" si="173"/>
        <v>0</v>
      </c>
      <c r="V2860" s="55">
        <f t="shared" si="173"/>
        <v>0</v>
      </c>
      <c r="W2860" s="55">
        <f t="shared" si="173"/>
        <v>0</v>
      </c>
      <c r="X2860" s="55" t="e">
        <f t="shared" si="173"/>
        <v>#VALUE!</v>
      </c>
      <c r="Y2860" s="55">
        <f t="shared" si="173"/>
        <v>0</v>
      </c>
    </row>
    <row r="2861" spans="1:25" x14ac:dyDescent="0.25">
      <c r="A2861" s="37" t="s">
        <v>415</v>
      </c>
      <c r="B2861" s="37" t="s">
        <v>682</v>
      </c>
      <c r="C2861" s="36" t="s">
        <v>16</v>
      </c>
      <c r="D2861" s="52" t="str">
        <f>IFERROR(INDEX('[2]CP5 to CP6 Track mapping'!$A:$B,MATCH('CP5 Vols Hyp'!$C2861,'[2]CP5 to CP6 Track mapping'!$A:$A,0),2),"-")</f>
        <v>Re-Ballast Conventional</v>
      </c>
      <c r="E2861" s="36" t="s">
        <v>453</v>
      </c>
      <c r="F2861" s="53"/>
      <c r="G2861" s="53"/>
      <c r="H2861" s="53">
        <v>0</v>
      </c>
      <c r="I2861" s="53"/>
      <c r="J2861" s="53"/>
      <c r="K2861" s="53">
        <f t="shared" si="171"/>
        <v>0</v>
      </c>
      <c r="M2861" s="54">
        <v>0</v>
      </c>
      <c r="N2861" s="54">
        <v>0</v>
      </c>
      <c r="O2861" s="54">
        <v>0</v>
      </c>
      <c r="P2861" s="54">
        <v>0</v>
      </c>
      <c r="Q2861" s="54" t="s">
        <v>73</v>
      </c>
      <c r="R2861" s="54">
        <f t="shared" si="172"/>
        <v>0</v>
      </c>
      <c r="T2861" s="55">
        <f t="shared" si="173"/>
        <v>0</v>
      </c>
      <c r="U2861" s="55">
        <f t="shared" si="173"/>
        <v>0</v>
      </c>
      <c r="V2861" s="55">
        <f t="shared" si="173"/>
        <v>0</v>
      </c>
      <c r="W2861" s="55">
        <f t="shared" si="173"/>
        <v>0</v>
      </c>
      <c r="X2861" s="55" t="e">
        <f t="shared" si="173"/>
        <v>#VALUE!</v>
      </c>
      <c r="Y2861" s="55">
        <f t="shared" si="173"/>
        <v>0</v>
      </c>
    </row>
    <row r="2862" spans="1:25" x14ac:dyDescent="0.25">
      <c r="A2862" s="37" t="s">
        <v>415</v>
      </c>
      <c r="B2862" s="37" t="s">
        <v>682</v>
      </c>
      <c r="C2862" s="36" t="s">
        <v>16</v>
      </c>
      <c r="D2862" s="52" t="str">
        <f>IFERROR(INDEX('[2]CP5 to CP6 Track mapping'!$A:$B,MATCH('CP5 Vols Hyp'!$C2862,'[2]CP5 to CP6 Track mapping'!$A:$A,0),2),"-")</f>
        <v>Re-Ballast Conventional</v>
      </c>
      <c r="E2862" s="36" t="s">
        <v>454</v>
      </c>
      <c r="F2862" s="53"/>
      <c r="G2862" s="53"/>
      <c r="H2862" s="53">
        <v>0</v>
      </c>
      <c r="I2862" s="53"/>
      <c r="J2862" s="53"/>
      <c r="K2862" s="53">
        <f t="shared" si="171"/>
        <v>0</v>
      </c>
      <c r="M2862" s="54">
        <v>0</v>
      </c>
      <c r="N2862" s="54">
        <v>0</v>
      </c>
      <c r="O2862" s="54">
        <v>0</v>
      </c>
      <c r="P2862" s="54">
        <v>0</v>
      </c>
      <c r="Q2862" s="54" t="s">
        <v>73</v>
      </c>
      <c r="R2862" s="54">
        <f t="shared" si="172"/>
        <v>0</v>
      </c>
      <c r="T2862" s="55">
        <f t="shared" si="173"/>
        <v>0</v>
      </c>
      <c r="U2862" s="55">
        <f t="shared" si="173"/>
        <v>0</v>
      </c>
      <c r="V2862" s="55">
        <f t="shared" si="173"/>
        <v>0</v>
      </c>
      <c r="W2862" s="55">
        <f t="shared" si="173"/>
        <v>0</v>
      </c>
      <c r="X2862" s="55" t="e">
        <f t="shared" si="173"/>
        <v>#VALUE!</v>
      </c>
      <c r="Y2862" s="55">
        <f t="shared" si="173"/>
        <v>0</v>
      </c>
    </row>
    <row r="2863" spans="1:25" x14ac:dyDescent="0.25">
      <c r="A2863" s="37" t="s">
        <v>415</v>
      </c>
      <c r="B2863" s="37" t="s">
        <v>682</v>
      </c>
      <c r="C2863" s="36" t="s">
        <v>16</v>
      </c>
      <c r="D2863" s="52" t="str">
        <f>IFERROR(INDEX('[2]CP5 to CP6 Track mapping'!$A:$B,MATCH('CP5 Vols Hyp'!$C2863,'[2]CP5 to CP6 Track mapping'!$A:$A,0),2),"-")</f>
        <v>Re-Ballast Conventional</v>
      </c>
      <c r="E2863" s="36" t="s">
        <v>455</v>
      </c>
      <c r="F2863" s="53"/>
      <c r="G2863" s="53"/>
      <c r="H2863" s="53">
        <v>0</v>
      </c>
      <c r="I2863" s="53"/>
      <c r="J2863" s="53"/>
      <c r="K2863" s="53">
        <f t="shared" si="171"/>
        <v>0</v>
      </c>
      <c r="M2863" s="54">
        <v>0</v>
      </c>
      <c r="N2863" s="54">
        <v>0</v>
      </c>
      <c r="O2863" s="54">
        <v>0</v>
      </c>
      <c r="P2863" s="54">
        <v>0</v>
      </c>
      <c r="Q2863" s="54" t="s">
        <v>73</v>
      </c>
      <c r="R2863" s="54">
        <f t="shared" si="172"/>
        <v>0</v>
      </c>
      <c r="T2863" s="55">
        <f t="shared" si="173"/>
        <v>0</v>
      </c>
      <c r="U2863" s="55">
        <f t="shared" si="173"/>
        <v>0</v>
      </c>
      <c r="V2863" s="55">
        <f t="shared" si="173"/>
        <v>0</v>
      </c>
      <c r="W2863" s="55">
        <f t="shared" si="173"/>
        <v>0</v>
      </c>
      <c r="X2863" s="55" t="e">
        <f t="shared" si="173"/>
        <v>#VALUE!</v>
      </c>
      <c r="Y2863" s="55">
        <f t="shared" si="173"/>
        <v>0</v>
      </c>
    </row>
    <row r="2864" spans="1:25" x14ac:dyDescent="0.25">
      <c r="A2864" s="37" t="s">
        <v>415</v>
      </c>
      <c r="B2864" s="37" t="s">
        <v>683</v>
      </c>
      <c r="C2864" s="36" t="s">
        <v>37</v>
      </c>
      <c r="D2864" s="52" t="str">
        <f>IFERROR(INDEX('[2]CP5 to CP6 Track mapping'!$A:$B,MATCH('CP5 Vols Hyp'!$C2864,'[2]CP5 to CP6 Track mapping'!$A:$A,0),2),"-")</f>
        <v>Re-Sleeper, Re-Ballast</v>
      </c>
      <c r="E2864" s="36" t="s">
        <v>456</v>
      </c>
      <c r="F2864" s="53"/>
      <c r="G2864" s="53"/>
      <c r="H2864" s="53">
        <v>0</v>
      </c>
      <c r="I2864" s="53"/>
      <c r="J2864" s="53"/>
      <c r="K2864" s="53">
        <f t="shared" si="171"/>
        <v>0</v>
      </c>
      <c r="M2864" s="54">
        <v>0</v>
      </c>
      <c r="N2864" s="54">
        <v>0</v>
      </c>
      <c r="O2864" s="54">
        <v>0</v>
      </c>
      <c r="P2864" s="54">
        <v>0</v>
      </c>
      <c r="Q2864" s="54" t="s">
        <v>73</v>
      </c>
      <c r="R2864" s="54">
        <f t="shared" si="172"/>
        <v>0</v>
      </c>
      <c r="T2864" s="55">
        <f t="shared" si="173"/>
        <v>0</v>
      </c>
      <c r="U2864" s="55">
        <f t="shared" si="173"/>
        <v>0</v>
      </c>
      <c r="V2864" s="55">
        <f t="shared" si="173"/>
        <v>0</v>
      </c>
      <c r="W2864" s="55">
        <f t="shared" si="173"/>
        <v>0</v>
      </c>
      <c r="X2864" s="55" t="e">
        <f t="shared" si="173"/>
        <v>#VALUE!</v>
      </c>
      <c r="Y2864" s="55">
        <f t="shared" si="173"/>
        <v>0</v>
      </c>
    </row>
    <row r="2865" spans="1:25" x14ac:dyDescent="0.25">
      <c r="A2865" s="37" t="s">
        <v>415</v>
      </c>
      <c r="B2865" s="37" t="s">
        <v>683</v>
      </c>
      <c r="C2865" s="36" t="s">
        <v>37</v>
      </c>
      <c r="D2865" s="52" t="str">
        <f>IFERROR(INDEX('[2]CP5 to CP6 Track mapping'!$A:$B,MATCH('CP5 Vols Hyp'!$C2865,'[2]CP5 to CP6 Track mapping'!$A:$A,0),2),"-")</f>
        <v>Re-Sleeper, Re-Ballast</v>
      </c>
      <c r="E2865" s="36" t="s">
        <v>451</v>
      </c>
      <c r="F2865" s="53"/>
      <c r="G2865" s="53"/>
      <c r="H2865" s="53">
        <v>0</v>
      </c>
      <c r="I2865" s="53"/>
      <c r="J2865" s="53"/>
      <c r="K2865" s="53">
        <f t="shared" si="171"/>
        <v>0</v>
      </c>
      <c r="M2865" s="54">
        <v>0</v>
      </c>
      <c r="N2865" s="54">
        <v>0</v>
      </c>
      <c r="O2865" s="54">
        <v>0</v>
      </c>
      <c r="P2865" s="54">
        <v>0</v>
      </c>
      <c r="Q2865" s="54" t="s">
        <v>73</v>
      </c>
      <c r="R2865" s="54">
        <f t="shared" si="172"/>
        <v>0</v>
      </c>
      <c r="T2865" s="55">
        <f t="shared" si="173"/>
        <v>0</v>
      </c>
      <c r="U2865" s="55">
        <f t="shared" si="173"/>
        <v>0</v>
      </c>
      <c r="V2865" s="55">
        <f t="shared" si="173"/>
        <v>0</v>
      </c>
      <c r="W2865" s="55">
        <f t="shared" si="173"/>
        <v>0</v>
      </c>
      <c r="X2865" s="55" t="e">
        <f t="shared" si="173"/>
        <v>#VALUE!</v>
      </c>
      <c r="Y2865" s="55">
        <f t="shared" si="173"/>
        <v>0</v>
      </c>
    </row>
    <row r="2866" spans="1:25" x14ac:dyDescent="0.25">
      <c r="A2866" s="37" t="s">
        <v>415</v>
      </c>
      <c r="B2866" s="37" t="s">
        <v>683</v>
      </c>
      <c r="C2866" s="36" t="s">
        <v>37</v>
      </c>
      <c r="D2866" s="52" t="str">
        <f>IFERROR(INDEX('[2]CP5 to CP6 Track mapping'!$A:$B,MATCH('CP5 Vols Hyp'!$C2866,'[2]CP5 to CP6 Track mapping'!$A:$A,0),2),"-")</f>
        <v>Re-Sleeper, Re-Ballast</v>
      </c>
      <c r="E2866" s="36" t="s">
        <v>452</v>
      </c>
      <c r="F2866" s="53"/>
      <c r="G2866" s="53"/>
      <c r="H2866" s="53">
        <v>0</v>
      </c>
      <c r="I2866" s="53"/>
      <c r="J2866" s="53"/>
      <c r="K2866" s="53">
        <f t="shared" si="171"/>
        <v>0</v>
      </c>
      <c r="M2866" s="54">
        <v>0</v>
      </c>
      <c r="N2866" s="54">
        <v>0</v>
      </c>
      <c r="O2866" s="54">
        <v>0</v>
      </c>
      <c r="P2866" s="54">
        <v>0</v>
      </c>
      <c r="Q2866" s="54" t="s">
        <v>73</v>
      </c>
      <c r="R2866" s="54">
        <f t="shared" si="172"/>
        <v>0</v>
      </c>
      <c r="T2866" s="55">
        <f t="shared" si="173"/>
        <v>0</v>
      </c>
      <c r="U2866" s="55">
        <f t="shared" si="173"/>
        <v>0</v>
      </c>
      <c r="V2866" s="55">
        <f t="shared" si="173"/>
        <v>0</v>
      </c>
      <c r="W2866" s="55">
        <f t="shared" si="173"/>
        <v>0</v>
      </c>
      <c r="X2866" s="55" t="e">
        <f t="shared" si="173"/>
        <v>#VALUE!</v>
      </c>
      <c r="Y2866" s="55">
        <f t="shared" si="173"/>
        <v>0</v>
      </c>
    </row>
    <row r="2867" spans="1:25" x14ac:dyDescent="0.25">
      <c r="A2867" s="37" t="s">
        <v>415</v>
      </c>
      <c r="B2867" s="37" t="s">
        <v>683</v>
      </c>
      <c r="C2867" s="36" t="s">
        <v>37</v>
      </c>
      <c r="D2867" s="52" t="str">
        <f>IFERROR(INDEX('[2]CP5 to CP6 Track mapping'!$A:$B,MATCH('CP5 Vols Hyp'!$C2867,'[2]CP5 to CP6 Track mapping'!$A:$A,0),2),"-")</f>
        <v>Re-Sleeper, Re-Ballast</v>
      </c>
      <c r="E2867" s="36" t="s">
        <v>453</v>
      </c>
      <c r="F2867" s="53"/>
      <c r="G2867" s="53"/>
      <c r="H2867" s="53">
        <v>0</v>
      </c>
      <c r="I2867" s="53"/>
      <c r="J2867" s="53"/>
      <c r="K2867" s="53">
        <f t="shared" si="171"/>
        <v>0</v>
      </c>
      <c r="M2867" s="54">
        <v>0</v>
      </c>
      <c r="N2867" s="54">
        <v>0</v>
      </c>
      <c r="O2867" s="54">
        <v>0</v>
      </c>
      <c r="P2867" s="54">
        <v>0</v>
      </c>
      <c r="Q2867" s="54" t="s">
        <v>73</v>
      </c>
      <c r="R2867" s="54">
        <f t="shared" si="172"/>
        <v>0</v>
      </c>
      <c r="T2867" s="55">
        <f t="shared" si="173"/>
        <v>0</v>
      </c>
      <c r="U2867" s="55">
        <f t="shared" si="173"/>
        <v>0</v>
      </c>
      <c r="V2867" s="55">
        <f t="shared" si="173"/>
        <v>0</v>
      </c>
      <c r="W2867" s="55">
        <f t="shared" si="173"/>
        <v>0</v>
      </c>
      <c r="X2867" s="55" t="e">
        <f t="shared" si="173"/>
        <v>#VALUE!</v>
      </c>
      <c r="Y2867" s="55">
        <f t="shared" si="173"/>
        <v>0</v>
      </c>
    </row>
    <row r="2868" spans="1:25" x14ac:dyDescent="0.25">
      <c r="A2868" s="37" t="s">
        <v>415</v>
      </c>
      <c r="B2868" s="37" t="s">
        <v>683</v>
      </c>
      <c r="C2868" s="36" t="s">
        <v>37</v>
      </c>
      <c r="D2868" s="52" t="str">
        <f>IFERROR(INDEX('[2]CP5 to CP6 Track mapping'!$A:$B,MATCH('CP5 Vols Hyp'!$C2868,'[2]CP5 to CP6 Track mapping'!$A:$A,0),2),"-")</f>
        <v>Re-Sleeper, Re-Ballast</v>
      </c>
      <c r="E2868" s="36" t="s">
        <v>454</v>
      </c>
      <c r="F2868" s="53"/>
      <c r="G2868" s="53"/>
      <c r="H2868" s="53">
        <v>0</v>
      </c>
      <c r="I2868" s="53"/>
      <c r="J2868" s="53"/>
      <c r="K2868" s="53">
        <f t="shared" si="171"/>
        <v>0</v>
      </c>
      <c r="M2868" s="54">
        <v>0</v>
      </c>
      <c r="N2868" s="54">
        <v>0</v>
      </c>
      <c r="O2868" s="54">
        <v>0</v>
      </c>
      <c r="P2868" s="54">
        <v>0</v>
      </c>
      <c r="Q2868" s="54" t="s">
        <v>73</v>
      </c>
      <c r="R2868" s="54">
        <f t="shared" si="172"/>
        <v>0</v>
      </c>
      <c r="T2868" s="55">
        <f t="shared" si="173"/>
        <v>0</v>
      </c>
      <c r="U2868" s="55">
        <f t="shared" si="173"/>
        <v>0</v>
      </c>
      <c r="V2868" s="55">
        <f t="shared" si="173"/>
        <v>0</v>
      </c>
      <c r="W2868" s="55">
        <f t="shared" si="173"/>
        <v>0</v>
      </c>
      <c r="X2868" s="55" t="e">
        <f t="shared" si="173"/>
        <v>#VALUE!</v>
      </c>
      <c r="Y2868" s="55">
        <f t="shared" si="173"/>
        <v>0</v>
      </c>
    </row>
    <row r="2869" spans="1:25" x14ac:dyDescent="0.25">
      <c r="A2869" s="37" t="s">
        <v>415</v>
      </c>
      <c r="B2869" s="37" t="s">
        <v>683</v>
      </c>
      <c r="C2869" s="36" t="s">
        <v>37</v>
      </c>
      <c r="D2869" s="52" t="str">
        <f>IFERROR(INDEX('[2]CP5 to CP6 Track mapping'!$A:$B,MATCH('CP5 Vols Hyp'!$C2869,'[2]CP5 to CP6 Track mapping'!$A:$A,0),2),"-")</f>
        <v>Re-Sleeper, Re-Ballast</v>
      </c>
      <c r="E2869" s="36" t="s">
        <v>455</v>
      </c>
      <c r="F2869" s="53"/>
      <c r="G2869" s="53"/>
      <c r="H2869" s="53">
        <v>0</v>
      </c>
      <c r="I2869" s="53"/>
      <c r="J2869" s="53"/>
      <c r="K2869" s="53">
        <f t="shared" si="171"/>
        <v>0</v>
      </c>
      <c r="M2869" s="54">
        <v>0</v>
      </c>
      <c r="N2869" s="54">
        <v>0</v>
      </c>
      <c r="O2869" s="54">
        <v>0</v>
      </c>
      <c r="P2869" s="54">
        <v>0</v>
      </c>
      <c r="Q2869" s="54" t="s">
        <v>73</v>
      </c>
      <c r="R2869" s="54">
        <f t="shared" si="172"/>
        <v>0</v>
      </c>
      <c r="T2869" s="55">
        <f t="shared" si="173"/>
        <v>0</v>
      </c>
      <c r="U2869" s="55">
        <f t="shared" si="173"/>
        <v>0</v>
      </c>
      <c r="V2869" s="55">
        <f t="shared" si="173"/>
        <v>0</v>
      </c>
      <c r="W2869" s="55">
        <f t="shared" si="173"/>
        <v>0</v>
      </c>
      <c r="X2869" s="55" t="e">
        <f t="shared" si="173"/>
        <v>#VALUE!</v>
      </c>
      <c r="Y2869" s="55">
        <f t="shared" si="173"/>
        <v>0</v>
      </c>
    </row>
    <row r="2870" spans="1:25" x14ac:dyDescent="0.25">
      <c r="A2870" s="37" t="s">
        <v>415</v>
      </c>
      <c r="B2870" s="37" t="s">
        <v>684</v>
      </c>
      <c r="C2870" s="36" t="s">
        <v>40</v>
      </c>
      <c r="D2870" s="52" t="str">
        <f>IFERROR(INDEX('[2]CP5 to CP6 Track mapping'!$A:$B,MATCH('CP5 Vols Hyp'!$C2870,'[2]CP5 to CP6 Track mapping'!$A:$A,0),2),"-")</f>
        <v>Heavy Refurb</v>
      </c>
      <c r="E2870" s="36" t="s">
        <v>456</v>
      </c>
      <c r="F2870" s="53"/>
      <c r="G2870" s="53"/>
      <c r="H2870" s="53">
        <v>0</v>
      </c>
      <c r="I2870" s="53"/>
      <c r="J2870" s="53"/>
      <c r="K2870" s="53">
        <f t="shared" si="171"/>
        <v>0</v>
      </c>
      <c r="M2870" s="54">
        <v>0</v>
      </c>
      <c r="N2870" s="54">
        <v>0</v>
      </c>
      <c r="O2870" s="54">
        <v>0</v>
      </c>
      <c r="P2870" s="54">
        <v>0</v>
      </c>
      <c r="Q2870" s="54" t="s">
        <v>73</v>
      </c>
      <c r="R2870" s="54">
        <f t="shared" si="172"/>
        <v>0</v>
      </c>
      <c r="T2870" s="55">
        <f t="shared" si="173"/>
        <v>0</v>
      </c>
      <c r="U2870" s="55">
        <f t="shared" si="173"/>
        <v>0</v>
      </c>
      <c r="V2870" s="55">
        <f t="shared" si="173"/>
        <v>0</v>
      </c>
      <c r="W2870" s="55">
        <f t="shared" si="173"/>
        <v>0</v>
      </c>
      <c r="X2870" s="55" t="e">
        <f t="shared" si="173"/>
        <v>#VALUE!</v>
      </c>
      <c r="Y2870" s="55">
        <f t="shared" si="173"/>
        <v>0</v>
      </c>
    </row>
    <row r="2871" spans="1:25" x14ac:dyDescent="0.25">
      <c r="A2871" s="37" t="s">
        <v>415</v>
      </c>
      <c r="B2871" s="37" t="s">
        <v>684</v>
      </c>
      <c r="C2871" s="36" t="s">
        <v>40</v>
      </c>
      <c r="D2871" s="52" t="str">
        <f>IFERROR(INDEX('[2]CP5 to CP6 Track mapping'!$A:$B,MATCH('CP5 Vols Hyp'!$C2871,'[2]CP5 to CP6 Track mapping'!$A:$A,0),2),"-")</f>
        <v>Heavy Refurb</v>
      </c>
      <c r="E2871" s="36" t="s">
        <v>451</v>
      </c>
      <c r="F2871" s="53"/>
      <c r="G2871" s="53"/>
      <c r="H2871" s="53">
        <v>0</v>
      </c>
      <c r="I2871" s="53"/>
      <c r="J2871" s="53"/>
      <c r="K2871" s="53">
        <f t="shared" si="171"/>
        <v>0</v>
      </c>
      <c r="M2871" s="54">
        <v>0</v>
      </c>
      <c r="N2871" s="54">
        <v>0</v>
      </c>
      <c r="O2871" s="54">
        <v>0</v>
      </c>
      <c r="P2871" s="54">
        <v>0</v>
      </c>
      <c r="Q2871" s="54" t="s">
        <v>73</v>
      </c>
      <c r="R2871" s="54">
        <f t="shared" si="172"/>
        <v>0</v>
      </c>
      <c r="T2871" s="55">
        <f t="shared" si="173"/>
        <v>0</v>
      </c>
      <c r="U2871" s="55">
        <f t="shared" si="173"/>
        <v>0</v>
      </c>
      <c r="V2871" s="55">
        <f t="shared" si="173"/>
        <v>0</v>
      </c>
      <c r="W2871" s="55">
        <f t="shared" si="173"/>
        <v>0</v>
      </c>
      <c r="X2871" s="55" t="e">
        <f t="shared" si="173"/>
        <v>#VALUE!</v>
      </c>
      <c r="Y2871" s="55">
        <f t="shared" si="173"/>
        <v>0</v>
      </c>
    </row>
    <row r="2872" spans="1:25" x14ac:dyDescent="0.25">
      <c r="A2872" s="37" t="s">
        <v>415</v>
      </c>
      <c r="B2872" s="37" t="s">
        <v>684</v>
      </c>
      <c r="C2872" s="36" t="s">
        <v>40</v>
      </c>
      <c r="D2872" s="52" t="str">
        <f>IFERROR(INDEX('[2]CP5 to CP6 Track mapping'!$A:$B,MATCH('CP5 Vols Hyp'!$C2872,'[2]CP5 to CP6 Track mapping'!$A:$A,0),2),"-")</f>
        <v>Heavy Refurb</v>
      </c>
      <c r="E2872" s="36" t="s">
        <v>452</v>
      </c>
      <c r="F2872" s="53"/>
      <c r="G2872" s="53"/>
      <c r="H2872" s="53">
        <v>0</v>
      </c>
      <c r="I2872" s="53"/>
      <c r="J2872" s="53"/>
      <c r="K2872" s="53">
        <f t="shared" si="171"/>
        <v>0</v>
      </c>
      <c r="M2872" s="54">
        <v>0</v>
      </c>
      <c r="N2872" s="54">
        <v>0</v>
      </c>
      <c r="O2872" s="54">
        <v>0</v>
      </c>
      <c r="P2872" s="54">
        <v>0</v>
      </c>
      <c r="Q2872" s="54" t="s">
        <v>73</v>
      </c>
      <c r="R2872" s="54">
        <f t="shared" si="172"/>
        <v>0</v>
      </c>
      <c r="T2872" s="55">
        <f t="shared" si="173"/>
        <v>0</v>
      </c>
      <c r="U2872" s="55">
        <f t="shared" si="173"/>
        <v>0</v>
      </c>
      <c r="V2872" s="55">
        <f t="shared" si="173"/>
        <v>0</v>
      </c>
      <c r="W2872" s="55">
        <f t="shared" si="173"/>
        <v>0</v>
      </c>
      <c r="X2872" s="55" t="e">
        <f t="shared" si="173"/>
        <v>#VALUE!</v>
      </c>
      <c r="Y2872" s="55">
        <f t="shared" si="173"/>
        <v>0</v>
      </c>
    </row>
    <row r="2873" spans="1:25" x14ac:dyDescent="0.25">
      <c r="A2873" s="37" t="s">
        <v>415</v>
      </c>
      <c r="B2873" s="37" t="s">
        <v>684</v>
      </c>
      <c r="C2873" s="36" t="s">
        <v>40</v>
      </c>
      <c r="D2873" s="52" t="str">
        <f>IFERROR(INDEX('[2]CP5 to CP6 Track mapping'!$A:$B,MATCH('CP5 Vols Hyp'!$C2873,'[2]CP5 to CP6 Track mapping'!$A:$A,0),2),"-")</f>
        <v>Heavy Refurb</v>
      </c>
      <c r="E2873" s="36" t="s">
        <v>453</v>
      </c>
      <c r="F2873" s="53"/>
      <c r="G2873" s="53"/>
      <c r="H2873" s="53">
        <v>0</v>
      </c>
      <c r="I2873" s="53"/>
      <c r="J2873" s="53"/>
      <c r="K2873" s="53">
        <f t="shared" si="171"/>
        <v>0</v>
      </c>
      <c r="M2873" s="54">
        <v>0</v>
      </c>
      <c r="N2873" s="54">
        <v>0</v>
      </c>
      <c r="O2873" s="54">
        <v>0</v>
      </c>
      <c r="P2873" s="54">
        <v>0</v>
      </c>
      <c r="Q2873" s="54" t="s">
        <v>73</v>
      </c>
      <c r="R2873" s="54">
        <f t="shared" si="172"/>
        <v>0</v>
      </c>
      <c r="T2873" s="55">
        <f t="shared" si="173"/>
        <v>0</v>
      </c>
      <c r="U2873" s="55">
        <f t="shared" si="173"/>
        <v>0</v>
      </c>
      <c r="V2873" s="55">
        <f t="shared" si="173"/>
        <v>0</v>
      </c>
      <c r="W2873" s="55">
        <f t="shared" si="173"/>
        <v>0</v>
      </c>
      <c r="X2873" s="55" t="e">
        <f t="shared" si="173"/>
        <v>#VALUE!</v>
      </c>
      <c r="Y2873" s="55">
        <f t="shared" si="173"/>
        <v>0</v>
      </c>
    </row>
    <row r="2874" spans="1:25" x14ac:dyDescent="0.25">
      <c r="A2874" s="37" t="s">
        <v>415</v>
      </c>
      <c r="B2874" s="37" t="s">
        <v>684</v>
      </c>
      <c r="C2874" s="36" t="s">
        <v>40</v>
      </c>
      <c r="D2874" s="52" t="str">
        <f>IFERROR(INDEX('[2]CP5 to CP6 Track mapping'!$A:$B,MATCH('CP5 Vols Hyp'!$C2874,'[2]CP5 to CP6 Track mapping'!$A:$A,0),2),"-")</f>
        <v>Heavy Refurb</v>
      </c>
      <c r="E2874" s="36" t="s">
        <v>454</v>
      </c>
      <c r="F2874" s="53"/>
      <c r="G2874" s="53"/>
      <c r="H2874" s="53">
        <v>0</v>
      </c>
      <c r="I2874" s="53"/>
      <c r="J2874" s="53"/>
      <c r="K2874" s="53">
        <f t="shared" si="171"/>
        <v>0</v>
      </c>
      <c r="M2874" s="54">
        <v>0</v>
      </c>
      <c r="N2874" s="54">
        <v>0</v>
      </c>
      <c r="O2874" s="54">
        <v>0</v>
      </c>
      <c r="P2874" s="54">
        <v>0</v>
      </c>
      <c r="Q2874" s="54" t="s">
        <v>73</v>
      </c>
      <c r="R2874" s="54">
        <f t="shared" si="172"/>
        <v>0</v>
      </c>
      <c r="T2874" s="55">
        <f t="shared" si="173"/>
        <v>0</v>
      </c>
      <c r="U2874" s="55">
        <f t="shared" si="173"/>
        <v>0</v>
      </c>
      <c r="V2874" s="55">
        <f t="shared" si="173"/>
        <v>0</v>
      </c>
      <c r="W2874" s="55">
        <f t="shared" si="173"/>
        <v>0</v>
      </c>
      <c r="X2874" s="55" t="e">
        <f t="shared" si="173"/>
        <v>#VALUE!</v>
      </c>
      <c r="Y2874" s="55">
        <f t="shared" si="173"/>
        <v>0</v>
      </c>
    </row>
    <row r="2875" spans="1:25" x14ac:dyDescent="0.25">
      <c r="A2875" s="37" t="s">
        <v>415</v>
      </c>
      <c r="B2875" s="37" t="s">
        <v>684</v>
      </c>
      <c r="C2875" s="36" t="s">
        <v>40</v>
      </c>
      <c r="D2875" s="52" t="str">
        <f>IFERROR(INDEX('[2]CP5 to CP6 Track mapping'!$A:$B,MATCH('CP5 Vols Hyp'!$C2875,'[2]CP5 to CP6 Track mapping'!$A:$A,0),2),"-")</f>
        <v>Heavy Refurb</v>
      </c>
      <c r="E2875" s="36" t="s">
        <v>455</v>
      </c>
      <c r="F2875" s="53"/>
      <c r="G2875" s="53"/>
      <c r="H2875" s="53">
        <v>0</v>
      </c>
      <c r="I2875" s="53"/>
      <c r="J2875" s="53"/>
      <c r="K2875" s="53">
        <f t="shared" si="171"/>
        <v>0</v>
      </c>
      <c r="M2875" s="54">
        <v>0</v>
      </c>
      <c r="N2875" s="54">
        <v>0</v>
      </c>
      <c r="O2875" s="54">
        <v>0</v>
      </c>
      <c r="P2875" s="54">
        <v>0</v>
      </c>
      <c r="Q2875" s="54" t="s">
        <v>73</v>
      </c>
      <c r="R2875" s="54">
        <f t="shared" si="172"/>
        <v>0</v>
      </c>
      <c r="T2875" s="55">
        <f t="shared" si="173"/>
        <v>0</v>
      </c>
      <c r="U2875" s="55">
        <f t="shared" si="173"/>
        <v>0</v>
      </c>
      <c r="V2875" s="55">
        <f t="shared" si="173"/>
        <v>0</v>
      </c>
      <c r="W2875" s="55">
        <f t="shared" si="173"/>
        <v>0</v>
      </c>
      <c r="X2875" s="55" t="e">
        <f t="shared" si="173"/>
        <v>#VALUE!</v>
      </c>
      <c r="Y2875" s="55">
        <f t="shared" si="173"/>
        <v>0</v>
      </c>
    </row>
    <row r="2876" spans="1:25" x14ac:dyDescent="0.25">
      <c r="A2876" s="37" t="s">
        <v>415</v>
      </c>
      <c r="B2876" s="37" t="s">
        <v>685</v>
      </c>
      <c r="C2876" s="36" t="s">
        <v>23</v>
      </c>
      <c r="D2876" s="52" t="str">
        <f>IFERROR(INDEX('[2]CP5 to CP6 Track mapping'!$A:$B,MATCH('CP5 Vols Hyp'!$C2876,'[2]CP5 to CP6 Track mapping'!$A:$A,0),2),"-")</f>
        <v>Re-sleeper Conventional</v>
      </c>
      <c r="E2876" s="36" t="s">
        <v>456</v>
      </c>
      <c r="F2876" s="53"/>
      <c r="G2876" s="53"/>
      <c r="H2876" s="53">
        <v>0</v>
      </c>
      <c r="I2876" s="53"/>
      <c r="J2876" s="53"/>
      <c r="K2876" s="53">
        <f t="shared" si="171"/>
        <v>0</v>
      </c>
      <c r="M2876" s="54">
        <v>0</v>
      </c>
      <c r="N2876" s="54">
        <v>0</v>
      </c>
      <c r="O2876" s="54">
        <v>0</v>
      </c>
      <c r="P2876" s="54">
        <v>0</v>
      </c>
      <c r="Q2876" s="54" t="s">
        <v>73</v>
      </c>
      <c r="R2876" s="54">
        <f t="shared" si="172"/>
        <v>0</v>
      </c>
      <c r="T2876" s="55">
        <f t="shared" si="173"/>
        <v>0</v>
      </c>
      <c r="U2876" s="55">
        <f t="shared" si="173"/>
        <v>0</v>
      </c>
      <c r="V2876" s="55">
        <f t="shared" si="173"/>
        <v>0</v>
      </c>
      <c r="W2876" s="55">
        <f t="shared" si="173"/>
        <v>0</v>
      </c>
      <c r="X2876" s="55" t="e">
        <f t="shared" si="173"/>
        <v>#VALUE!</v>
      </c>
      <c r="Y2876" s="55">
        <f t="shared" si="173"/>
        <v>0</v>
      </c>
    </row>
    <row r="2877" spans="1:25" x14ac:dyDescent="0.25">
      <c r="A2877" s="37" t="s">
        <v>415</v>
      </c>
      <c r="B2877" s="37" t="s">
        <v>685</v>
      </c>
      <c r="C2877" s="36" t="s">
        <v>23</v>
      </c>
      <c r="D2877" s="52" t="str">
        <f>IFERROR(INDEX('[2]CP5 to CP6 Track mapping'!$A:$B,MATCH('CP5 Vols Hyp'!$C2877,'[2]CP5 to CP6 Track mapping'!$A:$A,0),2),"-")</f>
        <v>Re-sleeper Conventional</v>
      </c>
      <c r="E2877" s="36" t="s">
        <v>451</v>
      </c>
      <c r="F2877" s="53"/>
      <c r="G2877" s="53"/>
      <c r="H2877" s="53">
        <v>0</v>
      </c>
      <c r="I2877" s="53"/>
      <c r="J2877" s="53"/>
      <c r="K2877" s="53">
        <f t="shared" si="171"/>
        <v>0</v>
      </c>
      <c r="M2877" s="54">
        <v>0</v>
      </c>
      <c r="N2877" s="54">
        <v>0</v>
      </c>
      <c r="O2877" s="54">
        <v>0</v>
      </c>
      <c r="P2877" s="54">
        <v>0</v>
      </c>
      <c r="Q2877" s="54" t="s">
        <v>73</v>
      </c>
      <c r="R2877" s="54">
        <f t="shared" si="172"/>
        <v>0</v>
      </c>
      <c r="T2877" s="55">
        <f t="shared" si="173"/>
        <v>0</v>
      </c>
      <c r="U2877" s="55">
        <f t="shared" si="173"/>
        <v>0</v>
      </c>
      <c r="V2877" s="55">
        <f t="shared" si="173"/>
        <v>0</v>
      </c>
      <c r="W2877" s="55">
        <f t="shared" si="173"/>
        <v>0</v>
      </c>
      <c r="X2877" s="55" t="e">
        <f t="shared" si="173"/>
        <v>#VALUE!</v>
      </c>
      <c r="Y2877" s="55">
        <f t="shared" si="173"/>
        <v>0</v>
      </c>
    </row>
    <row r="2878" spans="1:25" x14ac:dyDescent="0.25">
      <c r="A2878" s="37" t="s">
        <v>415</v>
      </c>
      <c r="B2878" s="37" t="s">
        <v>685</v>
      </c>
      <c r="C2878" s="36" t="s">
        <v>23</v>
      </c>
      <c r="D2878" s="52" t="str">
        <f>IFERROR(INDEX('[2]CP5 to CP6 Track mapping'!$A:$B,MATCH('CP5 Vols Hyp'!$C2878,'[2]CP5 to CP6 Track mapping'!$A:$A,0),2),"-")</f>
        <v>Re-sleeper Conventional</v>
      </c>
      <c r="E2878" s="36" t="s">
        <v>452</v>
      </c>
      <c r="F2878" s="53"/>
      <c r="G2878" s="53"/>
      <c r="H2878" s="53">
        <v>0</v>
      </c>
      <c r="I2878" s="53"/>
      <c r="J2878" s="53"/>
      <c r="K2878" s="53">
        <f t="shared" si="171"/>
        <v>0</v>
      </c>
      <c r="M2878" s="54">
        <v>0</v>
      </c>
      <c r="N2878" s="54">
        <v>0</v>
      </c>
      <c r="O2878" s="54">
        <v>0</v>
      </c>
      <c r="P2878" s="54">
        <v>0</v>
      </c>
      <c r="Q2878" s="54" t="s">
        <v>73</v>
      </c>
      <c r="R2878" s="54">
        <f t="shared" si="172"/>
        <v>0</v>
      </c>
      <c r="T2878" s="55">
        <f t="shared" si="173"/>
        <v>0</v>
      </c>
      <c r="U2878" s="55">
        <f t="shared" si="173"/>
        <v>0</v>
      </c>
      <c r="V2878" s="55">
        <f t="shared" si="173"/>
        <v>0</v>
      </c>
      <c r="W2878" s="55">
        <f t="shared" si="173"/>
        <v>0</v>
      </c>
      <c r="X2878" s="55" t="e">
        <f t="shared" si="173"/>
        <v>#VALUE!</v>
      </c>
      <c r="Y2878" s="55">
        <f t="shared" si="173"/>
        <v>0</v>
      </c>
    </row>
    <row r="2879" spans="1:25" x14ac:dyDescent="0.25">
      <c r="A2879" s="37" t="s">
        <v>415</v>
      </c>
      <c r="B2879" s="37" t="s">
        <v>685</v>
      </c>
      <c r="C2879" s="36" t="s">
        <v>23</v>
      </c>
      <c r="D2879" s="52" t="str">
        <f>IFERROR(INDEX('[2]CP5 to CP6 Track mapping'!$A:$B,MATCH('CP5 Vols Hyp'!$C2879,'[2]CP5 to CP6 Track mapping'!$A:$A,0),2),"-")</f>
        <v>Re-sleeper Conventional</v>
      </c>
      <c r="E2879" s="36" t="s">
        <v>453</v>
      </c>
      <c r="F2879" s="53"/>
      <c r="G2879" s="53"/>
      <c r="H2879" s="53">
        <v>0</v>
      </c>
      <c r="I2879" s="53"/>
      <c r="J2879" s="53"/>
      <c r="K2879" s="53">
        <f t="shared" si="171"/>
        <v>0</v>
      </c>
      <c r="M2879" s="54">
        <v>0</v>
      </c>
      <c r="N2879" s="54">
        <v>0</v>
      </c>
      <c r="O2879" s="54">
        <v>0</v>
      </c>
      <c r="P2879" s="54">
        <v>0</v>
      </c>
      <c r="Q2879" s="54" t="s">
        <v>73</v>
      </c>
      <c r="R2879" s="54">
        <f t="shared" si="172"/>
        <v>0</v>
      </c>
      <c r="T2879" s="55">
        <f t="shared" si="173"/>
        <v>0</v>
      </c>
      <c r="U2879" s="55">
        <f t="shared" si="173"/>
        <v>0</v>
      </c>
      <c r="V2879" s="55">
        <f t="shared" si="173"/>
        <v>0</v>
      </c>
      <c r="W2879" s="55">
        <f t="shared" si="173"/>
        <v>0</v>
      </c>
      <c r="X2879" s="55" t="e">
        <f t="shared" si="173"/>
        <v>#VALUE!</v>
      </c>
      <c r="Y2879" s="55">
        <f t="shared" si="173"/>
        <v>0</v>
      </c>
    </row>
    <row r="2880" spans="1:25" x14ac:dyDescent="0.25">
      <c r="A2880" s="37" t="s">
        <v>415</v>
      </c>
      <c r="B2880" s="37" t="s">
        <v>685</v>
      </c>
      <c r="C2880" s="36" t="s">
        <v>23</v>
      </c>
      <c r="D2880" s="52" t="str">
        <f>IFERROR(INDEX('[2]CP5 to CP6 Track mapping'!$A:$B,MATCH('CP5 Vols Hyp'!$C2880,'[2]CP5 to CP6 Track mapping'!$A:$A,0),2),"-")</f>
        <v>Re-sleeper Conventional</v>
      </c>
      <c r="E2880" s="36" t="s">
        <v>454</v>
      </c>
      <c r="F2880" s="53"/>
      <c r="G2880" s="53"/>
      <c r="H2880" s="53">
        <v>0</v>
      </c>
      <c r="I2880" s="53"/>
      <c r="J2880" s="53"/>
      <c r="K2880" s="53">
        <f t="shared" si="171"/>
        <v>0</v>
      </c>
      <c r="M2880" s="54">
        <v>0</v>
      </c>
      <c r="N2880" s="54">
        <v>0</v>
      </c>
      <c r="O2880" s="54">
        <v>0</v>
      </c>
      <c r="P2880" s="54">
        <v>0</v>
      </c>
      <c r="Q2880" s="54" t="s">
        <v>73</v>
      </c>
      <c r="R2880" s="54">
        <f t="shared" si="172"/>
        <v>0</v>
      </c>
      <c r="T2880" s="55">
        <f t="shared" si="173"/>
        <v>0</v>
      </c>
      <c r="U2880" s="55">
        <f t="shared" si="173"/>
        <v>0</v>
      </c>
      <c r="V2880" s="55">
        <f t="shared" si="173"/>
        <v>0</v>
      </c>
      <c r="W2880" s="55">
        <f t="shared" si="173"/>
        <v>0</v>
      </c>
      <c r="X2880" s="55" t="e">
        <f t="shared" si="173"/>
        <v>#VALUE!</v>
      </c>
      <c r="Y2880" s="55">
        <f t="shared" si="173"/>
        <v>0</v>
      </c>
    </row>
    <row r="2881" spans="1:25" x14ac:dyDescent="0.25">
      <c r="A2881" s="37" t="s">
        <v>415</v>
      </c>
      <c r="B2881" s="37" t="s">
        <v>685</v>
      </c>
      <c r="C2881" s="36" t="s">
        <v>23</v>
      </c>
      <c r="D2881" s="52" t="str">
        <f>IFERROR(INDEX('[2]CP5 to CP6 Track mapping'!$A:$B,MATCH('CP5 Vols Hyp'!$C2881,'[2]CP5 to CP6 Track mapping'!$A:$A,0),2),"-")</f>
        <v>Re-sleeper Conventional</v>
      </c>
      <c r="E2881" s="36" t="s">
        <v>455</v>
      </c>
      <c r="F2881" s="53"/>
      <c r="G2881" s="53"/>
      <c r="H2881" s="53">
        <v>0</v>
      </c>
      <c r="I2881" s="53"/>
      <c r="J2881" s="53"/>
      <c r="K2881" s="53">
        <f t="shared" si="171"/>
        <v>0</v>
      </c>
      <c r="M2881" s="54">
        <v>0</v>
      </c>
      <c r="N2881" s="54">
        <v>0</v>
      </c>
      <c r="O2881" s="54">
        <v>0</v>
      </c>
      <c r="P2881" s="54">
        <v>0</v>
      </c>
      <c r="Q2881" s="54" t="s">
        <v>73</v>
      </c>
      <c r="R2881" s="54">
        <f t="shared" si="172"/>
        <v>0</v>
      </c>
      <c r="T2881" s="55">
        <f t="shared" si="173"/>
        <v>0</v>
      </c>
      <c r="U2881" s="55">
        <f t="shared" si="173"/>
        <v>0</v>
      </c>
      <c r="V2881" s="55">
        <f t="shared" si="173"/>
        <v>0</v>
      </c>
      <c r="W2881" s="55">
        <f t="shared" si="173"/>
        <v>0</v>
      </c>
      <c r="X2881" s="55" t="e">
        <f t="shared" si="173"/>
        <v>#VALUE!</v>
      </c>
      <c r="Y2881" s="55">
        <f t="shared" si="173"/>
        <v>0</v>
      </c>
    </row>
    <row r="2882" spans="1:25" x14ac:dyDescent="0.25">
      <c r="A2882" s="37" t="s">
        <v>415</v>
      </c>
      <c r="B2882" s="37" t="s">
        <v>686</v>
      </c>
      <c r="C2882" s="36" t="s">
        <v>687</v>
      </c>
      <c r="D2882" s="52" t="str">
        <f>IFERROR(INDEX('[2]CP5 to CP6 Track mapping'!$A:$B,MATCH('CP5 Vols Hyp'!$C2882,'[2]CP5 to CP6 Track mapping'!$A:$A,0),2),"-")</f>
        <v>Re-sleeper High Output</v>
      </c>
      <c r="E2882" s="36" t="s">
        <v>456</v>
      </c>
      <c r="F2882" s="53"/>
      <c r="G2882" s="53"/>
      <c r="H2882" s="53">
        <v>0</v>
      </c>
      <c r="I2882" s="53"/>
      <c r="J2882" s="53"/>
      <c r="K2882" s="53">
        <f t="shared" si="171"/>
        <v>0</v>
      </c>
      <c r="M2882" s="54">
        <v>0</v>
      </c>
      <c r="N2882" s="54">
        <v>0</v>
      </c>
      <c r="O2882" s="54">
        <v>0</v>
      </c>
      <c r="P2882" s="54">
        <v>0</v>
      </c>
      <c r="Q2882" s="54" t="s">
        <v>73</v>
      </c>
      <c r="R2882" s="54">
        <f t="shared" si="172"/>
        <v>0</v>
      </c>
      <c r="T2882" s="55">
        <f t="shared" si="173"/>
        <v>0</v>
      </c>
      <c r="U2882" s="55">
        <f t="shared" si="173"/>
        <v>0</v>
      </c>
      <c r="V2882" s="55">
        <f t="shared" si="173"/>
        <v>0</v>
      </c>
      <c r="W2882" s="55">
        <f t="shared" si="173"/>
        <v>0</v>
      </c>
      <c r="X2882" s="55" t="e">
        <f t="shared" si="173"/>
        <v>#VALUE!</v>
      </c>
      <c r="Y2882" s="55">
        <f t="shared" si="173"/>
        <v>0</v>
      </c>
    </row>
    <row r="2883" spans="1:25" x14ac:dyDescent="0.25">
      <c r="A2883" s="37" t="s">
        <v>415</v>
      </c>
      <c r="B2883" s="37" t="s">
        <v>686</v>
      </c>
      <c r="C2883" s="36" t="s">
        <v>687</v>
      </c>
      <c r="D2883" s="52" t="str">
        <f>IFERROR(INDEX('[2]CP5 to CP6 Track mapping'!$A:$B,MATCH('CP5 Vols Hyp'!$C2883,'[2]CP5 to CP6 Track mapping'!$A:$A,0),2),"-")</f>
        <v>Re-sleeper High Output</v>
      </c>
      <c r="E2883" s="36" t="s">
        <v>451</v>
      </c>
      <c r="F2883" s="53"/>
      <c r="G2883" s="53"/>
      <c r="H2883" s="53">
        <v>0</v>
      </c>
      <c r="I2883" s="53"/>
      <c r="J2883" s="53"/>
      <c r="K2883" s="53">
        <f t="shared" si="171"/>
        <v>0</v>
      </c>
      <c r="M2883" s="54">
        <v>0</v>
      </c>
      <c r="N2883" s="54">
        <v>0</v>
      </c>
      <c r="O2883" s="54">
        <v>0</v>
      </c>
      <c r="P2883" s="54">
        <v>0</v>
      </c>
      <c r="Q2883" s="54" t="s">
        <v>73</v>
      </c>
      <c r="R2883" s="54">
        <f t="shared" si="172"/>
        <v>0</v>
      </c>
      <c r="T2883" s="55">
        <f t="shared" si="173"/>
        <v>0</v>
      </c>
      <c r="U2883" s="55">
        <f t="shared" si="173"/>
        <v>0</v>
      </c>
      <c r="V2883" s="55">
        <f t="shared" si="173"/>
        <v>0</v>
      </c>
      <c r="W2883" s="55">
        <f t="shared" ref="W2883:Y2946" si="174">P2883-I2883</f>
        <v>0</v>
      </c>
      <c r="X2883" s="55" t="e">
        <f t="shared" si="174"/>
        <v>#VALUE!</v>
      </c>
      <c r="Y2883" s="55">
        <f t="shared" si="174"/>
        <v>0</v>
      </c>
    </row>
    <row r="2884" spans="1:25" x14ac:dyDescent="0.25">
      <c r="A2884" s="37" t="s">
        <v>415</v>
      </c>
      <c r="B2884" s="37" t="s">
        <v>686</v>
      </c>
      <c r="C2884" s="36" t="s">
        <v>687</v>
      </c>
      <c r="D2884" s="52" t="str">
        <f>IFERROR(INDEX('[2]CP5 to CP6 Track mapping'!$A:$B,MATCH('CP5 Vols Hyp'!$C2884,'[2]CP5 to CP6 Track mapping'!$A:$A,0),2),"-")</f>
        <v>Re-sleeper High Output</v>
      </c>
      <c r="E2884" s="36" t="s">
        <v>452</v>
      </c>
      <c r="F2884" s="53"/>
      <c r="G2884" s="53"/>
      <c r="H2884" s="53">
        <v>0</v>
      </c>
      <c r="I2884" s="53"/>
      <c r="J2884" s="53"/>
      <c r="K2884" s="53">
        <f t="shared" si="171"/>
        <v>0</v>
      </c>
      <c r="M2884" s="54">
        <v>0</v>
      </c>
      <c r="N2884" s="54">
        <v>0</v>
      </c>
      <c r="O2884" s="54">
        <v>0</v>
      </c>
      <c r="P2884" s="54">
        <v>0</v>
      </c>
      <c r="Q2884" s="54" t="s">
        <v>73</v>
      </c>
      <c r="R2884" s="54">
        <f t="shared" si="172"/>
        <v>0</v>
      </c>
      <c r="T2884" s="55">
        <f t="shared" ref="T2884:Y2947" si="175">M2884-F2884</f>
        <v>0</v>
      </c>
      <c r="U2884" s="55">
        <f t="shared" si="175"/>
        <v>0</v>
      </c>
      <c r="V2884" s="55">
        <f t="shared" si="175"/>
        <v>0</v>
      </c>
      <c r="W2884" s="55">
        <f t="shared" si="174"/>
        <v>0</v>
      </c>
      <c r="X2884" s="55" t="e">
        <f t="shared" si="174"/>
        <v>#VALUE!</v>
      </c>
      <c r="Y2884" s="55">
        <f t="shared" si="174"/>
        <v>0</v>
      </c>
    </row>
    <row r="2885" spans="1:25" x14ac:dyDescent="0.25">
      <c r="A2885" s="37" t="s">
        <v>415</v>
      </c>
      <c r="B2885" s="37" t="s">
        <v>686</v>
      </c>
      <c r="C2885" s="36" t="s">
        <v>687</v>
      </c>
      <c r="D2885" s="52" t="str">
        <f>IFERROR(INDEX('[2]CP5 to CP6 Track mapping'!$A:$B,MATCH('CP5 Vols Hyp'!$C2885,'[2]CP5 to CP6 Track mapping'!$A:$A,0),2),"-")</f>
        <v>Re-sleeper High Output</v>
      </c>
      <c r="E2885" s="36" t="s">
        <v>453</v>
      </c>
      <c r="F2885" s="53"/>
      <c r="G2885" s="53"/>
      <c r="H2885" s="53">
        <v>0</v>
      </c>
      <c r="I2885" s="53"/>
      <c r="J2885" s="53"/>
      <c r="K2885" s="53">
        <f t="shared" si="171"/>
        <v>0</v>
      </c>
      <c r="M2885" s="54">
        <v>0</v>
      </c>
      <c r="N2885" s="54">
        <v>0</v>
      </c>
      <c r="O2885" s="54">
        <v>0</v>
      </c>
      <c r="P2885" s="54">
        <v>0</v>
      </c>
      <c r="Q2885" s="54" t="s">
        <v>73</v>
      </c>
      <c r="R2885" s="54">
        <f t="shared" si="172"/>
        <v>0</v>
      </c>
      <c r="T2885" s="55">
        <f t="shared" si="175"/>
        <v>0</v>
      </c>
      <c r="U2885" s="55">
        <f t="shared" si="175"/>
        <v>0</v>
      </c>
      <c r="V2885" s="55">
        <f t="shared" si="175"/>
        <v>0</v>
      </c>
      <c r="W2885" s="55">
        <f t="shared" si="174"/>
        <v>0</v>
      </c>
      <c r="X2885" s="55" t="e">
        <f t="shared" si="174"/>
        <v>#VALUE!</v>
      </c>
      <c r="Y2885" s="55">
        <f t="shared" si="174"/>
        <v>0</v>
      </c>
    </row>
    <row r="2886" spans="1:25" x14ac:dyDescent="0.25">
      <c r="A2886" s="37" t="s">
        <v>415</v>
      </c>
      <c r="B2886" s="37" t="s">
        <v>686</v>
      </c>
      <c r="C2886" s="36" t="s">
        <v>687</v>
      </c>
      <c r="D2886" s="52" t="str">
        <f>IFERROR(INDEX('[2]CP5 to CP6 Track mapping'!$A:$B,MATCH('CP5 Vols Hyp'!$C2886,'[2]CP5 to CP6 Track mapping'!$A:$A,0),2),"-")</f>
        <v>Re-sleeper High Output</v>
      </c>
      <c r="E2886" s="36" t="s">
        <v>454</v>
      </c>
      <c r="F2886" s="53"/>
      <c r="G2886" s="53"/>
      <c r="H2886" s="53">
        <v>0</v>
      </c>
      <c r="I2886" s="53"/>
      <c r="J2886" s="53"/>
      <c r="K2886" s="53">
        <f t="shared" si="171"/>
        <v>0</v>
      </c>
      <c r="M2886" s="54">
        <v>0</v>
      </c>
      <c r="N2886" s="54">
        <v>0</v>
      </c>
      <c r="O2886" s="54">
        <v>0</v>
      </c>
      <c r="P2886" s="54">
        <v>0</v>
      </c>
      <c r="Q2886" s="54" t="s">
        <v>73</v>
      </c>
      <c r="R2886" s="54">
        <f t="shared" si="172"/>
        <v>0</v>
      </c>
      <c r="T2886" s="55">
        <f t="shared" si="175"/>
        <v>0</v>
      </c>
      <c r="U2886" s="55">
        <f t="shared" si="175"/>
        <v>0</v>
      </c>
      <c r="V2886" s="55">
        <f t="shared" si="175"/>
        <v>0</v>
      </c>
      <c r="W2886" s="55">
        <f t="shared" si="174"/>
        <v>0</v>
      </c>
      <c r="X2886" s="55" t="e">
        <f t="shared" si="174"/>
        <v>#VALUE!</v>
      </c>
      <c r="Y2886" s="55">
        <f t="shared" si="174"/>
        <v>0</v>
      </c>
    </row>
    <row r="2887" spans="1:25" x14ac:dyDescent="0.25">
      <c r="A2887" s="37" t="s">
        <v>415</v>
      </c>
      <c r="B2887" s="37" t="s">
        <v>686</v>
      </c>
      <c r="C2887" s="36" t="s">
        <v>687</v>
      </c>
      <c r="D2887" s="52" t="str">
        <f>IFERROR(INDEX('[2]CP5 to CP6 Track mapping'!$A:$B,MATCH('CP5 Vols Hyp'!$C2887,'[2]CP5 to CP6 Track mapping'!$A:$A,0),2),"-")</f>
        <v>Re-sleeper High Output</v>
      </c>
      <c r="E2887" s="36" t="s">
        <v>455</v>
      </c>
      <c r="F2887" s="53"/>
      <c r="G2887" s="53"/>
      <c r="H2887" s="53">
        <v>0</v>
      </c>
      <c r="I2887" s="53"/>
      <c r="J2887" s="53"/>
      <c r="K2887" s="53">
        <f t="shared" si="171"/>
        <v>0</v>
      </c>
      <c r="M2887" s="54">
        <v>0</v>
      </c>
      <c r="N2887" s="54">
        <v>0</v>
      </c>
      <c r="O2887" s="54">
        <v>0</v>
      </c>
      <c r="P2887" s="54">
        <v>0</v>
      </c>
      <c r="Q2887" s="54" t="s">
        <v>73</v>
      </c>
      <c r="R2887" s="54">
        <f t="shared" si="172"/>
        <v>0</v>
      </c>
      <c r="T2887" s="55">
        <f t="shared" si="175"/>
        <v>0</v>
      </c>
      <c r="U2887" s="55">
        <f t="shared" si="175"/>
        <v>0</v>
      </c>
      <c r="V2887" s="55">
        <f t="shared" si="175"/>
        <v>0</v>
      </c>
      <c r="W2887" s="55">
        <f t="shared" si="174"/>
        <v>0</v>
      </c>
      <c r="X2887" s="55" t="e">
        <f t="shared" si="174"/>
        <v>#VALUE!</v>
      </c>
      <c r="Y2887" s="55">
        <f t="shared" si="174"/>
        <v>0</v>
      </c>
    </row>
    <row r="2888" spans="1:25" x14ac:dyDescent="0.25">
      <c r="A2888" s="37" t="s">
        <v>415</v>
      </c>
      <c r="B2888" s="37" t="s">
        <v>688</v>
      </c>
      <c r="C2888" s="36" t="s">
        <v>689</v>
      </c>
      <c r="D2888" s="52" t="str">
        <f>IFERROR(INDEX('[2]CP5 to CP6 Track mapping'!$A:$B,MATCH('CP5 Vols Hyp'!$C2888,'[2]CP5 to CP6 Track mapping'!$A:$A,0),2),"-")</f>
        <v>Medium Refurb</v>
      </c>
      <c r="E2888" s="36" t="s">
        <v>456</v>
      </c>
      <c r="F2888" s="53"/>
      <c r="G2888" s="53"/>
      <c r="H2888" s="53">
        <v>0</v>
      </c>
      <c r="I2888" s="53"/>
      <c r="J2888" s="53"/>
      <c r="K2888" s="53">
        <f t="shared" si="171"/>
        <v>0</v>
      </c>
      <c r="M2888" s="54">
        <v>0</v>
      </c>
      <c r="N2888" s="54">
        <v>0</v>
      </c>
      <c r="O2888" s="54">
        <v>0</v>
      </c>
      <c r="P2888" s="54">
        <v>0</v>
      </c>
      <c r="Q2888" s="54" t="s">
        <v>73</v>
      </c>
      <c r="R2888" s="54">
        <f t="shared" si="172"/>
        <v>0</v>
      </c>
      <c r="T2888" s="55">
        <f t="shared" si="175"/>
        <v>0</v>
      </c>
      <c r="U2888" s="55">
        <f t="shared" si="175"/>
        <v>0</v>
      </c>
      <c r="V2888" s="55">
        <f t="shared" si="175"/>
        <v>0</v>
      </c>
      <c r="W2888" s="55">
        <f t="shared" si="174"/>
        <v>0</v>
      </c>
      <c r="X2888" s="55" t="e">
        <f t="shared" si="174"/>
        <v>#VALUE!</v>
      </c>
      <c r="Y2888" s="55">
        <f t="shared" si="174"/>
        <v>0</v>
      </c>
    </row>
    <row r="2889" spans="1:25" x14ac:dyDescent="0.25">
      <c r="A2889" s="37" t="s">
        <v>415</v>
      </c>
      <c r="B2889" s="37" t="s">
        <v>688</v>
      </c>
      <c r="C2889" s="36" t="s">
        <v>689</v>
      </c>
      <c r="D2889" s="52" t="str">
        <f>IFERROR(INDEX('[2]CP5 to CP6 Track mapping'!$A:$B,MATCH('CP5 Vols Hyp'!$C2889,'[2]CP5 to CP6 Track mapping'!$A:$A,0),2),"-")</f>
        <v>Medium Refurb</v>
      </c>
      <c r="E2889" s="36" t="s">
        <v>451</v>
      </c>
      <c r="F2889" s="53"/>
      <c r="G2889" s="53"/>
      <c r="H2889" s="53">
        <v>0</v>
      </c>
      <c r="I2889" s="53"/>
      <c r="J2889" s="53"/>
      <c r="K2889" s="53">
        <f t="shared" si="171"/>
        <v>0</v>
      </c>
      <c r="M2889" s="54">
        <v>0</v>
      </c>
      <c r="N2889" s="54">
        <v>0</v>
      </c>
      <c r="O2889" s="54">
        <v>0</v>
      </c>
      <c r="P2889" s="54">
        <v>0</v>
      </c>
      <c r="Q2889" s="54" t="s">
        <v>73</v>
      </c>
      <c r="R2889" s="54">
        <f t="shared" si="172"/>
        <v>0</v>
      </c>
      <c r="T2889" s="55">
        <f t="shared" si="175"/>
        <v>0</v>
      </c>
      <c r="U2889" s="55">
        <f t="shared" si="175"/>
        <v>0</v>
      </c>
      <c r="V2889" s="55">
        <f t="shared" si="175"/>
        <v>0</v>
      </c>
      <c r="W2889" s="55">
        <f t="shared" si="174"/>
        <v>0</v>
      </c>
      <c r="X2889" s="55" t="e">
        <f t="shared" si="174"/>
        <v>#VALUE!</v>
      </c>
      <c r="Y2889" s="55">
        <f t="shared" si="174"/>
        <v>0</v>
      </c>
    </row>
    <row r="2890" spans="1:25" x14ac:dyDescent="0.25">
      <c r="A2890" s="37" t="s">
        <v>415</v>
      </c>
      <c r="B2890" s="37" t="s">
        <v>688</v>
      </c>
      <c r="C2890" s="36" t="s">
        <v>689</v>
      </c>
      <c r="D2890" s="52" t="str">
        <f>IFERROR(INDEX('[2]CP5 to CP6 Track mapping'!$A:$B,MATCH('CP5 Vols Hyp'!$C2890,'[2]CP5 to CP6 Track mapping'!$A:$A,0),2),"-")</f>
        <v>Medium Refurb</v>
      </c>
      <c r="E2890" s="36" t="s">
        <v>452</v>
      </c>
      <c r="F2890" s="53"/>
      <c r="G2890" s="53"/>
      <c r="H2890" s="53">
        <v>0</v>
      </c>
      <c r="I2890" s="53"/>
      <c r="J2890" s="53"/>
      <c r="K2890" s="53">
        <f t="shared" ref="K2890:K2953" si="176">SUM(F2890:J2890)</f>
        <v>0</v>
      </c>
      <c r="M2890" s="54">
        <v>0</v>
      </c>
      <c r="N2890" s="54">
        <v>0</v>
      </c>
      <c r="O2890" s="54">
        <v>0</v>
      </c>
      <c r="P2890" s="54">
        <v>0</v>
      </c>
      <c r="Q2890" s="54" t="s">
        <v>73</v>
      </c>
      <c r="R2890" s="54">
        <f t="shared" ref="R2890:R2953" si="177">SUM(M2890:Q2890)</f>
        <v>0</v>
      </c>
      <c r="T2890" s="55">
        <f t="shared" si="175"/>
        <v>0</v>
      </c>
      <c r="U2890" s="55">
        <f t="shared" si="175"/>
        <v>0</v>
      </c>
      <c r="V2890" s="55">
        <f t="shared" si="175"/>
        <v>0</v>
      </c>
      <c r="W2890" s="55">
        <f t="shared" si="174"/>
        <v>0</v>
      </c>
      <c r="X2890" s="55" t="e">
        <f t="shared" si="174"/>
        <v>#VALUE!</v>
      </c>
      <c r="Y2890" s="55">
        <f t="shared" si="174"/>
        <v>0</v>
      </c>
    </row>
    <row r="2891" spans="1:25" x14ac:dyDescent="0.25">
      <c r="A2891" s="37" t="s">
        <v>415</v>
      </c>
      <c r="B2891" s="37" t="s">
        <v>688</v>
      </c>
      <c r="C2891" s="36" t="s">
        <v>689</v>
      </c>
      <c r="D2891" s="52" t="str">
        <f>IFERROR(INDEX('[2]CP5 to CP6 Track mapping'!$A:$B,MATCH('CP5 Vols Hyp'!$C2891,'[2]CP5 to CP6 Track mapping'!$A:$A,0),2),"-")</f>
        <v>Medium Refurb</v>
      </c>
      <c r="E2891" s="36" t="s">
        <v>453</v>
      </c>
      <c r="F2891" s="53"/>
      <c r="G2891" s="53"/>
      <c r="H2891" s="53">
        <v>0</v>
      </c>
      <c r="I2891" s="53"/>
      <c r="J2891" s="53"/>
      <c r="K2891" s="53">
        <f t="shared" si="176"/>
        <v>0</v>
      </c>
      <c r="M2891" s="54">
        <v>0</v>
      </c>
      <c r="N2891" s="54">
        <v>0</v>
      </c>
      <c r="O2891" s="54">
        <v>0</v>
      </c>
      <c r="P2891" s="54">
        <v>0</v>
      </c>
      <c r="Q2891" s="54" t="s">
        <v>73</v>
      </c>
      <c r="R2891" s="54">
        <f t="shared" si="177"/>
        <v>0</v>
      </c>
      <c r="T2891" s="55">
        <f t="shared" si="175"/>
        <v>0</v>
      </c>
      <c r="U2891" s="55">
        <f t="shared" si="175"/>
        <v>0</v>
      </c>
      <c r="V2891" s="55">
        <f t="shared" si="175"/>
        <v>0</v>
      </c>
      <c r="W2891" s="55">
        <f t="shared" si="174"/>
        <v>0</v>
      </c>
      <c r="X2891" s="55" t="e">
        <f t="shared" si="174"/>
        <v>#VALUE!</v>
      </c>
      <c r="Y2891" s="55">
        <f t="shared" si="174"/>
        <v>0</v>
      </c>
    </row>
    <row r="2892" spans="1:25" x14ac:dyDescent="0.25">
      <c r="A2892" s="37" t="s">
        <v>415</v>
      </c>
      <c r="B2892" s="37" t="s">
        <v>688</v>
      </c>
      <c r="C2892" s="36" t="s">
        <v>689</v>
      </c>
      <c r="D2892" s="52" t="str">
        <f>IFERROR(INDEX('[2]CP5 to CP6 Track mapping'!$A:$B,MATCH('CP5 Vols Hyp'!$C2892,'[2]CP5 to CP6 Track mapping'!$A:$A,0),2),"-")</f>
        <v>Medium Refurb</v>
      </c>
      <c r="E2892" s="36" t="s">
        <v>454</v>
      </c>
      <c r="F2892" s="53"/>
      <c r="G2892" s="53"/>
      <c r="H2892" s="53">
        <v>0</v>
      </c>
      <c r="I2892" s="53"/>
      <c r="J2892" s="53"/>
      <c r="K2892" s="53">
        <f t="shared" si="176"/>
        <v>0</v>
      </c>
      <c r="M2892" s="54">
        <v>0</v>
      </c>
      <c r="N2892" s="54">
        <v>0</v>
      </c>
      <c r="O2892" s="54">
        <v>0</v>
      </c>
      <c r="P2892" s="54">
        <v>0</v>
      </c>
      <c r="Q2892" s="54" t="s">
        <v>73</v>
      </c>
      <c r="R2892" s="54">
        <f t="shared" si="177"/>
        <v>0</v>
      </c>
      <c r="T2892" s="55">
        <f t="shared" si="175"/>
        <v>0</v>
      </c>
      <c r="U2892" s="55">
        <f t="shared" si="175"/>
        <v>0</v>
      </c>
      <c r="V2892" s="55">
        <f t="shared" si="175"/>
        <v>0</v>
      </c>
      <c r="W2892" s="55">
        <f t="shared" si="174"/>
        <v>0</v>
      </c>
      <c r="X2892" s="55" t="e">
        <f t="shared" si="174"/>
        <v>#VALUE!</v>
      </c>
      <c r="Y2892" s="55">
        <f t="shared" si="174"/>
        <v>0</v>
      </c>
    </row>
    <row r="2893" spans="1:25" x14ac:dyDescent="0.25">
      <c r="A2893" s="37" t="s">
        <v>415</v>
      </c>
      <c r="B2893" s="37" t="s">
        <v>688</v>
      </c>
      <c r="C2893" s="36" t="s">
        <v>689</v>
      </c>
      <c r="D2893" s="52" t="str">
        <f>IFERROR(INDEX('[2]CP5 to CP6 Track mapping'!$A:$B,MATCH('CP5 Vols Hyp'!$C2893,'[2]CP5 to CP6 Track mapping'!$A:$A,0),2),"-")</f>
        <v>Medium Refurb</v>
      </c>
      <c r="E2893" s="36" t="s">
        <v>455</v>
      </c>
      <c r="F2893" s="53"/>
      <c r="G2893" s="53"/>
      <c r="H2893" s="53">
        <v>0</v>
      </c>
      <c r="I2893" s="53"/>
      <c r="J2893" s="53"/>
      <c r="K2893" s="53">
        <f t="shared" si="176"/>
        <v>0</v>
      </c>
      <c r="M2893" s="54">
        <v>0</v>
      </c>
      <c r="N2893" s="54">
        <v>0</v>
      </c>
      <c r="O2893" s="54">
        <v>0</v>
      </c>
      <c r="P2893" s="54">
        <v>0</v>
      </c>
      <c r="Q2893" s="54" t="s">
        <v>73</v>
      </c>
      <c r="R2893" s="54">
        <f t="shared" si="177"/>
        <v>0</v>
      </c>
      <c r="T2893" s="55">
        <f t="shared" si="175"/>
        <v>0</v>
      </c>
      <c r="U2893" s="55">
        <f t="shared" si="175"/>
        <v>0</v>
      </c>
      <c r="V2893" s="55">
        <f t="shared" si="175"/>
        <v>0</v>
      </c>
      <c r="W2893" s="55">
        <f t="shared" si="174"/>
        <v>0</v>
      </c>
      <c r="X2893" s="55" t="e">
        <f t="shared" si="174"/>
        <v>#VALUE!</v>
      </c>
      <c r="Y2893" s="55">
        <f t="shared" si="174"/>
        <v>0</v>
      </c>
    </row>
    <row r="2894" spans="1:25" x14ac:dyDescent="0.25">
      <c r="A2894" s="37" t="s">
        <v>415</v>
      </c>
      <c r="B2894" s="37" t="s">
        <v>690</v>
      </c>
      <c r="C2894" s="36" t="s">
        <v>691</v>
      </c>
      <c r="D2894" s="52" t="str">
        <f>IFERROR(INDEX('[2]CP5 to CP6 Track mapping'!$A:$B,MATCH('CP5 Vols Hyp'!$C2894,'[2]CP5 to CP6 Track mapping'!$A:$A,0),2),"-")</f>
        <v>Medium Refurb</v>
      </c>
      <c r="E2894" s="36" t="s">
        <v>456</v>
      </c>
      <c r="F2894" s="53"/>
      <c r="G2894" s="53"/>
      <c r="H2894" s="53">
        <v>0</v>
      </c>
      <c r="I2894" s="53"/>
      <c r="J2894" s="53"/>
      <c r="K2894" s="53">
        <f t="shared" si="176"/>
        <v>0</v>
      </c>
      <c r="M2894" s="54">
        <v>0</v>
      </c>
      <c r="N2894" s="54">
        <v>0</v>
      </c>
      <c r="O2894" s="54">
        <v>0</v>
      </c>
      <c r="P2894" s="54">
        <v>0</v>
      </c>
      <c r="Q2894" s="54" t="s">
        <v>73</v>
      </c>
      <c r="R2894" s="54">
        <f t="shared" si="177"/>
        <v>0</v>
      </c>
      <c r="T2894" s="55">
        <f t="shared" si="175"/>
        <v>0</v>
      </c>
      <c r="U2894" s="55">
        <f t="shared" si="175"/>
        <v>0</v>
      </c>
      <c r="V2894" s="55">
        <f t="shared" si="175"/>
        <v>0</v>
      </c>
      <c r="W2894" s="55">
        <f t="shared" si="174"/>
        <v>0</v>
      </c>
      <c r="X2894" s="55" t="e">
        <f t="shared" si="174"/>
        <v>#VALUE!</v>
      </c>
      <c r="Y2894" s="55">
        <f t="shared" si="174"/>
        <v>0</v>
      </c>
    </row>
    <row r="2895" spans="1:25" x14ac:dyDescent="0.25">
      <c r="A2895" s="37" t="s">
        <v>415</v>
      </c>
      <c r="B2895" s="37" t="s">
        <v>690</v>
      </c>
      <c r="C2895" s="36" t="s">
        <v>691</v>
      </c>
      <c r="D2895" s="52" t="str">
        <f>IFERROR(INDEX('[2]CP5 to CP6 Track mapping'!$A:$B,MATCH('CP5 Vols Hyp'!$C2895,'[2]CP5 to CP6 Track mapping'!$A:$A,0),2),"-")</f>
        <v>Medium Refurb</v>
      </c>
      <c r="E2895" s="36" t="s">
        <v>451</v>
      </c>
      <c r="F2895" s="53"/>
      <c r="G2895" s="53"/>
      <c r="H2895" s="53">
        <v>0</v>
      </c>
      <c r="I2895" s="53"/>
      <c r="J2895" s="53"/>
      <c r="K2895" s="53">
        <f t="shared" si="176"/>
        <v>0</v>
      </c>
      <c r="M2895" s="54">
        <v>0</v>
      </c>
      <c r="N2895" s="54">
        <v>0</v>
      </c>
      <c r="O2895" s="54">
        <v>0</v>
      </c>
      <c r="P2895" s="54">
        <v>0</v>
      </c>
      <c r="Q2895" s="54" t="s">
        <v>73</v>
      </c>
      <c r="R2895" s="54">
        <f t="shared" si="177"/>
        <v>0</v>
      </c>
      <c r="T2895" s="55">
        <f t="shared" si="175"/>
        <v>0</v>
      </c>
      <c r="U2895" s="55">
        <f t="shared" si="175"/>
        <v>0</v>
      </c>
      <c r="V2895" s="55">
        <f t="shared" si="175"/>
        <v>0</v>
      </c>
      <c r="W2895" s="55">
        <f t="shared" si="174"/>
        <v>0</v>
      </c>
      <c r="X2895" s="55" t="e">
        <f t="shared" si="174"/>
        <v>#VALUE!</v>
      </c>
      <c r="Y2895" s="55">
        <f t="shared" si="174"/>
        <v>0</v>
      </c>
    </row>
    <row r="2896" spans="1:25" x14ac:dyDescent="0.25">
      <c r="A2896" s="37" t="s">
        <v>415</v>
      </c>
      <c r="B2896" s="37" t="s">
        <v>690</v>
      </c>
      <c r="C2896" s="36" t="s">
        <v>691</v>
      </c>
      <c r="D2896" s="52" t="str">
        <f>IFERROR(INDEX('[2]CP5 to CP6 Track mapping'!$A:$B,MATCH('CP5 Vols Hyp'!$C2896,'[2]CP5 to CP6 Track mapping'!$A:$A,0),2),"-")</f>
        <v>Medium Refurb</v>
      </c>
      <c r="E2896" s="36" t="s">
        <v>452</v>
      </c>
      <c r="F2896" s="53"/>
      <c r="G2896" s="53"/>
      <c r="H2896" s="53">
        <v>0</v>
      </c>
      <c r="I2896" s="53"/>
      <c r="J2896" s="53"/>
      <c r="K2896" s="53">
        <f t="shared" si="176"/>
        <v>0</v>
      </c>
      <c r="M2896" s="54">
        <v>0</v>
      </c>
      <c r="N2896" s="54">
        <v>0</v>
      </c>
      <c r="O2896" s="54">
        <v>0</v>
      </c>
      <c r="P2896" s="54">
        <v>0</v>
      </c>
      <c r="Q2896" s="54" t="s">
        <v>73</v>
      </c>
      <c r="R2896" s="54">
        <f t="shared" si="177"/>
        <v>0</v>
      </c>
      <c r="T2896" s="55">
        <f t="shared" si="175"/>
        <v>0</v>
      </c>
      <c r="U2896" s="55">
        <f t="shared" si="175"/>
        <v>0</v>
      </c>
      <c r="V2896" s="55">
        <f t="shared" si="175"/>
        <v>0</v>
      </c>
      <c r="W2896" s="55">
        <f t="shared" si="174"/>
        <v>0</v>
      </c>
      <c r="X2896" s="55" t="e">
        <f t="shared" si="174"/>
        <v>#VALUE!</v>
      </c>
      <c r="Y2896" s="55">
        <f t="shared" si="174"/>
        <v>0</v>
      </c>
    </row>
    <row r="2897" spans="1:25" x14ac:dyDescent="0.25">
      <c r="A2897" s="37" t="s">
        <v>415</v>
      </c>
      <c r="B2897" s="37" t="s">
        <v>690</v>
      </c>
      <c r="C2897" s="36" t="s">
        <v>691</v>
      </c>
      <c r="D2897" s="52" t="str">
        <f>IFERROR(INDEX('[2]CP5 to CP6 Track mapping'!$A:$B,MATCH('CP5 Vols Hyp'!$C2897,'[2]CP5 to CP6 Track mapping'!$A:$A,0),2),"-")</f>
        <v>Medium Refurb</v>
      </c>
      <c r="E2897" s="36" t="s">
        <v>453</v>
      </c>
      <c r="F2897" s="53"/>
      <c r="G2897" s="53"/>
      <c r="H2897" s="53">
        <v>0</v>
      </c>
      <c r="I2897" s="53"/>
      <c r="J2897" s="53"/>
      <c r="K2897" s="53">
        <f t="shared" si="176"/>
        <v>0</v>
      </c>
      <c r="M2897" s="54">
        <v>0</v>
      </c>
      <c r="N2897" s="54">
        <v>0</v>
      </c>
      <c r="O2897" s="54">
        <v>0</v>
      </c>
      <c r="P2897" s="54">
        <v>0</v>
      </c>
      <c r="Q2897" s="54" t="s">
        <v>73</v>
      </c>
      <c r="R2897" s="54">
        <f t="shared" si="177"/>
        <v>0</v>
      </c>
      <c r="T2897" s="55">
        <f t="shared" si="175"/>
        <v>0</v>
      </c>
      <c r="U2897" s="55">
        <f t="shared" si="175"/>
        <v>0</v>
      </c>
      <c r="V2897" s="55">
        <f t="shared" si="175"/>
        <v>0</v>
      </c>
      <c r="W2897" s="55">
        <f t="shared" si="174"/>
        <v>0</v>
      </c>
      <c r="X2897" s="55" t="e">
        <f t="shared" si="174"/>
        <v>#VALUE!</v>
      </c>
      <c r="Y2897" s="55">
        <f t="shared" si="174"/>
        <v>0</v>
      </c>
    </row>
    <row r="2898" spans="1:25" x14ac:dyDescent="0.25">
      <c r="A2898" s="37" t="s">
        <v>415</v>
      </c>
      <c r="B2898" s="37" t="s">
        <v>690</v>
      </c>
      <c r="C2898" s="36" t="s">
        <v>691</v>
      </c>
      <c r="D2898" s="52" t="str">
        <f>IFERROR(INDEX('[2]CP5 to CP6 Track mapping'!$A:$B,MATCH('CP5 Vols Hyp'!$C2898,'[2]CP5 to CP6 Track mapping'!$A:$A,0),2),"-")</f>
        <v>Medium Refurb</v>
      </c>
      <c r="E2898" s="36" t="s">
        <v>454</v>
      </c>
      <c r="F2898" s="53"/>
      <c r="G2898" s="53"/>
      <c r="H2898" s="53">
        <v>0</v>
      </c>
      <c r="I2898" s="53"/>
      <c r="J2898" s="53"/>
      <c r="K2898" s="53">
        <f t="shared" si="176"/>
        <v>0</v>
      </c>
      <c r="M2898" s="54">
        <v>0</v>
      </c>
      <c r="N2898" s="54">
        <v>0</v>
      </c>
      <c r="O2898" s="54">
        <v>0</v>
      </c>
      <c r="P2898" s="54">
        <v>0</v>
      </c>
      <c r="Q2898" s="54" t="s">
        <v>73</v>
      </c>
      <c r="R2898" s="54">
        <f t="shared" si="177"/>
        <v>0</v>
      </c>
      <c r="T2898" s="55">
        <f t="shared" si="175"/>
        <v>0</v>
      </c>
      <c r="U2898" s="55">
        <f t="shared" si="175"/>
        <v>0</v>
      </c>
      <c r="V2898" s="55">
        <f t="shared" si="175"/>
        <v>0</v>
      </c>
      <c r="W2898" s="55">
        <f t="shared" si="174"/>
        <v>0</v>
      </c>
      <c r="X2898" s="55" t="e">
        <f t="shared" si="174"/>
        <v>#VALUE!</v>
      </c>
      <c r="Y2898" s="55">
        <f t="shared" si="174"/>
        <v>0</v>
      </c>
    </row>
    <row r="2899" spans="1:25" x14ac:dyDescent="0.25">
      <c r="A2899" s="37" t="s">
        <v>415</v>
      </c>
      <c r="B2899" s="37" t="s">
        <v>690</v>
      </c>
      <c r="C2899" s="36" t="s">
        <v>691</v>
      </c>
      <c r="D2899" s="52" t="str">
        <f>IFERROR(INDEX('[2]CP5 to CP6 Track mapping'!$A:$B,MATCH('CP5 Vols Hyp'!$C2899,'[2]CP5 to CP6 Track mapping'!$A:$A,0),2),"-")</f>
        <v>Medium Refurb</v>
      </c>
      <c r="E2899" s="36" t="s">
        <v>455</v>
      </c>
      <c r="F2899" s="53"/>
      <c r="G2899" s="53"/>
      <c r="H2899" s="53">
        <v>0</v>
      </c>
      <c r="I2899" s="53"/>
      <c r="J2899" s="53"/>
      <c r="K2899" s="53">
        <f t="shared" si="176"/>
        <v>0</v>
      </c>
      <c r="M2899" s="54">
        <v>0</v>
      </c>
      <c r="N2899" s="54">
        <v>0</v>
      </c>
      <c r="O2899" s="54">
        <v>0</v>
      </c>
      <c r="P2899" s="54">
        <v>0</v>
      </c>
      <c r="Q2899" s="54" t="s">
        <v>73</v>
      </c>
      <c r="R2899" s="54">
        <f t="shared" si="177"/>
        <v>0</v>
      </c>
      <c r="T2899" s="55">
        <f t="shared" si="175"/>
        <v>0</v>
      </c>
      <c r="U2899" s="55">
        <f t="shared" si="175"/>
        <v>0</v>
      </c>
      <c r="V2899" s="55">
        <f t="shared" si="175"/>
        <v>0</v>
      </c>
      <c r="W2899" s="55">
        <f t="shared" si="174"/>
        <v>0</v>
      </c>
      <c r="X2899" s="55" t="e">
        <f t="shared" si="174"/>
        <v>#VALUE!</v>
      </c>
      <c r="Y2899" s="55">
        <f t="shared" si="174"/>
        <v>0</v>
      </c>
    </row>
    <row r="2900" spans="1:25" x14ac:dyDescent="0.25">
      <c r="A2900" s="37" t="s">
        <v>415</v>
      </c>
      <c r="B2900" s="37" t="s">
        <v>692</v>
      </c>
      <c r="C2900" s="36" t="s">
        <v>693</v>
      </c>
      <c r="D2900" s="52" t="str">
        <f>IFERROR(INDEX('[2]CP5 to CP6 Track mapping'!$A:$B,MATCH('CP5 Vols Hyp'!$C2900,'[2]CP5 to CP6 Track mapping'!$A:$A,0),2),"-")</f>
        <v>Replace - Full SC</v>
      </c>
      <c r="E2900" s="36" t="s">
        <v>456</v>
      </c>
      <c r="F2900" s="53"/>
      <c r="G2900" s="53"/>
      <c r="H2900" s="53">
        <v>0</v>
      </c>
      <c r="I2900" s="53"/>
      <c r="J2900" s="53"/>
      <c r="K2900" s="53">
        <f t="shared" si="176"/>
        <v>0</v>
      </c>
      <c r="M2900" s="54">
        <v>0</v>
      </c>
      <c r="N2900" s="54">
        <v>0</v>
      </c>
      <c r="O2900" s="54">
        <v>0</v>
      </c>
      <c r="P2900" s="54">
        <v>0</v>
      </c>
      <c r="Q2900" s="54" t="s">
        <v>73</v>
      </c>
      <c r="R2900" s="54">
        <f t="shared" si="177"/>
        <v>0</v>
      </c>
      <c r="T2900" s="55">
        <f t="shared" si="175"/>
        <v>0</v>
      </c>
      <c r="U2900" s="55">
        <f t="shared" si="175"/>
        <v>0</v>
      </c>
      <c r="V2900" s="55">
        <f t="shared" si="175"/>
        <v>0</v>
      </c>
      <c r="W2900" s="55">
        <f t="shared" si="174"/>
        <v>0</v>
      </c>
      <c r="X2900" s="55" t="e">
        <f t="shared" si="174"/>
        <v>#VALUE!</v>
      </c>
      <c r="Y2900" s="55">
        <f t="shared" si="174"/>
        <v>0</v>
      </c>
    </row>
    <row r="2901" spans="1:25" x14ac:dyDescent="0.25">
      <c r="A2901" s="37" t="s">
        <v>415</v>
      </c>
      <c r="B2901" s="37" t="s">
        <v>692</v>
      </c>
      <c r="C2901" s="36" t="s">
        <v>693</v>
      </c>
      <c r="D2901" s="52" t="str">
        <f>IFERROR(INDEX('[2]CP5 to CP6 Track mapping'!$A:$B,MATCH('CP5 Vols Hyp'!$C2901,'[2]CP5 to CP6 Track mapping'!$A:$A,0),2),"-")</f>
        <v>Replace - Full SC</v>
      </c>
      <c r="E2901" s="36" t="s">
        <v>451</v>
      </c>
      <c r="F2901" s="53"/>
      <c r="G2901" s="53"/>
      <c r="H2901" s="53">
        <v>0</v>
      </c>
      <c r="I2901" s="53"/>
      <c r="J2901" s="53"/>
      <c r="K2901" s="53">
        <f t="shared" si="176"/>
        <v>0</v>
      </c>
      <c r="M2901" s="54">
        <v>0</v>
      </c>
      <c r="N2901" s="54">
        <v>0</v>
      </c>
      <c r="O2901" s="54">
        <v>0</v>
      </c>
      <c r="P2901" s="54">
        <v>0</v>
      </c>
      <c r="Q2901" s="54" t="s">
        <v>73</v>
      </c>
      <c r="R2901" s="54">
        <f t="shared" si="177"/>
        <v>0</v>
      </c>
      <c r="T2901" s="55">
        <f t="shared" si="175"/>
        <v>0</v>
      </c>
      <c r="U2901" s="55">
        <f t="shared" si="175"/>
        <v>0</v>
      </c>
      <c r="V2901" s="55">
        <f t="shared" si="175"/>
        <v>0</v>
      </c>
      <c r="W2901" s="55">
        <f t="shared" si="174"/>
        <v>0</v>
      </c>
      <c r="X2901" s="55" t="e">
        <f t="shared" si="174"/>
        <v>#VALUE!</v>
      </c>
      <c r="Y2901" s="55">
        <f t="shared" si="174"/>
        <v>0</v>
      </c>
    </row>
    <row r="2902" spans="1:25" x14ac:dyDescent="0.25">
      <c r="A2902" s="37" t="s">
        <v>415</v>
      </c>
      <c r="B2902" s="37" t="s">
        <v>692</v>
      </c>
      <c r="C2902" s="36" t="s">
        <v>693</v>
      </c>
      <c r="D2902" s="52" t="str">
        <f>IFERROR(INDEX('[2]CP5 to CP6 Track mapping'!$A:$B,MATCH('CP5 Vols Hyp'!$C2902,'[2]CP5 to CP6 Track mapping'!$A:$A,0),2),"-")</f>
        <v>Replace - Full SC</v>
      </c>
      <c r="E2902" s="36" t="s">
        <v>452</v>
      </c>
      <c r="F2902" s="53"/>
      <c r="G2902" s="53"/>
      <c r="H2902" s="53">
        <v>0</v>
      </c>
      <c r="I2902" s="53"/>
      <c r="J2902" s="53"/>
      <c r="K2902" s="53">
        <f t="shared" si="176"/>
        <v>0</v>
      </c>
      <c r="M2902" s="54">
        <v>0</v>
      </c>
      <c r="N2902" s="54">
        <v>0</v>
      </c>
      <c r="O2902" s="54">
        <v>0</v>
      </c>
      <c r="P2902" s="54">
        <v>0</v>
      </c>
      <c r="Q2902" s="54" t="s">
        <v>73</v>
      </c>
      <c r="R2902" s="54">
        <f t="shared" si="177"/>
        <v>0</v>
      </c>
      <c r="T2902" s="55">
        <f t="shared" si="175"/>
        <v>0</v>
      </c>
      <c r="U2902" s="55">
        <f t="shared" si="175"/>
        <v>0</v>
      </c>
      <c r="V2902" s="55">
        <f t="shared" si="175"/>
        <v>0</v>
      </c>
      <c r="W2902" s="55">
        <f t="shared" si="174"/>
        <v>0</v>
      </c>
      <c r="X2902" s="55" t="e">
        <f t="shared" si="174"/>
        <v>#VALUE!</v>
      </c>
      <c r="Y2902" s="55">
        <f t="shared" si="174"/>
        <v>0</v>
      </c>
    </row>
    <row r="2903" spans="1:25" x14ac:dyDescent="0.25">
      <c r="A2903" s="37" t="s">
        <v>415</v>
      </c>
      <c r="B2903" s="37" t="s">
        <v>692</v>
      </c>
      <c r="C2903" s="36" t="s">
        <v>693</v>
      </c>
      <c r="D2903" s="52" t="str">
        <f>IFERROR(INDEX('[2]CP5 to CP6 Track mapping'!$A:$B,MATCH('CP5 Vols Hyp'!$C2903,'[2]CP5 to CP6 Track mapping'!$A:$A,0),2),"-")</f>
        <v>Replace - Full SC</v>
      </c>
      <c r="E2903" s="36" t="s">
        <v>453</v>
      </c>
      <c r="F2903" s="53"/>
      <c r="G2903" s="53"/>
      <c r="H2903" s="53">
        <v>0</v>
      </c>
      <c r="I2903" s="53"/>
      <c r="J2903" s="53"/>
      <c r="K2903" s="53">
        <f t="shared" si="176"/>
        <v>0</v>
      </c>
      <c r="M2903" s="54">
        <v>0</v>
      </c>
      <c r="N2903" s="54">
        <v>0</v>
      </c>
      <c r="O2903" s="54">
        <v>0</v>
      </c>
      <c r="P2903" s="54">
        <v>0</v>
      </c>
      <c r="Q2903" s="54" t="s">
        <v>73</v>
      </c>
      <c r="R2903" s="54">
        <f t="shared" si="177"/>
        <v>0</v>
      </c>
      <c r="T2903" s="55">
        <f t="shared" si="175"/>
        <v>0</v>
      </c>
      <c r="U2903" s="55">
        <f t="shared" si="175"/>
        <v>0</v>
      </c>
      <c r="V2903" s="55">
        <f t="shared" si="175"/>
        <v>0</v>
      </c>
      <c r="W2903" s="55">
        <f t="shared" si="174"/>
        <v>0</v>
      </c>
      <c r="X2903" s="55" t="e">
        <f t="shared" si="174"/>
        <v>#VALUE!</v>
      </c>
      <c r="Y2903" s="55">
        <f t="shared" si="174"/>
        <v>0</v>
      </c>
    </row>
    <row r="2904" spans="1:25" x14ac:dyDescent="0.25">
      <c r="A2904" s="37" t="s">
        <v>415</v>
      </c>
      <c r="B2904" s="37" t="s">
        <v>692</v>
      </c>
      <c r="C2904" s="36" t="s">
        <v>693</v>
      </c>
      <c r="D2904" s="52" t="str">
        <f>IFERROR(INDEX('[2]CP5 to CP6 Track mapping'!$A:$B,MATCH('CP5 Vols Hyp'!$C2904,'[2]CP5 to CP6 Track mapping'!$A:$A,0),2),"-")</f>
        <v>Replace - Full SC</v>
      </c>
      <c r="E2904" s="36" t="s">
        <v>454</v>
      </c>
      <c r="F2904" s="53"/>
      <c r="G2904" s="53"/>
      <c r="H2904" s="53">
        <v>0</v>
      </c>
      <c r="I2904" s="53"/>
      <c r="J2904" s="53"/>
      <c r="K2904" s="53">
        <f t="shared" si="176"/>
        <v>0</v>
      </c>
      <c r="M2904" s="54">
        <v>0</v>
      </c>
      <c r="N2904" s="54">
        <v>0</v>
      </c>
      <c r="O2904" s="54">
        <v>0</v>
      </c>
      <c r="P2904" s="54">
        <v>0</v>
      </c>
      <c r="Q2904" s="54" t="s">
        <v>73</v>
      </c>
      <c r="R2904" s="54">
        <f t="shared" si="177"/>
        <v>0</v>
      </c>
      <c r="T2904" s="55">
        <f t="shared" si="175"/>
        <v>0</v>
      </c>
      <c r="U2904" s="55">
        <f t="shared" si="175"/>
        <v>0</v>
      </c>
      <c r="V2904" s="55">
        <f t="shared" si="175"/>
        <v>0</v>
      </c>
      <c r="W2904" s="55">
        <f t="shared" si="174"/>
        <v>0</v>
      </c>
      <c r="X2904" s="55" t="e">
        <f t="shared" si="174"/>
        <v>#VALUE!</v>
      </c>
      <c r="Y2904" s="55">
        <f t="shared" si="174"/>
        <v>0</v>
      </c>
    </row>
    <row r="2905" spans="1:25" x14ac:dyDescent="0.25">
      <c r="A2905" s="37" t="s">
        <v>415</v>
      </c>
      <c r="B2905" s="37" t="s">
        <v>692</v>
      </c>
      <c r="C2905" s="36" t="s">
        <v>693</v>
      </c>
      <c r="D2905" s="52" t="str">
        <f>IFERROR(INDEX('[2]CP5 to CP6 Track mapping'!$A:$B,MATCH('CP5 Vols Hyp'!$C2905,'[2]CP5 to CP6 Track mapping'!$A:$A,0),2),"-")</f>
        <v>Replace - Full SC</v>
      </c>
      <c r="E2905" s="36" t="s">
        <v>455</v>
      </c>
      <c r="F2905" s="53"/>
      <c r="G2905" s="53"/>
      <c r="H2905" s="53">
        <v>0</v>
      </c>
      <c r="I2905" s="53"/>
      <c r="J2905" s="53"/>
      <c r="K2905" s="53">
        <f t="shared" si="176"/>
        <v>0</v>
      </c>
      <c r="M2905" s="54">
        <v>0</v>
      </c>
      <c r="N2905" s="54">
        <v>0</v>
      </c>
      <c r="O2905" s="54">
        <v>0</v>
      </c>
      <c r="P2905" s="54">
        <v>0</v>
      </c>
      <c r="Q2905" s="54" t="s">
        <v>73</v>
      </c>
      <c r="R2905" s="54">
        <f t="shared" si="177"/>
        <v>0</v>
      </c>
      <c r="T2905" s="55">
        <f t="shared" si="175"/>
        <v>0</v>
      </c>
      <c r="U2905" s="55">
        <f t="shared" si="175"/>
        <v>0</v>
      </c>
      <c r="V2905" s="55">
        <f t="shared" si="175"/>
        <v>0</v>
      </c>
      <c r="W2905" s="55">
        <f t="shared" si="174"/>
        <v>0</v>
      </c>
      <c r="X2905" s="55" t="e">
        <f t="shared" si="174"/>
        <v>#VALUE!</v>
      </c>
      <c r="Y2905" s="55">
        <f t="shared" si="174"/>
        <v>0</v>
      </c>
    </row>
    <row r="2906" spans="1:25" x14ac:dyDescent="0.25">
      <c r="A2906" s="37" t="s">
        <v>415</v>
      </c>
      <c r="B2906" s="37" t="s">
        <v>694</v>
      </c>
      <c r="C2906" s="36" t="s">
        <v>695</v>
      </c>
      <c r="D2906" s="52" t="str">
        <f>IFERROR(INDEX('[2]CP5 to CP6 Track mapping'!$A:$B,MATCH('CP5 Vols Hyp'!$C2906,'[2]CP5 to CP6 Track mapping'!$A:$A,0),2),"-")</f>
        <v>Replace - Full SC</v>
      </c>
      <c r="E2906" s="36" t="s">
        <v>456</v>
      </c>
      <c r="F2906" s="53"/>
      <c r="G2906" s="53"/>
      <c r="H2906" s="53">
        <v>0</v>
      </c>
      <c r="I2906" s="53"/>
      <c r="J2906" s="53"/>
      <c r="K2906" s="53">
        <f t="shared" si="176"/>
        <v>0</v>
      </c>
      <c r="M2906" s="54">
        <v>0</v>
      </c>
      <c r="N2906" s="54">
        <v>0</v>
      </c>
      <c r="O2906" s="54">
        <v>0</v>
      </c>
      <c r="P2906" s="54">
        <v>0</v>
      </c>
      <c r="Q2906" s="54" t="s">
        <v>73</v>
      </c>
      <c r="R2906" s="54">
        <f t="shared" si="177"/>
        <v>0</v>
      </c>
      <c r="T2906" s="55">
        <f t="shared" si="175"/>
        <v>0</v>
      </c>
      <c r="U2906" s="55">
        <f t="shared" si="175"/>
        <v>0</v>
      </c>
      <c r="V2906" s="55">
        <f t="shared" si="175"/>
        <v>0</v>
      </c>
      <c r="W2906" s="55">
        <f t="shared" si="174"/>
        <v>0</v>
      </c>
      <c r="X2906" s="55" t="e">
        <f t="shared" si="174"/>
        <v>#VALUE!</v>
      </c>
      <c r="Y2906" s="55">
        <f t="shared" si="174"/>
        <v>0</v>
      </c>
    </row>
    <row r="2907" spans="1:25" x14ac:dyDescent="0.25">
      <c r="A2907" s="37" t="s">
        <v>415</v>
      </c>
      <c r="B2907" s="37" t="s">
        <v>694</v>
      </c>
      <c r="C2907" s="36" t="s">
        <v>695</v>
      </c>
      <c r="D2907" s="52" t="str">
        <f>IFERROR(INDEX('[2]CP5 to CP6 Track mapping'!$A:$B,MATCH('CP5 Vols Hyp'!$C2907,'[2]CP5 to CP6 Track mapping'!$A:$A,0),2),"-")</f>
        <v>Replace - Full SC</v>
      </c>
      <c r="E2907" s="36" t="s">
        <v>451</v>
      </c>
      <c r="F2907" s="53"/>
      <c r="G2907" s="53"/>
      <c r="H2907" s="53">
        <v>0</v>
      </c>
      <c r="I2907" s="53"/>
      <c r="J2907" s="53"/>
      <c r="K2907" s="53">
        <f t="shared" si="176"/>
        <v>0</v>
      </c>
      <c r="M2907" s="54">
        <v>0</v>
      </c>
      <c r="N2907" s="54">
        <v>0</v>
      </c>
      <c r="O2907" s="54">
        <v>0</v>
      </c>
      <c r="P2907" s="54">
        <v>0</v>
      </c>
      <c r="Q2907" s="54" t="s">
        <v>73</v>
      </c>
      <c r="R2907" s="54">
        <f t="shared" si="177"/>
        <v>0</v>
      </c>
      <c r="T2907" s="55">
        <f t="shared" si="175"/>
        <v>0</v>
      </c>
      <c r="U2907" s="55">
        <f t="shared" si="175"/>
        <v>0</v>
      </c>
      <c r="V2907" s="55">
        <f t="shared" si="175"/>
        <v>0</v>
      </c>
      <c r="W2907" s="55">
        <f t="shared" si="174"/>
        <v>0</v>
      </c>
      <c r="X2907" s="55" t="e">
        <f t="shared" si="174"/>
        <v>#VALUE!</v>
      </c>
      <c r="Y2907" s="55">
        <f t="shared" si="174"/>
        <v>0</v>
      </c>
    </row>
    <row r="2908" spans="1:25" x14ac:dyDescent="0.25">
      <c r="A2908" s="37" t="s">
        <v>415</v>
      </c>
      <c r="B2908" s="37" t="s">
        <v>694</v>
      </c>
      <c r="C2908" s="36" t="s">
        <v>695</v>
      </c>
      <c r="D2908" s="52" t="str">
        <f>IFERROR(INDEX('[2]CP5 to CP6 Track mapping'!$A:$B,MATCH('CP5 Vols Hyp'!$C2908,'[2]CP5 to CP6 Track mapping'!$A:$A,0),2),"-")</f>
        <v>Replace - Full SC</v>
      </c>
      <c r="E2908" s="36" t="s">
        <v>452</v>
      </c>
      <c r="F2908" s="53"/>
      <c r="G2908" s="53"/>
      <c r="H2908" s="53">
        <v>0</v>
      </c>
      <c r="I2908" s="53"/>
      <c r="J2908" s="53"/>
      <c r="K2908" s="53">
        <f t="shared" si="176"/>
        <v>0</v>
      </c>
      <c r="M2908" s="54">
        <v>0</v>
      </c>
      <c r="N2908" s="54">
        <v>0</v>
      </c>
      <c r="O2908" s="54">
        <v>0</v>
      </c>
      <c r="P2908" s="54">
        <v>0</v>
      </c>
      <c r="Q2908" s="54" t="s">
        <v>73</v>
      </c>
      <c r="R2908" s="54">
        <f t="shared" si="177"/>
        <v>0</v>
      </c>
      <c r="T2908" s="55">
        <f t="shared" si="175"/>
        <v>0</v>
      </c>
      <c r="U2908" s="55">
        <f t="shared" si="175"/>
        <v>0</v>
      </c>
      <c r="V2908" s="55">
        <f t="shared" si="175"/>
        <v>0</v>
      </c>
      <c r="W2908" s="55">
        <f t="shared" si="174"/>
        <v>0</v>
      </c>
      <c r="X2908" s="55" t="e">
        <f t="shared" si="174"/>
        <v>#VALUE!</v>
      </c>
      <c r="Y2908" s="55">
        <f t="shared" si="174"/>
        <v>0</v>
      </c>
    </row>
    <row r="2909" spans="1:25" x14ac:dyDescent="0.25">
      <c r="A2909" s="37" t="s">
        <v>415</v>
      </c>
      <c r="B2909" s="37" t="s">
        <v>694</v>
      </c>
      <c r="C2909" s="36" t="s">
        <v>695</v>
      </c>
      <c r="D2909" s="52" t="str">
        <f>IFERROR(INDEX('[2]CP5 to CP6 Track mapping'!$A:$B,MATCH('CP5 Vols Hyp'!$C2909,'[2]CP5 to CP6 Track mapping'!$A:$A,0),2),"-")</f>
        <v>Replace - Full SC</v>
      </c>
      <c r="E2909" s="36" t="s">
        <v>453</v>
      </c>
      <c r="F2909" s="53"/>
      <c r="G2909" s="53"/>
      <c r="H2909" s="53">
        <v>0</v>
      </c>
      <c r="I2909" s="53"/>
      <c r="J2909" s="53"/>
      <c r="K2909" s="53">
        <f t="shared" si="176"/>
        <v>0</v>
      </c>
      <c r="M2909" s="54">
        <v>0</v>
      </c>
      <c r="N2909" s="54">
        <v>0</v>
      </c>
      <c r="O2909" s="54">
        <v>0</v>
      </c>
      <c r="P2909" s="54">
        <v>0</v>
      </c>
      <c r="Q2909" s="54" t="s">
        <v>73</v>
      </c>
      <c r="R2909" s="54">
        <f t="shared" si="177"/>
        <v>0</v>
      </c>
      <c r="T2909" s="55">
        <f t="shared" si="175"/>
        <v>0</v>
      </c>
      <c r="U2909" s="55">
        <f t="shared" si="175"/>
        <v>0</v>
      </c>
      <c r="V2909" s="55">
        <f t="shared" si="175"/>
        <v>0</v>
      </c>
      <c r="W2909" s="55">
        <f t="shared" si="174"/>
        <v>0</v>
      </c>
      <c r="X2909" s="55" t="e">
        <f t="shared" si="174"/>
        <v>#VALUE!</v>
      </c>
      <c r="Y2909" s="55">
        <f t="shared" si="174"/>
        <v>0</v>
      </c>
    </row>
    <row r="2910" spans="1:25" x14ac:dyDescent="0.25">
      <c r="A2910" s="37" t="s">
        <v>415</v>
      </c>
      <c r="B2910" s="37" t="s">
        <v>694</v>
      </c>
      <c r="C2910" s="36" t="s">
        <v>695</v>
      </c>
      <c r="D2910" s="52" t="str">
        <f>IFERROR(INDEX('[2]CP5 to CP6 Track mapping'!$A:$B,MATCH('CP5 Vols Hyp'!$C2910,'[2]CP5 to CP6 Track mapping'!$A:$A,0),2),"-")</f>
        <v>Replace - Full SC</v>
      </c>
      <c r="E2910" s="36" t="s">
        <v>454</v>
      </c>
      <c r="F2910" s="53"/>
      <c r="G2910" s="53"/>
      <c r="H2910" s="53">
        <v>0</v>
      </c>
      <c r="I2910" s="53"/>
      <c r="J2910" s="53"/>
      <c r="K2910" s="53">
        <f t="shared" si="176"/>
        <v>0</v>
      </c>
      <c r="M2910" s="54">
        <v>0</v>
      </c>
      <c r="N2910" s="54">
        <v>0</v>
      </c>
      <c r="O2910" s="54">
        <v>0</v>
      </c>
      <c r="P2910" s="54">
        <v>0</v>
      </c>
      <c r="Q2910" s="54" t="s">
        <v>73</v>
      </c>
      <c r="R2910" s="54">
        <f t="shared" si="177"/>
        <v>0</v>
      </c>
      <c r="T2910" s="55">
        <f t="shared" si="175"/>
        <v>0</v>
      </c>
      <c r="U2910" s="55">
        <f t="shared" si="175"/>
        <v>0</v>
      </c>
      <c r="V2910" s="55">
        <f t="shared" si="175"/>
        <v>0</v>
      </c>
      <c r="W2910" s="55">
        <f t="shared" si="174"/>
        <v>0</v>
      </c>
      <c r="X2910" s="55" t="e">
        <f t="shared" si="174"/>
        <v>#VALUE!</v>
      </c>
      <c r="Y2910" s="55">
        <f t="shared" si="174"/>
        <v>0</v>
      </c>
    </row>
    <row r="2911" spans="1:25" x14ac:dyDescent="0.25">
      <c r="A2911" s="37" t="s">
        <v>415</v>
      </c>
      <c r="B2911" s="37" t="s">
        <v>694</v>
      </c>
      <c r="C2911" s="36" t="s">
        <v>695</v>
      </c>
      <c r="D2911" s="52" t="str">
        <f>IFERROR(INDEX('[2]CP5 to CP6 Track mapping'!$A:$B,MATCH('CP5 Vols Hyp'!$C2911,'[2]CP5 to CP6 Track mapping'!$A:$A,0),2),"-")</f>
        <v>Replace - Full SC</v>
      </c>
      <c r="E2911" s="36" t="s">
        <v>455</v>
      </c>
      <c r="F2911" s="53"/>
      <c r="G2911" s="53"/>
      <c r="H2911" s="53">
        <v>0</v>
      </c>
      <c r="I2911" s="53"/>
      <c r="J2911" s="53"/>
      <c r="K2911" s="53">
        <f t="shared" si="176"/>
        <v>0</v>
      </c>
      <c r="M2911" s="54">
        <v>0</v>
      </c>
      <c r="N2911" s="54">
        <v>0</v>
      </c>
      <c r="O2911" s="54">
        <v>0</v>
      </c>
      <c r="P2911" s="54">
        <v>0</v>
      </c>
      <c r="Q2911" s="54" t="s">
        <v>73</v>
      </c>
      <c r="R2911" s="54">
        <f t="shared" si="177"/>
        <v>0</v>
      </c>
      <c r="T2911" s="55">
        <f t="shared" si="175"/>
        <v>0</v>
      </c>
      <c r="U2911" s="55">
        <f t="shared" si="175"/>
        <v>0</v>
      </c>
      <c r="V2911" s="55">
        <f t="shared" si="175"/>
        <v>0</v>
      </c>
      <c r="W2911" s="55">
        <f t="shared" si="174"/>
        <v>0</v>
      </c>
      <c r="X2911" s="55" t="e">
        <f t="shared" si="174"/>
        <v>#VALUE!</v>
      </c>
      <c r="Y2911" s="55">
        <f t="shared" si="174"/>
        <v>0</v>
      </c>
    </row>
    <row r="2912" spans="1:25" x14ac:dyDescent="0.25">
      <c r="A2912" s="37" t="s">
        <v>415</v>
      </c>
      <c r="B2912" s="37" t="s">
        <v>696</v>
      </c>
      <c r="C2912" s="36" t="s">
        <v>697</v>
      </c>
      <c r="D2912" s="52" t="str">
        <f>IFERROR(INDEX('[2]CP5 to CP6 Track mapping'!$A:$B,MATCH('CP5 Vols Hyp'!$C2912,'[2]CP5 to CP6 Track mapping'!$A:$A,0),2),"-")</f>
        <v>Remodel SC</v>
      </c>
      <c r="E2912" s="36" t="s">
        <v>456</v>
      </c>
      <c r="F2912" s="53"/>
      <c r="G2912" s="53"/>
      <c r="H2912" s="53">
        <v>0</v>
      </c>
      <c r="I2912" s="53"/>
      <c r="J2912" s="53"/>
      <c r="K2912" s="53">
        <f t="shared" si="176"/>
        <v>0</v>
      </c>
      <c r="M2912" s="54">
        <v>0</v>
      </c>
      <c r="N2912" s="54">
        <v>0</v>
      </c>
      <c r="O2912" s="54">
        <v>0</v>
      </c>
      <c r="P2912" s="54">
        <v>0</v>
      </c>
      <c r="Q2912" s="54" t="s">
        <v>73</v>
      </c>
      <c r="R2912" s="54">
        <f t="shared" si="177"/>
        <v>0</v>
      </c>
      <c r="T2912" s="55">
        <f t="shared" si="175"/>
        <v>0</v>
      </c>
      <c r="U2912" s="55">
        <f t="shared" si="175"/>
        <v>0</v>
      </c>
      <c r="V2912" s="55">
        <f t="shared" si="175"/>
        <v>0</v>
      </c>
      <c r="W2912" s="55">
        <f t="shared" si="174"/>
        <v>0</v>
      </c>
      <c r="X2912" s="55" t="e">
        <f t="shared" si="174"/>
        <v>#VALUE!</v>
      </c>
      <c r="Y2912" s="55">
        <f t="shared" si="174"/>
        <v>0</v>
      </c>
    </row>
    <row r="2913" spans="1:25" x14ac:dyDescent="0.25">
      <c r="A2913" s="37" t="s">
        <v>415</v>
      </c>
      <c r="B2913" s="37" t="s">
        <v>696</v>
      </c>
      <c r="C2913" s="36" t="s">
        <v>697</v>
      </c>
      <c r="D2913" s="52" t="str">
        <f>IFERROR(INDEX('[2]CP5 to CP6 Track mapping'!$A:$B,MATCH('CP5 Vols Hyp'!$C2913,'[2]CP5 to CP6 Track mapping'!$A:$A,0),2),"-")</f>
        <v>Remodel SC</v>
      </c>
      <c r="E2913" s="36" t="s">
        <v>451</v>
      </c>
      <c r="F2913" s="53"/>
      <c r="G2913" s="53"/>
      <c r="H2913" s="53">
        <v>0</v>
      </c>
      <c r="I2913" s="53"/>
      <c r="J2913" s="53"/>
      <c r="K2913" s="53">
        <f t="shared" si="176"/>
        <v>0</v>
      </c>
      <c r="M2913" s="54">
        <v>0</v>
      </c>
      <c r="N2913" s="54">
        <v>0</v>
      </c>
      <c r="O2913" s="54">
        <v>0</v>
      </c>
      <c r="P2913" s="54">
        <v>0</v>
      </c>
      <c r="Q2913" s="54" t="s">
        <v>73</v>
      </c>
      <c r="R2913" s="54">
        <f t="shared" si="177"/>
        <v>0</v>
      </c>
      <c r="T2913" s="55">
        <f t="shared" si="175"/>
        <v>0</v>
      </c>
      <c r="U2913" s="55">
        <f t="shared" si="175"/>
        <v>0</v>
      </c>
      <c r="V2913" s="55">
        <f t="shared" si="175"/>
        <v>0</v>
      </c>
      <c r="W2913" s="55">
        <f t="shared" si="174"/>
        <v>0</v>
      </c>
      <c r="X2913" s="55" t="e">
        <f t="shared" si="174"/>
        <v>#VALUE!</v>
      </c>
      <c r="Y2913" s="55">
        <f t="shared" si="174"/>
        <v>0</v>
      </c>
    </row>
    <row r="2914" spans="1:25" x14ac:dyDescent="0.25">
      <c r="A2914" s="37" t="s">
        <v>415</v>
      </c>
      <c r="B2914" s="37" t="s">
        <v>696</v>
      </c>
      <c r="C2914" s="36" t="s">
        <v>697</v>
      </c>
      <c r="D2914" s="52" t="str">
        <f>IFERROR(INDEX('[2]CP5 to CP6 Track mapping'!$A:$B,MATCH('CP5 Vols Hyp'!$C2914,'[2]CP5 to CP6 Track mapping'!$A:$A,0),2),"-")</f>
        <v>Remodel SC</v>
      </c>
      <c r="E2914" s="36" t="s">
        <v>452</v>
      </c>
      <c r="F2914" s="53"/>
      <c r="G2914" s="53"/>
      <c r="H2914" s="53">
        <v>0</v>
      </c>
      <c r="I2914" s="53"/>
      <c r="J2914" s="53"/>
      <c r="K2914" s="53">
        <f t="shared" si="176"/>
        <v>0</v>
      </c>
      <c r="M2914" s="54">
        <v>0</v>
      </c>
      <c r="N2914" s="54">
        <v>0</v>
      </c>
      <c r="O2914" s="54">
        <v>0</v>
      </c>
      <c r="P2914" s="54">
        <v>0</v>
      </c>
      <c r="Q2914" s="54" t="s">
        <v>73</v>
      </c>
      <c r="R2914" s="54">
        <f t="shared" si="177"/>
        <v>0</v>
      </c>
      <c r="T2914" s="55">
        <f t="shared" si="175"/>
        <v>0</v>
      </c>
      <c r="U2914" s="55">
        <f t="shared" si="175"/>
        <v>0</v>
      </c>
      <c r="V2914" s="55">
        <f t="shared" si="175"/>
        <v>0</v>
      </c>
      <c r="W2914" s="55">
        <f t="shared" si="174"/>
        <v>0</v>
      </c>
      <c r="X2914" s="55" t="e">
        <f t="shared" si="174"/>
        <v>#VALUE!</v>
      </c>
      <c r="Y2914" s="55">
        <f t="shared" si="174"/>
        <v>0</v>
      </c>
    </row>
    <row r="2915" spans="1:25" x14ac:dyDescent="0.25">
      <c r="A2915" s="37" t="s">
        <v>415</v>
      </c>
      <c r="B2915" s="37" t="s">
        <v>696</v>
      </c>
      <c r="C2915" s="36" t="s">
        <v>697</v>
      </c>
      <c r="D2915" s="52" t="str">
        <f>IFERROR(INDEX('[2]CP5 to CP6 Track mapping'!$A:$B,MATCH('CP5 Vols Hyp'!$C2915,'[2]CP5 to CP6 Track mapping'!$A:$A,0),2),"-")</f>
        <v>Remodel SC</v>
      </c>
      <c r="E2915" s="36" t="s">
        <v>453</v>
      </c>
      <c r="F2915" s="53"/>
      <c r="G2915" s="53"/>
      <c r="H2915" s="53">
        <v>0</v>
      </c>
      <c r="I2915" s="53"/>
      <c r="J2915" s="53"/>
      <c r="K2915" s="53">
        <f t="shared" si="176"/>
        <v>0</v>
      </c>
      <c r="M2915" s="54">
        <v>0</v>
      </c>
      <c r="N2915" s="54">
        <v>0</v>
      </c>
      <c r="O2915" s="54">
        <v>0</v>
      </c>
      <c r="P2915" s="54">
        <v>0</v>
      </c>
      <c r="Q2915" s="54" t="s">
        <v>73</v>
      </c>
      <c r="R2915" s="54">
        <f t="shared" si="177"/>
        <v>0</v>
      </c>
      <c r="T2915" s="55">
        <f t="shared" si="175"/>
        <v>0</v>
      </c>
      <c r="U2915" s="55">
        <f t="shared" si="175"/>
        <v>0</v>
      </c>
      <c r="V2915" s="55">
        <f t="shared" si="175"/>
        <v>0</v>
      </c>
      <c r="W2915" s="55">
        <f t="shared" si="174"/>
        <v>0</v>
      </c>
      <c r="X2915" s="55" t="e">
        <f t="shared" si="174"/>
        <v>#VALUE!</v>
      </c>
      <c r="Y2915" s="55">
        <f t="shared" si="174"/>
        <v>0</v>
      </c>
    </row>
    <row r="2916" spans="1:25" x14ac:dyDescent="0.25">
      <c r="A2916" s="37" t="s">
        <v>415</v>
      </c>
      <c r="B2916" s="37" t="s">
        <v>696</v>
      </c>
      <c r="C2916" s="36" t="s">
        <v>697</v>
      </c>
      <c r="D2916" s="52" t="str">
        <f>IFERROR(INDEX('[2]CP5 to CP6 Track mapping'!$A:$B,MATCH('CP5 Vols Hyp'!$C2916,'[2]CP5 to CP6 Track mapping'!$A:$A,0),2),"-")</f>
        <v>Remodel SC</v>
      </c>
      <c r="E2916" s="36" t="s">
        <v>454</v>
      </c>
      <c r="F2916" s="53"/>
      <c r="G2916" s="53"/>
      <c r="H2916" s="53">
        <v>0</v>
      </c>
      <c r="I2916" s="53"/>
      <c r="J2916" s="53"/>
      <c r="K2916" s="53">
        <f t="shared" si="176"/>
        <v>0</v>
      </c>
      <c r="M2916" s="54">
        <v>0</v>
      </c>
      <c r="N2916" s="54">
        <v>0</v>
      </c>
      <c r="O2916" s="54">
        <v>0</v>
      </c>
      <c r="P2916" s="54">
        <v>0</v>
      </c>
      <c r="Q2916" s="54" t="s">
        <v>73</v>
      </c>
      <c r="R2916" s="54">
        <f t="shared" si="177"/>
        <v>0</v>
      </c>
      <c r="T2916" s="55">
        <f t="shared" si="175"/>
        <v>0</v>
      </c>
      <c r="U2916" s="55">
        <f t="shared" si="175"/>
        <v>0</v>
      </c>
      <c r="V2916" s="55">
        <f t="shared" si="175"/>
        <v>0</v>
      </c>
      <c r="W2916" s="55">
        <f t="shared" si="174"/>
        <v>0</v>
      </c>
      <c r="X2916" s="55" t="e">
        <f t="shared" si="174"/>
        <v>#VALUE!</v>
      </c>
      <c r="Y2916" s="55">
        <f t="shared" si="174"/>
        <v>0</v>
      </c>
    </row>
    <row r="2917" spans="1:25" x14ac:dyDescent="0.25">
      <c r="A2917" s="37" t="s">
        <v>415</v>
      </c>
      <c r="B2917" s="37" t="s">
        <v>696</v>
      </c>
      <c r="C2917" s="36" t="s">
        <v>697</v>
      </c>
      <c r="D2917" s="52" t="str">
        <f>IFERROR(INDEX('[2]CP5 to CP6 Track mapping'!$A:$B,MATCH('CP5 Vols Hyp'!$C2917,'[2]CP5 to CP6 Track mapping'!$A:$A,0),2),"-")</f>
        <v>Remodel SC</v>
      </c>
      <c r="E2917" s="36" t="s">
        <v>455</v>
      </c>
      <c r="F2917" s="53"/>
      <c r="G2917" s="53"/>
      <c r="H2917" s="53">
        <v>0</v>
      </c>
      <c r="I2917" s="53"/>
      <c r="J2917" s="53"/>
      <c r="K2917" s="53">
        <f t="shared" si="176"/>
        <v>0</v>
      </c>
      <c r="M2917" s="54">
        <v>0</v>
      </c>
      <c r="N2917" s="54">
        <v>0</v>
      </c>
      <c r="O2917" s="54">
        <v>0</v>
      </c>
      <c r="P2917" s="54">
        <v>0</v>
      </c>
      <c r="Q2917" s="54" t="s">
        <v>73</v>
      </c>
      <c r="R2917" s="54">
        <f t="shared" si="177"/>
        <v>0</v>
      </c>
      <c r="T2917" s="55">
        <f t="shared" si="175"/>
        <v>0</v>
      </c>
      <c r="U2917" s="55">
        <f t="shared" si="175"/>
        <v>0</v>
      </c>
      <c r="V2917" s="55">
        <f t="shared" si="175"/>
        <v>0</v>
      </c>
      <c r="W2917" s="55">
        <f t="shared" si="174"/>
        <v>0</v>
      </c>
      <c r="X2917" s="55" t="e">
        <f t="shared" si="174"/>
        <v>#VALUE!</v>
      </c>
      <c r="Y2917" s="55">
        <f t="shared" si="174"/>
        <v>0</v>
      </c>
    </row>
    <row r="2918" spans="1:25" x14ac:dyDescent="0.25">
      <c r="A2918" s="37" t="s">
        <v>415</v>
      </c>
      <c r="B2918" s="37" t="s">
        <v>698</v>
      </c>
      <c r="C2918" s="36" t="s">
        <v>699</v>
      </c>
      <c r="D2918" s="52" t="str">
        <f>IFERROR(INDEX('[2]CP5 to CP6 Track mapping'!$A:$B,MATCH('CP5 Vols Hyp'!$C2918,'[2]CP5 to CP6 Track mapping'!$A:$A,0),2),"-")</f>
        <v>Abandon SC</v>
      </c>
      <c r="E2918" s="36" t="s">
        <v>456</v>
      </c>
      <c r="F2918" s="53"/>
      <c r="G2918" s="53"/>
      <c r="H2918" s="53">
        <v>0</v>
      </c>
      <c r="I2918" s="53"/>
      <c r="J2918" s="53"/>
      <c r="K2918" s="53">
        <f t="shared" si="176"/>
        <v>0</v>
      </c>
      <c r="M2918" s="54">
        <v>0</v>
      </c>
      <c r="N2918" s="54">
        <v>0</v>
      </c>
      <c r="O2918" s="54">
        <v>0</v>
      </c>
      <c r="P2918" s="54">
        <v>0</v>
      </c>
      <c r="Q2918" s="54" t="s">
        <v>73</v>
      </c>
      <c r="R2918" s="54">
        <f t="shared" si="177"/>
        <v>0</v>
      </c>
      <c r="T2918" s="55">
        <f t="shared" si="175"/>
        <v>0</v>
      </c>
      <c r="U2918" s="55">
        <f t="shared" si="175"/>
        <v>0</v>
      </c>
      <c r="V2918" s="55">
        <f t="shared" si="175"/>
        <v>0</v>
      </c>
      <c r="W2918" s="55">
        <f t="shared" si="174"/>
        <v>0</v>
      </c>
      <c r="X2918" s="55" t="e">
        <f t="shared" si="174"/>
        <v>#VALUE!</v>
      </c>
      <c r="Y2918" s="55">
        <f t="shared" si="174"/>
        <v>0</v>
      </c>
    </row>
    <row r="2919" spans="1:25" x14ac:dyDescent="0.25">
      <c r="A2919" s="37" t="s">
        <v>415</v>
      </c>
      <c r="B2919" s="37" t="s">
        <v>698</v>
      </c>
      <c r="C2919" s="36" t="s">
        <v>699</v>
      </c>
      <c r="D2919" s="52" t="str">
        <f>IFERROR(INDEX('[2]CP5 to CP6 Track mapping'!$A:$B,MATCH('CP5 Vols Hyp'!$C2919,'[2]CP5 to CP6 Track mapping'!$A:$A,0),2),"-")</f>
        <v>Abandon SC</v>
      </c>
      <c r="E2919" s="36" t="s">
        <v>451</v>
      </c>
      <c r="F2919" s="53"/>
      <c r="G2919" s="53"/>
      <c r="H2919" s="53">
        <v>0</v>
      </c>
      <c r="I2919" s="53"/>
      <c r="J2919" s="53"/>
      <c r="K2919" s="53">
        <f t="shared" si="176"/>
        <v>0</v>
      </c>
      <c r="M2919" s="54">
        <v>0</v>
      </c>
      <c r="N2919" s="54">
        <v>0</v>
      </c>
      <c r="O2919" s="54">
        <v>0</v>
      </c>
      <c r="P2919" s="54">
        <v>0</v>
      </c>
      <c r="Q2919" s="54" t="s">
        <v>73</v>
      </c>
      <c r="R2919" s="54">
        <f t="shared" si="177"/>
        <v>0</v>
      </c>
      <c r="T2919" s="55">
        <f t="shared" si="175"/>
        <v>0</v>
      </c>
      <c r="U2919" s="55">
        <f t="shared" si="175"/>
        <v>0</v>
      </c>
      <c r="V2919" s="55">
        <f t="shared" si="175"/>
        <v>0</v>
      </c>
      <c r="W2919" s="55">
        <f t="shared" si="174"/>
        <v>0</v>
      </c>
      <c r="X2919" s="55" t="e">
        <f t="shared" si="174"/>
        <v>#VALUE!</v>
      </c>
      <c r="Y2919" s="55">
        <f t="shared" si="174"/>
        <v>0</v>
      </c>
    </row>
    <row r="2920" spans="1:25" x14ac:dyDescent="0.25">
      <c r="A2920" s="37" t="s">
        <v>415</v>
      </c>
      <c r="B2920" s="37" t="s">
        <v>698</v>
      </c>
      <c r="C2920" s="36" t="s">
        <v>699</v>
      </c>
      <c r="D2920" s="52" t="str">
        <f>IFERROR(INDEX('[2]CP5 to CP6 Track mapping'!$A:$B,MATCH('CP5 Vols Hyp'!$C2920,'[2]CP5 to CP6 Track mapping'!$A:$A,0),2),"-")</f>
        <v>Abandon SC</v>
      </c>
      <c r="E2920" s="36" t="s">
        <v>452</v>
      </c>
      <c r="F2920" s="53"/>
      <c r="G2920" s="53"/>
      <c r="H2920" s="53">
        <v>0</v>
      </c>
      <c r="I2920" s="53"/>
      <c r="J2920" s="53"/>
      <c r="K2920" s="53">
        <f t="shared" si="176"/>
        <v>0</v>
      </c>
      <c r="M2920" s="54">
        <v>0</v>
      </c>
      <c r="N2920" s="54">
        <v>0</v>
      </c>
      <c r="O2920" s="54">
        <v>0</v>
      </c>
      <c r="P2920" s="54">
        <v>0</v>
      </c>
      <c r="Q2920" s="54" t="s">
        <v>73</v>
      </c>
      <c r="R2920" s="54">
        <f t="shared" si="177"/>
        <v>0</v>
      </c>
      <c r="T2920" s="55">
        <f t="shared" si="175"/>
        <v>0</v>
      </c>
      <c r="U2920" s="55">
        <f t="shared" si="175"/>
        <v>0</v>
      </c>
      <c r="V2920" s="55">
        <f t="shared" si="175"/>
        <v>0</v>
      </c>
      <c r="W2920" s="55">
        <f t="shared" si="174"/>
        <v>0</v>
      </c>
      <c r="X2920" s="55" t="e">
        <f t="shared" si="174"/>
        <v>#VALUE!</v>
      </c>
      <c r="Y2920" s="55">
        <f t="shared" si="174"/>
        <v>0</v>
      </c>
    </row>
    <row r="2921" spans="1:25" x14ac:dyDescent="0.25">
      <c r="A2921" s="37" t="s">
        <v>415</v>
      </c>
      <c r="B2921" s="37" t="s">
        <v>698</v>
      </c>
      <c r="C2921" s="36" t="s">
        <v>699</v>
      </c>
      <c r="D2921" s="52" t="str">
        <f>IFERROR(INDEX('[2]CP5 to CP6 Track mapping'!$A:$B,MATCH('CP5 Vols Hyp'!$C2921,'[2]CP5 to CP6 Track mapping'!$A:$A,0),2),"-")</f>
        <v>Abandon SC</v>
      </c>
      <c r="E2921" s="36" t="s">
        <v>453</v>
      </c>
      <c r="F2921" s="53"/>
      <c r="G2921" s="53"/>
      <c r="H2921" s="53">
        <v>0</v>
      </c>
      <c r="I2921" s="53"/>
      <c r="J2921" s="53"/>
      <c r="K2921" s="53">
        <f t="shared" si="176"/>
        <v>0</v>
      </c>
      <c r="M2921" s="54">
        <v>0</v>
      </c>
      <c r="N2921" s="54">
        <v>0</v>
      </c>
      <c r="O2921" s="54">
        <v>0</v>
      </c>
      <c r="P2921" s="54">
        <v>0</v>
      </c>
      <c r="Q2921" s="54" t="s">
        <v>73</v>
      </c>
      <c r="R2921" s="54">
        <f t="shared" si="177"/>
        <v>0</v>
      </c>
      <c r="T2921" s="55">
        <f t="shared" si="175"/>
        <v>0</v>
      </c>
      <c r="U2921" s="55">
        <f t="shared" si="175"/>
        <v>0</v>
      </c>
      <c r="V2921" s="55">
        <f t="shared" si="175"/>
        <v>0</v>
      </c>
      <c r="W2921" s="55">
        <f t="shared" si="174"/>
        <v>0</v>
      </c>
      <c r="X2921" s="55" t="e">
        <f t="shared" si="174"/>
        <v>#VALUE!</v>
      </c>
      <c r="Y2921" s="55">
        <f t="shared" si="174"/>
        <v>0</v>
      </c>
    </row>
    <row r="2922" spans="1:25" x14ac:dyDescent="0.25">
      <c r="A2922" s="37" t="s">
        <v>415</v>
      </c>
      <c r="B2922" s="37" t="s">
        <v>698</v>
      </c>
      <c r="C2922" s="36" t="s">
        <v>699</v>
      </c>
      <c r="D2922" s="52" t="str">
        <f>IFERROR(INDEX('[2]CP5 to CP6 Track mapping'!$A:$B,MATCH('CP5 Vols Hyp'!$C2922,'[2]CP5 to CP6 Track mapping'!$A:$A,0),2),"-")</f>
        <v>Abandon SC</v>
      </c>
      <c r="E2922" s="36" t="s">
        <v>454</v>
      </c>
      <c r="F2922" s="53"/>
      <c r="G2922" s="53"/>
      <c r="H2922" s="53">
        <v>0</v>
      </c>
      <c r="I2922" s="53"/>
      <c r="J2922" s="53"/>
      <c r="K2922" s="53">
        <f t="shared" si="176"/>
        <v>0</v>
      </c>
      <c r="M2922" s="54">
        <v>0</v>
      </c>
      <c r="N2922" s="54">
        <v>0</v>
      </c>
      <c r="O2922" s="54">
        <v>0</v>
      </c>
      <c r="P2922" s="54">
        <v>0</v>
      </c>
      <c r="Q2922" s="54" t="s">
        <v>73</v>
      </c>
      <c r="R2922" s="54">
        <f t="shared" si="177"/>
        <v>0</v>
      </c>
      <c r="T2922" s="55">
        <f t="shared" si="175"/>
        <v>0</v>
      </c>
      <c r="U2922" s="55">
        <f t="shared" si="175"/>
        <v>0</v>
      </c>
      <c r="V2922" s="55">
        <f t="shared" si="175"/>
        <v>0</v>
      </c>
      <c r="W2922" s="55">
        <f t="shared" si="174"/>
        <v>0</v>
      </c>
      <c r="X2922" s="55" t="e">
        <f t="shared" si="174"/>
        <v>#VALUE!</v>
      </c>
      <c r="Y2922" s="55">
        <f t="shared" si="174"/>
        <v>0</v>
      </c>
    </row>
    <row r="2923" spans="1:25" x14ac:dyDescent="0.25">
      <c r="A2923" s="37" t="s">
        <v>415</v>
      </c>
      <c r="B2923" s="37" t="s">
        <v>698</v>
      </c>
      <c r="C2923" s="36" t="s">
        <v>699</v>
      </c>
      <c r="D2923" s="52" t="str">
        <f>IFERROR(INDEX('[2]CP5 to CP6 Track mapping'!$A:$B,MATCH('CP5 Vols Hyp'!$C2923,'[2]CP5 to CP6 Track mapping'!$A:$A,0),2),"-")</f>
        <v>Abandon SC</v>
      </c>
      <c r="E2923" s="36" t="s">
        <v>455</v>
      </c>
      <c r="F2923" s="53"/>
      <c r="G2923" s="53"/>
      <c r="H2923" s="53">
        <v>0</v>
      </c>
      <c r="I2923" s="53"/>
      <c r="J2923" s="53"/>
      <c r="K2923" s="53">
        <f t="shared" si="176"/>
        <v>0</v>
      </c>
      <c r="M2923" s="54">
        <v>0</v>
      </c>
      <c r="N2923" s="54">
        <v>0</v>
      </c>
      <c r="O2923" s="54">
        <v>0</v>
      </c>
      <c r="P2923" s="54">
        <v>0</v>
      </c>
      <c r="Q2923" s="54" t="s">
        <v>73</v>
      </c>
      <c r="R2923" s="54">
        <f t="shared" si="177"/>
        <v>0</v>
      </c>
      <c r="T2923" s="55">
        <f t="shared" si="175"/>
        <v>0</v>
      </c>
      <c r="U2923" s="55">
        <f t="shared" si="175"/>
        <v>0</v>
      </c>
      <c r="V2923" s="55">
        <f t="shared" si="175"/>
        <v>0</v>
      </c>
      <c r="W2923" s="55">
        <f t="shared" si="174"/>
        <v>0</v>
      </c>
      <c r="X2923" s="55" t="e">
        <f t="shared" si="174"/>
        <v>#VALUE!</v>
      </c>
      <c r="Y2923" s="55">
        <f t="shared" si="174"/>
        <v>0</v>
      </c>
    </row>
    <row r="2924" spans="1:25" x14ac:dyDescent="0.25">
      <c r="A2924" s="37" t="s">
        <v>415</v>
      </c>
      <c r="B2924" s="37" t="s">
        <v>700</v>
      </c>
      <c r="C2924" s="36" t="s">
        <v>701</v>
      </c>
      <c r="D2924" s="52" t="str">
        <f>IFERROR(INDEX('[2]CP5 to CP6 Track mapping'!$A:$B,MATCH('CP5 Vols Hyp'!$C2924,'[2]CP5 to CP6 Track mapping'!$A:$A,0),2),"-")</f>
        <v>Refurbishment SC</v>
      </c>
      <c r="E2924" s="36" t="s">
        <v>456</v>
      </c>
      <c r="F2924" s="53"/>
      <c r="G2924" s="53"/>
      <c r="H2924" s="53">
        <v>0</v>
      </c>
      <c r="I2924" s="53"/>
      <c r="J2924" s="53"/>
      <c r="K2924" s="53">
        <f t="shared" si="176"/>
        <v>0</v>
      </c>
      <c r="M2924" s="54">
        <v>0</v>
      </c>
      <c r="N2924" s="54">
        <v>0</v>
      </c>
      <c r="O2924" s="54">
        <v>0</v>
      </c>
      <c r="P2924" s="54">
        <v>0</v>
      </c>
      <c r="Q2924" s="54" t="s">
        <v>73</v>
      </c>
      <c r="R2924" s="54">
        <f t="shared" si="177"/>
        <v>0</v>
      </c>
      <c r="T2924" s="55">
        <f t="shared" si="175"/>
        <v>0</v>
      </c>
      <c r="U2924" s="55">
        <f t="shared" si="175"/>
        <v>0</v>
      </c>
      <c r="V2924" s="55">
        <f t="shared" si="175"/>
        <v>0</v>
      </c>
      <c r="W2924" s="55">
        <f t="shared" si="174"/>
        <v>0</v>
      </c>
      <c r="X2924" s="55" t="e">
        <f t="shared" si="174"/>
        <v>#VALUE!</v>
      </c>
      <c r="Y2924" s="55">
        <f t="shared" si="174"/>
        <v>0</v>
      </c>
    </row>
    <row r="2925" spans="1:25" x14ac:dyDescent="0.25">
      <c r="A2925" s="37" t="s">
        <v>415</v>
      </c>
      <c r="B2925" s="37" t="s">
        <v>700</v>
      </c>
      <c r="C2925" s="36" t="s">
        <v>701</v>
      </c>
      <c r="D2925" s="52" t="str">
        <f>IFERROR(INDEX('[2]CP5 to CP6 Track mapping'!$A:$B,MATCH('CP5 Vols Hyp'!$C2925,'[2]CP5 to CP6 Track mapping'!$A:$A,0),2),"-")</f>
        <v>Refurbishment SC</v>
      </c>
      <c r="E2925" s="36" t="s">
        <v>451</v>
      </c>
      <c r="F2925" s="53"/>
      <c r="G2925" s="53"/>
      <c r="H2925" s="53">
        <v>0</v>
      </c>
      <c r="I2925" s="53"/>
      <c r="J2925" s="53"/>
      <c r="K2925" s="53">
        <f t="shared" si="176"/>
        <v>0</v>
      </c>
      <c r="M2925" s="54">
        <v>0</v>
      </c>
      <c r="N2925" s="54">
        <v>0</v>
      </c>
      <c r="O2925" s="54">
        <v>0</v>
      </c>
      <c r="P2925" s="54">
        <v>0</v>
      </c>
      <c r="Q2925" s="54" t="s">
        <v>73</v>
      </c>
      <c r="R2925" s="54">
        <f t="shared" si="177"/>
        <v>0</v>
      </c>
      <c r="T2925" s="55">
        <f t="shared" si="175"/>
        <v>0</v>
      </c>
      <c r="U2925" s="55">
        <f t="shared" si="175"/>
        <v>0</v>
      </c>
      <c r="V2925" s="55">
        <f t="shared" si="175"/>
        <v>0</v>
      </c>
      <c r="W2925" s="55">
        <f t="shared" si="174"/>
        <v>0</v>
      </c>
      <c r="X2925" s="55" t="e">
        <f t="shared" si="174"/>
        <v>#VALUE!</v>
      </c>
      <c r="Y2925" s="55">
        <f t="shared" si="174"/>
        <v>0</v>
      </c>
    </row>
    <row r="2926" spans="1:25" x14ac:dyDescent="0.25">
      <c r="A2926" s="37" t="s">
        <v>415</v>
      </c>
      <c r="B2926" s="37" t="s">
        <v>700</v>
      </c>
      <c r="C2926" s="36" t="s">
        <v>701</v>
      </c>
      <c r="D2926" s="52" t="str">
        <f>IFERROR(INDEX('[2]CP5 to CP6 Track mapping'!$A:$B,MATCH('CP5 Vols Hyp'!$C2926,'[2]CP5 to CP6 Track mapping'!$A:$A,0),2),"-")</f>
        <v>Refurbishment SC</v>
      </c>
      <c r="E2926" s="36" t="s">
        <v>452</v>
      </c>
      <c r="F2926" s="53"/>
      <c r="G2926" s="53"/>
      <c r="H2926" s="53">
        <v>0</v>
      </c>
      <c r="I2926" s="53"/>
      <c r="J2926" s="53"/>
      <c r="K2926" s="53">
        <f t="shared" si="176"/>
        <v>0</v>
      </c>
      <c r="M2926" s="54">
        <v>0</v>
      </c>
      <c r="N2926" s="54">
        <v>0</v>
      </c>
      <c r="O2926" s="54">
        <v>0</v>
      </c>
      <c r="P2926" s="54">
        <v>0</v>
      </c>
      <c r="Q2926" s="54" t="s">
        <v>73</v>
      </c>
      <c r="R2926" s="54">
        <f t="shared" si="177"/>
        <v>0</v>
      </c>
      <c r="T2926" s="55">
        <f t="shared" si="175"/>
        <v>0</v>
      </c>
      <c r="U2926" s="55">
        <f t="shared" si="175"/>
        <v>0</v>
      </c>
      <c r="V2926" s="55">
        <f t="shared" si="175"/>
        <v>0</v>
      </c>
      <c r="W2926" s="55">
        <f t="shared" si="174"/>
        <v>0</v>
      </c>
      <c r="X2926" s="55" t="e">
        <f t="shared" si="174"/>
        <v>#VALUE!</v>
      </c>
      <c r="Y2926" s="55">
        <f t="shared" si="174"/>
        <v>0</v>
      </c>
    </row>
    <row r="2927" spans="1:25" x14ac:dyDescent="0.25">
      <c r="A2927" s="37" t="s">
        <v>415</v>
      </c>
      <c r="B2927" s="37" t="s">
        <v>700</v>
      </c>
      <c r="C2927" s="36" t="s">
        <v>701</v>
      </c>
      <c r="D2927" s="52" t="str">
        <f>IFERROR(INDEX('[2]CP5 to CP6 Track mapping'!$A:$B,MATCH('CP5 Vols Hyp'!$C2927,'[2]CP5 to CP6 Track mapping'!$A:$A,0),2),"-")</f>
        <v>Refurbishment SC</v>
      </c>
      <c r="E2927" s="36" t="s">
        <v>453</v>
      </c>
      <c r="F2927" s="53"/>
      <c r="G2927" s="53"/>
      <c r="H2927" s="53">
        <v>0</v>
      </c>
      <c r="I2927" s="53"/>
      <c r="J2927" s="53"/>
      <c r="K2927" s="53">
        <f t="shared" si="176"/>
        <v>0</v>
      </c>
      <c r="M2927" s="54">
        <v>0</v>
      </c>
      <c r="N2927" s="54">
        <v>0</v>
      </c>
      <c r="O2927" s="54">
        <v>0</v>
      </c>
      <c r="P2927" s="54">
        <v>0</v>
      </c>
      <c r="Q2927" s="54" t="s">
        <v>73</v>
      </c>
      <c r="R2927" s="54">
        <f t="shared" si="177"/>
        <v>0</v>
      </c>
      <c r="T2927" s="55">
        <f t="shared" si="175"/>
        <v>0</v>
      </c>
      <c r="U2927" s="55">
        <f t="shared" si="175"/>
        <v>0</v>
      </c>
      <c r="V2927" s="55">
        <f t="shared" si="175"/>
        <v>0</v>
      </c>
      <c r="W2927" s="55">
        <f t="shared" si="174"/>
        <v>0</v>
      </c>
      <c r="X2927" s="55" t="e">
        <f t="shared" si="174"/>
        <v>#VALUE!</v>
      </c>
      <c r="Y2927" s="55">
        <f t="shared" si="174"/>
        <v>0</v>
      </c>
    </row>
    <row r="2928" spans="1:25" x14ac:dyDescent="0.25">
      <c r="A2928" s="37" t="s">
        <v>415</v>
      </c>
      <c r="B2928" s="37" t="s">
        <v>700</v>
      </c>
      <c r="C2928" s="36" t="s">
        <v>701</v>
      </c>
      <c r="D2928" s="52" t="str">
        <f>IFERROR(INDEX('[2]CP5 to CP6 Track mapping'!$A:$B,MATCH('CP5 Vols Hyp'!$C2928,'[2]CP5 to CP6 Track mapping'!$A:$A,0),2),"-")</f>
        <v>Refurbishment SC</v>
      </c>
      <c r="E2928" s="36" t="s">
        <v>454</v>
      </c>
      <c r="F2928" s="53"/>
      <c r="G2928" s="53"/>
      <c r="H2928" s="53">
        <v>0</v>
      </c>
      <c r="I2928" s="53"/>
      <c r="J2928" s="53"/>
      <c r="K2928" s="53">
        <f t="shared" si="176"/>
        <v>0</v>
      </c>
      <c r="M2928" s="54">
        <v>0</v>
      </c>
      <c r="N2928" s="54">
        <v>0</v>
      </c>
      <c r="O2928" s="54">
        <v>0</v>
      </c>
      <c r="P2928" s="54">
        <v>0</v>
      </c>
      <c r="Q2928" s="54" t="s">
        <v>73</v>
      </c>
      <c r="R2928" s="54">
        <f t="shared" si="177"/>
        <v>0</v>
      </c>
      <c r="T2928" s="55">
        <f t="shared" si="175"/>
        <v>0</v>
      </c>
      <c r="U2928" s="55">
        <f t="shared" si="175"/>
        <v>0</v>
      </c>
      <c r="V2928" s="55">
        <f t="shared" si="175"/>
        <v>0</v>
      </c>
      <c r="W2928" s="55">
        <f t="shared" si="174"/>
        <v>0</v>
      </c>
      <c r="X2928" s="55" t="e">
        <f t="shared" si="174"/>
        <v>#VALUE!</v>
      </c>
      <c r="Y2928" s="55">
        <f t="shared" si="174"/>
        <v>0</v>
      </c>
    </row>
    <row r="2929" spans="1:25" x14ac:dyDescent="0.25">
      <c r="A2929" s="37" t="s">
        <v>415</v>
      </c>
      <c r="B2929" s="37" t="s">
        <v>700</v>
      </c>
      <c r="C2929" s="36" t="s">
        <v>701</v>
      </c>
      <c r="D2929" s="52" t="str">
        <f>IFERROR(INDEX('[2]CP5 to CP6 Track mapping'!$A:$B,MATCH('CP5 Vols Hyp'!$C2929,'[2]CP5 to CP6 Track mapping'!$A:$A,0),2),"-")</f>
        <v>Refurbishment SC</v>
      </c>
      <c r="E2929" s="36" t="s">
        <v>455</v>
      </c>
      <c r="F2929" s="53"/>
      <c r="G2929" s="53"/>
      <c r="H2929" s="53">
        <v>0</v>
      </c>
      <c r="I2929" s="53"/>
      <c r="J2929" s="53"/>
      <c r="K2929" s="53">
        <f t="shared" si="176"/>
        <v>0</v>
      </c>
      <c r="M2929" s="54">
        <v>0</v>
      </c>
      <c r="N2929" s="54">
        <v>0</v>
      </c>
      <c r="O2929" s="54">
        <v>0</v>
      </c>
      <c r="P2929" s="54">
        <v>0</v>
      </c>
      <c r="Q2929" s="54" t="s">
        <v>73</v>
      </c>
      <c r="R2929" s="54">
        <f t="shared" si="177"/>
        <v>0</v>
      </c>
      <c r="T2929" s="55">
        <f t="shared" si="175"/>
        <v>0</v>
      </c>
      <c r="U2929" s="55">
        <f t="shared" si="175"/>
        <v>0</v>
      </c>
      <c r="V2929" s="55">
        <f t="shared" si="175"/>
        <v>0</v>
      </c>
      <c r="W2929" s="55">
        <f t="shared" si="174"/>
        <v>0</v>
      </c>
      <c r="X2929" s="55" t="e">
        <f t="shared" si="174"/>
        <v>#VALUE!</v>
      </c>
      <c r="Y2929" s="55">
        <f t="shared" si="174"/>
        <v>0</v>
      </c>
    </row>
    <row r="2930" spans="1:25" x14ac:dyDescent="0.25">
      <c r="A2930" s="37" t="s">
        <v>415</v>
      </c>
      <c r="B2930" s="37" t="s">
        <v>702</v>
      </c>
      <c r="C2930" s="36" t="s">
        <v>703</v>
      </c>
      <c r="D2930" s="52" t="str">
        <f>IFERROR(INDEX('[2]CP5 to CP6 Track mapping'!$A:$B,MATCH('CP5 Vols Hyp'!$C2930,'[2]CP5 to CP6 Track mapping'!$A:$A,0),2),"-")</f>
        <v>Refurbishment SC</v>
      </c>
      <c r="E2930" s="36" t="s">
        <v>456</v>
      </c>
      <c r="F2930" s="53"/>
      <c r="G2930" s="53"/>
      <c r="H2930" s="53">
        <v>0</v>
      </c>
      <c r="I2930" s="53"/>
      <c r="J2930" s="53"/>
      <c r="K2930" s="53">
        <f t="shared" si="176"/>
        <v>0</v>
      </c>
      <c r="M2930" s="54">
        <v>0</v>
      </c>
      <c r="N2930" s="54">
        <v>0</v>
      </c>
      <c r="O2930" s="54">
        <v>0</v>
      </c>
      <c r="P2930" s="54">
        <v>0</v>
      </c>
      <c r="Q2930" s="54" t="s">
        <v>73</v>
      </c>
      <c r="R2930" s="54">
        <f t="shared" si="177"/>
        <v>0</v>
      </c>
      <c r="T2930" s="55">
        <f t="shared" si="175"/>
        <v>0</v>
      </c>
      <c r="U2930" s="55">
        <f t="shared" si="175"/>
        <v>0</v>
      </c>
      <c r="V2930" s="55">
        <f t="shared" si="175"/>
        <v>0</v>
      </c>
      <c r="W2930" s="55">
        <f t="shared" si="174"/>
        <v>0</v>
      </c>
      <c r="X2930" s="55" t="e">
        <f t="shared" si="174"/>
        <v>#VALUE!</v>
      </c>
      <c r="Y2930" s="55">
        <f t="shared" si="174"/>
        <v>0</v>
      </c>
    </row>
    <row r="2931" spans="1:25" x14ac:dyDescent="0.25">
      <c r="A2931" s="37" t="s">
        <v>415</v>
      </c>
      <c r="B2931" s="37" t="s">
        <v>702</v>
      </c>
      <c r="C2931" s="36" t="s">
        <v>703</v>
      </c>
      <c r="D2931" s="52" t="str">
        <f>IFERROR(INDEX('[2]CP5 to CP6 Track mapping'!$A:$B,MATCH('CP5 Vols Hyp'!$C2931,'[2]CP5 to CP6 Track mapping'!$A:$A,0),2),"-")</f>
        <v>Refurbishment SC</v>
      </c>
      <c r="E2931" s="36" t="s">
        <v>451</v>
      </c>
      <c r="F2931" s="53"/>
      <c r="G2931" s="53"/>
      <c r="H2931" s="53">
        <v>0</v>
      </c>
      <c r="I2931" s="53"/>
      <c r="J2931" s="53"/>
      <c r="K2931" s="53">
        <f t="shared" si="176"/>
        <v>0</v>
      </c>
      <c r="M2931" s="54">
        <v>0</v>
      </c>
      <c r="N2931" s="54">
        <v>0</v>
      </c>
      <c r="O2931" s="54">
        <v>0</v>
      </c>
      <c r="P2931" s="54">
        <v>0</v>
      </c>
      <c r="Q2931" s="54" t="s">
        <v>73</v>
      </c>
      <c r="R2931" s="54">
        <f t="shared" si="177"/>
        <v>0</v>
      </c>
      <c r="T2931" s="55">
        <f t="shared" si="175"/>
        <v>0</v>
      </c>
      <c r="U2931" s="55">
        <f t="shared" si="175"/>
        <v>0</v>
      </c>
      <c r="V2931" s="55">
        <f t="shared" si="175"/>
        <v>0</v>
      </c>
      <c r="W2931" s="55">
        <f t="shared" si="174"/>
        <v>0</v>
      </c>
      <c r="X2931" s="55" t="e">
        <f t="shared" si="174"/>
        <v>#VALUE!</v>
      </c>
      <c r="Y2931" s="55">
        <f t="shared" si="174"/>
        <v>0</v>
      </c>
    </row>
    <row r="2932" spans="1:25" x14ac:dyDescent="0.25">
      <c r="A2932" s="37" t="s">
        <v>415</v>
      </c>
      <c r="B2932" s="37" t="s">
        <v>702</v>
      </c>
      <c r="C2932" s="36" t="s">
        <v>703</v>
      </c>
      <c r="D2932" s="52" t="str">
        <f>IFERROR(INDEX('[2]CP5 to CP6 Track mapping'!$A:$B,MATCH('CP5 Vols Hyp'!$C2932,'[2]CP5 to CP6 Track mapping'!$A:$A,0),2),"-")</f>
        <v>Refurbishment SC</v>
      </c>
      <c r="E2932" s="36" t="s">
        <v>452</v>
      </c>
      <c r="F2932" s="53"/>
      <c r="G2932" s="53"/>
      <c r="H2932" s="53">
        <v>0</v>
      </c>
      <c r="I2932" s="53"/>
      <c r="J2932" s="53"/>
      <c r="K2932" s="53">
        <f t="shared" si="176"/>
        <v>0</v>
      </c>
      <c r="M2932" s="54">
        <v>0</v>
      </c>
      <c r="N2932" s="54">
        <v>0</v>
      </c>
      <c r="O2932" s="54">
        <v>0</v>
      </c>
      <c r="P2932" s="54">
        <v>0</v>
      </c>
      <c r="Q2932" s="54" t="s">
        <v>73</v>
      </c>
      <c r="R2932" s="54">
        <f t="shared" si="177"/>
        <v>0</v>
      </c>
      <c r="T2932" s="55">
        <f t="shared" si="175"/>
        <v>0</v>
      </c>
      <c r="U2932" s="55">
        <f t="shared" si="175"/>
        <v>0</v>
      </c>
      <c r="V2932" s="55">
        <f t="shared" si="175"/>
        <v>0</v>
      </c>
      <c r="W2932" s="55">
        <f t="shared" si="174"/>
        <v>0</v>
      </c>
      <c r="X2932" s="55" t="e">
        <f t="shared" si="174"/>
        <v>#VALUE!</v>
      </c>
      <c r="Y2932" s="55">
        <f t="shared" si="174"/>
        <v>0</v>
      </c>
    </row>
    <row r="2933" spans="1:25" x14ac:dyDescent="0.25">
      <c r="A2933" s="37" t="s">
        <v>415</v>
      </c>
      <c r="B2933" s="37" t="s">
        <v>702</v>
      </c>
      <c r="C2933" s="36" t="s">
        <v>703</v>
      </c>
      <c r="D2933" s="52" t="str">
        <f>IFERROR(INDEX('[2]CP5 to CP6 Track mapping'!$A:$B,MATCH('CP5 Vols Hyp'!$C2933,'[2]CP5 to CP6 Track mapping'!$A:$A,0),2),"-")</f>
        <v>Refurbishment SC</v>
      </c>
      <c r="E2933" s="36" t="s">
        <v>453</v>
      </c>
      <c r="F2933" s="53"/>
      <c r="G2933" s="53"/>
      <c r="H2933" s="53">
        <v>0</v>
      </c>
      <c r="I2933" s="53"/>
      <c r="J2933" s="53"/>
      <c r="K2933" s="53">
        <f t="shared" si="176"/>
        <v>0</v>
      </c>
      <c r="M2933" s="54">
        <v>0</v>
      </c>
      <c r="N2933" s="54">
        <v>0</v>
      </c>
      <c r="O2933" s="54">
        <v>0</v>
      </c>
      <c r="P2933" s="54">
        <v>0</v>
      </c>
      <c r="Q2933" s="54" t="s">
        <v>73</v>
      </c>
      <c r="R2933" s="54">
        <f t="shared" si="177"/>
        <v>0</v>
      </c>
      <c r="T2933" s="55">
        <f t="shared" si="175"/>
        <v>0</v>
      </c>
      <c r="U2933" s="55">
        <f t="shared" si="175"/>
        <v>0</v>
      </c>
      <c r="V2933" s="55">
        <f t="shared" si="175"/>
        <v>0</v>
      </c>
      <c r="W2933" s="55">
        <f t="shared" si="174"/>
        <v>0</v>
      </c>
      <c r="X2933" s="55" t="e">
        <f t="shared" si="174"/>
        <v>#VALUE!</v>
      </c>
      <c r="Y2933" s="55">
        <f t="shared" si="174"/>
        <v>0</v>
      </c>
    </row>
    <row r="2934" spans="1:25" x14ac:dyDescent="0.25">
      <c r="A2934" s="37" t="s">
        <v>415</v>
      </c>
      <c r="B2934" s="37" t="s">
        <v>702</v>
      </c>
      <c r="C2934" s="36" t="s">
        <v>703</v>
      </c>
      <c r="D2934" s="52" t="str">
        <f>IFERROR(INDEX('[2]CP5 to CP6 Track mapping'!$A:$B,MATCH('CP5 Vols Hyp'!$C2934,'[2]CP5 to CP6 Track mapping'!$A:$A,0),2),"-")</f>
        <v>Refurbishment SC</v>
      </c>
      <c r="E2934" s="36" t="s">
        <v>454</v>
      </c>
      <c r="F2934" s="53"/>
      <c r="G2934" s="53"/>
      <c r="H2934" s="53">
        <v>0</v>
      </c>
      <c r="I2934" s="53"/>
      <c r="J2934" s="53"/>
      <c r="K2934" s="53">
        <f t="shared" si="176"/>
        <v>0</v>
      </c>
      <c r="M2934" s="54">
        <v>0</v>
      </c>
      <c r="N2934" s="54">
        <v>0</v>
      </c>
      <c r="O2934" s="54">
        <v>0</v>
      </c>
      <c r="P2934" s="54">
        <v>0</v>
      </c>
      <c r="Q2934" s="54" t="s">
        <v>73</v>
      </c>
      <c r="R2934" s="54">
        <f t="shared" si="177"/>
        <v>0</v>
      </c>
      <c r="T2934" s="55">
        <f t="shared" si="175"/>
        <v>0</v>
      </c>
      <c r="U2934" s="55">
        <f t="shared" si="175"/>
        <v>0</v>
      </c>
      <c r="V2934" s="55">
        <f t="shared" si="175"/>
        <v>0</v>
      </c>
      <c r="W2934" s="55">
        <f t="shared" si="174"/>
        <v>0</v>
      </c>
      <c r="X2934" s="55" t="e">
        <f t="shared" si="174"/>
        <v>#VALUE!</v>
      </c>
      <c r="Y2934" s="55">
        <f t="shared" si="174"/>
        <v>0</v>
      </c>
    </row>
    <row r="2935" spans="1:25" x14ac:dyDescent="0.25">
      <c r="A2935" s="37" t="s">
        <v>415</v>
      </c>
      <c r="B2935" s="37" t="s">
        <v>702</v>
      </c>
      <c r="C2935" s="36" t="s">
        <v>703</v>
      </c>
      <c r="D2935" s="52" t="str">
        <f>IFERROR(INDEX('[2]CP5 to CP6 Track mapping'!$A:$B,MATCH('CP5 Vols Hyp'!$C2935,'[2]CP5 to CP6 Track mapping'!$A:$A,0),2),"-")</f>
        <v>Refurbishment SC</v>
      </c>
      <c r="E2935" s="36" t="s">
        <v>455</v>
      </c>
      <c r="F2935" s="53"/>
      <c r="G2935" s="53"/>
      <c r="H2935" s="53">
        <v>0</v>
      </c>
      <c r="I2935" s="53"/>
      <c r="J2935" s="53"/>
      <c r="K2935" s="53">
        <f t="shared" si="176"/>
        <v>0</v>
      </c>
      <c r="M2935" s="54">
        <v>0</v>
      </c>
      <c r="N2935" s="54">
        <v>0</v>
      </c>
      <c r="O2935" s="54">
        <v>0</v>
      </c>
      <c r="P2935" s="54">
        <v>0</v>
      </c>
      <c r="Q2935" s="54" t="s">
        <v>73</v>
      </c>
      <c r="R2935" s="54">
        <f t="shared" si="177"/>
        <v>0</v>
      </c>
      <c r="T2935" s="55">
        <f t="shared" si="175"/>
        <v>0</v>
      </c>
      <c r="U2935" s="55">
        <f t="shared" si="175"/>
        <v>0</v>
      </c>
      <c r="V2935" s="55">
        <f t="shared" si="175"/>
        <v>0</v>
      </c>
      <c r="W2935" s="55">
        <f t="shared" si="174"/>
        <v>0</v>
      </c>
      <c r="X2935" s="55" t="e">
        <f t="shared" si="174"/>
        <v>#VALUE!</v>
      </c>
      <c r="Y2935" s="55">
        <f t="shared" si="174"/>
        <v>0</v>
      </c>
    </row>
    <row r="2936" spans="1:25" x14ac:dyDescent="0.25">
      <c r="A2936" s="37" t="s">
        <v>415</v>
      </c>
      <c r="B2936" s="37" t="s">
        <v>704</v>
      </c>
      <c r="C2936" s="36" t="s">
        <v>705</v>
      </c>
      <c r="D2936" s="52" t="str">
        <f>IFERROR(INDEX('[2]CP5 to CP6 Track mapping'!$A:$B,MATCH('CP5 Vols Hyp'!$C2936,'[2]CP5 to CP6 Track mapping'!$A:$A,0),2),"-")</f>
        <v>Replace - Partial SC</v>
      </c>
      <c r="E2936" s="36" t="s">
        <v>456</v>
      </c>
      <c r="F2936" s="53"/>
      <c r="G2936" s="53"/>
      <c r="H2936" s="53">
        <v>0</v>
      </c>
      <c r="I2936" s="53"/>
      <c r="J2936" s="53"/>
      <c r="K2936" s="53">
        <f t="shared" si="176"/>
        <v>0</v>
      </c>
      <c r="M2936" s="54">
        <v>0</v>
      </c>
      <c r="N2936" s="54">
        <v>0</v>
      </c>
      <c r="O2936" s="54">
        <v>0</v>
      </c>
      <c r="P2936" s="54">
        <v>0</v>
      </c>
      <c r="Q2936" s="54" t="s">
        <v>73</v>
      </c>
      <c r="R2936" s="54">
        <f t="shared" si="177"/>
        <v>0</v>
      </c>
      <c r="T2936" s="55">
        <f t="shared" si="175"/>
        <v>0</v>
      </c>
      <c r="U2936" s="55">
        <f t="shared" si="175"/>
        <v>0</v>
      </c>
      <c r="V2936" s="55">
        <f t="shared" si="175"/>
        <v>0</v>
      </c>
      <c r="W2936" s="55">
        <f t="shared" si="174"/>
        <v>0</v>
      </c>
      <c r="X2936" s="55" t="e">
        <f t="shared" si="174"/>
        <v>#VALUE!</v>
      </c>
      <c r="Y2936" s="55">
        <f t="shared" si="174"/>
        <v>0</v>
      </c>
    </row>
    <row r="2937" spans="1:25" x14ac:dyDescent="0.25">
      <c r="A2937" s="37" t="s">
        <v>415</v>
      </c>
      <c r="B2937" s="37" t="s">
        <v>704</v>
      </c>
      <c r="C2937" s="36" t="s">
        <v>705</v>
      </c>
      <c r="D2937" s="52" t="str">
        <f>IFERROR(INDEX('[2]CP5 to CP6 Track mapping'!$A:$B,MATCH('CP5 Vols Hyp'!$C2937,'[2]CP5 to CP6 Track mapping'!$A:$A,0),2),"-")</f>
        <v>Replace - Partial SC</v>
      </c>
      <c r="E2937" s="36" t="s">
        <v>451</v>
      </c>
      <c r="F2937" s="53"/>
      <c r="G2937" s="53"/>
      <c r="H2937" s="53">
        <v>0</v>
      </c>
      <c r="I2937" s="53"/>
      <c r="J2937" s="53"/>
      <c r="K2937" s="53">
        <f t="shared" si="176"/>
        <v>0</v>
      </c>
      <c r="M2937" s="54">
        <v>0</v>
      </c>
      <c r="N2937" s="54">
        <v>0</v>
      </c>
      <c r="O2937" s="54">
        <v>0</v>
      </c>
      <c r="P2937" s="54">
        <v>0</v>
      </c>
      <c r="Q2937" s="54" t="s">
        <v>73</v>
      </c>
      <c r="R2937" s="54">
        <f t="shared" si="177"/>
        <v>0</v>
      </c>
      <c r="T2937" s="55">
        <f t="shared" si="175"/>
        <v>0</v>
      </c>
      <c r="U2937" s="55">
        <f t="shared" si="175"/>
        <v>0</v>
      </c>
      <c r="V2937" s="55">
        <f t="shared" si="175"/>
        <v>0</v>
      </c>
      <c r="W2937" s="55">
        <f t="shared" si="174"/>
        <v>0</v>
      </c>
      <c r="X2937" s="55" t="e">
        <f t="shared" si="174"/>
        <v>#VALUE!</v>
      </c>
      <c r="Y2937" s="55">
        <f t="shared" si="174"/>
        <v>0</v>
      </c>
    </row>
    <row r="2938" spans="1:25" x14ac:dyDescent="0.25">
      <c r="A2938" s="37" t="s">
        <v>415</v>
      </c>
      <c r="B2938" s="37" t="s">
        <v>704</v>
      </c>
      <c r="C2938" s="36" t="s">
        <v>705</v>
      </c>
      <c r="D2938" s="52" t="str">
        <f>IFERROR(INDEX('[2]CP5 to CP6 Track mapping'!$A:$B,MATCH('CP5 Vols Hyp'!$C2938,'[2]CP5 to CP6 Track mapping'!$A:$A,0),2),"-")</f>
        <v>Replace - Partial SC</v>
      </c>
      <c r="E2938" s="36" t="s">
        <v>452</v>
      </c>
      <c r="F2938" s="53"/>
      <c r="G2938" s="53"/>
      <c r="H2938" s="53">
        <v>0</v>
      </c>
      <c r="I2938" s="53"/>
      <c r="J2938" s="53"/>
      <c r="K2938" s="53">
        <f t="shared" si="176"/>
        <v>0</v>
      </c>
      <c r="M2938" s="54">
        <v>0</v>
      </c>
      <c r="N2938" s="54">
        <v>0</v>
      </c>
      <c r="O2938" s="54">
        <v>0</v>
      </c>
      <c r="P2938" s="54">
        <v>0</v>
      </c>
      <c r="Q2938" s="54" t="s">
        <v>73</v>
      </c>
      <c r="R2938" s="54">
        <f t="shared" si="177"/>
        <v>0</v>
      </c>
      <c r="T2938" s="55">
        <f t="shared" si="175"/>
        <v>0</v>
      </c>
      <c r="U2938" s="55">
        <f t="shared" si="175"/>
        <v>0</v>
      </c>
      <c r="V2938" s="55">
        <f t="shared" si="175"/>
        <v>0</v>
      </c>
      <c r="W2938" s="55">
        <f t="shared" si="174"/>
        <v>0</v>
      </c>
      <c r="X2938" s="55" t="e">
        <f t="shared" si="174"/>
        <v>#VALUE!</v>
      </c>
      <c r="Y2938" s="55">
        <f t="shared" si="174"/>
        <v>0</v>
      </c>
    </row>
    <row r="2939" spans="1:25" x14ac:dyDescent="0.25">
      <c r="A2939" s="37" t="s">
        <v>415</v>
      </c>
      <c r="B2939" s="37" t="s">
        <v>704</v>
      </c>
      <c r="C2939" s="36" t="s">
        <v>705</v>
      </c>
      <c r="D2939" s="52" t="str">
        <f>IFERROR(INDEX('[2]CP5 to CP6 Track mapping'!$A:$B,MATCH('CP5 Vols Hyp'!$C2939,'[2]CP5 to CP6 Track mapping'!$A:$A,0),2),"-")</f>
        <v>Replace - Partial SC</v>
      </c>
      <c r="E2939" s="36" t="s">
        <v>453</v>
      </c>
      <c r="F2939" s="53"/>
      <c r="G2939" s="53"/>
      <c r="H2939" s="53">
        <v>0</v>
      </c>
      <c r="I2939" s="53"/>
      <c r="J2939" s="53"/>
      <c r="K2939" s="53">
        <f t="shared" si="176"/>
        <v>0</v>
      </c>
      <c r="M2939" s="54">
        <v>0</v>
      </c>
      <c r="N2939" s="54">
        <v>0</v>
      </c>
      <c r="O2939" s="54">
        <v>0</v>
      </c>
      <c r="P2939" s="54">
        <v>0</v>
      </c>
      <c r="Q2939" s="54" t="s">
        <v>73</v>
      </c>
      <c r="R2939" s="54">
        <f t="shared" si="177"/>
        <v>0</v>
      </c>
      <c r="T2939" s="55">
        <f t="shared" si="175"/>
        <v>0</v>
      </c>
      <c r="U2939" s="55">
        <f t="shared" si="175"/>
        <v>0</v>
      </c>
      <c r="V2939" s="55">
        <f t="shared" si="175"/>
        <v>0</v>
      </c>
      <c r="W2939" s="55">
        <f t="shared" si="174"/>
        <v>0</v>
      </c>
      <c r="X2939" s="55" t="e">
        <f t="shared" si="174"/>
        <v>#VALUE!</v>
      </c>
      <c r="Y2939" s="55">
        <f t="shared" si="174"/>
        <v>0</v>
      </c>
    </row>
    <row r="2940" spans="1:25" x14ac:dyDescent="0.25">
      <c r="A2940" s="37" t="s">
        <v>415</v>
      </c>
      <c r="B2940" s="37" t="s">
        <v>704</v>
      </c>
      <c r="C2940" s="36" t="s">
        <v>705</v>
      </c>
      <c r="D2940" s="52" t="str">
        <f>IFERROR(INDEX('[2]CP5 to CP6 Track mapping'!$A:$B,MATCH('CP5 Vols Hyp'!$C2940,'[2]CP5 to CP6 Track mapping'!$A:$A,0),2),"-")</f>
        <v>Replace - Partial SC</v>
      </c>
      <c r="E2940" s="36" t="s">
        <v>454</v>
      </c>
      <c r="F2940" s="53"/>
      <c r="G2940" s="53"/>
      <c r="H2940" s="53">
        <v>0</v>
      </c>
      <c r="I2940" s="53"/>
      <c r="J2940" s="53"/>
      <c r="K2940" s="53">
        <f t="shared" si="176"/>
        <v>0</v>
      </c>
      <c r="M2940" s="54">
        <v>0</v>
      </c>
      <c r="N2940" s="54">
        <v>0</v>
      </c>
      <c r="O2940" s="54">
        <v>0</v>
      </c>
      <c r="P2940" s="54">
        <v>0</v>
      </c>
      <c r="Q2940" s="54" t="s">
        <v>73</v>
      </c>
      <c r="R2940" s="54">
        <f t="shared" si="177"/>
        <v>0</v>
      </c>
      <c r="T2940" s="55">
        <f t="shared" si="175"/>
        <v>0</v>
      </c>
      <c r="U2940" s="55">
        <f t="shared" si="175"/>
        <v>0</v>
      </c>
      <c r="V2940" s="55">
        <f t="shared" si="175"/>
        <v>0</v>
      </c>
      <c r="W2940" s="55">
        <f t="shared" si="174"/>
        <v>0</v>
      </c>
      <c r="X2940" s="55" t="e">
        <f t="shared" si="174"/>
        <v>#VALUE!</v>
      </c>
      <c r="Y2940" s="55">
        <f t="shared" si="174"/>
        <v>0</v>
      </c>
    </row>
    <row r="2941" spans="1:25" x14ac:dyDescent="0.25">
      <c r="A2941" s="37" t="s">
        <v>415</v>
      </c>
      <c r="B2941" s="37" t="s">
        <v>704</v>
      </c>
      <c r="C2941" s="36" t="s">
        <v>705</v>
      </c>
      <c r="D2941" s="52" t="str">
        <f>IFERROR(INDEX('[2]CP5 to CP6 Track mapping'!$A:$B,MATCH('CP5 Vols Hyp'!$C2941,'[2]CP5 to CP6 Track mapping'!$A:$A,0),2),"-")</f>
        <v>Replace - Partial SC</v>
      </c>
      <c r="E2941" s="36" t="s">
        <v>455</v>
      </c>
      <c r="F2941" s="53"/>
      <c r="G2941" s="53"/>
      <c r="H2941" s="53">
        <v>0</v>
      </c>
      <c r="I2941" s="53"/>
      <c r="J2941" s="53"/>
      <c r="K2941" s="53">
        <f t="shared" si="176"/>
        <v>0</v>
      </c>
      <c r="M2941" s="54">
        <v>0</v>
      </c>
      <c r="N2941" s="54">
        <v>0</v>
      </c>
      <c r="O2941" s="54">
        <v>0</v>
      </c>
      <c r="P2941" s="54">
        <v>0</v>
      </c>
      <c r="Q2941" s="54" t="s">
        <v>73</v>
      </c>
      <c r="R2941" s="54">
        <f t="shared" si="177"/>
        <v>0</v>
      </c>
      <c r="T2941" s="55">
        <f t="shared" si="175"/>
        <v>0</v>
      </c>
      <c r="U2941" s="55">
        <f t="shared" si="175"/>
        <v>0</v>
      </c>
      <c r="V2941" s="55">
        <f t="shared" si="175"/>
        <v>0</v>
      </c>
      <c r="W2941" s="55">
        <f t="shared" si="174"/>
        <v>0</v>
      </c>
      <c r="X2941" s="55" t="e">
        <f t="shared" si="174"/>
        <v>#VALUE!</v>
      </c>
      <c r="Y2941" s="55">
        <f t="shared" si="174"/>
        <v>0</v>
      </c>
    </row>
    <row r="2942" spans="1:25" x14ac:dyDescent="0.25">
      <c r="A2942" s="37" t="s">
        <v>415</v>
      </c>
      <c r="B2942" s="37" t="s">
        <v>706</v>
      </c>
      <c r="C2942" s="36" t="s">
        <v>707</v>
      </c>
      <c r="D2942" s="52" t="str">
        <f>IFERROR(INDEX('[2]CP5 to CP6 Track mapping'!$A:$B,MATCH('CP5 Vols Hyp'!$C2942,'[2]CP5 to CP6 Track mapping'!$A:$A,0),2),"-")</f>
        <v>Replace - Partial SC</v>
      </c>
      <c r="E2942" s="36" t="s">
        <v>456</v>
      </c>
      <c r="F2942" s="53"/>
      <c r="G2942" s="53"/>
      <c r="H2942" s="53">
        <v>0</v>
      </c>
      <c r="I2942" s="53"/>
      <c r="J2942" s="53"/>
      <c r="K2942" s="53">
        <f t="shared" si="176"/>
        <v>0</v>
      </c>
      <c r="M2942" s="54">
        <v>0</v>
      </c>
      <c r="N2942" s="54">
        <v>0</v>
      </c>
      <c r="O2942" s="54">
        <v>0</v>
      </c>
      <c r="P2942" s="54">
        <v>0</v>
      </c>
      <c r="Q2942" s="54" t="s">
        <v>73</v>
      </c>
      <c r="R2942" s="54">
        <f t="shared" si="177"/>
        <v>0</v>
      </c>
      <c r="T2942" s="55">
        <f t="shared" si="175"/>
        <v>0</v>
      </c>
      <c r="U2942" s="55">
        <f t="shared" si="175"/>
        <v>0</v>
      </c>
      <c r="V2942" s="55">
        <f t="shared" si="175"/>
        <v>0</v>
      </c>
      <c r="W2942" s="55">
        <f t="shared" si="174"/>
        <v>0</v>
      </c>
      <c r="X2942" s="55" t="e">
        <f t="shared" si="174"/>
        <v>#VALUE!</v>
      </c>
      <c r="Y2942" s="55">
        <f t="shared" si="174"/>
        <v>0</v>
      </c>
    </row>
    <row r="2943" spans="1:25" x14ac:dyDescent="0.25">
      <c r="A2943" s="37" t="s">
        <v>415</v>
      </c>
      <c r="B2943" s="37" t="s">
        <v>706</v>
      </c>
      <c r="C2943" s="36" t="s">
        <v>707</v>
      </c>
      <c r="D2943" s="52" t="str">
        <f>IFERROR(INDEX('[2]CP5 to CP6 Track mapping'!$A:$B,MATCH('CP5 Vols Hyp'!$C2943,'[2]CP5 to CP6 Track mapping'!$A:$A,0),2),"-")</f>
        <v>Replace - Partial SC</v>
      </c>
      <c r="E2943" s="36" t="s">
        <v>451</v>
      </c>
      <c r="F2943" s="53"/>
      <c r="G2943" s="53"/>
      <c r="H2943" s="53">
        <v>0</v>
      </c>
      <c r="I2943" s="53"/>
      <c r="J2943" s="53"/>
      <c r="K2943" s="53">
        <f t="shared" si="176"/>
        <v>0</v>
      </c>
      <c r="M2943" s="54">
        <v>0</v>
      </c>
      <c r="N2943" s="54">
        <v>0</v>
      </c>
      <c r="O2943" s="54">
        <v>0</v>
      </c>
      <c r="P2943" s="54">
        <v>0</v>
      </c>
      <c r="Q2943" s="54" t="s">
        <v>73</v>
      </c>
      <c r="R2943" s="54">
        <f t="shared" si="177"/>
        <v>0</v>
      </c>
      <c r="T2943" s="55">
        <f t="shared" si="175"/>
        <v>0</v>
      </c>
      <c r="U2943" s="55">
        <f t="shared" si="175"/>
        <v>0</v>
      </c>
      <c r="V2943" s="55">
        <f t="shared" si="175"/>
        <v>0</v>
      </c>
      <c r="W2943" s="55">
        <f t="shared" si="174"/>
        <v>0</v>
      </c>
      <c r="X2943" s="55" t="e">
        <f t="shared" si="174"/>
        <v>#VALUE!</v>
      </c>
      <c r="Y2943" s="55">
        <f t="shared" si="174"/>
        <v>0</v>
      </c>
    </row>
    <row r="2944" spans="1:25" x14ac:dyDescent="0.25">
      <c r="A2944" s="37" t="s">
        <v>415</v>
      </c>
      <c r="B2944" s="37" t="s">
        <v>706</v>
      </c>
      <c r="C2944" s="36" t="s">
        <v>707</v>
      </c>
      <c r="D2944" s="52" t="str">
        <f>IFERROR(INDEX('[2]CP5 to CP6 Track mapping'!$A:$B,MATCH('CP5 Vols Hyp'!$C2944,'[2]CP5 to CP6 Track mapping'!$A:$A,0),2),"-")</f>
        <v>Replace - Partial SC</v>
      </c>
      <c r="E2944" s="36" t="s">
        <v>452</v>
      </c>
      <c r="F2944" s="53"/>
      <c r="G2944" s="53"/>
      <c r="H2944" s="53">
        <v>0</v>
      </c>
      <c r="I2944" s="53"/>
      <c r="J2944" s="53"/>
      <c r="K2944" s="53">
        <f t="shared" si="176"/>
        <v>0</v>
      </c>
      <c r="M2944" s="54">
        <v>0</v>
      </c>
      <c r="N2944" s="54">
        <v>0</v>
      </c>
      <c r="O2944" s="54">
        <v>0</v>
      </c>
      <c r="P2944" s="54">
        <v>0</v>
      </c>
      <c r="Q2944" s="54" t="s">
        <v>73</v>
      </c>
      <c r="R2944" s="54">
        <f t="shared" si="177"/>
        <v>0</v>
      </c>
      <c r="T2944" s="55">
        <f t="shared" si="175"/>
        <v>0</v>
      </c>
      <c r="U2944" s="55">
        <f t="shared" si="175"/>
        <v>0</v>
      </c>
      <c r="V2944" s="55">
        <f t="shared" si="175"/>
        <v>0</v>
      </c>
      <c r="W2944" s="55">
        <f t="shared" si="174"/>
        <v>0</v>
      </c>
      <c r="X2944" s="55" t="e">
        <f t="shared" si="174"/>
        <v>#VALUE!</v>
      </c>
      <c r="Y2944" s="55">
        <f t="shared" si="174"/>
        <v>0</v>
      </c>
    </row>
    <row r="2945" spans="1:25" x14ac:dyDescent="0.25">
      <c r="A2945" s="37" t="s">
        <v>415</v>
      </c>
      <c r="B2945" s="37" t="s">
        <v>706</v>
      </c>
      <c r="C2945" s="36" t="s">
        <v>707</v>
      </c>
      <c r="D2945" s="52" t="str">
        <f>IFERROR(INDEX('[2]CP5 to CP6 Track mapping'!$A:$B,MATCH('CP5 Vols Hyp'!$C2945,'[2]CP5 to CP6 Track mapping'!$A:$A,0),2),"-")</f>
        <v>Replace - Partial SC</v>
      </c>
      <c r="E2945" s="36" t="s">
        <v>453</v>
      </c>
      <c r="F2945" s="53"/>
      <c r="G2945" s="53"/>
      <c r="H2945" s="53">
        <v>0</v>
      </c>
      <c r="I2945" s="53"/>
      <c r="J2945" s="53"/>
      <c r="K2945" s="53">
        <f t="shared" si="176"/>
        <v>0</v>
      </c>
      <c r="M2945" s="54">
        <v>0</v>
      </c>
      <c r="N2945" s="54">
        <v>0</v>
      </c>
      <c r="O2945" s="54">
        <v>0</v>
      </c>
      <c r="P2945" s="54">
        <v>0</v>
      </c>
      <c r="Q2945" s="54" t="s">
        <v>73</v>
      </c>
      <c r="R2945" s="54">
        <f t="shared" si="177"/>
        <v>0</v>
      </c>
      <c r="T2945" s="55">
        <f t="shared" si="175"/>
        <v>0</v>
      </c>
      <c r="U2945" s="55">
        <f t="shared" si="175"/>
        <v>0</v>
      </c>
      <c r="V2945" s="55">
        <f t="shared" si="175"/>
        <v>0</v>
      </c>
      <c r="W2945" s="55">
        <f t="shared" si="174"/>
        <v>0</v>
      </c>
      <c r="X2945" s="55" t="e">
        <f t="shared" si="174"/>
        <v>#VALUE!</v>
      </c>
      <c r="Y2945" s="55">
        <f t="shared" si="174"/>
        <v>0</v>
      </c>
    </row>
    <row r="2946" spans="1:25" x14ac:dyDescent="0.25">
      <c r="A2946" s="37" t="s">
        <v>415</v>
      </c>
      <c r="B2946" s="37" t="s">
        <v>706</v>
      </c>
      <c r="C2946" s="36" t="s">
        <v>707</v>
      </c>
      <c r="D2946" s="52" t="str">
        <f>IFERROR(INDEX('[2]CP5 to CP6 Track mapping'!$A:$B,MATCH('CP5 Vols Hyp'!$C2946,'[2]CP5 to CP6 Track mapping'!$A:$A,0),2),"-")</f>
        <v>Replace - Partial SC</v>
      </c>
      <c r="E2946" s="36" t="s">
        <v>454</v>
      </c>
      <c r="F2946" s="53"/>
      <c r="G2946" s="53"/>
      <c r="H2946" s="53">
        <v>0</v>
      </c>
      <c r="I2946" s="53"/>
      <c r="J2946" s="53"/>
      <c r="K2946" s="53">
        <f t="shared" si="176"/>
        <v>0</v>
      </c>
      <c r="M2946" s="54">
        <v>0</v>
      </c>
      <c r="N2946" s="54">
        <v>0</v>
      </c>
      <c r="O2946" s="54">
        <v>0</v>
      </c>
      <c r="P2946" s="54">
        <v>0</v>
      </c>
      <c r="Q2946" s="54" t="s">
        <v>73</v>
      </c>
      <c r="R2946" s="54">
        <f t="shared" si="177"/>
        <v>0</v>
      </c>
      <c r="T2946" s="55">
        <f t="shared" si="175"/>
        <v>0</v>
      </c>
      <c r="U2946" s="55">
        <f t="shared" si="175"/>
        <v>0</v>
      </c>
      <c r="V2946" s="55">
        <f t="shared" si="175"/>
        <v>0</v>
      </c>
      <c r="W2946" s="55">
        <f t="shared" si="174"/>
        <v>0</v>
      </c>
      <c r="X2946" s="55" t="e">
        <f t="shared" si="174"/>
        <v>#VALUE!</v>
      </c>
      <c r="Y2946" s="55">
        <f t="shared" si="174"/>
        <v>0</v>
      </c>
    </row>
    <row r="2947" spans="1:25" x14ac:dyDescent="0.25">
      <c r="A2947" s="37" t="s">
        <v>415</v>
      </c>
      <c r="B2947" s="37" t="s">
        <v>706</v>
      </c>
      <c r="C2947" s="36" t="s">
        <v>707</v>
      </c>
      <c r="D2947" s="52" t="str">
        <f>IFERROR(INDEX('[2]CP5 to CP6 Track mapping'!$A:$B,MATCH('CP5 Vols Hyp'!$C2947,'[2]CP5 to CP6 Track mapping'!$A:$A,0),2),"-")</f>
        <v>Replace - Partial SC</v>
      </c>
      <c r="E2947" s="36" t="s">
        <v>455</v>
      </c>
      <c r="F2947" s="53"/>
      <c r="G2947" s="53"/>
      <c r="H2947" s="53">
        <v>0</v>
      </c>
      <c r="I2947" s="53"/>
      <c r="J2947" s="53"/>
      <c r="K2947" s="53">
        <f t="shared" si="176"/>
        <v>0</v>
      </c>
      <c r="M2947" s="54">
        <v>0</v>
      </c>
      <c r="N2947" s="54">
        <v>0</v>
      </c>
      <c r="O2947" s="54">
        <v>0</v>
      </c>
      <c r="P2947" s="54">
        <v>0</v>
      </c>
      <c r="Q2947" s="54" t="s">
        <v>73</v>
      </c>
      <c r="R2947" s="54">
        <f t="shared" si="177"/>
        <v>0</v>
      </c>
      <c r="T2947" s="55">
        <f t="shared" si="175"/>
        <v>0</v>
      </c>
      <c r="U2947" s="55">
        <f t="shared" si="175"/>
        <v>0</v>
      </c>
      <c r="V2947" s="55">
        <f t="shared" si="175"/>
        <v>0</v>
      </c>
      <c r="W2947" s="55">
        <f t="shared" si="175"/>
        <v>0</v>
      </c>
      <c r="X2947" s="55" t="e">
        <f t="shared" si="175"/>
        <v>#VALUE!</v>
      </c>
      <c r="Y2947" s="55">
        <f t="shared" si="175"/>
        <v>0</v>
      </c>
    </row>
    <row r="2948" spans="1:25" x14ac:dyDescent="0.25">
      <c r="A2948" s="37" t="s">
        <v>415</v>
      </c>
      <c r="B2948" s="37" t="s">
        <v>708</v>
      </c>
      <c r="C2948" s="36" t="s">
        <v>709</v>
      </c>
      <c r="D2948" s="52" t="str">
        <f>IFERROR(INDEX('[2]CP5 to CP6 Track mapping'!$A:$B,MATCH('CP5 Vols Hyp'!$C2948,'[2]CP5 to CP6 Track mapping'!$A:$A,0),2),"-")</f>
        <v>Refurbishment SC</v>
      </c>
      <c r="E2948" s="36" t="s">
        <v>456</v>
      </c>
      <c r="F2948" s="53"/>
      <c r="G2948" s="53"/>
      <c r="H2948" s="53">
        <v>0</v>
      </c>
      <c r="I2948" s="53"/>
      <c r="J2948" s="53"/>
      <c r="K2948" s="53">
        <f t="shared" si="176"/>
        <v>0</v>
      </c>
      <c r="M2948" s="54">
        <v>0</v>
      </c>
      <c r="N2948" s="54">
        <v>0</v>
      </c>
      <c r="O2948" s="54">
        <v>0</v>
      </c>
      <c r="P2948" s="54">
        <v>0</v>
      </c>
      <c r="Q2948" s="54" t="s">
        <v>73</v>
      </c>
      <c r="R2948" s="54">
        <f t="shared" si="177"/>
        <v>0</v>
      </c>
      <c r="T2948" s="55">
        <f t="shared" ref="T2948:Y2990" si="178">M2948-F2948</f>
        <v>0</v>
      </c>
      <c r="U2948" s="55">
        <f t="shared" si="178"/>
        <v>0</v>
      </c>
      <c r="V2948" s="55">
        <f t="shared" si="178"/>
        <v>0</v>
      </c>
      <c r="W2948" s="55">
        <f t="shared" si="178"/>
        <v>0</v>
      </c>
      <c r="X2948" s="55" t="e">
        <f t="shared" si="178"/>
        <v>#VALUE!</v>
      </c>
      <c r="Y2948" s="55">
        <f t="shared" si="178"/>
        <v>0</v>
      </c>
    </row>
    <row r="2949" spans="1:25" x14ac:dyDescent="0.25">
      <c r="A2949" s="37" t="s">
        <v>415</v>
      </c>
      <c r="B2949" s="37" t="s">
        <v>708</v>
      </c>
      <c r="C2949" s="36" t="s">
        <v>709</v>
      </c>
      <c r="D2949" s="52" t="str">
        <f>IFERROR(INDEX('[2]CP5 to CP6 Track mapping'!$A:$B,MATCH('CP5 Vols Hyp'!$C2949,'[2]CP5 to CP6 Track mapping'!$A:$A,0),2),"-")</f>
        <v>Refurbishment SC</v>
      </c>
      <c r="E2949" s="36" t="s">
        <v>451</v>
      </c>
      <c r="F2949" s="53"/>
      <c r="G2949" s="53"/>
      <c r="H2949" s="53">
        <v>0</v>
      </c>
      <c r="I2949" s="53"/>
      <c r="J2949" s="53"/>
      <c r="K2949" s="53">
        <f t="shared" si="176"/>
        <v>0</v>
      </c>
      <c r="M2949" s="54">
        <v>0</v>
      </c>
      <c r="N2949" s="54">
        <v>0</v>
      </c>
      <c r="O2949" s="54">
        <v>0</v>
      </c>
      <c r="P2949" s="54">
        <v>0</v>
      </c>
      <c r="Q2949" s="54" t="s">
        <v>73</v>
      </c>
      <c r="R2949" s="54">
        <f t="shared" si="177"/>
        <v>0</v>
      </c>
      <c r="T2949" s="55">
        <f t="shared" si="178"/>
        <v>0</v>
      </c>
      <c r="U2949" s="55">
        <f t="shared" si="178"/>
        <v>0</v>
      </c>
      <c r="V2949" s="55">
        <f t="shared" si="178"/>
        <v>0</v>
      </c>
      <c r="W2949" s="55">
        <f t="shared" si="178"/>
        <v>0</v>
      </c>
      <c r="X2949" s="55" t="e">
        <f t="shared" si="178"/>
        <v>#VALUE!</v>
      </c>
      <c r="Y2949" s="55">
        <f t="shared" si="178"/>
        <v>0</v>
      </c>
    </row>
    <row r="2950" spans="1:25" x14ac:dyDescent="0.25">
      <c r="A2950" s="37" t="s">
        <v>415</v>
      </c>
      <c r="B2950" s="37" t="s">
        <v>708</v>
      </c>
      <c r="C2950" s="36" t="s">
        <v>709</v>
      </c>
      <c r="D2950" s="52" t="str">
        <f>IFERROR(INDEX('[2]CP5 to CP6 Track mapping'!$A:$B,MATCH('CP5 Vols Hyp'!$C2950,'[2]CP5 to CP6 Track mapping'!$A:$A,0),2),"-")</f>
        <v>Refurbishment SC</v>
      </c>
      <c r="E2950" s="36" t="s">
        <v>452</v>
      </c>
      <c r="F2950" s="53"/>
      <c r="G2950" s="53"/>
      <c r="H2950" s="53">
        <v>0</v>
      </c>
      <c r="I2950" s="53"/>
      <c r="J2950" s="53"/>
      <c r="K2950" s="53">
        <f t="shared" si="176"/>
        <v>0</v>
      </c>
      <c r="M2950" s="54">
        <v>0</v>
      </c>
      <c r="N2950" s="54">
        <v>0</v>
      </c>
      <c r="O2950" s="54">
        <v>0</v>
      </c>
      <c r="P2950" s="54">
        <v>0</v>
      </c>
      <c r="Q2950" s="54" t="s">
        <v>73</v>
      </c>
      <c r="R2950" s="54">
        <f t="shared" si="177"/>
        <v>0</v>
      </c>
      <c r="T2950" s="55">
        <f t="shared" si="178"/>
        <v>0</v>
      </c>
      <c r="U2950" s="55">
        <f t="shared" si="178"/>
        <v>0</v>
      </c>
      <c r="V2950" s="55">
        <f t="shared" si="178"/>
        <v>0</v>
      </c>
      <c r="W2950" s="55">
        <f t="shared" si="178"/>
        <v>0</v>
      </c>
      <c r="X2950" s="55" t="e">
        <f t="shared" si="178"/>
        <v>#VALUE!</v>
      </c>
      <c r="Y2950" s="55">
        <f t="shared" si="178"/>
        <v>0</v>
      </c>
    </row>
    <row r="2951" spans="1:25" x14ac:dyDescent="0.25">
      <c r="A2951" s="37" t="s">
        <v>415</v>
      </c>
      <c r="B2951" s="37" t="s">
        <v>708</v>
      </c>
      <c r="C2951" s="36" t="s">
        <v>709</v>
      </c>
      <c r="D2951" s="52" t="str">
        <f>IFERROR(INDEX('[2]CP5 to CP6 Track mapping'!$A:$B,MATCH('CP5 Vols Hyp'!$C2951,'[2]CP5 to CP6 Track mapping'!$A:$A,0),2),"-")</f>
        <v>Refurbishment SC</v>
      </c>
      <c r="E2951" s="36" t="s">
        <v>453</v>
      </c>
      <c r="F2951" s="53"/>
      <c r="G2951" s="53"/>
      <c r="H2951" s="53">
        <v>0</v>
      </c>
      <c r="I2951" s="53"/>
      <c r="J2951" s="53"/>
      <c r="K2951" s="53">
        <f t="shared" si="176"/>
        <v>0</v>
      </c>
      <c r="M2951" s="54">
        <v>0</v>
      </c>
      <c r="N2951" s="54">
        <v>0</v>
      </c>
      <c r="O2951" s="54">
        <v>0</v>
      </c>
      <c r="P2951" s="54">
        <v>0</v>
      </c>
      <c r="Q2951" s="54" t="s">
        <v>73</v>
      </c>
      <c r="R2951" s="54">
        <f t="shared" si="177"/>
        <v>0</v>
      </c>
      <c r="T2951" s="55">
        <f t="shared" si="178"/>
        <v>0</v>
      </c>
      <c r="U2951" s="55">
        <f t="shared" si="178"/>
        <v>0</v>
      </c>
      <c r="V2951" s="55">
        <f t="shared" si="178"/>
        <v>0</v>
      </c>
      <c r="W2951" s="55">
        <f t="shared" si="178"/>
        <v>0</v>
      </c>
      <c r="X2951" s="55" t="e">
        <f t="shared" si="178"/>
        <v>#VALUE!</v>
      </c>
      <c r="Y2951" s="55">
        <f t="shared" si="178"/>
        <v>0</v>
      </c>
    </row>
    <row r="2952" spans="1:25" x14ac:dyDescent="0.25">
      <c r="A2952" s="37" t="s">
        <v>415</v>
      </c>
      <c r="B2952" s="37" t="s">
        <v>708</v>
      </c>
      <c r="C2952" s="36" t="s">
        <v>709</v>
      </c>
      <c r="D2952" s="52" t="str">
        <f>IFERROR(INDEX('[2]CP5 to CP6 Track mapping'!$A:$B,MATCH('CP5 Vols Hyp'!$C2952,'[2]CP5 to CP6 Track mapping'!$A:$A,0),2),"-")</f>
        <v>Refurbishment SC</v>
      </c>
      <c r="E2952" s="36" t="s">
        <v>454</v>
      </c>
      <c r="F2952" s="53"/>
      <c r="G2952" s="53"/>
      <c r="H2952" s="53">
        <v>0</v>
      </c>
      <c r="I2952" s="53"/>
      <c r="J2952" s="53"/>
      <c r="K2952" s="53">
        <f t="shared" si="176"/>
        <v>0</v>
      </c>
      <c r="M2952" s="54">
        <v>0</v>
      </c>
      <c r="N2952" s="54">
        <v>0</v>
      </c>
      <c r="O2952" s="54">
        <v>0</v>
      </c>
      <c r="P2952" s="54">
        <v>0</v>
      </c>
      <c r="Q2952" s="54" t="s">
        <v>73</v>
      </c>
      <c r="R2952" s="54">
        <f t="shared" si="177"/>
        <v>0</v>
      </c>
      <c r="T2952" s="55">
        <f t="shared" si="178"/>
        <v>0</v>
      </c>
      <c r="U2952" s="55">
        <f t="shared" si="178"/>
        <v>0</v>
      </c>
      <c r="V2952" s="55">
        <f t="shared" si="178"/>
        <v>0</v>
      </c>
      <c r="W2952" s="55">
        <f t="shared" si="178"/>
        <v>0</v>
      </c>
      <c r="X2952" s="55" t="e">
        <f t="shared" si="178"/>
        <v>#VALUE!</v>
      </c>
      <c r="Y2952" s="55">
        <f t="shared" si="178"/>
        <v>0</v>
      </c>
    </row>
    <row r="2953" spans="1:25" x14ac:dyDescent="0.25">
      <c r="A2953" s="37" t="s">
        <v>415</v>
      </c>
      <c r="B2953" s="37" t="s">
        <v>708</v>
      </c>
      <c r="C2953" s="36" t="s">
        <v>709</v>
      </c>
      <c r="D2953" s="52" t="str">
        <f>IFERROR(INDEX('[2]CP5 to CP6 Track mapping'!$A:$B,MATCH('CP5 Vols Hyp'!$C2953,'[2]CP5 to CP6 Track mapping'!$A:$A,0),2),"-")</f>
        <v>Refurbishment SC</v>
      </c>
      <c r="E2953" s="36" t="s">
        <v>455</v>
      </c>
      <c r="F2953" s="53"/>
      <c r="G2953" s="53"/>
      <c r="H2953" s="53">
        <v>0</v>
      </c>
      <c r="I2953" s="53"/>
      <c r="J2953" s="53"/>
      <c r="K2953" s="53">
        <f t="shared" si="176"/>
        <v>0</v>
      </c>
      <c r="M2953" s="54">
        <v>0</v>
      </c>
      <c r="N2953" s="54">
        <v>0</v>
      </c>
      <c r="O2953" s="54">
        <v>0</v>
      </c>
      <c r="P2953" s="54">
        <v>0</v>
      </c>
      <c r="Q2953" s="54" t="s">
        <v>73</v>
      </c>
      <c r="R2953" s="54">
        <f t="shared" si="177"/>
        <v>0</v>
      </c>
      <c r="T2953" s="55">
        <f t="shared" si="178"/>
        <v>0</v>
      </c>
      <c r="U2953" s="55">
        <f t="shared" si="178"/>
        <v>0</v>
      </c>
      <c r="V2953" s="55">
        <f t="shared" si="178"/>
        <v>0</v>
      </c>
      <c r="W2953" s="55">
        <f t="shared" si="178"/>
        <v>0</v>
      </c>
      <c r="X2953" s="55" t="e">
        <f t="shared" si="178"/>
        <v>#VALUE!</v>
      </c>
      <c r="Y2953" s="55">
        <f t="shared" si="178"/>
        <v>0</v>
      </c>
    </row>
    <row r="2954" spans="1:25" x14ac:dyDescent="0.25">
      <c r="A2954" s="37" t="s">
        <v>415</v>
      </c>
      <c r="B2954" s="37" t="s">
        <v>710</v>
      </c>
      <c r="C2954" s="36" t="s">
        <v>711</v>
      </c>
      <c r="D2954" s="52" t="str">
        <f>IFERROR(INDEX('[2]CP5 to CP6 Track mapping'!$A:$B,MATCH('CP5 Vols Hyp'!$C2954,'[2]CP5 to CP6 Track mapping'!$A:$A,0),2),"-")</f>
        <v>Refurbishment SC</v>
      </c>
      <c r="E2954" s="36" t="s">
        <v>456</v>
      </c>
      <c r="F2954" s="53"/>
      <c r="G2954" s="53"/>
      <c r="H2954" s="53">
        <v>0</v>
      </c>
      <c r="I2954" s="53"/>
      <c r="J2954" s="53"/>
      <c r="K2954" s="53">
        <f t="shared" ref="K2954:K3017" si="179">SUM(F2954:J2954)</f>
        <v>0</v>
      </c>
      <c r="M2954" s="54">
        <v>0</v>
      </c>
      <c r="N2954" s="54">
        <v>0</v>
      </c>
      <c r="O2954" s="54">
        <v>0</v>
      </c>
      <c r="P2954" s="54">
        <v>0</v>
      </c>
      <c r="Q2954" s="54" t="s">
        <v>73</v>
      </c>
      <c r="R2954" s="54">
        <f t="shared" ref="R2954:R3017" si="180">SUM(M2954:Q2954)</f>
        <v>0</v>
      </c>
      <c r="T2954" s="55">
        <f t="shared" si="178"/>
        <v>0</v>
      </c>
      <c r="U2954" s="55">
        <f t="shared" si="178"/>
        <v>0</v>
      </c>
      <c r="V2954" s="55">
        <f t="shared" si="178"/>
        <v>0</v>
      </c>
      <c r="W2954" s="55">
        <f t="shared" si="178"/>
        <v>0</v>
      </c>
      <c r="X2954" s="55" t="e">
        <f t="shared" si="178"/>
        <v>#VALUE!</v>
      </c>
      <c r="Y2954" s="55">
        <f t="shared" si="178"/>
        <v>0</v>
      </c>
    </row>
    <row r="2955" spans="1:25" x14ac:dyDescent="0.25">
      <c r="A2955" s="37" t="s">
        <v>415</v>
      </c>
      <c r="B2955" s="37" t="s">
        <v>710</v>
      </c>
      <c r="C2955" s="36" t="s">
        <v>711</v>
      </c>
      <c r="D2955" s="52" t="str">
        <f>IFERROR(INDEX('[2]CP5 to CP6 Track mapping'!$A:$B,MATCH('CP5 Vols Hyp'!$C2955,'[2]CP5 to CP6 Track mapping'!$A:$A,0),2),"-")</f>
        <v>Refurbishment SC</v>
      </c>
      <c r="E2955" s="36" t="s">
        <v>451</v>
      </c>
      <c r="F2955" s="53"/>
      <c r="G2955" s="53"/>
      <c r="H2955" s="53">
        <v>0</v>
      </c>
      <c r="I2955" s="53"/>
      <c r="J2955" s="53"/>
      <c r="K2955" s="53">
        <f t="shared" si="179"/>
        <v>0</v>
      </c>
      <c r="M2955" s="54">
        <v>0</v>
      </c>
      <c r="N2955" s="54">
        <v>0</v>
      </c>
      <c r="O2955" s="54">
        <v>0</v>
      </c>
      <c r="P2955" s="54">
        <v>0</v>
      </c>
      <c r="Q2955" s="54" t="s">
        <v>73</v>
      </c>
      <c r="R2955" s="54">
        <f t="shared" si="180"/>
        <v>0</v>
      </c>
      <c r="T2955" s="55">
        <f t="shared" si="178"/>
        <v>0</v>
      </c>
      <c r="U2955" s="55">
        <f t="shared" si="178"/>
        <v>0</v>
      </c>
      <c r="V2955" s="55">
        <f t="shared" si="178"/>
        <v>0</v>
      </c>
      <c r="W2955" s="55">
        <f t="shared" si="178"/>
        <v>0</v>
      </c>
      <c r="X2955" s="55" t="e">
        <f t="shared" si="178"/>
        <v>#VALUE!</v>
      </c>
      <c r="Y2955" s="55">
        <f t="shared" si="178"/>
        <v>0</v>
      </c>
    </row>
    <row r="2956" spans="1:25" x14ac:dyDescent="0.25">
      <c r="A2956" s="37" t="s">
        <v>415</v>
      </c>
      <c r="B2956" s="37" t="s">
        <v>710</v>
      </c>
      <c r="C2956" s="36" t="s">
        <v>711</v>
      </c>
      <c r="D2956" s="52" t="str">
        <f>IFERROR(INDEX('[2]CP5 to CP6 Track mapping'!$A:$B,MATCH('CP5 Vols Hyp'!$C2956,'[2]CP5 to CP6 Track mapping'!$A:$A,0),2),"-")</f>
        <v>Refurbishment SC</v>
      </c>
      <c r="E2956" s="36" t="s">
        <v>452</v>
      </c>
      <c r="F2956" s="53"/>
      <c r="G2956" s="53"/>
      <c r="H2956" s="53">
        <v>0</v>
      </c>
      <c r="I2956" s="53"/>
      <c r="J2956" s="53"/>
      <c r="K2956" s="53">
        <f t="shared" si="179"/>
        <v>0</v>
      </c>
      <c r="M2956" s="54">
        <v>0</v>
      </c>
      <c r="N2956" s="54">
        <v>0</v>
      </c>
      <c r="O2956" s="54">
        <v>0</v>
      </c>
      <c r="P2956" s="54">
        <v>0</v>
      </c>
      <c r="Q2956" s="54" t="s">
        <v>73</v>
      </c>
      <c r="R2956" s="54">
        <f t="shared" si="180"/>
        <v>0</v>
      </c>
      <c r="T2956" s="55">
        <f t="shared" si="178"/>
        <v>0</v>
      </c>
      <c r="U2956" s="55">
        <f t="shared" si="178"/>
        <v>0</v>
      </c>
      <c r="V2956" s="55">
        <f t="shared" si="178"/>
        <v>0</v>
      </c>
      <c r="W2956" s="55">
        <f t="shared" si="178"/>
        <v>0</v>
      </c>
      <c r="X2956" s="55" t="e">
        <f t="shared" si="178"/>
        <v>#VALUE!</v>
      </c>
      <c r="Y2956" s="55">
        <f t="shared" si="178"/>
        <v>0</v>
      </c>
    </row>
    <row r="2957" spans="1:25" x14ac:dyDescent="0.25">
      <c r="A2957" s="37" t="s">
        <v>415</v>
      </c>
      <c r="B2957" s="37" t="s">
        <v>710</v>
      </c>
      <c r="C2957" s="36" t="s">
        <v>711</v>
      </c>
      <c r="D2957" s="52" t="str">
        <f>IFERROR(INDEX('[2]CP5 to CP6 Track mapping'!$A:$B,MATCH('CP5 Vols Hyp'!$C2957,'[2]CP5 to CP6 Track mapping'!$A:$A,0),2),"-")</f>
        <v>Refurbishment SC</v>
      </c>
      <c r="E2957" s="36" t="s">
        <v>453</v>
      </c>
      <c r="F2957" s="53"/>
      <c r="G2957" s="53"/>
      <c r="H2957" s="53">
        <v>0</v>
      </c>
      <c r="I2957" s="53"/>
      <c r="J2957" s="53"/>
      <c r="K2957" s="53">
        <f t="shared" si="179"/>
        <v>0</v>
      </c>
      <c r="M2957" s="54">
        <v>0</v>
      </c>
      <c r="N2957" s="54">
        <v>0</v>
      </c>
      <c r="O2957" s="54">
        <v>0</v>
      </c>
      <c r="P2957" s="54">
        <v>0</v>
      </c>
      <c r="Q2957" s="54" t="s">
        <v>73</v>
      </c>
      <c r="R2957" s="54">
        <f t="shared" si="180"/>
        <v>0</v>
      </c>
      <c r="T2957" s="55">
        <f t="shared" si="178"/>
        <v>0</v>
      </c>
      <c r="U2957" s="55">
        <f t="shared" si="178"/>
        <v>0</v>
      </c>
      <c r="V2957" s="55">
        <f t="shared" si="178"/>
        <v>0</v>
      </c>
      <c r="W2957" s="55">
        <f t="shared" si="178"/>
        <v>0</v>
      </c>
      <c r="X2957" s="55" t="e">
        <f t="shared" si="178"/>
        <v>#VALUE!</v>
      </c>
      <c r="Y2957" s="55">
        <f t="shared" si="178"/>
        <v>0</v>
      </c>
    </row>
    <row r="2958" spans="1:25" x14ac:dyDescent="0.25">
      <c r="A2958" s="37" t="s">
        <v>415</v>
      </c>
      <c r="B2958" s="37" t="s">
        <v>710</v>
      </c>
      <c r="C2958" s="36" t="s">
        <v>711</v>
      </c>
      <c r="D2958" s="52" t="str">
        <f>IFERROR(INDEX('[2]CP5 to CP6 Track mapping'!$A:$B,MATCH('CP5 Vols Hyp'!$C2958,'[2]CP5 to CP6 Track mapping'!$A:$A,0),2),"-")</f>
        <v>Refurbishment SC</v>
      </c>
      <c r="E2958" s="36" t="s">
        <v>454</v>
      </c>
      <c r="F2958" s="53"/>
      <c r="G2958" s="53"/>
      <c r="H2958" s="53">
        <v>0</v>
      </c>
      <c r="I2958" s="53"/>
      <c r="J2958" s="53"/>
      <c r="K2958" s="53">
        <f t="shared" si="179"/>
        <v>0</v>
      </c>
      <c r="M2958" s="54">
        <v>0</v>
      </c>
      <c r="N2958" s="54">
        <v>0</v>
      </c>
      <c r="O2958" s="54">
        <v>0</v>
      </c>
      <c r="P2958" s="54">
        <v>0</v>
      </c>
      <c r="Q2958" s="54" t="s">
        <v>73</v>
      </c>
      <c r="R2958" s="54">
        <f t="shared" si="180"/>
        <v>0</v>
      </c>
      <c r="T2958" s="55">
        <f t="shared" si="178"/>
        <v>0</v>
      </c>
      <c r="U2958" s="55">
        <f t="shared" si="178"/>
        <v>0</v>
      </c>
      <c r="V2958" s="55">
        <f t="shared" si="178"/>
        <v>0</v>
      </c>
      <c r="W2958" s="55">
        <f t="shared" si="178"/>
        <v>0</v>
      </c>
      <c r="X2958" s="55" t="e">
        <f t="shared" si="178"/>
        <v>#VALUE!</v>
      </c>
      <c r="Y2958" s="55">
        <f t="shared" si="178"/>
        <v>0</v>
      </c>
    </row>
    <row r="2959" spans="1:25" x14ac:dyDescent="0.25">
      <c r="A2959" s="37" t="s">
        <v>415</v>
      </c>
      <c r="B2959" s="37" t="s">
        <v>710</v>
      </c>
      <c r="C2959" s="36" t="s">
        <v>711</v>
      </c>
      <c r="D2959" s="52" t="str">
        <f>IFERROR(INDEX('[2]CP5 to CP6 Track mapping'!$A:$B,MATCH('CP5 Vols Hyp'!$C2959,'[2]CP5 to CP6 Track mapping'!$A:$A,0),2),"-")</f>
        <v>Refurbishment SC</v>
      </c>
      <c r="E2959" s="36" t="s">
        <v>455</v>
      </c>
      <c r="F2959" s="53"/>
      <c r="G2959" s="53"/>
      <c r="H2959" s="53">
        <v>0</v>
      </c>
      <c r="I2959" s="53"/>
      <c r="J2959" s="53"/>
      <c r="K2959" s="53">
        <f t="shared" si="179"/>
        <v>0</v>
      </c>
      <c r="M2959" s="54">
        <v>0</v>
      </c>
      <c r="N2959" s="54">
        <v>0</v>
      </c>
      <c r="O2959" s="54">
        <v>0</v>
      </c>
      <c r="P2959" s="54">
        <v>0</v>
      </c>
      <c r="Q2959" s="54" t="s">
        <v>73</v>
      </c>
      <c r="R2959" s="54">
        <f t="shared" si="180"/>
        <v>0</v>
      </c>
      <c r="T2959" s="55">
        <f t="shared" si="178"/>
        <v>0</v>
      </c>
      <c r="U2959" s="55">
        <f t="shared" si="178"/>
        <v>0</v>
      </c>
      <c r="V2959" s="55">
        <f t="shared" si="178"/>
        <v>0</v>
      </c>
      <c r="W2959" s="55">
        <f t="shared" si="178"/>
        <v>0</v>
      </c>
      <c r="X2959" s="55" t="e">
        <f t="shared" si="178"/>
        <v>#VALUE!</v>
      </c>
      <c r="Y2959" s="55">
        <f t="shared" si="178"/>
        <v>0</v>
      </c>
    </row>
    <row r="2960" spans="1:25" x14ac:dyDescent="0.25">
      <c r="A2960" s="37" t="s">
        <v>415</v>
      </c>
      <c r="B2960" s="37" t="s">
        <v>712</v>
      </c>
      <c r="C2960" s="36" t="s">
        <v>713</v>
      </c>
      <c r="D2960" s="52" t="str">
        <f>IFERROR(INDEX('[2]CP5 to CP6 Track mapping'!$A:$B,MATCH('CP5 Vols Hyp'!$C2960,'[2]CP5 to CP6 Track mapping'!$A:$A,0),2),"-")</f>
        <v>Fencing</v>
      </c>
      <c r="E2960" s="36" t="s">
        <v>456</v>
      </c>
      <c r="F2960" s="53"/>
      <c r="G2960" s="53"/>
      <c r="H2960" s="53">
        <v>0</v>
      </c>
      <c r="I2960" s="53"/>
      <c r="J2960" s="53"/>
      <c r="K2960" s="53">
        <f t="shared" si="179"/>
        <v>0</v>
      </c>
      <c r="M2960" s="54">
        <v>0</v>
      </c>
      <c r="N2960" s="54">
        <v>0</v>
      </c>
      <c r="O2960" s="54">
        <v>0</v>
      </c>
      <c r="P2960" s="54">
        <v>0</v>
      </c>
      <c r="Q2960" s="54" t="s">
        <v>73</v>
      </c>
      <c r="R2960" s="54">
        <f t="shared" si="180"/>
        <v>0</v>
      </c>
      <c r="T2960" s="55">
        <f t="shared" si="178"/>
        <v>0</v>
      </c>
      <c r="U2960" s="55">
        <f t="shared" si="178"/>
        <v>0</v>
      </c>
      <c r="V2960" s="55">
        <f t="shared" si="178"/>
        <v>0</v>
      </c>
      <c r="W2960" s="55">
        <f t="shared" si="178"/>
        <v>0</v>
      </c>
      <c r="X2960" s="55" t="e">
        <f t="shared" si="178"/>
        <v>#VALUE!</v>
      </c>
      <c r="Y2960" s="55">
        <f t="shared" si="178"/>
        <v>0</v>
      </c>
    </row>
    <row r="2961" spans="1:25" x14ac:dyDescent="0.25">
      <c r="A2961" s="37" t="s">
        <v>415</v>
      </c>
      <c r="B2961" s="37" t="s">
        <v>712</v>
      </c>
      <c r="C2961" s="36" t="s">
        <v>713</v>
      </c>
      <c r="D2961" s="52" t="str">
        <f>IFERROR(INDEX('[2]CP5 to CP6 Track mapping'!$A:$B,MATCH('CP5 Vols Hyp'!$C2961,'[2]CP5 to CP6 Track mapping'!$A:$A,0),2),"-")</f>
        <v>Fencing</v>
      </c>
      <c r="E2961" s="36" t="s">
        <v>451</v>
      </c>
      <c r="F2961" s="53"/>
      <c r="G2961" s="53"/>
      <c r="H2961" s="53">
        <v>0</v>
      </c>
      <c r="I2961" s="53"/>
      <c r="J2961" s="53"/>
      <c r="K2961" s="53">
        <f t="shared" si="179"/>
        <v>0</v>
      </c>
      <c r="M2961" s="54">
        <v>0</v>
      </c>
      <c r="N2961" s="54">
        <v>0</v>
      </c>
      <c r="O2961" s="54">
        <v>0</v>
      </c>
      <c r="P2961" s="54">
        <v>0</v>
      </c>
      <c r="Q2961" s="54" t="s">
        <v>73</v>
      </c>
      <c r="R2961" s="54">
        <f t="shared" si="180"/>
        <v>0</v>
      </c>
      <c r="T2961" s="55">
        <f t="shared" si="178"/>
        <v>0</v>
      </c>
      <c r="U2961" s="55">
        <f t="shared" si="178"/>
        <v>0</v>
      </c>
      <c r="V2961" s="55">
        <f t="shared" si="178"/>
        <v>0</v>
      </c>
      <c r="W2961" s="55">
        <f t="shared" si="178"/>
        <v>0</v>
      </c>
      <c r="X2961" s="55" t="e">
        <f t="shared" si="178"/>
        <v>#VALUE!</v>
      </c>
      <c r="Y2961" s="55">
        <f t="shared" si="178"/>
        <v>0</v>
      </c>
    </row>
    <row r="2962" spans="1:25" x14ac:dyDescent="0.25">
      <c r="A2962" s="37" t="s">
        <v>415</v>
      </c>
      <c r="B2962" s="37" t="s">
        <v>712</v>
      </c>
      <c r="C2962" s="36" t="s">
        <v>713</v>
      </c>
      <c r="D2962" s="52" t="str">
        <f>IFERROR(INDEX('[2]CP5 to CP6 Track mapping'!$A:$B,MATCH('CP5 Vols Hyp'!$C2962,'[2]CP5 to CP6 Track mapping'!$A:$A,0),2),"-")</f>
        <v>Fencing</v>
      </c>
      <c r="E2962" s="36" t="s">
        <v>452</v>
      </c>
      <c r="F2962" s="53"/>
      <c r="G2962" s="53"/>
      <c r="H2962" s="53">
        <v>0</v>
      </c>
      <c r="I2962" s="53"/>
      <c r="J2962" s="53"/>
      <c r="K2962" s="53">
        <f t="shared" si="179"/>
        <v>0</v>
      </c>
      <c r="M2962" s="54">
        <v>0</v>
      </c>
      <c r="N2962" s="54">
        <v>0</v>
      </c>
      <c r="O2962" s="54">
        <v>0</v>
      </c>
      <c r="P2962" s="54">
        <v>0</v>
      </c>
      <c r="Q2962" s="54" t="s">
        <v>73</v>
      </c>
      <c r="R2962" s="54">
        <f t="shared" si="180"/>
        <v>0</v>
      </c>
      <c r="T2962" s="55">
        <f t="shared" si="178"/>
        <v>0</v>
      </c>
      <c r="U2962" s="55">
        <f t="shared" si="178"/>
        <v>0</v>
      </c>
      <c r="V2962" s="55">
        <f t="shared" si="178"/>
        <v>0</v>
      </c>
      <c r="W2962" s="55">
        <f t="shared" si="178"/>
        <v>0</v>
      </c>
      <c r="X2962" s="55" t="e">
        <f t="shared" si="178"/>
        <v>#VALUE!</v>
      </c>
      <c r="Y2962" s="55">
        <f t="shared" si="178"/>
        <v>0</v>
      </c>
    </row>
    <row r="2963" spans="1:25" x14ac:dyDescent="0.25">
      <c r="A2963" s="37" t="s">
        <v>415</v>
      </c>
      <c r="B2963" s="37" t="s">
        <v>712</v>
      </c>
      <c r="C2963" s="36" t="s">
        <v>713</v>
      </c>
      <c r="D2963" s="52" t="str">
        <f>IFERROR(INDEX('[2]CP5 to CP6 Track mapping'!$A:$B,MATCH('CP5 Vols Hyp'!$C2963,'[2]CP5 to CP6 Track mapping'!$A:$A,0),2),"-")</f>
        <v>Fencing</v>
      </c>
      <c r="E2963" s="36" t="s">
        <v>453</v>
      </c>
      <c r="F2963" s="53"/>
      <c r="G2963" s="53"/>
      <c r="H2963" s="53">
        <v>0</v>
      </c>
      <c r="I2963" s="53"/>
      <c r="J2963" s="53"/>
      <c r="K2963" s="53">
        <f t="shared" si="179"/>
        <v>0</v>
      </c>
      <c r="M2963" s="54">
        <v>0</v>
      </c>
      <c r="N2963" s="54">
        <v>0</v>
      </c>
      <c r="O2963" s="54">
        <v>0</v>
      </c>
      <c r="P2963" s="54">
        <v>0</v>
      </c>
      <c r="Q2963" s="54" t="s">
        <v>73</v>
      </c>
      <c r="R2963" s="54">
        <f t="shared" si="180"/>
        <v>0</v>
      </c>
      <c r="T2963" s="55">
        <f t="shared" si="178"/>
        <v>0</v>
      </c>
      <c r="U2963" s="55">
        <f t="shared" si="178"/>
        <v>0</v>
      </c>
      <c r="V2963" s="55">
        <f t="shared" si="178"/>
        <v>0</v>
      </c>
      <c r="W2963" s="55">
        <f t="shared" si="178"/>
        <v>0</v>
      </c>
      <c r="X2963" s="55" t="e">
        <f t="shared" si="178"/>
        <v>#VALUE!</v>
      </c>
      <c r="Y2963" s="55">
        <f t="shared" si="178"/>
        <v>0</v>
      </c>
    </row>
    <row r="2964" spans="1:25" x14ac:dyDescent="0.25">
      <c r="A2964" s="37" t="s">
        <v>415</v>
      </c>
      <c r="B2964" s="37" t="s">
        <v>712</v>
      </c>
      <c r="C2964" s="36" t="s">
        <v>713</v>
      </c>
      <c r="D2964" s="52" t="str">
        <f>IFERROR(INDEX('[2]CP5 to CP6 Track mapping'!$A:$B,MATCH('CP5 Vols Hyp'!$C2964,'[2]CP5 to CP6 Track mapping'!$A:$A,0),2),"-")</f>
        <v>Fencing</v>
      </c>
      <c r="E2964" s="36" t="s">
        <v>454</v>
      </c>
      <c r="F2964" s="53"/>
      <c r="G2964" s="53"/>
      <c r="H2964" s="53">
        <v>0</v>
      </c>
      <c r="I2964" s="53"/>
      <c r="J2964" s="53"/>
      <c r="K2964" s="53">
        <f t="shared" si="179"/>
        <v>0</v>
      </c>
      <c r="M2964" s="54">
        <v>0</v>
      </c>
      <c r="N2964" s="54">
        <v>0</v>
      </c>
      <c r="O2964" s="54">
        <v>0</v>
      </c>
      <c r="P2964" s="54">
        <v>0</v>
      </c>
      <c r="Q2964" s="54" t="s">
        <v>73</v>
      </c>
      <c r="R2964" s="54">
        <f t="shared" si="180"/>
        <v>0</v>
      </c>
      <c r="T2964" s="55">
        <f t="shared" si="178"/>
        <v>0</v>
      </c>
      <c r="U2964" s="55">
        <f t="shared" si="178"/>
        <v>0</v>
      </c>
      <c r="V2964" s="55">
        <f t="shared" si="178"/>
        <v>0</v>
      </c>
      <c r="W2964" s="55">
        <f t="shared" si="178"/>
        <v>0</v>
      </c>
      <c r="X2964" s="55" t="e">
        <f t="shared" si="178"/>
        <v>#VALUE!</v>
      </c>
      <c r="Y2964" s="55">
        <f t="shared" si="178"/>
        <v>0</v>
      </c>
    </row>
    <row r="2965" spans="1:25" x14ac:dyDescent="0.25">
      <c r="A2965" s="37" t="s">
        <v>415</v>
      </c>
      <c r="B2965" s="37" t="s">
        <v>712</v>
      </c>
      <c r="C2965" s="36" t="s">
        <v>713</v>
      </c>
      <c r="D2965" s="52" t="str">
        <f>IFERROR(INDEX('[2]CP5 to CP6 Track mapping'!$A:$B,MATCH('CP5 Vols Hyp'!$C2965,'[2]CP5 to CP6 Track mapping'!$A:$A,0),2),"-")</f>
        <v>Fencing</v>
      </c>
      <c r="E2965" s="36" t="s">
        <v>455</v>
      </c>
      <c r="F2965" s="53"/>
      <c r="G2965" s="53"/>
      <c r="H2965" s="53">
        <v>0</v>
      </c>
      <c r="I2965" s="53"/>
      <c r="J2965" s="53"/>
      <c r="K2965" s="53">
        <f t="shared" si="179"/>
        <v>0</v>
      </c>
      <c r="M2965" s="54">
        <v>0</v>
      </c>
      <c r="N2965" s="54">
        <v>0</v>
      </c>
      <c r="O2965" s="54">
        <v>0</v>
      </c>
      <c r="P2965" s="54">
        <v>0</v>
      </c>
      <c r="Q2965" s="54" t="s">
        <v>73</v>
      </c>
      <c r="R2965" s="54">
        <f t="shared" si="180"/>
        <v>0</v>
      </c>
      <c r="T2965" s="55">
        <f t="shared" si="178"/>
        <v>0</v>
      </c>
      <c r="U2965" s="55">
        <f t="shared" si="178"/>
        <v>0</v>
      </c>
      <c r="V2965" s="55">
        <f t="shared" si="178"/>
        <v>0</v>
      </c>
      <c r="W2965" s="55">
        <f t="shared" si="178"/>
        <v>0</v>
      </c>
      <c r="X2965" s="55" t="e">
        <f t="shared" si="178"/>
        <v>#VALUE!</v>
      </c>
      <c r="Y2965" s="55">
        <f t="shared" si="178"/>
        <v>0</v>
      </c>
    </row>
    <row r="2966" spans="1:25" x14ac:dyDescent="0.25">
      <c r="A2966" s="37" t="s">
        <v>415</v>
      </c>
      <c r="B2966" s="37" t="s">
        <v>714</v>
      </c>
      <c r="C2966" s="36" t="s">
        <v>715</v>
      </c>
      <c r="D2966" s="52" t="str">
        <f>IFERROR(INDEX('[2]CP5 to CP6 Track mapping'!$A:$B,MATCH('CP5 Vols Hyp'!$C2966,'[2]CP5 to CP6 Track mapping'!$A:$A,0),2),"-")</f>
        <v>Fencing</v>
      </c>
      <c r="E2966" s="36" t="s">
        <v>456</v>
      </c>
      <c r="F2966" s="53"/>
      <c r="G2966" s="53"/>
      <c r="H2966" s="53">
        <v>0</v>
      </c>
      <c r="I2966" s="53"/>
      <c r="J2966" s="53"/>
      <c r="K2966" s="53">
        <f t="shared" si="179"/>
        <v>0</v>
      </c>
      <c r="M2966" s="54">
        <v>0</v>
      </c>
      <c r="N2966" s="54">
        <v>0</v>
      </c>
      <c r="O2966" s="54">
        <v>0</v>
      </c>
      <c r="P2966" s="54">
        <v>0</v>
      </c>
      <c r="Q2966" s="54" t="s">
        <v>73</v>
      </c>
      <c r="R2966" s="54">
        <f t="shared" si="180"/>
        <v>0</v>
      </c>
      <c r="T2966" s="55">
        <f t="shared" si="178"/>
        <v>0</v>
      </c>
      <c r="U2966" s="55">
        <f t="shared" si="178"/>
        <v>0</v>
      </c>
      <c r="V2966" s="55">
        <f t="shared" si="178"/>
        <v>0</v>
      </c>
      <c r="W2966" s="55">
        <f t="shared" si="178"/>
        <v>0</v>
      </c>
      <c r="X2966" s="55" t="e">
        <f t="shared" si="178"/>
        <v>#VALUE!</v>
      </c>
      <c r="Y2966" s="55">
        <f t="shared" si="178"/>
        <v>0</v>
      </c>
    </row>
    <row r="2967" spans="1:25" x14ac:dyDescent="0.25">
      <c r="A2967" s="37" t="s">
        <v>415</v>
      </c>
      <c r="B2967" s="37" t="s">
        <v>714</v>
      </c>
      <c r="C2967" s="36" t="s">
        <v>715</v>
      </c>
      <c r="D2967" s="52" t="str">
        <f>IFERROR(INDEX('[2]CP5 to CP6 Track mapping'!$A:$B,MATCH('CP5 Vols Hyp'!$C2967,'[2]CP5 to CP6 Track mapping'!$A:$A,0),2),"-")</f>
        <v>Fencing</v>
      </c>
      <c r="E2967" s="36" t="s">
        <v>451</v>
      </c>
      <c r="F2967" s="53"/>
      <c r="G2967" s="53"/>
      <c r="H2967" s="53">
        <v>0</v>
      </c>
      <c r="I2967" s="53"/>
      <c r="J2967" s="53"/>
      <c r="K2967" s="53">
        <f t="shared" si="179"/>
        <v>0</v>
      </c>
      <c r="M2967" s="54">
        <v>0</v>
      </c>
      <c r="N2967" s="54">
        <v>0</v>
      </c>
      <c r="O2967" s="54">
        <v>0</v>
      </c>
      <c r="P2967" s="54">
        <v>0</v>
      </c>
      <c r="Q2967" s="54" t="s">
        <v>73</v>
      </c>
      <c r="R2967" s="54">
        <f t="shared" si="180"/>
        <v>0</v>
      </c>
      <c r="T2967" s="55">
        <f t="shared" si="178"/>
        <v>0</v>
      </c>
      <c r="U2967" s="55">
        <f t="shared" si="178"/>
        <v>0</v>
      </c>
      <c r="V2967" s="55">
        <f t="shared" si="178"/>
        <v>0</v>
      </c>
      <c r="W2967" s="55">
        <f t="shared" si="178"/>
        <v>0</v>
      </c>
      <c r="X2967" s="55" t="e">
        <f t="shared" si="178"/>
        <v>#VALUE!</v>
      </c>
      <c r="Y2967" s="55">
        <f t="shared" si="178"/>
        <v>0</v>
      </c>
    </row>
    <row r="2968" spans="1:25" x14ac:dyDescent="0.25">
      <c r="A2968" s="37" t="s">
        <v>415</v>
      </c>
      <c r="B2968" s="37" t="s">
        <v>714</v>
      </c>
      <c r="C2968" s="36" t="s">
        <v>715</v>
      </c>
      <c r="D2968" s="52" t="str">
        <f>IFERROR(INDEX('[2]CP5 to CP6 Track mapping'!$A:$B,MATCH('CP5 Vols Hyp'!$C2968,'[2]CP5 to CP6 Track mapping'!$A:$A,0),2),"-")</f>
        <v>Fencing</v>
      </c>
      <c r="E2968" s="36" t="s">
        <v>452</v>
      </c>
      <c r="F2968" s="53"/>
      <c r="G2968" s="53"/>
      <c r="H2968" s="53">
        <v>0</v>
      </c>
      <c r="I2968" s="53"/>
      <c r="J2968" s="53"/>
      <c r="K2968" s="53">
        <f t="shared" si="179"/>
        <v>0</v>
      </c>
      <c r="M2968" s="54">
        <v>0</v>
      </c>
      <c r="N2968" s="54">
        <v>0</v>
      </c>
      <c r="O2968" s="54">
        <v>0</v>
      </c>
      <c r="P2968" s="54">
        <v>0</v>
      </c>
      <c r="Q2968" s="54" t="s">
        <v>73</v>
      </c>
      <c r="R2968" s="54">
        <f t="shared" si="180"/>
        <v>0</v>
      </c>
      <c r="T2968" s="55">
        <f t="shared" si="178"/>
        <v>0</v>
      </c>
      <c r="U2968" s="55">
        <f t="shared" si="178"/>
        <v>0</v>
      </c>
      <c r="V2968" s="55">
        <f t="shared" si="178"/>
        <v>0</v>
      </c>
      <c r="W2968" s="55">
        <f t="shared" si="178"/>
        <v>0</v>
      </c>
      <c r="X2968" s="55" t="e">
        <f t="shared" si="178"/>
        <v>#VALUE!</v>
      </c>
      <c r="Y2968" s="55">
        <f t="shared" si="178"/>
        <v>0</v>
      </c>
    </row>
    <row r="2969" spans="1:25" x14ac:dyDescent="0.25">
      <c r="A2969" s="37" t="s">
        <v>415</v>
      </c>
      <c r="B2969" s="37" t="s">
        <v>714</v>
      </c>
      <c r="C2969" s="36" t="s">
        <v>715</v>
      </c>
      <c r="D2969" s="52" t="str">
        <f>IFERROR(INDEX('[2]CP5 to CP6 Track mapping'!$A:$B,MATCH('CP5 Vols Hyp'!$C2969,'[2]CP5 to CP6 Track mapping'!$A:$A,0),2),"-")</f>
        <v>Fencing</v>
      </c>
      <c r="E2969" s="36" t="s">
        <v>453</v>
      </c>
      <c r="F2969" s="53"/>
      <c r="G2969" s="53"/>
      <c r="H2969" s="53">
        <v>0</v>
      </c>
      <c r="I2969" s="53"/>
      <c r="J2969" s="53"/>
      <c r="K2969" s="53">
        <f t="shared" si="179"/>
        <v>0</v>
      </c>
      <c r="M2969" s="54">
        <v>0</v>
      </c>
      <c r="N2969" s="54">
        <v>0</v>
      </c>
      <c r="O2969" s="54">
        <v>0</v>
      </c>
      <c r="P2969" s="54">
        <v>0</v>
      </c>
      <c r="Q2969" s="54" t="s">
        <v>73</v>
      </c>
      <c r="R2969" s="54">
        <f t="shared" si="180"/>
        <v>0</v>
      </c>
      <c r="T2969" s="55">
        <f t="shared" si="178"/>
        <v>0</v>
      </c>
      <c r="U2969" s="55">
        <f t="shared" si="178"/>
        <v>0</v>
      </c>
      <c r="V2969" s="55">
        <f t="shared" si="178"/>
        <v>0</v>
      </c>
      <c r="W2969" s="55">
        <f t="shared" si="178"/>
        <v>0</v>
      </c>
      <c r="X2969" s="55" t="e">
        <f t="shared" si="178"/>
        <v>#VALUE!</v>
      </c>
      <c r="Y2969" s="55">
        <f t="shared" si="178"/>
        <v>0</v>
      </c>
    </row>
    <row r="2970" spans="1:25" x14ac:dyDescent="0.25">
      <c r="A2970" s="37" t="s">
        <v>415</v>
      </c>
      <c r="B2970" s="37" t="s">
        <v>714</v>
      </c>
      <c r="C2970" s="36" t="s">
        <v>715</v>
      </c>
      <c r="D2970" s="52" t="str">
        <f>IFERROR(INDEX('[2]CP5 to CP6 Track mapping'!$A:$B,MATCH('CP5 Vols Hyp'!$C2970,'[2]CP5 to CP6 Track mapping'!$A:$A,0),2),"-")</f>
        <v>Fencing</v>
      </c>
      <c r="E2970" s="36" t="s">
        <v>454</v>
      </c>
      <c r="F2970" s="53"/>
      <c r="G2970" s="53"/>
      <c r="H2970" s="53">
        <v>0</v>
      </c>
      <c r="I2970" s="53"/>
      <c r="J2970" s="53"/>
      <c r="K2970" s="53">
        <f t="shared" si="179"/>
        <v>0</v>
      </c>
      <c r="M2970" s="54">
        <v>0</v>
      </c>
      <c r="N2970" s="54">
        <v>0</v>
      </c>
      <c r="O2970" s="54">
        <v>0</v>
      </c>
      <c r="P2970" s="54">
        <v>0</v>
      </c>
      <c r="Q2970" s="54" t="s">
        <v>73</v>
      </c>
      <c r="R2970" s="54">
        <f t="shared" si="180"/>
        <v>0</v>
      </c>
      <c r="T2970" s="55">
        <f t="shared" si="178"/>
        <v>0</v>
      </c>
      <c r="U2970" s="55">
        <f t="shared" si="178"/>
        <v>0</v>
      </c>
      <c r="V2970" s="55">
        <f t="shared" si="178"/>
        <v>0</v>
      </c>
      <c r="W2970" s="55">
        <f t="shared" si="178"/>
        <v>0</v>
      </c>
      <c r="X2970" s="55" t="e">
        <f t="shared" si="178"/>
        <v>#VALUE!</v>
      </c>
      <c r="Y2970" s="55">
        <f t="shared" si="178"/>
        <v>0</v>
      </c>
    </row>
    <row r="2971" spans="1:25" x14ac:dyDescent="0.25">
      <c r="A2971" s="37" t="s">
        <v>415</v>
      </c>
      <c r="B2971" s="37" t="s">
        <v>714</v>
      </c>
      <c r="C2971" s="36" t="s">
        <v>715</v>
      </c>
      <c r="D2971" s="52" t="str">
        <f>IFERROR(INDEX('[2]CP5 to CP6 Track mapping'!$A:$B,MATCH('CP5 Vols Hyp'!$C2971,'[2]CP5 to CP6 Track mapping'!$A:$A,0),2),"-")</f>
        <v>Fencing</v>
      </c>
      <c r="E2971" s="36" t="s">
        <v>455</v>
      </c>
      <c r="F2971" s="53"/>
      <c r="G2971" s="53"/>
      <c r="H2971" s="53">
        <v>0</v>
      </c>
      <c r="I2971" s="53"/>
      <c r="J2971" s="53"/>
      <c r="K2971" s="53">
        <f t="shared" si="179"/>
        <v>0</v>
      </c>
      <c r="M2971" s="54">
        <v>0</v>
      </c>
      <c r="N2971" s="54">
        <v>0</v>
      </c>
      <c r="O2971" s="54">
        <v>0</v>
      </c>
      <c r="P2971" s="54">
        <v>0</v>
      </c>
      <c r="Q2971" s="54" t="s">
        <v>73</v>
      </c>
      <c r="R2971" s="54">
        <f t="shared" si="180"/>
        <v>0</v>
      </c>
      <c r="T2971" s="55">
        <f t="shared" si="178"/>
        <v>0</v>
      </c>
      <c r="U2971" s="55">
        <f t="shared" si="178"/>
        <v>0</v>
      </c>
      <c r="V2971" s="55">
        <f t="shared" si="178"/>
        <v>0</v>
      </c>
      <c r="W2971" s="55">
        <f t="shared" si="178"/>
        <v>0</v>
      </c>
      <c r="X2971" s="55" t="e">
        <f t="shared" si="178"/>
        <v>#VALUE!</v>
      </c>
      <c r="Y2971" s="55">
        <f t="shared" si="178"/>
        <v>0</v>
      </c>
    </row>
    <row r="2972" spans="1:25" x14ac:dyDescent="0.25">
      <c r="A2972" s="37" t="s">
        <v>415</v>
      </c>
      <c r="B2972" s="37" t="s">
        <v>716</v>
      </c>
      <c r="C2972" s="36" t="s">
        <v>717</v>
      </c>
      <c r="D2972" s="52" t="str">
        <f>IFERROR(INDEX('[2]CP5 to CP6 Track mapping'!$A:$B,MATCH('CP5 Vols Hyp'!$C2972,'[2]CP5 to CP6 Track mapping'!$A:$A,0),2),"-")</f>
        <v>Fencing</v>
      </c>
      <c r="E2972" s="36" t="s">
        <v>456</v>
      </c>
      <c r="F2972" s="53"/>
      <c r="G2972" s="53"/>
      <c r="H2972" s="53">
        <v>0</v>
      </c>
      <c r="I2972" s="53"/>
      <c r="J2972" s="53"/>
      <c r="K2972" s="53">
        <f t="shared" si="179"/>
        <v>0</v>
      </c>
      <c r="M2972" s="54">
        <v>0</v>
      </c>
      <c r="N2972" s="54">
        <v>0</v>
      </c>
      <c r="O2972" s="54">
        <v>0</v>
      </c>
      <c r="P2972" s="54">
        <v>0</v>
      </c>
      <c r="Q2972" s="54" t="s">
        <v>73</v>
      </c>
      <c r="R2972" s="54">
        <f t="shared" si="180"/>
        <v>0</v>
      </c>
      <c r="T2972" s="55">
        <f t="shared" si="178"/>
        <v>0</v>
      </c>
      <c r="U2972" s="55">
        <f t="shared" si="178"/>
        <v>0</v>
      </c>
      <c r="V2972" s="55">
        <f t="shared" si="178"/>
        <v>0</v>
      </c>
      <c r="W2972" s="55">
        <f t="shared" si="178"/>
        <v>0</v>
      </c>
      <c r="X2972" s="55" t="e">
        <f t="shared" si="178"/>
        <v>#VALUE!</v>
      </c>
      <c r="Y2972" s="55">
        <f t="shared" si="178"/>
        <v>0</v>
      </c>
    </row>
    <row r="2973" spans="1:25" x14ac:dyDescent="0.25">
      <c r="A2973" s="37" t="s">
        <v>415</v>
      </c>
      <c r="B2973" s="37" t="s">
        <v>716</v>
      </c>
      <c r="C2973" s="36" t="s">
        <v>717</v>
      </c>
      <c r="D2973" s="52" t="str">
        <f>IFERROR(INDEX('[2]CP5 to CP6 Track mapping'!$A:$B,MATCH('CP5 Vols Hyp'!$C2973,'[2]CP5 to CP6 Track mapping'!$A:$A,0),2),"-")</f>
        <v>Fencing</v>
      </c>
      <c r="E2973" s="36" t="s">
        <v>451</v>
      </c>
      <c r="F2973" s="53"/>
      <c r="G2973" s="53"/>
      <c r="H2973" s="53">
        <v>0</v>
      </c>
      <c r="I2973" s="53"/>
      <c r="J2973" s="53"/>
      <c r="K2973" s="53">
        <f t="shared" si="179"/>
        <v>0</v>
      </c>
      <c r="M2973" s="54">
        <v>0</v>
      </c>
      <c r="N2973" s="54">
        <v>0</v>
      </c>
      <c r="O2973" s="54">
        <v>0</v>
      </c>
      <c r="P2973" s="54">
        <v>0</v>
      </c>
      <c r="Q2973" s="54" t="s">
        <v>73</v>
      </c>
      <c r="R2973" s="54">
        <f t="shared" si="180"/>
        <v>0</v>
      </c>
      <c r="T2973" s="55">
        <f t="shared" si="178"/>
        <v>0</v>
      </c>
      <c r="U2973" s="55">
        <f t="shared" si="178"/>
        <v>0</v>
      </c>
      <c r="V2973" s="55">
        <f t="shared" si="178"/>
        <v>0</v>
      </c>
      <c r="W2973" s="55">
        <f t="shared" si="178"/>
        <v>0</v>
      </c>
      <c r="X2973" s="55" t="e">
        <f t="shared" si="178"/>
        <v>#VALUE!</v>
      </c>
      <c r="Y2973" s="55">
        <f t="shared" si="178"/>
        <v>0</v>
      </c>
    </row>
    <row r="2974" spans="1:25" x14ac:dyDescent="0.25">
      <c r="A2974" s="37" t="s">
        <v>415</v>
      </c>
      <c r="B2974" s="37" t="s">
        <v>716</v>
      </c>
      <c r="C2974" s="36" t="s">
        <v>717</v>
      </c>
      <c r="D2974" s="52" t="str">
        <f>IFERROR(INDEX('[2]CP5 to CP6 Track mapping'!$A:$B,MATCH('CP5 Vols Hyp'!$C2974,'[2]CP5 to CP6 Track mapping'!$A:$A,0),2),"-")</f>
        <v>Fencing</v>
      </c>
      <c r="E2974" s="36" t="s">
        <v>452</v>
      </c>
      <c r="F2974" s="53"/>
      <c r="G2974" s="53"/>
      <c r="H2974" s="53">
        <v>0</v>
      </c>
      <c r="I2974" s="53"/>
      <c r="J2974" s="53"/>
      <c r="K2974" s="53">
        <f t="shared" si="179"/>
        <v>0</v>
      </c>
      <c r="M2974" s="54">
        <v>0</v>
      </c>
      <c r="N2974" s="54">
        <v>0</v>
      </c>
      <c r="O2974" s="54">
        <v>0</v>
      </c>
      <c r="P2974" s="54">
        <v>0</v>
      </c>
      <c r="Q2974" s="54" t="s">
        <v>73</v>
      </c>
      <c r="R2974" s="54">
        <f t="shared" si="180"/>
        <v>0</v>
      </c>
      <c r="T2974" s="55">
        <f t="shared" si="178"/>
        <v>0</v>
      </c>
      <c r="U2974" s="55">
        <f t="shared" si="178"/>
        <v>0</v>
      </c>
      <c r="V2974" s="55">
        <f t="shared" si="178"/>
        <v>0</v>
      </c>
      <c r="W2974" s="55">
        <f t="shared" si="178"/>
        <v>0</v>
      </c>
      <c r="X2974" s="55" t="e">
        <f t="shared" si="178"/>
        <v>#VALUE!</v>
      </c>
      <c r="Y2974" s="55">
        <f t="shared" si="178"/>
        <v>0</v>
      </c>
    </row>
    <row r="2975" spans="1:25" x14ac:dyDescent="0.25">
      <c r="A2975" s="37" t="s">
        <v>415</v>
      </c>
      <c r="B2975" s="37" t="s">
        <v>716</v>
      </c>
      <c r="C2975" s="36" t="s">
        <v>717</v>
      </c>
      <c r="D2975" s="52" t="str">
        <f>IFERROR(INDEX('[2]CP5 to CP6 Track mapping'!$A:$B,MATCH('CP5 Vols Hyp'!$C2975,'[2]CP5 to CP6 Track mapping'!$A:$A,0),2),"-")</f>
        <v>Fencing</v>
      </c>
      <c r="E2975" s="36" t="s">
        <v>453</v>
      </c>
      <c r="F2975" s="53"/>
      <c r="G2975" s="53"/>
      <c r="H2975" s="53">
        <v>0</v>
      </c>
      <c r="I2975" s="53"/>
      <c r="J2975" s="53"/>
      <c r="K2975" s="53">
        <f t="shared" si="179"/>
        <v>0</v>
      </c>
      <c r="M2975" s="54">
        <v>0</v>
      </c>
      <c r="N2975" s="54">
        <v>0</v>
      </c>
      <c r="O2975" s="54">
        <v>0</v>
      </c>
      <c r="P2975" s="54">
        <v>0</v>
      </c>
      <c r="Q2975" s="54" t="s">
        <v>73</v>
      </c>
      <c r="R2975" s="54">
        <f t="shared" si="180"/>
        <v>0</v>
      </c>
      <c r="T2975" s="55">
        <f t="shared" si="178"/>
        <v>0</v>
      </c>
      <c r="U2975" s="55">
        <f t="shared" si="178"/>
        <v>0</v>
      </c>
      <c r="V2975" s="55">
        <f t="shared" si="178"/>
        <v>0</v>
      </c>
      <c r="W2975" s="55">
        <f t="shared" si="178"/>
        <v>0</v>
      </c>
      <c r="X2975" s="55" t="e">
        <f t="shared" si="178"/>
        <v>#VALUE!</v>
      </c>
      <c r="Y2975" s="55">
        <f t="shared" si="178"/>
        <v>0</v>
      </c>
    </row>
    <row r="2976" spans="1:25" x14ac:dyDescent="0.25">
      <c r="A2976" s="37" t="s">
        <v>415</v>
      </c>
      <c r="B2976" s="37" t="s">
        <v>716</v>
      </c>
      <c r="C2976" s="36" t="s">
        <v>717</v>
      </c>
      <c r="D2976" s="52" t="str">
        <f>IFERROR(INDEX('[2]CP5 to CP6 Track mapping'!$A:$B,MATCH('CP5 Vols Hyp'!$C2976,'[2]CP5 to CP6 Track mapping'!$A:$A,0),2),"-")</f>
        <v>Fencing</v>
      </c>
      <c r="E2976" s="36" t="s">
        <v>454</v>
      </c>
      <c r="F2976" s="53"/>
      <c r="G2976" s="53"/>
      <c r="H2976" s="53">
        <v>0</v>
      </c>
      <c r="I2976" s="53"/>
      <c r="J2976" s="53"/>
      <c r="K2976" s="53">
        <f t="shared" si="179"/>
        <v>0</v>
      </c>
      <c r="M2976" s="54">
        <v>0</v>
      </c>
      <c r="N2976" s="54">
        <v>0</v>
      </c>
      <c r="O2976" s="54">
        <v>0</v>
      </c>
      <c r="P2976" s="54">
        <v>0</v>
      </c>
      <c r="Q2976" s="54" t="s">
        <v>73</v>
      </c>
      <c r="R2976" s="54">
        <f t="shared" si="180"/>
        <v>0</v>
      </c>
      <c r="T2976" s="55">
        <f t="shared" si="178"/>
        <v>0</v>
      </c>
      <c r="U2976" s="55">
        <f t="shared" si="178"/>
        <v>0</v>
      </c>
      <c r="V2976" s="55">
        <f t="shared" si="178"/>
        <v>0</v>
      </c>
      <c r="W2976" s="55">
        <f t="shared" si="178"/>
        <v>0</v>
      </c>
      <c r="X2976" s="55" t="e">
        <f t="shared" si="178"/>
        <v>#VALUE!</v>
      </c>
      <c r="Y2976" s="55">
        <f t="shared" si="178"/>
        <v>0</v>
      </c>
    </row>
    <row r="2977" spans="1:25" x14ac:dyDescent="0.25">
      <c r="A2977" s="37" t="s">
        <v>415</v>
      </c>
      <c r="B2977" s="37" t="s">
        <v>716</v>
      </c>
      <c r="C2977" s="36" t="s">
        <v>717</v>
      </c>
      <c r="D2977" s="52" t="str">
        <f>IFERROR(INDEX('[2]CP5 to CP6 Track mapping'!$A:$B,MATCH('CP5 Vols Hyp'!$C2977,'[2]CP5 to CP6 Track mapping'!$A:$A,0),2),"-")</f>
        <v>Fencing</v>
      </c>
      <c r="E2977" s="36" t="s">
        <v>455</v>
      </c>
      <c r="F2977" s="53"/>
      <c r="G2977" s="53"/>
      <c r="H2977" s="53">
        <v>0</v>
      </c>
      <c r="I2977" s="53"/>
      <c r="J2977" s="53"/>
      <c r="K2977" s="53">
        <f t="shared" si="179"/>
        <v>0</v>
      </c>
      <c r="M2977" s="54">
        <v>0</v>
      </c>
      <c r="N2977" s="54">
        <v>0</v>
      </c>
      <c r="O2977" s="54">
        <v>0</v>
      </c>
      <c r="P2977" s="54">
        <v>0</v>
      </c>
      <c r="Q2977" s="54" t="s">
        <v>73</v>
      </c>
      <c r="R2977" s="54">
        <f t="shared" si="180"/>
        <v>0</v>
      </c>
      <c r="T2977" s="55">
        <f t="shared" si="178"/>
        <v>0</v>
      </c>
      <c r="U2977" s="55">
        <f t="shared" si="178"/>
        <v>0</v>
      </c>
      <c r="V2977" s="55">
        <f t="shared" si="178"/>
        <v>0</v>
      </c>
      <c r="W2977" s="55">
        <f t="shared" si="178"/>
        <v>0</v>
      </c>
      <c r="X2977" s="55" t="e">
        <f t="shared" si="178"/>
        <v>#VALUE!</v>
      </c>
      <c r="Y2977" s="55">
        <f t="shared" si="178"/>
        <v>0</v>
      </c>
    </row>
    <row r="2978" spans="1:25" x14ac:dyDescent="0.25">
      <c r="A2978" s="37" t="s">
        <v>415</v>
      </c>
      <c r="B2978" s="37" t="s">
        <v>718</v>
      </c>
      <c r="C2978" s="36" t="s">
        <v>719</v>
      </c>
      <c r="D2978" s="52" t="str">
        <f>IFERROR(INDEX('[2]CP5 to CP6 Track mapping'!$A:$B,MATCH('CP5 Vols Hyp'!$C2978,'[2]CP5 to CP6 Track mapping'!$A:$A,0),2),"-")</f>
        <v>Slab Track</v>
      </c>
      <c r="E2978" s="36" t="s">
        <v>456</v>
      </c>
      <c r="F2978" s="53"/>
      <c r="G2978" s="53"/>
      <c r="H2978" s="53">
        <v>0</v>
      </c>
      <c r="I2978" s="53"/>
      <c r="J2978" s="53"/>
      <c r="K2978" s="53">
        <f t="shared" si="179"/>
        <v>0</v>
      </c>
      <c r="M2978" s="54">
        <v>0</v>
      </c>
      <c r="N2978" s="54">
        <v>0</v>
      </c>
      <c r="O2978" s="54">
        <v>0</v>
      </c>
      <c r="P2978" s="54">
        <v>0</v>
      </c>
      <c r="Q2978" s="54" t="s">
        <v>73</v>
      </c>
      <c r="R2978" s="54">
        <f t="shared" si="180"/>
        <v>0</v>
      </c>
      <c r="T2978" s="55">
        <f t="shared" si="178"/>
        <v>0</v>
      </c>
      <c r="U2978" s="55">
        <f t="shared" si="178"/>
        <v>0</v>
      </c>
      <c r="V2978" s="55">
        <f t="shared" si="178"/>
        <v>0</v>
      </c>
      <c r="W2978" s="55">
        <f t="shared" si="178"/>
        <v>0</v>
      </c>
      <c r="X2978" s="55" t="e">
        <f t="shared" si="178"/>
        <v>#VALUE!</v>
      </c>
      <c r="Y2978" s="55">
        <f t="shared" si="178"/>
        <v>0</v>
      </c>
    </row>
    <row r="2979" spans="1:25" x14ac:dyDescent="0.25">
      <c r="A2979" s="37" t="s">
        <v>415</v>
      </c>
      <c r="B2979" s="37" t="s">
        <v>718</v>
      </c>
      <c r="C2979" s="36" t="s">
        <v>719</v>
      </c>
      <c r="D2979" s="52" t="str">
        <f>IFERROR(INDEX('[2]CP5 to CP6 Track mapping'!$A:$B,MATCH('CP5 Vols Hyp'!$C2979,'[2]CP5 to CP6 Track mapping'!$A:$A,0),2),"-")</f>
        <v>Slab Track</v>
      </c>
      <c r="E2979" s="36" t="s">
        <v>451</v>
      </c>
      <c r="F2979" s="53"/>
      <c r="G2979" s="53"/>
      <c r="H2979" s="53">
        <v>0</v>
      </c>
      <c r="I2979" s="53"/>
      <c r="J2979" s="53"/>
      <c r="K2979" s="53">
        <f t="shared" si="179"/>
        <v>0</v>
      </c>
      <c r="M2979" s="54">
        <v>0</v>
      </c>
      <c r="N2979" s="54">
        <v>0</v>
      </c>
      <c r="O2979" s="54">
        <v>0</v>
      </c>
      <c r="P2979" s="54">
        <v>0</v>
      </c>
      <c r="Q2979" s="54" t="s">
        <v>73</v>
      </c>
      <c r="R2979" s="54">
        <f t="shared" si="180"/>
        <v>0</v>
      </c>
      <c r="T2979" s="55">
        <f t="shared" si="178"/>
        <v>0</v>
      </c>
      <c r="U2979" s="55">
        <f t="shared" si="178"/>
        <v>0</v>
      </c>
      <c r="V2979" s="55">
        <f t="shared" si="178"/>
        <v>0</v>
      </c>
      <c r="W2979" s="55">
        <f t="shared" si="178"/>
        <v>0</v>
      </c>
      <c r="X2979" s="55" t="e">
        <f t="shared" si="178"/>
        <v>#VALUE!</v>
      </c>
      <c r="Y2979" s="55">
        <f t="shared" si="178"/>
        <v>0</v>
      </c>
    </row>
    <row r="2980" spans="1:25" x14ac:dyDescent="0.25">
      <c r="A2980" s="37" t="s">
        <v>415</v>
      </c>
      <c r="B2980" s="37" t="s">
        <v>718</v>
      </c>
      <c r="C2980" s="36" t="s">
        <v>719</v>
      </c>
      <c r="D2980" s="52" t="str">
        <f>IFERROR(INDEX('[2]CP5 to CP6 Track mapping'!$A:$B,MATCH('CP5 Vols Hyp'!$C2980,'[2]CP5 to CP6 Track mapping'!$A:$A,0),2),"-")</f>
        <v>Slab Track</v>
      </c>
      <c r="E2980" s="36" t="s">
        <v>452</v>
      </c>
      <c r="F2980" s="53"/>
      <c r="G2980" s="53"/>
      <c r="H2980" s="53">
        <v>0</v>
      </c>
      <c r="I2980" s="53"/>
      <c r="J2980" s="53"/>
      <c r="K2980" s="53">
        <f t="shared" si="179"/>
        <v>0</v>
      </c>
      <c r="M2980" s="54">
        <v>0</v>
      </c>
      <c r="N2980" s="54">
        <v>0</v>
      </c>
      <c r="O2980" s="54">
        <v>0</v>
      </c>
      <c r="P2980" s="54">
        <v>0</v>
      </c>
      <c r="Q2980" s="54" t="s">
        <v>73</v>
      </c>
      <c r="R2980" s="54">
        <f t="shared" si="180"/>
        <v>0</v>
      </c>
      <c r="T2980" s="55">
        <f t="shared" si="178"/>
        <v>0</v>
      </c>
      <c r="U2980" s="55">
        <f t="shared" si="178"/>
        <v>0</v>
      </c>
      <c r="V2980" s="55">
        <f t="shared" si="178"/>
        <v>0</v>
      </c>
      <c r="W2980" s="55">
        <f t="shared" si="178"/>
        <v>0</v>
      </c>
      <c r="X2980" s="55" t="e">
        <f t="shared" si="178"/>
        <v>#VALUE!</v>
      </c>
      <c r="Y2980" s="55">
        <f t="shared" si="178"/>
        <v>0</v>
      </c>
    </row>
    <row r="2981" spans="1:25" x14ac:dyDescent="0.25">
      <c r="A2981" s="37" t="s">
        <v>415</v>
      </c>
      <c r="B2981" s="37" t="s">
        <v>718</v>
      </c>
      <c r="C2981" s="36" t="s">
        <v>719</v>
      </c>
      <c r="D2981" s="52" t="str">
        <f>IFERROR(INDEX('[2]CP5 to CP6 Track mapping'!$A:$B,MATCH('CP5 Vols Hyp'!$C2981,'[2]CP5 to CP6 Track mapping'!$A:$A,0),2),"-")</f>
        <v>Slab Track</v>
      </c>
      <c r="E2981" s="36" t="s">
        <v>453</v>
      </c>
      <c r="F2981" s="53"/>
      <c r="G2981" s="53"/>
      <c r="H2981" s="53">
        <v>0</v>
      </c>
      <c r="I2981" s="53"/>
      <c r="J2981" s="53"/>
      <c r="K2981" s="53">
        <f t="shared" si="179"/>
        <v>0</v>
      </c>
      <c r="M2981" s="54">
        <v>0</v>
      </c>
      <c r="N2981" s="54">
        <v>0</v>
      </c>
      <c r="O2981" s="54">
        <v>0</v>
      </c>
      <c r="P2981" s="54">
        <v>0</v>
      </c>
      <c r="Q2981" s="54" t="s">
        <v>73</v>
      </c>
      <c r="R2981" s="54">
        <f t="shared" si="180"/>
        <v>0</v>
      </c>
      <c r="T2981" s="55">
        <f t="shared" si="178"/>
        <v>0</v>
      </c>
      <c r="U2981" s="55">
        <f t="shared" si="178"/>
        <v>0</v>
      </c>
      <c r="V2981" s="55">
        <f t="shared" si="178"/>
        <v>0</v>
      </c>
      <c r="W2981" s="55">
        <f t="shared" si="178"/>
        <v>0</v>
      </c>
      <c r="X2981" s="55" t="e">
        <f t="shared" si="178"/>
        <v>#VALUE!</v>
      </c>
      <c r="Y2981" s="55">
        <f t="shared" si="178"/>
        <v>0</v>
      </c>
    </row>
    <row r="2982" spans="1:25" x14ac:dyDescent="0.25">
      <c r="A2982" s="37" t="s">
        <v>415</v>
      </c>
      <c r="B2982" s="37" t="s">
        <v>718</v>
      </c>
      <c r="C2982" s="36" t="s">
        <v>719</v>
      </c>
      <c r="D2982" s="52" t="str">
        <f>IFERROR(INDEX('[2]CP5 to CP6 Track mapping'!$A:$B,MATCH('CP5 Vols Hyp'!$C2982,'[2]CP5 to CP6 Track mapping'!$A:$A,0),2),"-")</f>
        <v>Slab Track</v>
      </c>
      <c r="E2982" s="36" t="s">
        <v>454</v>
      </c>
      <c r="F2982" s="53"/>
      <c r="G2982" s="53"/>
      <c r="H2982" s="53">
        <v>0</v>
      </c>
      <c r="I2982" s="53"/>
      <c r="J2982" s="53"/>
      <c r="K2982" s="53">
        <f t="shared" si="179"/>
        <v>0</v>
      </c>
      <c r="M2982" s="54">
        <v>0</v>
      </c>
      <c r="N2982" s="54">
        <v>0</v>
      </c>
      <c r="O2982" s="54">
        <v>0</v>
      </c>
      <c r="P2982" s="54">
        <v>0</v>
      </c>
      <c r="Q2982" s="54" t="s">
        <v>73</v>
      </c>
      <c r="R2982" s="54">
        <f t="shared" si="180"/>
        <v>0</v>
      </c>
      <c r="T2982" s="55">
        <f t="shared" si="178"/>
        <v>0</v>
      </c>
      <c r="U2982" s="55">
        <f t="shared" si="178"/>
        <v>0</v>
      </c>
      <c r="V2982" s="55">
        <f t="shared" si="178"/>
        <v>0</v>
      </c>
      <c r="W2982" s="55">
        <f t="shared" si="178"/>
        <v>0</v>
      </c>
      <c r="X2982" s="55" t="e">
        <f t="shared" si="178"/>
        <v>#VALUE!</v>
      </c>
      <c r="Y2982" s="55">
        <f t="shared" si="178"/>
        <v>0</v>
      </c>
    </row>
    <row r="2983" spans="1:25" x14ac:dyDescent="0.25">
      <c r="A2983" s="37" t="s">
        <v>415</v>
      </c>
      <c r="B2983" s="37" t="s">
        <v>718</v>
      </c>
      <c r="C2983" s="36" t="s">
        <v>719</v>
      </c>
      <c r="D2983" s="52" t="str">
        <f>IFERROR(INDEX('[2]CP5 to CP6 Track mapping'!$A:$B,MATCH('CP5 Vols Hyp'!$C2983,'[2]CP5 to CP6 Track mapping'!$A:$A,0),2),"-")</f>
        <v>Slab Track</v>
      </c>
      <c r="E2983" s="36" t="s">
        <v>455</v>
      </c>
      <c r="F2983" s="53"/>
      <c r="G2983" s="53"/>
      <c r="H2983" s="53">
        <v>0</v>
      </c>
      <c r="I2983" s="53"/>
      <c r="J2983" s="53"/>
      <c r="K2983" s="53">
        <f t="shared" si="179"/>
        <v>0</v>
      </c>
      <c r="M2983" s="54">
        <v>0</v>
      </c>
      <c r="N2983" s="54">
        <v>0</v>
      </c>
      <c r="O2983" s="54">
        <v>0</v>
      </c>
      <c r="P2983" s="54">
        <v>0</v>
      </c>
      <c r="Q2983" s="54" t="s">
        <v>73</v>
      </c>
      <c r="R2983" s="54">
        <f t="shared" si="180"/>
        <v>0</v>
      </c>
      <c r="T2983" s="55">
        <f t="shared" si="178"/>
        <v>0</v>
      </c>
      <c r="U2983" s="55">
        <f t="shared" si="178"/>
        <v>0</v>
      </c>
      <c r="V2983" s="55">
        <f t="shared" si="178"/>
        <v>0</v>
      </c>
      <c r="W2983" s="55">
        <f t="shared" si="178"/>
        <v>0</v>
      </c>
      <c r="X2983" s="55" t="e">
        <f t="shared" si="178"/>
        <v>#VALUE!</v>
      </c>
      <c r="Y2983" s="55">
        <f t="shared" si="178"/>
        <v>0</v>
      </c>
    </row>
    <row r="2984" spans="1:25" x14ac:dyDescent="0.25">
      <c r="A2984" s="37" t="s">
        <v>415</v>
      </c>
      <c r="B2984" s="37" t="s">
        <v>720</v>
      </c>
      <c r="C2984" s="36" t="s">
        <v>721</v>
      </c>
      <c r="D2984" s="52" t="str">
        <f>IFERROR(INDEX('[2]CP5 to CP6 Track mapping'!$A:$B,MATCH('CP5 Vols Hyp'!$C2984,'[2]CP5 to CP6 Track mapping'!$A:$A,0),2),"-")</f>
        <v>Off Track</v>
      </c>
      <c r="E2984" s="36" t="s">
        <v>456</v>
      </c>
      <c r="F2984" s="53"/>
      <c r="G2984" s="53"/>
      <c r="H2984" s="53">
        <v>0</v>
      </c>
      <c r="I2984" s="53"/>
      <c r="J2984" s="53"/>
      <c r="K2984" s="53">
        <f t="shared" si="179"/>
        <v>0</v>
      </c>
      <c r="M2984" s="54">
        <v>0</v>
      </c>
      <c r="N2984" s="54">
        <v>0</v>
      </c>
      <c r="O2984" s="54">
        <v>0</v>
      </c>
      <c r="P2984" s="54">
        <v>0</v>
      </c>
      <c r="Q2984" s="54" t="s">
        <v>73</v>
      </c>
      <c r="R2984" s="54">
        <f t="shared" si="180"/>
        <v>0</v>
      </c>
      <c r="T2984" s="55">
        <f t="shared" si="178"/>
        <v>0</v>
      </c>
      <c r="U2984" s="55">
        <f t="shared" si="178"/>
        <v>0</v>
      </c>
      <c r="V2984" s="55">
        <f t="shared" si="178"/>
        <v>0</v>
      </c>
      <c r="W2984" s="55">
        <f t="shared" si="178"/>
        <v>0</v>
      </c>
      <c r="X2984" s="55" t="e">
        <f t="shared" si="178"/>
        <v>#VALUE!</v>
      </c>
      <c r="Y2984" s="55">
        <f t="shared" si="178"/>
        <v>0</v>
      </c>
    </row>
    <row r="2985" spans="1:25" x14ac:dyDescent="0.25">
      <c r="A2985" s="37" t="s">
        <v>415</v>
      </c>
      <c r="B2985" s="37" t="s">
        <v>720</v>
      </c>
      <c r="C2985" s="36" t="s">
        <v>721</v>
      </c>
      <c r="D2985" s="52" t="str">
        <f>IFERROR(INDEX('[2]CP5 to CP6 Track mapping'!$A:$B,MATCH('CP5 Vols Hyp'!$C2985,'[2]CP5 to CP6 Track mapping'!$A:$A,0),2),"-")</f>
        <v>Off Track</v>
      </c>
      <c r="E2985" s="36" t="s">
        <v>451</v>
      </c>
      <c r="F2985" s="53"/>
      <c r="G2985" s="53"/>
      <c r="H2985" s="53">
        <v>0</v>
      </c>
      <c r="I2985" s="53"/>
      <c r="J2985" s="53"/>
      <c r="K2985" s="53">
        <f t="shared" si="179"/>
        <v>0</v>
      </c>
      <c r="M2985" s="54">
        <v>0</v>
      </c>
      <c r="N2985" s="54">
        <v>0</v>
      </c>
      <c r="O2985" s="54">
        <v>0</v>
      </c>
      <c r="P2985" s="54">
        <v>0</v>
      </c>
      <c r="Q2985" s="54" t="s">
        <v>73</v>
      </c>
      <c r="R2985" s="54">
        <f t="shared" si="180"/>
        <v>0</v>
      </c>
      <c r="T2985" s="55">
        <f t="shared" si="178"/>
        <v>0</v>
      </c>
      <c r="U2985" s="55">
        <f t="shared" si="178"/>
        <v>0</v>
      </c>
      <c r="V2985" s="55">
        <f t="shared" si="178"/>
        <v>0</v>
      </c>
      <c r="W2985" s="55">
        <f t="shared" si="178"/>
        <v>0</v>
      </c>
      <c r="X2985" s="55" t="e">
        <f t="shared" si="178"/>
        <v>#VALUE!</v>
      </c>
      <c r="Y2985" s="55">
        <f t="shared" si="178"/>
        <v>0</v>
      </c>
    </row>
    <row r="2986" spans="1:25" x14ac:dyDescent="0.25">
      <c r="A2986" s="37" t="s">
        <v>415</v>
      </c>
      <c r="B2986" s="37" t="s">
        <v>720</v>
      </c>
      <c r="C2986" s="36" t="s">
        <v>721</v>
      </c>
      <c r="D2986" s="52" t="str">
        <f>IFERROR(INDEX('[2]CP5 to CP6 Track mapping'!$A:$B,MATCH('CP5 Vols Hyp'!$C2986,'[2]CP5 to CP6 Track mapping'!$A:$A,0),2),"-")</f>
        <v>Off Track</v>
      </c>
      <c r="E2986" s="36" t="s">
        <v>452</v>
      </c>
      <c r="F2986" s="53"/>
      <c r="G2986" s="53"/>
      <c r="H2986" s="53">
        <v>0</v>
      </c>
      <c r="I2986" s="53"/>
      <c r="J2986" s="53"/>
      <c r="K2986" s="53">
        <f t="shared" si="179"/>
        <v>0</v>
      </c>
      <c r="M2986" s="54">
        <v>0</v>
      </c>
      <c r="N2986" s="54">
        <v>0</v>
      </c>
      <c r="O2986" s="54">
        <v>0</v>
      </c>
      <c r="P2986" s="54">
        <v>0</v>
      </c>
      <c r="Q2986" s="54" t="s">
        <v>73</v>
      </c>
      <c r="R2986" s="54">
        <f t="shared" si="180"/>
        <v>0</v>
      </c>
      <c r="T2986" s="55">
        <f t="shared" si="178"/>
        <v>0</v>
      </c>
      <c r="U2986" s="55">
        <f t="shared" si="178"/>
        <v>0</v>
      </c>
      <c r="V2986" s="55">
        <f t="shared" si="178"/>
        <v>0</v>
      </c>
      <c r="W2986" s="55">
        <f t="shared" si="178"/>
        <v>0</v>
      </c>
      <c r="X2986" s="55" t="e">
        <f t="shared" si="178"/>
        <v>#VALUE!</v>
      </c>
      <c r="Y2986" s="55">
        <f t="shared" si="178"/>
        <v>0</v>
      </c>
    </row>
    <row r="2987" spans="1:25" x14ac:dyDescent="0.25">
      <c r="A2987" s="37" t="s">
        <v>415</v>
      </c>
      <c r="B2987" s="37" t="s">
        <v>720</v>
      </c>
      <c r="C2987" s="36" t="s">
        <v>721</v>
      </c>
      <c r="D2987" s="52" t="str">
        <f>IFERROR(INDEX('[2]CP5 to CP6 Track mapping'!$A:$B,MATCH('CP5 Vols Hyp'!$C2987,'[2]CP5 to CP6 Track mapping'!$A:$A,0),2),"-")</f>
        <v>Off Track</v>
      </c>
      <c r="E2987" s="36" t="s">
        <v>453</v>
      </c>
      <c r="F2987" s="53"/>
      <c r="G2987" s="53"/>
      <c r="H2987" s="53">
        <v>0</v>
      </c>
      <c r="I2987" s="53"/>
      <c r="J2987" s="53"/>
      <c r="K2987" s="53">
        <f t="shared" si="179"/>
        <v>0</v>
      </c>
      <c r="M2987" s="54">
        <v>0</v>
      </c>
      <c r="N2987" s="54">
        <v>0</v>
      </c>
      <c r="O2987" s="54">
        <v>0</v>
      </c>
      <c r="P2987" s="54">
        <v>0</v>
      </c>
      <c r="Q2987" s="54" t="s">
        <v>73</v>
      </c>
      <c r="R2987" s="54">
        <f t="shared" si="180"/>
        <v>0</v>
      </c>
      <c r="T2987" s="55">
        <f t="shared" si="178"/>
        <v>0</v>
      </c>
      <c r="U2987" s="55">
        <f t="shared" si="178"/>
        <v>0</v>
      </c>
      <c r="V2987" s="55">
        <f t="shared" si="178"/>
        <v>0</v>
      </c>
      <c r="W2987" s="55">
        <f t="shared" si="178"/>
        <v>0</v>
      </c>
      <c r="X2987" s="55" t="e">
        <f t="shared" si="178"/>
        <v>#VALUE!</v>
      </c>
      <c r="Y2987" s="55">
        <f t="shared" si="178"/>
        <v>0</v>
      </c>
    </row>
    <row r="2988" spans="1:25" x14ac:dyDescent="0.25">
      <c r="A2988" s="37" t="s">
        <v>415</v>
      </c>
      <c r="B2988" s="37" t="s">
        <v>720</v>
      </c>
      <c r="C2988" s="36" t="s">
        <v>721</v>
      </c>
      <c r="D2988" s="52" t="str">
        <f>IFERROR(INDEX('[2]CP5 to CP6 Track mapping'!$A:$B,MATCH('CP5 Vols Hyp'!$C2988,'[2]CP5 to CP6 Track mapping'!$A:$A,0),2),"-")</f>
        <v>Off Track</v>
      </c>
      <c r="E2988" s="36" t="s">
        <v>454</v>
      </c>
      <c r="F2988" s="53"/>
      <c r="G2988" s="53"/>
      <c r="H2988" s="53">
        <v>0</v>
      </c>
      <c r="I2988" s="53"/>
      <c r="J2988" s="53"/>
      <c r="K2988" s="53">
        <f t="shared" si="179"/>
        <v>0</v>
      </c>
      <c r="M2988" s="54">
        <v>0</v>
      </c>
      <c r="N2988" s="54">
        <v>0</v>
      </c>
      <c r="O2988" s="54">
        <v>0</v>
      </c>
      <c r="P2988" s="54">
        <v>0</v>
      </c>
      <c r="Q2988" s="54" t="s">
        <v>73</v>
      </c>
      <c r="R2988" s="54">
        <f t="shared" si="180"/>
        <v>0</v>
      </c>
      <c r="T2988" s="55">
        <f t="shared" si="178"/>
        <v>0</v>
      </c>
      <c r="U2988" s="55">
        <f t="shared" si="178"/>
        <v>0</v>
      </c>
      <c r="V2988" s="55">
        <f t="shared" si="178"/>
        <v>0</v>
      </c>
      <c r="W2988" s="55">
        <f t="shared" si="178"/>
        <v>0</v>
      </c>
      <c r="X2988" s="55" t="e">
        <f t="shared" si="178"/>
        <v>#VALUE!</v>
      </c>
      <c r="Y2988" s="55">
        <f t="shared" si="178"/>
        <v>0</v>
      </c>
    </row>
    <row r="2989" spans="1:25" x14ac:dyDescent="0.25">
      <c r="A2989" s="37" t="s">
        <v>415</v>
      </c>
      <c r="B2989" s="37" t="s">
        <v>720</v>
      </c>
      <c r="C2989" s="36" t="s">
        <v>721</v>
      </c>
      <c r="D2989" s="52" t="str">
        <f>IFERROR(INDEX('[2]CP5 to CP6 Track mapping'!$A:$B,MATCH('CP5 Vols Hyp'!$C2989,'[2]CP5 to CP6 Track mapping'!$A:$A,0),2),"-")</f>
        <v>Off Track</v>
      </c>
      <c r="E2989" s="36" t="s">
        <v>455</v>
      </c>
      <c r="F2989" s="53"/>
      <c r="G2989" s="53"/>
      <c r="H2989" s="53">
        <v>0</v>
      </c>
      <c r="I2989" s="53"/>
      <c r="J2989" s="53"/>
      <c r="K2989" s="53">
        <f t="shared" si="179"/>
        <v>0</v>
      </c>
      <c r="M2989" s="54">
        <v>0</v>
      </c>
      <c r="N2989" s="54">
        <v>0</v>
      </c>
      <c r="O2989" s="54">
        <v>0</v>
      </c>
      <c r="P2989" s="54">
        <v>0</v>
      </c>
      <c r="Q2989" s="54" t="s">
        <v>73</v>
      </c>
      <c r="R2989" s="54">
        <f t="shared" si="180"/>
        <v>0</v>
      </c>
      <c r="T2989" s="55">
        <f t="shared" si="178"/>
        <v>0</v>
      </c>
      <c r="U2989" s="55">
        <f t="shared" si="178"/>
        <v>0</v>
      </c>
      <c r="V2989" s="55">
        <f t="shared" si="178"/>
        <v>0</v>
      </c>
      <c r="W2989" s="55">
        <f t="shared" si="178"/>
        <v>0</v>
      </c>
      <c r="X2989" s="55" t="e">
        <f t="shared" si="178"/>
        <v>#VALUE!</v>
      </c>
      <c r="Y2989" s="55">
        <f t="shared" si="178"/>
        <v>0</v>
      </c>
    </row>
    <row r="2990" spans="1:25" x14ac:dyDescent="0.25">
      <c r="A2990" s="37" t="s">
        <v>415</v>
      </c>
      <c r="B2990" s="37" t="s">
        <v>722</v>
      </c>
      <c r="C2990" s="36" t="s">
        <v>723</v>
      </c>
      <c r="D2990" s="52" t="str">
        <f>IFERROR(INDEX('[2]CP5 to CP6 Track mapping'!$A:$B,MATCH('CP5 Vols Hyp'!$C2990,'[2]CP5 to CP6 Track mapping'!$A:$A,0),2),"-")</f>
        <v>Off Track</v>
      </c>
      <c r="E2990" s="36" t="s">
        <v>456</v>
      </c>
      <c r="F2990" s="53"/>
      <c r="G2990" s="53"/>
      <c r="H2990" s="53">
        <v>0</v>
      </c>
      <c r="I2990" s="53"/>
      <c r="J2990" s="53"/>
      <c r="K2990" s="53">
        <f t="shared" si="179"/>
        <v>0</v>
      </c>
      <c r="M2990" s="54">
        <v>0</v>
      </c>
      <c r="N2990" s="54">
        <v>0</v>
      </c>
      <c r="O2990" s="54">
        <v>0</v>
      </c>
      <c r="P2990" s="54">
        <v>0</v>
      </c>
      <c r="Q2990" s="54" t="s">
        <v>73</v>
      </c>
      <c r="R2990" s="54">
        <f t="shared" si="180"/>
        <v>0</v>
      </c>
      <c r="T2990" s="55">
        <f t="shared" si="178"/>
        <v>0</v>
      </c>
      <c r="U2990" s="55">
        <f t="shared" si="178"/>
        <v>0</v>
      </c>
      <c r="V2990" s="55">
        <f t="shared" si="178"/>
        <v>0</v>
      </c>
      <c r="W2990" s="55">
        <f t="shared" ref="W2990:Y3007" si="181">P2990-I2990</f>
        <v>0</v>
      </c>
      <c r="X2990" s="55" t="e">
        <f t="shared" si="181"/>
        <v>#VALUE!</v>
      </c>
      <c r="Y2990" s="55">
        <f t="shared" si="181"/>
        <v>0</v>
      </c>
    </row>
    <row r="2991" spans="1:25" x14ac:dyDescent="0.25">
      <c r="A2991" s="37" t="s">
        <v>415</v>
      </c>
      <c r="B2991" s="37" t="s">
        <v>722</v>
      </c>
      <c r="C2991" s="36" t="s">
        <v>723</v>
      </c>
      <c r="D2991" s="52" t="str">
        <f>IFERROR(INDEX('[2]CP5 to CP6 Track mapping'!$A:$B,MATCH('CP5 Vols Hyp'!$C2991,'[2]CP5 to CP6 Track mapping'!$A:$A,0),2),"-")</f>
        <v>Off Track</v>
      </c>
      <c r="E2991" s="36" t="s">
        <v>451</v>
      </c>
      <c r="F2991" s="53"/>
      <c r="G2991" s="53"/>
      <c r="H2991" s="53">
        <v>0</v>
      </c>
      <c r="I2991" s="53"/>
      <c r="J2991" s="53"/>
      <c r="K2991" s="53">
        <f t="shared" si="179"/>
        <v>0</v>
      </c>
      <c r="M2991" s="54">
        <v>0</v>
      </c>
      <c r="N2991" s="54">
        <v>0</v>
      </c>
      <c r="O2991" s="54">
        <v>0</v>
      </c>
      <c r="P2991" s="54">
        <v>0</v>
      </c>
      <c r="Q2991" s="54" t="s">
        <v>73</v>
      </c>
      <c r="R2991" s="54">
        <f t="shared" si="180"/>
        <v>0</v>
      </c>
      <c r="T2991" s="55">
        <f t="shared" ref="T2991:Y3008" si="182">M2991-F2991</f>
        <v>0</v>
      </c>
      <c r="U2991" s="55">
        <f t="shared" si="182"/>
        <v>0</v>
      </c>
      <c r="V2991" s="55">
        <f t="shared" si="182"/>
        <v>0</v>
      </c>
      <c r="W2991" s="55">
        <f t="shared" si="181"/>
        <v>0</v>
      </c>
      <c r="X2991" s="55" t="e">
        <f t="shared" si="181"/>
        <v>#VALUE!</v>
      </c>
      <c r="Y2991" s="55">
        <f t="shared" si="181"/>
        <v>0</v>
      </c>
    </row>
    <row r="2992" spans="1:25" x14ac:dyDescent="0.25">
      <c r="A2992" s="37" t="s">
        <v>415</v>
      </c>
      <c r="B2992" s="37" t="s">
        <v>722</v>
      </c>
      <c r="C2992" s="36" t="s">
        <v>723</v>
      </c>
      <c r="D2992" s="52" t="str">
        <f>IFERROR(INDEX('[2]CP5 to CP6 Track mapping'!$A:$B,MATCH('CP5 Vols Hyp'!$C2992,'[2]CP5 to CP6 Track mapping'!$A:$A,0),2),"-")</f>
        <v>Off Track</v>
      </c>
      <c r="E2992" s="36" t="s">
        <v>452</v>
      </c>
      <c r="F2992" s="53"/>
      <c r="G2992" s="53"/>
      <c r="H2992" s="53">
        <v>0</v>
      </c>
      <c r="I2992" s="53"/>
      <c r="J2992" s="53"/>
      <c r="K2992" s="53">
        <f t="shared" si="179"/>
        <v>0</v>
      </c>
      <c r="M2992" s="54">
        <v>0</v>
      </c>
      <c r="N2992" s="54">
        <v>0</v>
      </c>
      <c r="O2992" s="54">
        <v>0</v>
      </c>
      <c r="P2992" s="54">
        <v>0</v>
      </c>
      <c r="Q2992" s="54" t="s">
        <v>73</v>
      </c>
      <c r="R2992" s="54">
        <f t="shared" si="180"/>
        <v>0</v>
      </c>
      <c r="T2992" s="55">
        <f t="shared" si="182"/>
        <v>0</v>
      </c>
      <c r="U2992" s="55">
        <f t="shared" si="182"/>
        <v>0</v>
      </c>
      <c r="V2992" s="55">
        <f t="shared" si="182"/>
        <v>0</v>
      </c>
      <c r="W2992" s="55">
        <f t="shared" si="181"/>
        <v>0</v>
      </c>
      <c r="X2992" s="55" t="e">
        <f t="shared" si="181"/>
        <v>#VALUE!</v>
      </c>
      <c r="Y2992" s="55">
        <f t="shared" si="181"/>
        <v>0</v>
      </c>
    </row>
    <row r="2993" spans="1:25" x14ac:dyDescent="0.25">
      <c r="A2993" s="37" t="s">
        <v>415</v>
      </c>
      <c r="B2993" s="37" t="s">
        <v>722</v>
      </c>
      <c r="C2993" s="36" t="s">
        <v>723</v>
      </c>
      <c r="D2993" s="52" t="str">
        <f>IFERROR(INDEX('[2]CP5 to CP6 Track mapping'!$A:$B,MATCH('CP5 Vols Hyp'!$C2993,'[2]CP5 to CP6 Track mapping'!$A:$A,0),2),"-")</f>
        <v>Off Track</v>
      </c>
      <c r="E2993" s="36" t="s">
        <v>453</v>
      </c>
      <c r="F2993" s="53"/>
      <c r="G2993" s="53"/>
      <c r="H2993" s="53">
        <v>0</v>
      </c>
      <c r="I2993" s="53"/>
      <c r="J2993" s="53"/>
      <c r="K2993" s="53">
        <f t="shared" si="179"/>
        <v>0</v>
      </c>
      <c r="M2993" s="54">
        <v>0</v>
      </c>
      <c r="N2993" s="54">
        <v>0</v>
      </c>
      <c r="O2993" s="54">
        <v>0</v>
      </c>
      <c r="P2993" s="54">
        <v>0</v>
      </c>
      <c r="Q2993" s="54" t="s">
        <v>73</v>
      </c>
      <c r="R2993" s="54">
        <f t="shared" si="180"/>
        <v>0</v>
      </c>
      <c r="T2993" s="55">
        <f t="shared" si="182"/>
        <v>0</v>
      </c>
      <c r="U2993" s="55">
        <f t="shared" si="182"/>
        <v>0</v>
      </c>
      <c r="V2993" s="55">
        <f t="shared" si="182"/>
        <v>0</v>
      </c>
      <c r="W2993" s="55">
        <f t="shared" si="181"/>
        <v>0</v>
      </c>
      <c r="X2993" s="55" t="e">
        <f t="shared" si="181"/>
        <v>#VALUE!</v>
      </c>
      <c r="Y2993" s="55">
        <f t="shared" si="181"/>
        <v>0</v>
      </c>
    </row>
    <row r="2994" spans="1:25" x14ac:dyDescent="0.25">
      <c r="A2994" s="37" t="s">
        <v>415</v>
      </c>
      <c r="B2994" s="37" t="s">
        <v>722</v>
      </c>
      <c r="C2994" s="36" t="s">
        <v>723</v>
      </c>
      <c r="D2994" s="52" t="str">
        <f>IFERROR(INDEX('[2]CP5 to CP6 Track mapping'!$A:$B,MATCH('CP5 Vols Hyp'!$C2994,'[2]CP5 to CP6 Track mapping'!$A:$A,0),2),"-")</f>
        <v>Off Track</v>
      </c>
      <c r="E2994" s="36" t="s">
        <v>454</v>
      </c>
      <c r="F2994" s="53"/>
      <c r="G2994" s="53"/>
      <c r="H2994" s="53">
        <v>0</v>
      </c>
      <c r="I2994" s="53"/>
      <c r="J2994" s="53"/>
      <c r="K2994" s="53">
        <f t="shared" si="179"/>
        <v>0</v>
      </c>
      <c r="M2994" s="54">
        <v>0</v>
      </c>
      <c r="N2994" s="54">
        <v>0</v>
      </c>
      <c r="O2994" s="54">
        <v>0</v>
      </c>
      <c r="P2994" s="54">
        <v>0</v>
      </c>
      <c r="Q2994" s="54" t="s">
        <v>73</v>
      </c>
      <c r="R2994" s="54">
        <f t="shared" si="180"/>
        <v>0</v>
      </c>
      <c r="T2994" s="55">
        <f t="shared" si="182"/>
        <v>0</v>
      </c>
      <c r="U2994" s="55">
        <f t="shared" si="182"/>
        <v>0</v>
      </c>
      <c r="V2994" s="55">
        <f t="shared" si="182"/>
        <v>0</v>
      </c>
      <c r="W2994" s="55">
        <f t="shared" si="181"/>
        <v>0</v>
      </c>
      <c r="X2994" s="55" t="e">
        <f t="shared" si="181"/>
        <v>#VALUE!</v>
      </c>
      <c r="Y2994" s="55">
        <f t="shared" si="181"/>
        <v>0</v>
      </c>
    </row>
    <row r="2995" spans="1:25" x14ac:dyDescent="0.25">
      <c r="A2995" s="37" t="s">
        <v>415</v>
      </c>
      <c r="B2995" s="37" t="s">
        <v>722</v>
      </c>
      <c r="C2995" s="36" t="s">
        <v>723</v>
      </c>
      <c r="D2995" s="52" t="str">
        <f>IFERROR(INDEX('[2]CP5 to CP6 Track mapping'!$A:$B,MATCH('CP5 Vols Hyp'!$C2995,'[2]CP5 to CP6 Track mapping'!$A:$A,0),2),"-")</f>
        <v>Off Track</v>
      </c>
      <c r="E2995" s="36" t="s">
        <v>455</v>
      </c>
      <c r="F2995" s="53"/>
      <c r="G2995" s="53"/>
      <c r="H2995" s="53">
        <v>0</v>
      </c>
      <c r="I2995" s="53"/>
      <c r="J2995" s="53"/>
      <c r="K2995" s="53">
        <f t="shared" si="179"/>
        <v>0</v>
      </c>
      <c r="M2995" s="54">
        <v>0</v>
      </c>
      <c r="N2995" s="54">
        <v>0</v>
      </c>
      <c r="O2995" s="54">
        <v>0</v>
      </c>
      <c r="P2995" s="54">
        <v>0</v>
      </c>
      <c r="Q2995" s="54" t="s">
        <v>73</v>
      </c>
      <c r="R2995" s="54">
        <f t="shared" si="180"/>
        <v>0</v>
      </c>
      <c r="T2995" s="55">
        <f t="shared" si="182"/>
        <v>0</v>
      </c>
      <c r="U2995" s="55">
        <f t="shared" si="182"/>
        <v>0</v>
      </c>
      <c r="V2995" s="55">
        <f t="shared" si="182"/>
        <v>0</v>
      </c>
      <c r="W2995" s="55">
        <f t="shared" si="181"/>
        <v>0</v>
      </c>
      <c r="X2995" s="55" t="e">
        <f t="shared" si="181"/>
        <v>#VALUE!</v>
      </c>
      <c r="Y2995" s="55">
        <f t="shared" si="181"/>
        <v>0</v>
      </c>
    </row>
    <row r="2996" spans="1:25" x14ac:dyDescent="0.25">
      <c r="A2996" s="37" t="s">
        <v>653</v>
      </c>
      <c r="B2996" s="37" t="s">
        <v>656</v>
      </c>
      <c r="C2996" s="37" t="s">
        <v>28</v>
      </c>
      <c r="D2996" s="52" t="str">
        <f>IFERROR(INDEX('[2]CP5 to CP6 Track mapping'!$A:$B,MATCH('CP5 Vols Hyp'!$C2996,'[2]CP5 to CP6 Track mapping'!$A:$A,0),2),"-")</f>
        <v>Re-Rail, Re-Sleeper Conventional</v>
      </c>
      <c r="E2996" s="36" t="s">
        <v>456</v>
      </c>
      <c r="F2996" s="53"/>
      <c r="G2996" s="53"/>
      <c r="H2996" s="53">
        <v>-0.7</v>
      </c>
      <c r="I2996" s="53"/>
      <c r="J2996" s="53"/>
      <c r="K2996" s="53">
        <f t="shared" si="179"/>
        <v>-0.7</v>
      </c>
      <c r="M2996" s="54">
        <v>0</v>
      </c>
      <c r="N2996" s="54">
        <v>0.17</v>
      </c>
      <c r="O2996" s="54">
        <v>-0.7</v>
      </c>
      <c r="P2996" s="54">
        <v>1.7</v>
      </c>
      <c r="Q2996" s="54" t="s">
        <v>73</v>
      </c>
      <c r="R2996" s="54">
        <f t="shared" si="180"/>
        <v>1.17</v>
      </c>
      <c r="T2996" s="55">
        <f t="shared" si="182"/>
        <v>0</v>
      </c>
      <c r="U2996" s="55">
        <f t="shared" si="182"/>
        <v>0.17</v>
      </c>
      <c r="V2996" s="55">
        <f t="shared" si="182"/>
        <v>0</v>
      </c>
      <c r="W2996" s="55">
        <f t="shared" si="181"/>
        <v>1.7</v>
      </c>
      <c r="X2996" s="55" t="e">
        <f t="shared" si="181"/>
        <v>#VALUE!</v>
      </c>
      <c r="Y2996" s="55">
        <f t="shared" si="181"/>
        <v>1.8699999999999999</v>
      </c>
    </row>
    <row r="2997" spans="1:25" x14ac:dyDescent="0.25">
      <c r="A2997" s="37" t="s">
        <v>653</v>
      </c>
      <c r="B2997" s="37" t="s">
        <v>656</v>
      </c>
      <c r="C2997" s="37" t="s">
        <v>28</v>
      </c>
      <c r="D2997" s="52" t="str">
        <f>IFERROR(INDEX('[2]CP5 to CP6 Track mapping'!$A:$B,MATCH('CP5 Vols Hyp'!$C2997,'[2]CP5 to CP6 Track mapping'!$A:$A,0),2),"-")</f>
        <v>Re-Rail, Re-Sleeper Conventional</v>
      </c>
      <c r="E2997" s="36" t="s">
        <v>451</v>
      </c>
      <c r="F2997" s="53"/>
      <c r="G2997" s="53"/>
      <c r="H2997" s="53">
        <v>0</v>
      </c>
      <c r="I2997" s="53"/>
      <c r="J2997" s="53"/>
      <c r="K2997" s="53">
        <f t="shared" si="179"/>
        <v>0</v>
      </c>
      <c r="M2997" s="54">
        <v>0</v>
      </c>
      <c r="N2997" s="54">
        <v>1.0552176</v>
      </c>
      <c r="O2997" s="54">
        <v>0</v>
      </c>
      <c r="P2997" s="54">
        <v>0</v>
      </c>
      <c r="Q2997" s="54" t="s">
        <v>73</v>
      </c>
      <c r="R2997" s="54">
        <f t="shared" si="180"/>
        <v>1.0552176</v>
      </c>
      <c r="T2997" s="55">
        <f t="shared" si="182"/>
        <v>0</v>
      </c>
      <c r="U2997" s="55">
        <f t="shared" si="182"/>
        <v>1.0552176</v>
      </c>
      <c r="V2997" s="55">
        <f t="shared" si="182"/>
        <v>0</v>
      </c>
      <c r="W2997" s="55">
        <f t="shared" si="181"/>
        <v>0</v>
      </c>
      <c r="X2997" s="55" t="e">
        <f t="shared" si="181"/>
        <v>#VALUE!</v>
      </c>
      <c r="Y2997" s="55">
        <f t="shared" si="181"/>
        <v>1.0552176</v>
      </c>
    </row>
    <row r="2998" spans="1:25" x14ac:dyDescent="0.25">
      <c r="A2998" s="37" t="s">
        <v>653</v>
      </c>
      <c r="B2998" s="37" t="s">
        <v>656</v>
      </c>
      <c r="C2998" s="37" t="s">
        <v>28</v>
      </c>
      <c r="D2998" s="52" t="str">
        <f>IFERROR(INDEX('[2]CP5 to CP6 Track mapping'!$A:$B,MATCH('CP5 Vols Hyp'!$C2998,'[2]CP5 to CP6 Track mapping'!$A:$A,0),2),"-")</f>
        <v>Re-Rail, Re-Sleeper Conventional</v>
      </c>
      <c r="E2998" s="36" t="s">
        <v>452</v>
      </c>
      <c r="F2998" s="53"/>
      <c r="G2998" s="53"/>
      <c r="H2998" s="53">
        <v>0</v>
      </c>
      <c r="I2998" s="53"/>
      <c r="J2998" s="53"/>
      <c r="K2998" s="53">
        <f t="shared" si="179"/>
        <v>0</v>
      </c>
      <c r="M2998" s="54">
        <v>0</v>
      </c>
      <c r="N2998" s="54">
        <v>0</v>
      </c>
      <c r="O2998" s="54">
        <v>0</v>
      </c>
      <c r="P2998" s="54">
        <v>0</v>
      </c>
      <c r="Q2998" s="54" t="s">
        <v>73</v>
      </c>
      <c r="R2998" s="54">
        <f t="shared" si="180"/>
        <v>0</v>
      </c>
      <c r="T2998" s="55">
        <f t="shared" si="182"/>
        <v>0</v>
      </c>
      <c r="U2998" s="55">
        <f t="shared" si="182"/>
        <v>0</v>
      </c>
      <c r="V2998" s="55">
        <f t="shared" si="182"/>
        <v>0</v>
      </c>
      <c r="W2998" s="55">
        <f t="shared" si="181"/>
        <v>0</v>
      </c>
      <c r="X2998" s="55" t="e">
        <f t="shared" si="181"/>
        <v>#VALUE!</v>
      </c>
      <c r="Y2998" s="55">
        <f t="shared" si="181"/>
        <v>0</v>
      </c>
    </row>
    <row r="2999" spans="1:25" x14ac:dyDescent="0.25">
      <c r="A2999" s="37" t="s">
        <v>653</v>
      </c>
      <c r="B2999" s="37" t="s">
        <v>656</v>
      </c>
      <c r="C2999" s="37" t="s">
        <v>28</v>
      </c>
      <c r="D2999" s="52" t="str">
        <f>IFERROR(INDEX('[2]CP5 to CP6 Track mapping'!$A:$B,MATCH('CP5 Vols Hyp'!$C2999,'[2]CP5 to CP6 Track mapping'!$A:$A,0),2),"-")</f>
        <v>Re-Rail, Re-Sleeper Conventional</v>
      </c>
      <c r="E2999" s="36" t="s">
        <v>453</v>
      </c>
      <c r="F2999" s="53"/>
      <c r="G2999" s="53"/>
      <c r="H2999" s="53">
        <v>1.3551408</v>
      </c>
      <c r="I2999" s="53"/>
      <c r="J2999" s="53"/>
      <c r="K2999" s="53">
        <f t="shared" si="179"/>
        <v>1.3551408</v>
      </c>
      <c r="M2999" s="54">
        <v>2.3783544000000001</v>
      </c>
      <c r="N2999" s="54">
        <v>2.2229063999999998</v>
      </c>
      <c r="O2999" s="54">
        <v>1.3551408</v>
      </c>
      <c r="P2999" s="54">
        <v>-0.27523439999999999</v>
      </c>
      <c r="Q2999" s="54" t="s">
        <v>73</v>
      </c>
      <c r="R2999" s="54">
        <f t="shared" si="180"/>
        <v>5.6811672000000009</v>
      </c>
      <c r="T2999" s="55">
        <f t="shared" si="182"/>
        <v>2.3783544000000001</v>
      </c>
      <c r="U2999" s="55">
        <f t="shared" si="182"/>
        <v>2.2229063999999998</v>
      </c>
      <c r="V2999" s="55">
        <f t="shared" si="182"/>
        <v>0</v>
      </c>
      <c r="W2999" s="55">
        <f t="shared" si="181"/>
        <v>-0.27523439999999999</v>
      </c>
      <c r="X2999" s="55" t="e">
        <f t="shared" si="181"/>
        <v>#VALUE!</v>
      </c>
      <c r="Y2999" s="55">
        <f t="shared" si="181"/>
        <v>4.3260264000000008</v>
      </c>
    </row>
    <row r="3000" spans="1:25" x14ac:dyDescent="0.25">
      <c r="A3000" s="37" t="s">
        <v>653</v>
      </c>
      <c r="B3000" s="37" t="s">
        <v>656</v>
      </c>
      <c r="C3000" s="37" t="s">
        <v>28</v>
      </c>
      <c r="D3000" s="52" t="str">
        <f>IFERROR(INDEX('[2]CP5 to CP6 Track mapping'!$A:$B,MATCH('CP5 Vols Hyp'!$C3000,'[2]CP5 to CP6 Track mapping'!$A:$A,0),2),"-")</f>
        <v>Re-Rail, Re-Sleeper Conventional</v>
      </c>
      <c r="E3000" s="36" t="s">
        <v>454</v>
      </c>
      <c r="F3000" s="53"/>
      <c r="G3000" s="53"/>
      <c r="H3000" s="53">
        <v>3.1153607999999999</v>
      </c>
      <c r="I3000" s="53"/>
      <c r="J3000" s="53"/>
      <c r="K3000" s="53">
        <f t="shared" si="179"/>
        <v>3.1153607999999999</v>
      </c>
      <c r="M3000" s="54">
        <v>1.6751808000000001</v>
      </c>
      <c r="N3000" s="54">
        <v>4.3351704000000009</v>
      </c>
      <c r="O3000" s="54">
        <v>3.1153607999999999</v>
      </c>
      <c r="P3000" s="54">
        <v>0</v>
      </c>
      <c r="Q3000" s="54" t="s">
        <v>73</v>
      </c>
      <c r="R3000" s="54">
        <f t="shared" si="180"/>
        <v>9.125712</v>
      </c>
      <c r="T3000" s="55">
        <f t="shared" si="182"/>
        <v>1.6751808000000001</v>
      </c>
      <c r="U3000" s="55">
        <f t="shared" si="182"/>
        <v>4.3351704000000009</v>
      </c>
      <c r="V3000" s="55">
        <f t="shared" si="182"/>
        <v>0</v>
      </c>
      <c r="W3000" s="55">
        <f t="shared" si="181"/>
        <v>0</v>
      </c>
      <c r="X3000" s="55" t="e">
        <f t="shared" si="181"/>
        <v>#VALUE!</v>
      </c>
      <c r="Y3000" s="55">
        <f t="shared" si="181"/>
        <v>6.0103512000000006</v>
      </c>
    </row>
    <row r="3001" spans="1:25" x14ac:dyDescent="0.25">
      <c r="A3001" s="37" t="s">
        <v>653</v>
      </c>
      <c r="B3001" s="37" t="s">
        <v>656</v>
      </c>
      <c r="C3001" s="37" t="s">
        <v>28</v>
      </c>
      <c r="D3001" s="52" t="str">
        <f>IFERROR(INDEX('[2]CP5 to CP6 Track mapping'!$A:$B,MATCH('CP5 Vols Hyp'!$C3001,'[2]CP5 to CP6 Track mapping'!$A:$A,0),2),"-")</f>
        <v>Re-Rail, Re-Sleeper Conventional</v>
      </c>
      <c r="E3001" s="36" t="s">
        <v>455</v>
      </c>
      <c r="F3001" s="53"/>
      <c r="G3001" s="53"/>
      <c r="H3001" s="53">
        <v>1.6431768</v>
      </c>
      <c r="I3001" s="53"/>
      <c r="J3001" s="53"/>
      <c r="K3001" s="53">
        <f t="shared" si="179"/>
        <v>1.6431768</v>
      </c>
      <c r="M3001" s="54">
        <v>0</v>
      </c>
      <c r="N3001" s="54">
        <v>0</v>
      </c>
      <c r="O3001" s="54">
        <v>1.6431768</v>
      </c>
      <c r="P3001" s="54">
        <v>0.55046879999999998</v>
      </c>
      <c r="Q3001" s="54" t="s">
        <v>73</v>
      </c>
      <c r="R3001" s="54">
        <f t="shared" si="180"/>
        <v>2.1936456</v>
      </c>
      <c r="T3001" s="55">
        <f t="shared" si="182"/>
        <v>0</v>
      </c>
      <c r="U3001" s="55">
        <f t="shared" si="182"/>
        <v>0</v>
      </c>
      <c r="V3001" s="55">
        <f t="shared" si="182"/>
        <v>0</v>
      </c>
      <c r="W3001" s="55">
        <f t="shared" si="181"/>
        <v>0.55046879999999998</v>
      </c>
      <c r="X3001" s="55" t="e">
        <f t="shared" si="181"/>
        <v>#VALUE!</v>
      </c>
      <c r="Y3001" s="55">
        <f t="shared" si="181"/>
        <v>0.55046879999999998</v>
      </c>
    </row>
    <row r="3002" spans="1:25" x14ac:dyDescent="0.25">
      <c r="A3002" s="37" t="s">
        <v>653</v>
      </c>
      <c r="B3002" s="37" t="s">
        <v>657</v>
      </c>
      <c r="C3002" s="37" t="s">
        <v>7</v>
      </c>
      <c r="D3002" s="52" t="str">
        <f>IFERROR(INDEX('[2]CP5 to CP6 Track mapping'!$A:$B,MATCH('CP5 Vols Hyp'!$C3002,'[2]CP5 to CP6 Track mapping'!$A:$A,0),2),"-")</f>
        <v>Replace - Full</v>
      </c>
      <c r="E3002" s="36" t="s">
        <v>456</v>
      </c>
      <c r="F3002" s="53"/>
      <c r="G3002" s="53"/>
      <c r="H3002" s="53">
        <v>0.12</v>
      </c>
      <c r="I3002" s="53"/>
      <c r="J3002" s="53"/>
      <c r="K3002" s="53">
        <f t="shared" si="179"/>
        <v>0.12</v>
      </c>
      <c r="M3002" s="54">
        <v>0</v>
      </c>
      <c r="N3002" s="54">
        <v>0</v>
      </c>
      <c r="O3002" s="54">
        <v>0.12</v>
      </c>
      <c r="P3002" s="54">
        <v>0</v>
      </c>
      <c r="Q3002" s="54" t="s">
        <v>73</v>
      </c>
      <c r="R3002" s="54">
        <f t="shared" si="180"/>
        <v>0.12</v>
      </c>
      <c r="T3002" s="55">
        <f t="shared" si="182"/>
        <v>0</v>
      </c>
      <c r="U3002" s="55">
        <f t="shared" si="182"/>
        <v>0</v>
      </c>
      <c r="V3002" s="55">
        <f t="shared" si="182"/>
        <v>0</v>
      </c>
      <c r="W3002" s="55">
        <f t="shared" si="181"/>
        <v>0</v>
      </c>
      <c r="X3002" s="55" t="e">
        <f t="shared" si="181"/>
        <v>#VALUE!</v>
      </c>
      <c r="Y3002" s="55">
        <f t="shared" si="181"/>
        <v>0</v>
      </c>
    </row>
    <row r="3003" spans="1:25" x14ac:dyDescent="0.25">
      <c r="A3003" s="37" t="s">
        <v>653</v>
      </c>
      <c r="B3003" s="37" t="s">
        <v>657</v>
      </c>
      <c r="C3003" s="37" t="s">
        <v>7</v>
      </c>
      <c r="D3003" s="52" t="str">
        <f>IFERROR(INDEX('[2]CP5 to CP6 Track mapping'!$A:$B,MATCH('CP5 Vols Hyp'!$C3003,'[2]CP5 to CP6 Track mapping'!$A:$A,0),2),"-")</f>
        <v>Replace - Full</v>
      </c>
      <c r="E3003" s="36" t="s">
        <v>451</v>
      </c>
      <c r="F3003" s="53"/>
      <c r="G3003" s="53"/>
      <c r="H3003" s="53">
        <v>0</v>
      </c>
      <c r="I3003" s="53"/>
      <c r="J3003" s="53"/>
      <c r="K3003" s="53">
        <f t="shared" si="179"/>
        <v>0</v>
      </c>
      <c r="M3003" s="54">
        <v>0</v>
      </c>
      <c r="N3003" s="54">
        <v>0</v>
      </c>
      <c r="O3003" s="54">
        <v>0</v>
      </c>
      <c r="P3003" s="54">
        <v>0</v>
      </c>
      <c r="Q3003" s="54" t="s">
        <v>73</v>
      </c>
      <c r="R3003" s="54">
        <f t="shared" si="180"/>
        <v>0</v>
      </c>
      <c r="T3003" s="55">
        <f t="shared" si="182"/>
        <v>0</v>
      </c>
      <c r="U3003" s="55">
        <f t="shared" si="182"/>
        <v>0</v>
      </c>
      <c r="V3003" s="55">
        <f t="shared" si="182"/>
        <v>0</v>
      </c>
      <c r="W3003" s="55">
        <f t="shared" si="181"/>
        <v>0</v>
      </c>
      <c r="X3003" s="55" t="e">
        <f t="shared" si="181"/>
        <v>#VALUE!</v>
      </c>
      <c r="Y3003" s="55">
        <f t="shared" si="181"/>
        <v>0</v>
      </c>
    </row>
    <row r="3004" spans="1:25" x14ac:dyDescent="0.25">
      <c r="A3004" s="37" t="s">
        <v>653</v>
      </c>
      <c r="B3004" s="37" t="s">
        <v>657</v>
      </c>
      <c r="C3004" s="37" t="s">
        <v>7</v>
      </c>
      <c r="D3004" s="52" t="str">
        <f>IFERROR(INDEX('[2]CP5 to CP6 Track mapping'!$A:$B,MATCH('CP5 Vols Hyp'!$C3004,'[2]CP5 to CP6 Track mapping'!$A:$A,0),2),"-")</f>
        <v>Replace - Full</v>
      </c>
      <c r="E3004" s="36" t="s">
        <v>452</v>
      </c>
      <c r="F3004" s="53"/>
      <c r="G3004" s="53"/>
      <c r="H3004" s="53">
        <v>0</v>
      </c>
      <c r="I3004" s="53"/>
      <c r="J3004" s="53"/>
      <c r="K3004" s="53">
        <f t="shared" si="179"/>
        <v>0</v>
      </c>
      <c r="M3004" s="54">
        <v>0</v>
      </c>
      <c r="N3004" s="54">
        <v>0</v>
      </c>
      <c r="O3004" s="54">
        <v>0</v>
      </c>
      <c r="P3004" s="54">
        <v>0</v>
      </c>
      <c r="Q3004" s="54" t="s">
        <v>73</v>
      </c>
      <c r="R3004" s="54">
        <f t="shared" si="180"/>
        <v>0</v>
      </c>
      <c r="T3004" s="55">
        <f t="shared" si="182"/>
        <v>0</v>
      </c>
      <c r="U3004" s="55">
        <f t="shared" si="182"/>
        <v>0</v>
      </c>
      <c r="V3004" s="55">
        <f t="shared" si="182"/>
        <v>0</v>
      </c>
      <c r="W3004" s="55">
        <f t="shared" si="181"/>
        <v>0</v>
      </c>
      <c r="X3004" s="55" t="e">
        <f t="shared" si="181"/>
        <v>#VALUE!</v>
      </c>
      <c r="Y3004" s="55">
        <f t="shared" si="181"/>
        <v>0</v>
      </c>
    </row>
    <row r="3005" spans="1:25" x14ac:dyDescent="0.25">
      <c r="A3005" s="37" t="s">
        <v>653</v>
      </c>
      <c r="B3005" s="37" t="s">
        <v>657</v>
      </c>
      <c r="C3005" s="37" t="s">
        <v>7</v>
      </c>
      <c r="D3005" s="52" t="str">
        <f>IFERROR(INDEX('[2]CP5 to CP6 Track mapping'!$A:$B,MATCH('CP5 Vols Hyp'!$C3005,'[2]CP5 to CP6 Track mapping'!$A:$A,0),2),"-")</f>
        <v>Replace - Full</v>
      </c>
      <c r="E3005" s="36" t="s">
        <v>453</v>
      </c>
      <c r="F3005" s="53"/>
      <c r="G3005" s="53"/>
      <c r="H3005" s="53">
        <v>0</v>
      </c>
      <c r="I3005" s="53"/>
      <c r="J3005" s="53"/>
      <c r="K3005" s="53">
        <f t="shared" si="179"/>
        <v>0</v>
      </c>
      <c r="M3005" s="54">
        <v>0</v>
      </c>
      <c r="N3005" s="54">
        <v>0</v>
      </c>
      <c r="O3005" s="54">
        <v>0</v>
      </c>
      <c r="P3005" s="54">
        <v>0</v>
      </c>
      <c r="Q3005" s="54" t="s">
        <v>73</v>
      </c>
      <c r="R3005" s="54">
        <f t="shared" si="180"/>
        <v>0</v>
      </c>
      <c r="T3005" s="55">
        <f t="shared" si="182"/>
        <v>0</v>
      </c>
      <c r="U3005" s="55">
        <f t="shared" si="182"/>
        <v>0</v>
      </c>
      <c r="V3005" s="55">
        <f t="shared" si="182"/>
        <v>0</v>
      </c>
      <c r="W3005" s="55">
        <f t="shared" si="181"/>
        <v>0</v>
      </c>
      <c r="X3005" s="55" t="e">
        <f t="shared" si="181"/>
        <v>#VALUE!</v>
      </c>
      <c r="Y3005" s="55">
        <f t="shared" si="181"/>
        <v>0</v>
      </c>
    </row>
    <row r="3006" spans="1:25" x14ac:dyDescent="0.25">
      <c r="A3006" s="37" t="s">
        <v>653</v>
      </c>
      <c r="B3006" s="37" t="s">
        <v>657</v>
      </c>
      <c r="C3006" s="37" t="s">
        <v>7</v>
      </c>
      <c r="D3006" s="52" t="str">
        <f>IFERROR(INDEX('[2]CP5 to CP6 Track mapping'!$A:$B,MATCH('CP5 Vols Hyp'!$C3006,'[2]CP5 to CP6 Track mapping'!$A:$A,0),2),"-")</f>
        <v>Replace - Full</v>
      </c>
      <c r="E3006" s="36" t="s">
        <v>454</v>
      </c>
      <c r="F3006" s="53"/>
      <c r="G3006" s="53"/>
      <c r="H3006" s="53">
        <v>0</v>
      </c>
      <c r="I3006" s="53"/>
      <c r="J3006" s="53"/>
      <c r="K3006" s="53">
        <f t="shared" si="179"/>
        <v>0</v>
      </c>
      <c r="M3006" s="54">
        <v>0.92</v>
      </c>
      <c r="N3006" s="54">
        <v>0</v>
      </c>
      <c r="O3006" s="54">
        <v>0</v>
      </c>
      <c r="P3006" s="54">
        <v>0</v>
      </c>
      <c r="Q3006" s="54" t="s">
        <v>73</v>
      </c>
      <c r="R3006" s="54">
        <f t="shared" si="180"/>
        <v>0.92</v>
      </c>
      <c r="T3006" s="55">
        <f t="shared" si="182"/>
        <v>0.92</v>
      </c>
      <c r="U3006" s="55">
        <f t="shared" si="182"/>
        <v>0</v>
      </c>
      <c r="V3006" s="55">
        <f t="shared" si="182"/>
        <v>0</v>
      </c>
      <c r="W3006" s="55">
        <f t="shared" si="181"/>
        <v>0</v>
      </c>
      <c r="X3006" s="55" t="e">
        <f t="shared" si="181"/>
        <v>#VALUE!</v>
      </c>
      <c r="Y3006" s="55">
        <f t="shared" si="181"/>
        <v>0.92</v>
      </c>
    </row>
    <row r="3007" spans="1:25" x14ac:dyDescent="0.25">
      <c r="A3007" s="37" t="s">
        <v>653</v>
      </c>
      <c r="B3007" s="37" t="s">
        <v>657</v>
      </c>
      <c r="C3007" s="37" t="s">
        <v>7</v>
      </c>
      <c r="D3007" s="52" t="str">
        <f>IFERROR(INDEX('[2]CP5 to CP6 Track mapping'!$A:$B,MATCH('CP5 Vols Hyp'!$C3007,'[2]CP5 to CP6 Track mapping'!$A:$A,0),2),"-")</f>
        <v>Replace - Full</v>
      </c>
      <c r="E3007" s="36" t="s">
        <v>455</v>
      </c>
      <c r="F3007" s="53"/>
      <c r="G3007" s="53"/>
      <c r="H3007" s="53">
        <v>0</v>
      </c>
      <c r="I3007" s="53"/>
      <c r="J3007" s="53"/>
      <c r="K3007" s="53">
        <f t="shared" si="179"/>
        <v>0</v>
      </c>
      <c r="M3007" s="54">
        <v>0</v>
      </c>
      <c r="N3007" s="54">
        <v>0</v>
      </c>
      <c r="O3007" s="54">
        <v>0</v>
      </c>
      <c r="P3007" s="54">
        <v>0</v>
      </c>
      <c r="Q3007" s="54" t="s">
        <v>73</v>
      </c>
      <c r="R3007" s="54">
        <f t="shared" si="180"/>
        <v>0</v>
      </c>
      <c r="T3007" s="55">
        <f t="shared" si="182"/>
        <v>0</v>
      </c>
      <c r="U3007" s="55">
        <f t="shared" si="182"/>
        <v>0</v>
      </c>
      <c r="V3007" s="55">
        <f t="shared" si="182"/>
        <v>0</v>
      </c>
      <c r="W3007" s="55">
        <f t="shared" si="181"/>
        <v>0</v>
      </c>
      <c r="X3007" s="55" t="e">
        <f t="shared" si="181"/>
        <v>#VALUE!</v>
      </c>
      <c r="Y3007" s="55">
        <f t="shared" si="181"/>
        <v>0</v>
      </c>
    </row>
    <row r="3008" spans="1:25" x14ac:dyDescent="0.25">
      <c r="A3008" s="37" t="s">
        <v>653</v>
      </c>
      <c r="B3008" s="37" t="s">
        <v>658</v>
      </c>
      <c r="C3008" s="37" t="s">
        <v>8</v>
      </c>
      <c r="D3008" s="52" t="str">
        <f>IFERROR(INDEX('[2]CP5 to CP6 Track mapping'!$A:$B,MATCH('CP5 Vols Hyp'!$C3008,'[2]CP5 to CP6 Track mapping'!$A:$A,0),2),"-")</f>
        <v>Replace - Full</v>
      </c>
      <c r="E3008" s="36" t="s">
        <v>456</v>
      </c>
      <c r="F3008" s="53"/>
      <c r="G3008" s="53"/>
      <c r="H3008" s="53">
        <v>3.68</v>
      </c>
      <c r="I3008" s="53"/>
      <c r="J3008" s="53"/>
      <c r="K3008" s="53">
        <f t="shared" si="179"/>
        <v>3.68</v>
      </c>
      <c r="M3008" s="54">
        <v>0</v>
      </c>
      <c r="N3008" s="54">
        <v>1.7599999999999998</v>
      </c>
      <c r="O3008" s="54">
        <v>3.68</v>
      </c>
      <c r="P3008" s="54">
        <v>-8.6000000000000014</v>
      </c>
      <c r="Q3008" s="54" t="s">
        <v>73</v>
      </c>
      <c r="R3008" s="54">
        <f t="shared" si="180"/>
        <v>-3.1600000000000019</v>
      </c>
      <c r="T3008" s="55">
        <f t="shared" si="182"/>
        <v>0</v>
      </c>
      <c r="U3008" s="55">
        <f t="shared" si="182"/>
        <v>1.7599999999999998</v>
      </c>
      <c r="V3008" s="55">
        <f t="shared" si="182"/>
        <v>0</v>
      </c>
      <c r="W3008" s="55">
        <f t="shared" si="182"/>
        <v>-8.6000000000000014</v>
      </c>
      <c r="X3008" s="55" t="e">
        <f t="shared" si="182"/>
        <v>#VALUE!</v>
      </c>
      <c r="Y3008" s="55">
        <f t="shared" si="182"/>
        <v>-6.8400000000000016</v>
      </c>
    </row>
    <row r="3009" spans="1:25" x14ac:dyDescent="0.25">
      <c r="A3009" s="37" t="s">
        <v>653</v>
      </c>
      <c r="B3009" s="37" t="s">
        <v>658</v>
      </c>
      <c r="C3009" s="37" t="s">
        <v>8</v>
      </c>
      <c r="D3009" s="52" t="str">
        <f>IFERROR(INDEX('[2]CP5 to CP6 Track mapping'!$A:$B,MATCH('CP5 Vols Hyp'!$C3009,'[2]CP5 to CP6 Track mapping'!$A:$A,0),2),"-")</f>
        <v>Replace - Full</v>
      </c>
      <c r="E3009" s="36" t="s">
        <v>451</v>
      </c>
      <c r="F3009" s="53"/>
      <c r="G3009" s="53"/>
      <c r="H3009" s="53">
        <v>0.94091760000000002</v>
      </c>
      <c r="I3009" s="53"/>
      <c r="J3009" s="53"/>
      <c r="K3009" s="53">
        <f t="shared" si="179"/>
        <v>0.94091760000000002</v>
      </c>
      <c r="M3009" s="54">
        <v>0.71597520000000014</v>
      </c>
      <c r="N3009" s="54">
        <v>1.7044416</v>
      </c>
      <c r="O3009" s="54">
        <v>0.94091760000000002</v>
      </c>
      <c r="P3009" s="54">
        <v>1.1777472000000002</v>
      </c>
      <c r="Q3009" s="54">
        <v>1.5992856</v>
      </c>
      <c r="R3009" s="54">
        <f t="shared" si="180"/>
        <v>6.1383672000000002</v>
      </c>
      <c r="T3009" s="55">
        <f t="shared" ref="T3009:Y3051" si="183">M3009-F3009</f>
        <v>0.71597520000000014</v>
      </c>
      <c r="U3009" s="55">
        <f t="shared" si="183"/>
        <v>1.7044416</v>
      </c>
      <c r="V3009" s="55">
        <f t="shared" si="183"/>
        <v>0</v>
      </c>
      <c r="W3009" s="55">
        <f t="shared" si="183"/>
        <v>1.1777472000000002</v>
      </c>
      <c r="X3009" s="55">
        <f t="shared" si="183"/>
        <v>1.5992856</v>
      </c>
      <c r="Y3009" s="55">
        <f t="shared" si="183"/>
        <v>5.1974496000000006</v>
      </c>
    </row>
    <row r="3010" spans="1:25" x14ac:dyDescent="0.25">
      <c r="A3010" s="37" t="s">
        <v>653</v>
      </c>
      <c r="B3010" s="37" t="s">
        <v>658</v>
      </c>
      <c r="C3010" s="37" t="s">
        <v>8</v>
      </c>
      <c r="D3010" s="52" t="str">
        <f>IFERROR(INDEX('[2]CP5 to CP6 Track mapping'!$A:$B,MATCH('CP5 Vols Hyp'!$C3010,'[2]CP5 to CP6 Track mapping'!$A:$A,0),2),"-")</f>
        <v>Replace - Full</v>
      </c>
      <c r="E3010" s="36" t="s">
        <v>452</v>
      </c>
      <c r="F3010" s="53"/>
      <c r="G3010" s="53"/>
      <c r="H3010" s="53">
        <v>11.708892000000001</v>
      </c>
      <c r="I3010" s="53"/>
      <c r="J3010" s="53"/>
      <c r="K3010" s="53">
        <f t="shared" si="179"/>
        <v>11.708892000000001</v>
      </c>
      <c r="M3010" s="54">
        <v>15.267736800000002</v>
      </c>
      <c r="N3010" s="54">
        <v>12.265761600000003</v>
      </c>
      <c r="O3010" s="54">
        <v>11.708892000000001</v>
      </c>
      <c r="P3010" s="54">
        <v>6.4675511999999999</v>
      </c>
      <c r="Q3010" s="54">
        <v>4.2034967999999999</v>
      </c>
      <c r="R3010" s="54">
        <f t="shared" si="180"/>
        <v>49.913438400000004</v>
      </c>
      <c r="T3010" s="55">
        <f t="shared" si="183"/>
        <v>15.267736800000002</v>
      </c>
      <c r="U3010" s="55">
        <f t="shared" si="183"/>
        <v>12.265761600000003</v>
      </c>
      <c r="V3010" s="55">
        <f t="shared" si="183"/>
        <v>0</v>
      </c>
      <c r="W3010" s="55">
        <f t="shared" si="183"/>
        <v>6.4675511999999999</v>
      </c>
      <c r="X3010" s="55">
        <f t="shared" si="183"/>
        <v>4.2034967999999999</v>
      </c>
      <c r="Y3010" s="55">
        <f t="shared" si="183"/>
        <v>38.204546400000005</v>
      </c>
    </row>
    <row r="3011" spans="1:25" x14ac:dyDescent="0.25">
      <c r="A3011" s="37" t="s">
        <v>653</v>
      </c>
      <c r="B3011" s="37" t="s">
        <v>658</v>
      </c>
      <c r="C3011" s="37" t="s">
        <v>8</v>
      </c>
      <c r="D3011" s="52" t="str">
        <f>IFERROR(INDEX('[2]CP5 to CP6 Track mapping'!$A:$B,MATCH('CP5 Vols Hyp'!$C3011,'[2]CP5 to CP6 Track mapping'!$A:$A,0),2),"-")</f>
        <v>Replace - Full</v>
      </c>
      <c r="E3011" s="36" t="s">
        <v>453</v>
      </c>
      <c r="F3011" s="53"/>
      <c r="G3011" s="53"/>
      <c r="H3011" s="53">
        <v>4.5399960000000004</v>
      </c>
      <c r="I3011" s="53"/>
      <c r="J3011" s="53"/>
      <c r="K3011" s="53">
        <f t="shared" si="179"/>
        <v>4.5399960000000004</v>
      </c>
      <c r="M3011" s="54">
        <v>12.015216000000002</v>
      </c>
      <c r="N3011" s="54">
        <v>6.6806063999999994</v>
      </c>
      <c r="O3011" s="54">
        <v>4.5399960000000004</v>
      </c>
      <c r="P3011" s="54">
        <v>7.980883200000001</v>
      </c>
      <c r="Q3011" s="54">
        <v>-2.3500079999999999</v>
      </c>
      <c r="R3011" s="54">
        <f t="shared" si="180"/>
        <v>28.866693600000001</v>
      </c>
      <c r="T3011" s="55">
        <f t="shared" si="183"/>
        <v>12.015216000000002</v>
      </c>
      <c r="U3011" s="55">
        <f t="shared" si="183"/>
        <v>6.6806063999999994</v>
      </c>
      <c r="V3011" s="55">
        <f t="shared" si="183"/>
        <v>0</v>
      </c>
      <c r="W3011" s="55">
        <f t="shared" si="183"/>
        <v>7.980883200000001</v>
      </c>
      <c r="X3011" s="55">
        <f t="shared" si="183"/>
        <v>-2.3500079999999999</v>
      </c>
      <c r="Y3011" s="55">
        <f t="shared" si="183"/>
        <v>24.326697600000003</v>
      </c>
    </row>
    <row r="3012" spans="1:25" x14ac:dyDescent="0.25">
      <c r="A3012" s="37" t="s">
        <v>653</v>
      </c>
      <c r="B3012" s="37" t="s">
        <v>658</v>
      </c>
      <c r="C3012" s="37" t="s">
        <v>8</v>
      </c>
      <c r="D3012" s="52" t="str">
        <f>IFERROR(INDEX('[2]CP5 to CP6 Track mapping'!$A:$B,MATCH('CP5 Vols Hyp'!$C3012,'[2]CP5 to CP6 Track mapping'!$A:$A,0),2),"-")</f>
        <v>Replace - Full</v>
      </c>
      <c r="E3012" s="36" t="s">
        <v>454</v>
      </c>
      <c r="F3012" s="53"/>
      <c r="G3012" s="53"/>
      <c r="H3012" s="53">
        <v>5.9426855999999999</v>
      </c>
      <c r="I3012" s="53"/>
      <c r="J3012" s="53"/>
      <c r="K3012" s="53">
        <f t="shared" si="179"/>
        <v>5.9426855999999999</v>
      </c>
      <c r="M3012" s="54">
        <v>3.9712392000000003</v>
      </c>
      <c r="N3012" s="54">
        <v>10.735055999999998</v>
      </c>
      <c r="O3012" s="54">
        <v>5.9426855999999999</v>
      </c>
      <c r="P3012" s="54">
        <v>1.3085064</v>
      </c>
      <c r="Q3012" s="54">
        <v>1.9540728000000001</v>
      </c>
      <c r="R3012" s="54">
        <f t="shared" si="180"/>
        <v>23.911559999999998</v>
      </c>
      <c r="T3012" s="55">
        <f t="shared" si="183"/>
        <v>3.9712392000000003</v>
      </c>
      <c r="U3012" s="55">
        <f t="shared" si="183"/>
        <v>10.735055999999998</v>
      </c>
      <c r="V3012" s="55">
        <f t="shared" si="183"/>
        <v>0</v>
      </c>
      <c r="W3012" s="55">
        <f t="shared" si="183"/>
        <v>1.3085064</v>
      </c>
      <c r="X3012" s="55">
        <f t="shared" si="183"/>
        <v>1.9540728000000001</v>
      </c>
      <c r="Y3012" s="55">
        <f t="shared" si="183"/>
        <v>17.968874399999997</v>
      </c>
    </row>
    <row r="3013" spans="1:25" x14ac:dyDescent="0.25">
      <c r="A3013" s="37" t="s">
        <v>653</v>
      </c>
      <c r="B3013" s="37" t="s">
        <v>658</v>
      </c>
      <c r="C3013" s="37" t="s">
        <v>8</v>
      </c>
      <c r="D3013" s="52" t="str">
        <f>IFERROR(INDEX('[2]CP5 to CP6 Track mapping'!$A:$B,MATCH('CP5 Vols Hyp'!$C3013,'[2]CP5 to CP6 Track mapping'!$A:$A,0),2),"-")</f>
        <v>Replace - Full</v>
      </c>
      <c r="E3013" s="36" t="s">
        <v>455</v>
      </c>
      <c r="F3013" s="53"/>
      <c r="G3013" s="53"/>
      <c r="H3013" s="53">
        <v>0</v>
      </c>
      <c r="I3013" s="53"/>
      <c r="J3013" s="53"/>
      <c r="K3013" s="53">
        <f t="shared" si="179"/>
        <v>0</v>
      </c>
      <c r="M3013" s="54">
        <v>0</v>
      </c>
      <c r="N3013" s="54">
        <v>2.4268175999999997</v>
      </c>
      <c r="O3013" s="54">
        <v>0</v>
      </c>
      <c r="P3013" s="54">
        <v>1.4602968000000001</v>
      </c>
      <c r="Q3013" s="54">
        <v>1.2691872</v>
      </c>
      <c r="R3013" s="54">
        <f t="shared" si="180"/>
        <v>5.1563015999999999</v>
      </c>
      <c r="T3013" s="55">
        <f t="shared" si="183"/>
        <v>0</v>
      </c>
      <c r="U3013" s="55">
        <f t="shared" si="183"/>
        <v>2.4268175999999997</v>
      </c>
      <c r="V3013" s="55">
        <f t="shared" si="183"/>
        <v>0</v>
      </c>
      <c r="W3013" s="55">
        <f t="shared" si="183"/>
        <v>1.4602968000000001</v>
      </c>
      <c r="X3013" s="55">
        <f t="shared" si="183"/>
        <v>1.2691872</v>
      </c>
      <c r="Y3013" s="55">
        <f t="shared" si="183"/>
        <v>5.1563015999999999</v>
      </c>
    </row>
    <row r="3014" spans="1:25" x14ac:dyDescent="0.25">
      <c r="A3014" s="37" t="s">
        <v>653</v>
      </c>
      <c r="B3014" s="37" t="s">
        <v>659</v>
      </c>
      <c r="C3014" s="37" t="s">
        <v>660</v>
      </c>
      <c r="D3014" s="52" t="str">
        <f>IFERROR(INDEX('[2]CP5 to CP6 Track mapping'!$A:$B,MATCH('CP5 Vols Hyp'!$C3014,'[2]CP5 to CP6 Track mapping'!$A:$A,0),2),"-")</f>
        <v>Re-Rail, Re-Sleeper Conventional</v>
      </c>
      <c r="E3014" s="36" t="s">
        <v>456</v>
      </c>
      <c r="F3014" s="53"/>
      <c r="G3014" s="53"/>
      <c r="H3014" s="53">
        <v>0</v>
      </c>
      <c r="I3014" s="53"/>
      <c r="J3014" s="53"/>
      <c r="K3014" s="53">
        <f t="shared" si="179"/>
        <v>0</v>
      </c>
      <c r="M3014" s="54">
        <v>0</v>
      </c>
      <c r="N3014" s="54">
        <v>7.0000000000000007E-2</v>
      </c>
      <c r="O3014" s="54">
        <v>0</v>
      </c>
      <c r="P3014" s="54">
        <v>0</v>
      </c>
      <c r="Q3014" s="54" t="s">
        <v>73</v>
      </c>
      <c r="R3014" s="54">
        <f t="shared" si="180"/>
        <v>7.0000000000000007E-2</v>
      </c>
      <c r="T3014" s="55">
        <f t="shared" si="183"/>
        <v>0</v>
      </c>
      <c r="U3014" s="55">
        <f t="shared" si="183"/>
        <v>7.0000000000000007E-2</v>
      </c>
      <c r="V3014" s="55">
        <f t="shared" si="183"/>
        <v>0</v>
      </c>
      <c r="W3014" s="55">
        <f t="shared" si="183"/>
        <v>0</v>
      </c>
      <c r="X3014" s="55" t="e">
        <f t="shared" si="183"/>
        <v>#VALUE!</v>
      </c>
      <c r="Y3014" s="55">
        <f t="shared" si="183"/>
        <v>7.0000000000000007E-2</v>
      </c>
    </row>
    <row r="3015" spans="1:25" x14ac:dyDescent="0.25">
      <c r="A3015" s="37" t="s">
        <v>653</v>
      </c>
      <c r="B3015" s="37" t="s">
        <v>659</v>
      </c>
      <c r="C3015" s="37" t="s">
        <v>660</v>
      </c>
      <c r="D3015" s="52" t="str">
        <f>IFERROR(INDEX('[2]CP5 to CP6 Track mapping'!$A:$B,MATCH('CP5 Vols Hyp'!$C3015,'[2]CP5 to CP6 Track mapping'!$A:$A,0),2),"-")</f>
        <v>Re-Rail, Re-Sleeper Conventional</v>
      </c>
      <c r="E3015" s="36" t="s">
        <v>451</v>
      </c>
      <c r="F3015" s="53"/>
      <c r="G3015" s="53"/>
      <c r="H3015" s="53">
        <v>0</v>
      </c>
      <c r="I3015" s="53"/>
      <c r="J3015" s="53"/>
      <c r="K3015" s="53">
        <f t="shared" si="179"/>
        <v>0</v>
      </c>
      <c r="M3015" s="54">
        <v>0</v>
      </c>
      <c r="N3015" s="54">
        <v>0</v>
      </c>
      <c r="O3015" s="54">
        <v>0</v>
      </c>
      <c r="P3015" s="54">
        <v>0</v>
      </c>
      <c r="Q3015" s="54" t="s">
        <v>73</v>
      </c>
      <c r="R3015" s="54">
        <f t="shared" si="180"/>
        <v>0</v>
      </c>
      <c r="T3015" s="55">
        <f t="shared" si="183"/>
        <v>0</v>
      </c>
      <c r="U3015" s="55">
        <f t="shared" si="183"/>
        <v>0</v>
      </c>
      <c r="V3015" s="55">
        <f t="shared" si="183"/>
        <v>0</v>
      </c>
      <c r="W3015" s="55">
        <f t="shared" si="183"/>
        <v>0</v>
      </c>
      <c r="X3015" s="55" t="e">
        <f t="shared" si="183"/>
        <v>#VALUE!</v>
      </c>
      <c r="Y3015" s="55">
        <f t="shared" si="183"/>
        <v>0</v>
      </c>
    </row>
    <row r="3016" spans="1:25" x14ac:dyDescent="0.25">
      <c r="A3016" s="37" t="s">
        <v>653</v>
      </c>
      <c r="B3016" s="37" t="s">
        <v>659</v>
      </c>
      <c r="C3016" s="37" t="s">
        <v>660</v>
      </c>
      <c r="D3016" s="52" t="str">
        <f>IFERROR(INDEX('[2]CP5 to CP6 Track mapping'!$A:$B,MATCH('CP5 Vols Hyp'!$C3016,'[2]CP5 to CP6 Track mapping'!$A:$A,0),2),"-")</f>
        <v>Re-Rail, Re-Sleeper Conventional</v>
      </c>
      <c r="E3016" s="36" t="s">
        <v>452</v>
      </c>
      <c r="F3016" s="53"/>
      <c r="G3016" s="53"/>
      <c r="H3016" s="53">
        <v>1.0762488000000001</v>
      </c>
      <c r="I3016" s="53"/>
      <c r="J3016" s="53"/>
      <c r="K3016" s="53">
        <f t="shared" si="179"/>
        <v>1.0762488000000001</v>
      </c>
      <c r="M3016" s="54">
        <v>0</v>
      </c>
      <c r="N3016" s="54">
        <v>2.3655528000000001</v>
      </c>
      <c r="O3016" s="54">
        <v>1.0762488000000001</v>
      </c>
      <c r="P3016" s="54">
        <v>0.27889199999999997</v>
      </c>
      <c r="Q3016" s="54" t="s">
        <v>73</v>
      </c>
      <c r="R3016" s="54">
        <f t="shared" si="180"/>
        <v>3.7206936000000002</v>
      </c>
      <c r="T3016" s="55">
        <f t="shared" si="183"/>
        <v>0</v>
      </c>
      <c r="U3016" s="55">
        <f t="shared" si="183"/>
        <v>2.3655528000000001</v>
      </c>
      <c r="V3016" s="55">
        <f t="shared" si="183"/>
        <v>0</v>
      </c>
      <c r="W3016" s="55">
        <f t="shared" si="183"/>
        <v>0.27889199999999997</v>
      </c>
      <c r="X3016" s="55" t="e">
        <f t="shared" si="183"/>
        <v>#VALUE!</v>
      </c>
      <c r="Y3016" s="55">
        <f t="shared" si="183"/>
        <v>2.6444448</v>
      </c>
    </row>
    <row r="3017" spans="1:25" x14ac:dyDescent="0.25">
      <c r="A3017" s="37" t="s">
        <v>653</v>
      </c>
      <c r="B3017" s="37" t="s">
        <v>659</v>
      </c>
      <c r="C3017" s="37" t="s">
        <v>660</v>
      </c>
      <c r="D3017" s="52" t="str">
        <f>IFERROR(INDEX('[2]CP5 to CP6 Track mapping'!$A:$B,MATCH('CP5 Vols Hyp'!$C3017,'[2]CP5 to CP6 Track mapping'!$A:$A,0),2),"-")</f>
        <v>Re-Rail, Re-Sleeper Conventional</v>
      </c>
      <c r="E3017" s="36" t="s">
        <v>453</v>
      </c>
      <c r="F3017" s="53"/>
      <c r="G3017" s="53"/>
      <c r="H3017" s="53">
        <v>0.5495544</v>
      </c>
      <c r="I3017" s="53"/>
      <c r="J3017" s="53"/>
      <c r="K3017" s="53">
        <f t="shared" si="179"/>
        <v>0.5495544</v>
      </c>
      <c r="M3017" s="54">
        <v>2.9827727999999993</v>
      </c>
      <c r="N3017" s="54">
        <v>0.90891359999999999</v>
      </c>
      <c r="O3017" s="54">
        <v>0.5495544</v>
      </c>
      <c r="P3017" s="54">
        <v>0.15727679999999999</v>
      </c>
      <c r="Q3017" s="54" t="s">
        <v>73</v>
      </c>
      <c r="R3017" s="54">
        <f t="shared" si="180"/>
        <v>4.5985175999999992</v>
      </c>
      <c r="T3017" s="55">
        <f t="shared" si="183"/>
        <v>2.9827727999999993</v>
      </c>
      <c r="U3017" s="55">
        <f t="shared" si="183"/>
        <v>0.90891359999999999</v>
      </c>
      <c r="V3017" s="55">
        <f t="shared" si="183"/>
        <v>0</v>
      </c>
      <c r="W3017" s="55">
        <f t="shared" si="183"/>
        <v>0.15727679999999999</v>
      </c>
      <c r="X3017" s="55" t="e">
        <f t="shared" si="183"/>
        <v>#VALUE!</v>
      </c>
      <c r="Y3017" s="55">
        <f t="shared" si="183"/>
        <v>4.0489631999999993</v>
      </c>
    </row>
    <row r="3018" spans="1:25" x14ac:dyDescent="0.25">
      <c r="A3018" s="37" t="s">
        <v>653</v>
      </c>
      <c r="B3018" s="37" t="s">
        <v>659</v>
      </c>
      <c r="C3018" s="37" t="s">
        <v>660</v>
      </c>
      <c r="D3018" s="52" t="str">
        <f>IFERROR(INDEX('[2]CP5 to CP6 Track mapping'!$A:$B,MATCH('CP5 Vols Hyp'!$C3018,'[2]CP5 to CP6 Track mapping'!$A:$A,0),2),"-")</f>
        <v>Re-Rail, Re-Sleeper Conventional</v>
      </c>
      <c r="E3018" s="36" t="s">
        <v>454</v>
      </c>
      <c r="F3018" s="53"/>
      <c r="G3018" s="53"/>
      <c r="H3018" s="53">
        <v>0</v>
      </c>
      <c r="I3018" s="53"/>
      <c r="J3018" s="53"/>
      <c r="K3018" s="53">
        <f t="shared" ref="K3018:K3081" si="184">SUM(F3018:J3018)</f>
        <v>0</v>
      </c>
      <c r="M3018" s="54">
        <v>0</v>
      </c>
      <c r="N3018" s="54">
        <v>0.12984480000000001</v>
      </c>
      <c r="O3018" s="54">
        <v>0</v>
      </c>
      <c r="P3018" s="54">
        <v>0</v>
      </c>
      <c r="Q3018" s="54" t="s">
        <v>73</v>
      </c>
      <c r="R3018" s="54">
        <f t="shared" ref="R3018:R3081" si="185">SUM(M3018:Q3018)</f>
        <v>0.12984480000000001</v>
      </c>
      <c r="T3018" s="55">
        <f t="shared" si="183"/>
        <v>0</v>
      </c>
      <c r="U3018" s="55">
        <f t="shared" si="183"/>
        <v>0.12984480000000001</v>
      </c>
      <c r="V3018" s="55">
        <f t="shared" si="183"/>
        <v>0</v>
      </c>
      <c r="W3018" s="55">
        <f t="shared" si="183"/>
        <v>0</v>
      </c>
      <c r="X3018" s="55" t="e">
        <f t="shared" si="183"/>
        <v>#VALUE!</v>
      </c>
      <c r="Y3018" s="55">
        <f t="shared" si="183"/>
        <v>0.12984480000000001</v>
      </c>
    </row>
    <row r="3019" spans="1:25" x14ac:dyDescent="0.25">
      <c r="A3019" s="37" t="s">
        <v>653</v>
      </c>
      <c r="B3019" s="37" t="s">
        <v>659</v>
      </c>
      <c r="C3019" s="37" t="s">
        <v>660</v>
      </c>
      <c r="D3019" s="52" t="str">
        <f>IFERROR(INDEX('[2]CP5 to CP6 Track mapping'!$A:$B,MATCH('CP5 Vols Hyp'!$C3019,'[2]CP5 to CP6 Track mapping'!$A:$A,0),2),"-")</f>
        <v>Re-Rail, Re-Sleeper Conventional</v>
      </c>
      <c r="E3019" s="36" t="s">
        <v>455</v>
      </c>
      <c r="F3019" s="53"/>
      <c r="G3019" s="53"/>
      <c r="H3019" s="53">
        <v>0</v>
      </c>
      <c r="I3019" s="53"/>
      <c r="J3019" s="53"/>
      <c r="K3019" s="53">
        <f t="shared" si="184"/>
        <v>0</v>
      </c>
      <c r="M3019" s="54">
        <v>0</v>
      </c>
      <c r="N3019" s="54">
        <v>0</v>
      </c>
      <c r="O3019" s="54">
        <v>0</v>
      </c>
      <c r="P3019" s="54">
        <v>0</v>
      </c>
      <c r="Q3019" s="54">
        <v>0.58795920000000002</v>
      </c>
      <c r="R3019" s="54">
        <f t="shared" si="185"/>
        <v>0.58795920000000002</v>
      </c>
      <c r="T3019" s="55">
        <f t="shared" si="183"/>
        <v>0</v>
      </c>
      <c r="U3019" s="55">
        <f t="shared" si="183"/>
        <v>0</v>
      </c>
      <c r="V3019" s="55">
        <f t="shared" si="183"/>
        <v>0</v>
      </c>
      <c r="W3019" s="55">
        <f t="shared" si="183"/>
        <v>0</v>
      </c>
      <c r="X3019" s="55">
        <f t="shared" si="183"/>
        <v>0.58795920000000002</v>
      </c>
      <c r="Y3019" s="55">
        <f t="shared" si="183"/>
        <v>0.58795920000000002</v>
      </c>
    </row>
    <row r="3020" spans="1:25" x14ac:dyDescent="0.25">
      <c r="A3020" s="37" t="s">
        <v>653</v>
      </c>
      <c r="B3020" s="37" t="s">
        <v>661</v>
      </c>
      <c r="C3020" s="37" t="s">
        <v>9</v>
      </c>
      <c r="D3020" s="52" t="str">
        <f>IFERROR(INDEX('[2]CP5 to CP6 Track mapping'!$A:$B,MATCH('CP5 Vols Hyp'!$C3020,'[2]CP5 to CP6 Track mapping'!$A:$A,0),2),"-")</f>
        <v>Replace - Full</v>
      </c>
      <c r="E3020" s="36" t="s">
        <v>456</v>
      </c>
      <c r="F3020" s="53"/>
      <c r="G3020" s="53"/>
      <c r="H3020" s="53">
        <v>1.65</v>
      </c>
      <c r="I3020" s="53"/>
      <c r="J3020" s="53"/>
      <c r="K3020" s="53">
        <f t="shared" si="184"/>
        <v>1.65</v>
      </c>
      <c r="M3020" s="54">
        <v>0</v>
      </c>
      <c r="N3020" s="54">
        <v>1.1499999999999999</v>
      </c>
      <c r="O3020" s="54">
        <v>1.65</v>
      </c>
      <c r="P3020" s="54">
        <v>5.6149999999999993</v>
      </c>
      <c r="Q3020" s="54" t="s">
        <v>73</v>
      </c>
      <c r="R3020" s="54">
        <f t="shared" si="185"/>
        <v>8.4149999999999991</v>
      </c>
      <c r="T3020" s="55">
        <f t="shared" si="183"/>
        <v>0</v>
      </c>
      <c r="U3020" s="55">
        <f t="shared" si="183"/>
        <v>1.1499999999999999</v>
      </c>
      <c r="V3020" s="55">
        <f t="shared" si="183"/>
        <v>0</v>
      </c>
      <c r="W3020" s="55">
        <f t="shared" si="183"/>
        <v>5.6149999999999993</v>
      </c>
      <c r="X3020" s="55" t="e">
        <f t="shared" si="183"/>
        <v>#VALUE!</v>
      </c>
      <c r="Y3020" s="55">
        <f t="shared" si="183"/>
        <v>6.7649999999999988</v>
      </c>
    </row>
    <row r="3021" spans="1:25" x14ac:dyDescent="0.25">
      <c r="A3021" s="37" t="s">
        <v>653</v>
      </c>
      <c r="B3021" s="37" t="s">
        <v>661</v>
      </c>
      <c r="C3021" s="37" t="s">
        <v>9</v>
      </c>
      <c r="D3021" s="52" t="str">
        <f>IFERROR(INDEX('[2]CP5 to CP6 Track mapping'!$A:$B,MATCH('CP5 Vols Hyp'!$C3021,'[2]CP5 to CP6 Track mapping'!$A:$A,0),2),"-")</f>
        <v>Replace - Full</v>
      </c>
      <c r="E3021" s="36" t="s">
        <v>451</v>
      </c>
      <c r="F3021" s="53"/>
      <c r="G3021" s="53"/>
      <c r="H3021" s="53">
        <v>0.54772560000000003</v>
      </c>
      <c r="I3021" s="53"/>
      <c r="J3021" s="53"/>
      <c r="K3021" s="53">
        <f t="shared" si="184"/>
        <v>0.54772560000000003</v>
      </c>
      <c r="M3021" s="54">
        <v>1.0305287999999999</v>
      </c>
      <c r="N3021" s="54">
        <v>0.39044879999999998</v>
      </c>
      <c r="O3021" s="54">
        <v>0.54772560000000003</v>
      </c>
      <c r="P3021" s="54">
        <v>0.20116800000000001</v>
      </c>
      <c r="Q3021" s="54">
        <v>1.0826496000000001</v>
      </c>
      <c r="R3021" s="54">
        <f t="shared" si="185"/>
        <v>3.2525208000000001</v>
      </c>
      <c r="T3021" s="55">
        <f t="shared" si="183"/>
        <v>1.0305287999999999</v>
      </c>
      <c r="U3021" s="55">
        <f t="shared" si="183"/>
        <v>0.39044879999999998</v>
      </c>
      <c r="V3021" s="55">
        <f t="shared" si="183"/>
        <v>0</v>
      </c>
      <c r="W3021" s="55">
        <f t="shared" si="183"/>
        <v>0.20116800000000001</v>
      </c>
      <c r="X3021" s="55">
        <f t="shared" si="183"/>
        <v>1.0826496000000001</v>
      </c>
      <c r="Y3021" s="55">
        <f t="shared" si="183"/>
        <v>2.7047952</v>
      </c>
    </row>
    <row r="3022" spans="1:25" x14ac:dyDescent="0.25">
      <c r="A3022" s="37" t="s">
        <v>653</v>
      </c>
      <c r="B3022" s="37" t="s">
        <v>661</v>
      </c>
      <c r="C3022" s="37" t="s">
        <v>9</v>
      </c>
      <c r="D3022" s="52" t="str">
        <f>IFERROR(INDEX('[2]CP5 to CP6 Track mapping'!$A:$B,MATCH('CP5 Vols Hyp'!$C3022,'[2]CP5 to CP6 Track mapping'!$A:$A,0),2),"-")</f>
        <v>Replace - Full</v>
      </c>
      <c r="E3022" s="36" t="s">
        <v>452</v>
      </c>
      <c r="F3022" s="53"/>
      <c r="G3022" s="53"/>
      <c r="H3022" s="53">
        <v>0.84947759999999994</v>
      </c>
      <c r="I3022" s="53"/>
      <c r="J3022" s="53"/>
      <c r="K3022" s="53">
        <f t="shared" si="184"/>
        <v>0.84947759999999994</v>
      </c>
      <c r="M3022" s="54">
        <v>1.8534888000000003</v>
      </c>
      <c r="N3022" s="54">
        <v>1.3661135999999998</v>
      </c>
      <c r="O3022" s="54">
        <v>0.84947759999999994</v>
      </c>
      <c r="P3022" s="54">
        <v>3.0184343999999999</v>
      </c>
      <c r="Q3022" s="54">
        <v>0.1389888</v>
      </c>
      <c r="R3022" s="54">
        <f t="shared" si="185"/>
        <v>7.2265031999999998</v>
      </c>
      <c r="T3022" s="55">
        <f t="shared" si="183"/>
        <v>1.8534888000000003</v>
      </c>
      <c r="U3022" s="55">
        <f t="shared" si="183"/>
        <v>1.3661135999999998</v>
      </c>
      <c r="V3022" s="55">
        <f t="shared" si="183"/>
        <v>0</v>
      </c>
      <c r="W3022" s="55">
        <f t="shared" si="183"/>
        <v>3.0184343999999999</v>
      </c>
      <c r="X3022" s="55">
        <f t="shared" si="183"/>
        <v>0.1389888</v>
      </c>
      <c r="Y3022" s="55">
        <f t="shared" si="183"/>
        <v>6.3770255999999996</v>
      </c>
    </row>
    <row r="3023" spans="1:25" x14ac:dyDescent="0.25">
      <c r="A3023" s="37" t="s">
        <v>653</v>
      </c>
      <c r="B3023" s="37" t="s">
        <v>661</v>
      </c>
      <c r="C3023" s="37" t="s">
        <v>9</v>
      </c>
      <c r="D3023" s="52" t="str">
        <f>IFERROR(INDEX('[2]CP5 to CP6 Track mapping'!$A:$B,MATCH('CP5 Vols Hyp'!$C3023,'[2]CP5 to CP6 Track mapping'!$A:$A,0),2),"-")</f>
        <v>Replace - Full</v>
      </c>
      <c r="E3023" s="36" t="s">
        <v>453</v>
      </c>
      <c r="F3023" s="53"/>
      <c r="G3023" s="53"/>
      <c r="H3023" s="53">
        <v>0.35387279999999999</v>
      </c>
      <c r="I3023" s="53"/>
      <c r="J3023" s="53"/>
      <c r="K3023" s="53">
        <f t="shared" si="184"/>
        <v>0.35387279999999999</v>
      </c>
      <c r="M3023" s="54">
        <v>1.4932151999999999</v>
      </c>
      <c r="N3023" s="54">
        <v>2.3143464000000002</v>
      </c>
      <c r="O3023" s="54">
        <v>0.35387279999999999</v>
      </c>
      <c r="P3023" s="54">
        <v>2.0930616</v>
      </c>
      <c r="Q3023" s="54">
        <v>0.40233600000000003</v>
      </c>
      <c r="R3023" s="54">
        <f t="shared" si="185"/>
        <v>6.6568319999999996</v>
      </c>
      <c r="T3023" s="55">
        <f t="shared" si="183"/>
        <v>1.4932151999999999</v>
      </c>
      <c r="U3023" s="55">
        <f t="shared" si="183"/>
        <v>2.3143464000000002</v>
      </c>
      <c r="V3023" s="55">
        <f t="shared" si="183"/>
        <v>0</v>
      </c>
      <c r="W3023" s="55">
        <f t="shared" si="183"/>
        <v>2.0930616</v>
      </c>
      <c r="X3023" s="55">
        <f t="shared" si="183"/>
        <v>0.40233600000000003</v>
      </c>
      <c r="Y3023" s="55">
        <f t="shared" si="183"/>
        <v>6.3029592000000001</v>
      </c>
    </row>
    <row r="3024" spans="1:25" x14ac:dyDescent="0.25">
      <c r="A3024" s="37" t="s">
        <v>653</v>
      </c>
      <c r="B3024" s="37" t="s">
        <v>661</v>
      </c>
      <c r="C3024" s="37" t="s">
        <v>9</v>
      </c>
      <c r="D3024" s="52" t="str">
        <f>IFERROR(INDEX('[2]CP5 to CP6 Track mapping'!$A:$B,MATCH('CP5 Vols Hyp'!$C3024,'[2]CP5 to CP6 Track mapping'!$A:$A,0),2),"-")</f>
        <v>Replace - Full</v>
      </c>
      <c r="E3024" s="36" t="s">
        <v>454</v>
      </c>
      <c r="F3024" s="53"/>
      <c r="G3024" s="53"/>
      <c r="H3024" s="53">
        <v>0.85953600000000008</v>
      </c>
      <c r="I3024" s="53"/>
      <c r="J3024" s="53"/>
      <c r="K3024" s="53">
        <f t="shared" si="184"/>
        <v>0.85953600000000008</v>
      </c>
      <c r="M3024" s="54">
        <v>0.28346399999999994</v>
      </c>
      <c r="N3024" s="54">
        <v>0.58338719999999999</v>
      </c>
      <c r="O3024" s="54">
        <v>0.85953600000000008</v>
      </c>
      <c r="P3024" s="54">
        <v>0</v>
      </c>
      <c r="Q3024" s="54">
        <v>0.53949599999999998</v>
      </c>
      <c r="R3024" s="54">
        <f t="shared" si="185"/>
        <v>2.2658832000000002</v>
      </c>
      <c r="T3024" s="55">
        <f t="shared" si="183"/>
        <v>0.28346399999999994</v>
      </c>
      <c r="U3024" s="55">
        <f t="shared" si="183"/>
        <v>0.58338719999999999</v>
      </c>
      <c r="V3024" s="55">
        <f t="shared" si="183"/>
        <v>0</v>
      </c>
      <c r="W3024" s="55">
        <f t="shared" si="183"/>
        <v>0</v>
      </c>
      <c r="X3024" s="55">
        <f t="shared" si="183"/>
        <v>0.53949599999999998</v>
      </c>
      <c r="Y3024" s="55">
        <f t="shared" si="183"/>
        <v>1.4063472000000001</v>
      </c>
    </row>
    <row r="3025" spans="1:25" x14ac:dyDescent="0.25">
      <c r="A3025" s="37" t="s">
        <v>653</v>
      </c>
      <c r="B3025" s="37" t="s">
        <v>661</v>
      </c>
      <c r="C3025" s="37" t="s">
        <v>9</v>
      </c>
      <c r="D3025" s="52" t="str">
        <f>IFERROR(INDEX('[2]CP5 to CP6 Track mapping'!$A:$B,MATCH('CP5 Vols Hyp'!$C3025,'[2]CP5 to CP6 Track mapping'!$A:$A,0),2),"-")</f>
        <v>Replace - Full</v>
      </c>
      <c r="E3025" s="36" t="s">
        <v>455</v>
      </c>
      <c r="F3025" s="53"/>
      <c r="G3025" s="53"/>
      <c r="H3025" s="53">
        <v>0</v>
      </c>
      <c r="I3025" s="53"/>
      <c r="J3025" s="53"/>
      <c r="K3025" s="53">
        <f t="shared" si="184"/>
        <v>0</v>
      </c>
      <c r="M3025" s="54">
        <v>0</v>
      </c>
      <c r="N3025" s="54">
        <v>0.1170432</v>
      </c>
      <c r="O3025" s="54">
        <v>0</v>
      </c>
      <c r="P3025" s="54">
        <v>0</v>
      </c>
      <c r="Q3025" s="54" t="s">
        <v>73</v>
      </c>
      <c r="R3025" s="54">
        <f t="shared" si="185"/>
        <v>0.1170432</v>
      </c>
      <c r="T3025" s="55">
        <f t="shared" si="183"/>
        <v>0</v>
      </c>
      <c r="U3025" s="55">
        <f t="shared" si="183"/>
        <v>0.1170432</v>
      </c>
      <c r="V3025" s="55">
        <f t="shared" si="183"/>
        <v>0</v>
      </c>
      <c r="W3025" s="55">
        <f t="shared" si="183"/>
        <v>0</v>
      </c>
      <c r="X3025" s="55" t="e">
        <f t="shared" si="183"/>
        <v>#VALUE!</v>
      </c>
      <c r="Y3025" s="55">
        <f t="shared" si="183"/>
        <v>0.1170432</v>
      </c>
    </row>
    <row r="3026" spans="1:25" x14ac:dyDescent="0.25">
      <c r="A3026" s="37" t="s">
        <v>653</v>
      </c>
      <c r="B3026" s="37" t="s">
        <v>662</v>
      </c>
      <c r="C3026" s="37" t="s">
        <v>13</v>
      </c>
      <c r="D3026" s="52" t="str">
        <f>IFERROR(INDEX('[2]CP5 to CP6 Track mapping'!$A:$B,MATCH('CP5 Vols Hyp'!$C3026,'[2]CP5 to CP6 Track mapping'!$A:$A,0),2),"-")</f>
        <v>Re-rail</v>
      </c>
      <c r="E3026" s="36" t="s">
        <v>456</v>
      </c>
      <c r="F3026" s="53"/>
      <c r="G3026" s="53"/>
      <c r="H3026" s="53">
        <v>84.899999999999991</v>
      </c>
      <c r="I3026" s="53"/>
      <c r="J3026" s="53"/>
      <c r="K3026" s="53">
        <f t="shared" si="184"/>
        <v>84.899999999999991</v>
      </c>
      <c r="M3026" s="54">
        <v>0</v>
      </c>
      <c r="N3026" s="54">
        <v>117</v>
      </c>
      <c r="O3026" s="54">
        <v>84.899999999999991</v>
      </c>
      <c r="P3026" s="54">
        <v>65.239999999999995</v>
      </c>
      <c r="Q3026" s="54">
        <v>42.6</v>
      </c>
      <c r="R3026" s="54">
        <f t="shared" si="185"/>
        <v>309.74</v>
      </c>
      <c r="T3026" s="55">
        <f t="shared" si="183"/>
        <v>0</v>
      </c>
      <c r="U3026" s="55">
        <f t="shared" si="183"/>
        <v>117</v>
      </c>
      <c r="V3026" s="55">
        <f t="shared" si="183"/>
        <v>0</v>
      </c>
      <c r="W3026" s="55">
        <f t="shared" si="183"/>
        <v>65.239999999999995</v>
      </c>
      <c r="X3026" s="55">
        <f t="shared" si="183"/>
        <v>42.6</v>
      </c>
      <c r="Y3026" s="55">
        <f t="shared" si="183"/>
        <v>224.84000000000003</v>
      </c>
    </row>
    <row r="3027" spans="1:25" x14ac:dyDescent="0.25">
      <c r="A3027" s="37" t="s">
        <v>653</v>
      </c>
      <c r="B3027" s="37" t="s">
        <v>662</v>
      </c>
      <c r="C3027" s="37" t="s">
        <v>13</v>
      </c>
      <c r="D3027" s="52" t="str">
        <f>IFERROR(INDEX('[2]CP5 to CP6 Track mapping'!$A:$B,MATCH('CP5 Vols Hyp'!$C3027,'[2]CP5 to CP6 Track mapping'!$A:$A,0),2),"-")</f>
        <v>Re-rail</v>
      </c>
      <c r="E3027" s="36" t="s">
        <v>451</v>
      </c>
      <c r="F3027" s="53"/>
      <c r="G3027" s="53"/>
      <c r="H3027" s="53">
        <v>4.2976799999999996E-2</v>
      </c>
      <c r="I3027" s="53"/>
      <c r="J3027" s="53"/>
      <c r="K3027" s="53">
        <f t="shared" si="184"/>
        <v>4.2976799999999996E-2</v>
      </c>
      <c r="M3027" s="54">
        <v>9.3110000000000017</v>
      </c>
      <c r="N3027" s="54">
        <v>0</v>
      </c>
      <c r="O3027" s="54">
        <v>4.2976799999999996E-2</v>
      </c>
      <c r="P3027" s="54">
        <v>0</v>
      </c>
      <c r="Q3027" s="54">
        <v>1.46304E-2</v>
      </c>
      <c r="R3027" s="54">
        <f t="shared" si="185"/>
        <v>9.3686072000000014</v>
      </c>
      <c r="T3027" s="55">
        <f t="shared" si="183"/>
        <v>9.3110000000000017</v>
      </c>
      <c r="U3027" s="55">
        <f t="shared" si="183"/>
        <v>0</v>
      </c>
      <c r="V3027" s="55">
        <f t="shared" si="183"/>
        <v>0</v>
      </c>
      <c r="W3027" s="55">
        <f t="shared" si="183"/>
        <v>0</v>
      </c>
      <c r="X3027" s="55">
        <f t="shared" si="183"/>
        <v>1.46304E-2</v>
      </c>
      <c r="Y3027" s="55">
        <f t="shared" si="183"/>
        <v>9.3256304000000014</v>
      </c>
    </row>
    <row r="3028" spans="1:25" x14ac:dyDescent="0.25">
      <c r="A3028" s="37" t="s">
        <v>653</v>
      </c>
      <c r="B3028" s="37" t="s">
        <v>662</v>
      </c>
      <c r="C3028" s="37" t="s">
        <v>13</v>
      </c>
      <c r="D3028" s="52" t="str">
        <f>IFERROR(INDEX('[2]CP5 to CP6 Track mapping'!$A:$B,MATCH('CP5 Vols Hyp'!$C3028,'[2]CP5 to CP6 Track mapping'!$A:$A,0),2),"-")</f>
        <v>Re-rail</v>
      </c>
      <c r="E3028" s="36" t="s">
        <v>452</v>
      </c>
      <c r="F3028" s="53"/>
      <c r="G3028" s="53"/>
      <c r="H3028" s="53">
        <v>6.7665600000000006E-2</v>
      </c>
      <c r="I3028" s="53"/>
      <c r="J3028" s="53"/>
      <c r="K3028" s="53">
        <f t="shared" si="184"/>
        <v>6.7665600000000006E-2</v>
      </c>
      <c r="M3028" s="54">
        <v>64.103340799999998</v>
      </c>
      <c r="N3028" s="54">
        <v>4.6963584000000012</v>
      </c>
      <c r="O3028" s="54">
        <v>6.7665600000000006E-2</v>
      </c>
      <c r="P3028" s="54">
        <v>3.1089599999999998E-2</v>
      </c>
      <c r="Q3028" s="54">
        <v>7.3151999999999995E-2</v>
      </c>
      <c r="R3028" s="54">
        <f t="shared" si="185"/>
        <v>68.971606399999985</v>
      </c>
      <c r="T3028" s="55">
        <f t="shared" si="183"/>
        <v>64.103340799999998</v>
      </c>
      <c r="U3028" s="55">
        <f t="shared" si="183"/>
        <v>4.6963584000000012</v>
      </c>
      <c r="V3028" s="55">
        <f t="shared" si="183"/>
        <v>0</v>
      </c>
      <c r="W3028" s="55">
        <f t="shared" si="183"/>
        <v>3.1089599999999998E-2</v>
      </c>
      <c r="X3028" s="55">
        <f t="shared" si="183"/>
        <v>7.3151999999999995E-2</v>
      </c>
      <c r="Y3028" s="55">
        <f t="shared" si="183"/>
        <v>68.903940799999987</v>
      </c>
    </row>
    <row r="3029" spans="1:25" x14ac:dyDescent="0.25">
      <c r="A3029" s="37" t="s">
        <v>653</v>
      </c>
      <c r="B3029" s="37" t="s">
        <v>662</v>
      </c>
      <c r="C3029" s="37" t="s">
        <v>13</v>
      </c>
      <c r="D3029" s="52" t="str">
        <f>IFERROR(INDEX('[2]CP5 to CP6 Track mapping'!$A:$B,MATCH('CP5 Vols Hyp'!$C3029,'[2]CP5 to CP6 Track mapping'!$A:$A,0),2),"-")</f>
        <v>Re-rail</v>
      </c>
      <c r="E3029" s="36" t="s">
        <v>453</v>
      </c>
      <c r="F3029" s="53"/>
      <c r="G3029" s="53"/>
      <c r="H3029" s="53">
        <v>0.67939919999999998</v>
      </c>
      <c r="I3029" s="53"/>
      <c r="J3029" s="53"/>
      <c r="K3029" s="53">
        <f t="shared" si="184"/>
        <v>0.67939919999999998</v>
      </c>
      <c r="M3029" s="54">
        <v>13.343044800000001</v>
      </c>
      <c r="N3029" s="54">
        <v>0.61904879999999995</v>
      </c>
      <c r="O3029" s="54">
        <v>0.67939919999999998</v>
      </c>
      <c r="P3029" s="54">
        <v>9.7219007999999985</v>
      </c>
      <c r="Q3029" s="54" t="s">
        <v>73</v>
      </c>
      <c r="R3029" s="54">
        <f t="shared" si="185"/>
        <v>24.363393600000002</v>
      </c>
      <c r="T3029" s="55">
        <f t="shared" si="183"/>
        <v>13.343044800000001</v>
      </c>
      <c r="U3029" s="55">
        <f t="shared" si="183"/>
        <v>0.61904879999999995</v>
      </c>
      <c r="V3029" s="55">
        <f t="shared" si="183"/>
        <v>0</v>
      </c>
      <c r="W3029" s="55">
        <f t="shared" si="183"/>
        <v>9.7219007999999985</v>
      </c>
      <c r="X3029" s="55" t="e">
        <f t="shared" si="183"/>
        <v>#VALUE!</v>
      </c>
      <c r="Y3029" s="55">
        <f t="shared" si="183"/>
        <v>23.683994400000003</v>
      </c>
    </row>
    <row r="3030" spans="1:25" x14ac:dyDescent="0.25">
      <c r="A3030" s="37" t="s">
        <v>653</v>
      </c>
      <c r="B3030" s="37" t="s">
        <v>662</v>
      </c>
      <c r="C3030" s="37" t="s">
        <v>13</v>
      </c>
      <c r="D3030" s="52" t="str">
        <f>IFERROR(INDEX('[2]CP5 to CP6 Track mapping'!$A:$B,MATCH('CP5 Vols Hyp'!$C3030,'[2]CP5 to CP6 Track mapping'!$A:$A,0),2),"-")</f>
        <v>Re-rail</v>
      </c>
      <c r="E3030" s="36" t="s">
        <v>454</v>
      </c>
      <c r="F3030" s="53"/>
      <c r="G3030" s="53"/>
      <c r="H3030" s="53">
        <v>0.1106424</v>
      </c>
      <c r="I3030" s="53"/>
      <c r="J3030" s="53"/>
      <c r="K3030" s="53">
        <f t="shared" si="184"/>
        <v>0.1106424</v>
      </c>
      <c r="M3030" s="54">
        <v>17.499184799999998</v>
      </c>
      <c r="N3030" s="54">
        <v>0.2578608</v>
      </c>
      <c r="O3030" s="54">
        <v>0.1106424</v>
      </c>
      <c r="P3030" s="54">
        <v>0</v>
      </c>
      <c r="Q3030" s="54" t="s">
        <v>73</v>
      </c>
      <c r="R3030" s="54">
        <f t="shared" si="185"/>
        <v>17.867687999999998</v>
      </c>
      <c r="T3030" s="55">
        <f t="shared" si="183"/>
        <v>17.499184799999998</v>
      </c>
      <c r="U3030" s="55">
        <f t="shared" si="183"/>
        <v>0.2578608</v>
      </c>
      <c r="V3030" s="55">
        <f t="shared" si="183"/>
        <v>0</v>
      </c>
      <c r="W3030" s="55">
        <f t="shared" si="183"/>
        <v>0</v>
      </c>
      <c r="X3030" s="55" t="e">
        <f t="shared" si="183"/>
        <v>#VALUE!</v>
      </c>
      <c r="Y3030" s="55">
        <f t="shared" si="183"/>
        <v>17.757045599999998</v>
      </c>
    </row>
    <row r="3031" spans="1:25" x14ac:dyDescent="0.25">
      <c r="A3031" s="37" t="s">
        <v>653</v>
      </c>
      <c r="B3031" s="37" t="s">
        <v>662</v>
      </c>
      <c r="C3031" s="37" t="s">
        <v>13</v>
      </c>
      <c r="D3031" s="52" t="str">
        <f>IFERROR(INDEX('[2]CP5 to CP6 Track mapping'!$A:$B,MATCH('CP5 Vols Hyp'!$C3031,'[2]CP5 to CP6 Track mapping'!$A:$A,0),2),"-")</f>
        <v>Re-rail</v>
      </c>
      <c r="E3031" s="36" t="s">
        <v>455</v>
      </c>
      <c r="F3031" s="53"/>
      <c r="G3031" s="53"/>
      <c r="H3031" s="53">
        <v>2.56032E-2</v>
      </c>
      <c r="I3031" s="53"/>
      <c r="J3031" s="53"/>
      <c r="K3031" s="53">
        <f t="shared" si="184"/>
        <v>2.56032E-2</v>
      </c>
      <c r="M3031" s="54">
        <v>1.69</v>
      </c>
      <c r="N3031" s="54">
        <v>0</v>
      </c>
      <c r="O3031" s="54">
        <v>2.56032E-2</v>
      </c>
      <c r="P3031" s="54">
        <v>2.8346400000000001E-2</v>
      </c>
      <c r="Q3031" s="54">
        <v>0.15910559999999999</v>
      </c>
      <c r="R3031" s="54">
        <f t="shared" si="185"/>
        <v>1.9030551999999998</v>
      </c>
      <c r="T3031" s="55">
        <f t="shared" si="183"/>
        <v>1.69</v>
      </c>
      <c r="U3031" s="55">
        <f t="shared" si="183"/>
        <v>0</v>
      </c>
      <c r="V3031" s="55">
        <f t="shared" si="183"/>
        <v>0</v>
      </c>
      <c r="W3031" s="55">
        <f t="shared" si="183"/>
        <v>2.8346400000000001E-2</v>
      </c>
      <c r="X3031" s="55">
        <f t="shared" si="183"/>
        <v>0.15910559999999999</v>
      </c>
      <c r="Y3031" s="55">
        <f t="shared" si="183"/>
        <v>1.8774519999999999</v>
      </c>
    </row>
    <row r="3032" spans="1:25" x14ac:dyDescent="0.25">
      <c r="A3032" s="37" t="s">
        <v>653</v>
      </c>
      <c r="B3032" s="37" t="s">
        <v>663</v>
      </c>
      <c r="C3032" s="37" t="s">
        <v>12</v>
      </c>
      <c r="D3032" s="52" t="str">
        <f>IFERROR(INDEX('[2]CP5 to CP6 Track mapping'!$A:$B,MATCH('CP5 Vols Hyp'!$C3032,'[2]CP5 to CP6 Track mapping'!$A:$A,0),2),"-")</f>
        <v>Re-rail</v>
      </c>
      <c r="E3032" s="36" t="s">
        <v>456</v>
      </c>
      <c r="F3032" s="53"/>
      <c r="G3032" s="53"/>
      <c r="H3032" s="53">
        <v>7.18</v>
      </c>
      <c r="I3032" s="53"/>
      <c r="J3032" s="53"/>
      <c r="K3032" s="53">
        <f t="shared" si="184"/>
        <v>7.18</v>
      </c>
      <c r="M3032" s="54">
        <v>0</v>
      </c>
      <c r="N3032" s="54">
        <v>0.66</v>
      </c>
      <c r="O3032" s="54">
        <v>7.18</v>
      </c>
      <c r="P3032" s="54">
        <v>19.34</v>
      </c>
      <c r="Q3032" s="54" t="s">
        <v>73</v>
      </c>
      <c r="R3032" s="54">
        <f t="shared" si="185"/>
        <v>27.18</v>
      </c>
      <c r="T3032" s="55">
        <f t="shared" si="183"/>
        <v>0</v>
      </c>
      <c r="U3032" s="55">
        <f t="shared" si="183"/>
        <v>0.66</v>
      </c>
      <c r="V3032" s="55">
        <f t="shared" si="183"/>
        <v>0</v>
      </c>
      <c r="W3032" s="55">
        <f t="shared" si="183"/>
        <v>19.34</v>
      </c>
      <c r="X3032" s="55" t="e">
        <f t="shared" si="183"/>
        <v>#VALUE!</v>
      </c>
      <c r="Y3032" s="55">
        <f t="shared" si="183"/>
        <v>20</v>
      </c>
    </row>
    <row r="3033" spans="1:25" x14ac:dyDescent="0.25">
      <c r="A3033" s="37" t="s">
        <v>653</v>
      </c>
      <c r="B3033" s="37" t="s">
        <v>663</v>
      </c>
      <c r="C3033" s="37" t="s">
        <v>12</v>
      </c>
      <c r="D3033" s="52" t="str">
        <f>IFERROR(INDEX('[2]CP5 to CP6 Track mapping'!$A:$B,MATCH('CP5 Vols Hyp'!$C3033,'[2]CP5 to CP6 Track mapping'!$A:$A,0),2),"-")</f>
        <v>Re-rail</v>
      </c>
      <c r="E3033" s="36" t="s">
        <v>451</v>
      </c>
      <c r="F3033" s="53"/>
      <c r="G3033" s="53"/>
      <c r="H3033" s="53">
        <v>0</v>
      </c>
      <c r="I3033" s="53"/>
      <c r="J3033" s="53"/>
      <c r="K3033" s="53">
        <f t="shared" si="184"/>
        <v>0</v>
      </c>
      <c r="M3033" s="54">
        <v>1.3404672</v>
      </c>
      <c r="N3033" s="54">
        <v>0</v>
      </c>
      <c r="O3033" s="54">
        <v>0</v>
      </c>
      <c r="P3033" s="54">
        <v>0</v>
      </c>
      <c r="Q3033" s="54" t="s">
        <v>73</v>
      </c>
      <c r="R3033" s="54">
        <f t="shared" si="185"/>
        <v>1.3404672</v>
      </c>
      <c r="T3033" s="55">
        <f t="shared" si="183"/>
        <v>1.3404672</v>
      </c>
      <c r="U3033" s="55">
        <f t="shared" si="183"/>
        <v>0</v>
      </c>
      <c r="V3033" s="55">
        <f t="shared" si="183"/>
        <v>0</v>
      </c>
      <c r="W3033" s="55">
        <f t="shared" si="183"/>
        <v>0</v>
      </c>
      <c r="X3033" s="55" t="e">
        <f t="shared" si="183"/>
        <v>#VALUE!</v>
      </c>
      <c r="Y3033" s="55">
        <f t="shared" si="183"/>
        <v>1.3404672</v>
      </c>
    </row>
    <row r="3034" spans="1:25" x14ac:dyDescent="0.25">
      <c r="A3034" s="37" t="s">
        <v>653</v>
      </c>
      <c r="B3034" s="37" t="s">
        <v>663</v>
      </c>
      <c r="C3034" s="37" t="s">
        <v>12</v>
      </c>
      <c r="D3034" s="52" t="str">
        <f>IFERROR(INDEX('[2]CP5 to CP6 Track mapping'!$A:$B,MATCH('CP5 Vols Hyp'!$C3034,'[2]CP5 to CP6 Track mapping'!$A:$A,0),2),"-")</f>
        <v>Re-rail</v>
      </c>
      <c r="E3034" s="36" t="s">
        <v>452</v>
      </c>
      <c r="F3034" s="53"/>
      <c r="G3034" s="53"/>
      <c r="H3034" s="53">
        <v>0</v>
      </c>
      <c r="I3034" s="53"/>
      <c r="J3034" s="53"/>
      <c r="K3034" s="53">
        <f t="shared" si="184"/>
        <v>0</v>
      </c>
      <c r="M3034" s="54">
        <v>0.43159680000000011</v>
      </c>
      <c r="N3034" s="54">
        <v>0</v>
      </c>
      <c r="O3034" s="54">
        <v>0</v>
      </c>
      <c r="P3034" s="54">
        <v>0</v>
      </c>
      <c r="Q3034" s="54" t="s">
        <v>73</v>
      </c>
      <c r="R3034" s="54">
        <f t="shared" si="185"/>
        <v>0.43159680000000011</v>
      </c>
      <c r="T3034" s="55">
        <f t="shared" si="183"/>
        <v>0.43159680000000011</v>
      </c>
      <c r="U3034" s="55">
        <f t="shared" si="183"/>
        <v>0</v>
      </c>
      <c r="V3034" s="55">
        <f t="shared" si="183"/>
        <v>0</v>
      </c>
      <c r="W3034" s="55">
        <f t="shared" si="183"/>
        <v>0</v>
      </c>
      <c r="X3034" s="55" t="e">
        <f t="shared" si="183"/>
        <v>#VALUE!</v>
      </c>
      <c r="Y3034" s="55">
        <f t="shared" si="183"/>
        <v>0.43159680000000011</v>
      </c>
    </row>
    <row r="3035" spans="1:25" x14ac:dyDescent="0.25">
      <c r="A3035" s="37" t="s">
        <v>653</v>
      </c>
      <c r="B3035" s="37" t="s">
        <v>663</v>
      </c>
      <c r="C3035" s="37" t="s">
        <v>12</v>
      </c>
      <c r="D3035" s="52" t="str">
        <f>IFERROR(INDEX('[2]CP5 to CP6 Track mapping'!$A:$B,MATCH('CP5 Vols Hyp'!$C3035,'[2]CP5 to CP6 Track mapping'!$A:$A,0),2),"-")</f>
        <v>Re-rail</v>
      </c>
      <c r="E3035" s="36" t="s">
        <v>453</v>
      </c>
      <c r="F3035" s="53"/>
      <c r="G3035" s="53"/>
      <c r="H3035" s="53">
        <v>0</v>
      </c>
      <c r="I3035" s="53"/>
      <c r="J3035" s="53"/>
      <c r="K3035" s="53">
        <f t="shared" si="184"/>
        <v>0</v>
      </c>
      <c r="M3035" s="54">
        <v>3.94</v>
      </c>
      <c r="N3035" s="54">
        <v>0</v>
      </c>
      <c r="O3035" s="54">
        <v>0</v>
      </c>
      <c r="P3035" s="54">
        <v>0.173736</v>
      </c>
      <c r="Q3035" s="54" t="s">
        <v>73</v>
      </c>
      <c r="R3035" s="54">
        <f t="shared" si="185"/>
        <v>4.1137360000000003</v>
      </c>
      <c r="T3035" s="55">
        <f t="shared" si="183"/>
        <v>3.94</v>
      </c>
      <c r="U3035" s="55">
        <f t="shared" si="183"/>
        <v>0</v>
      </c>
      <c r="V3035" s="55">
        <f t="shared" si="183"/>
        <v>0</v>
      </c>
      <c r="W3035" s="55">
        <f t="shared" si="183"/>
        <v>0.173736</v>
      </c>
      <c r="X3035" s="55" t="e">
        <f t="shared" si="183"/>
        <v>#VALUE!</v>
      </c>
      <c r="Y3035" s="55">
        <f t="shared" si="183"/>
        <v>4.1137360000000003</v>
      </c>
    </row>
    <row r="3036" spans="1:25" x14ac:dyDescent="0.25">
      <c r="A3036" s="37" t="s">
        <v>653</v>
      </c>
      <c r="B3036" s="37" t="s">
        <v>663</v>
      </c>
      <c r="C3036" s="37" t="s">
        <v>12</v>
      </c>
      <c r="D3036" s="52" t="str">
        <f>IFERROR(INDEX('[2]CP5 to CP6 Track mapping'!$A:$B,MATCH('CP5 Vols Hyp'!$C3036,'[2]CP5 to CP6 Track mapping'!$A:$A,0),2),"-")</f>
        <v>Re-rail</v>
      </c>
      <c r="E3036" s="36" t="s">
        <v>454</v>
      </c>
      <c r="F3036" s="53"/>
      <c r="G3036" s="53"/>
      <c r="H3036" s="53">
        <v>0</v>
      </c>
      <c r="I3036" s="53"/>
      <c r="J3036" s="53"/>
      <c r="K3036" s="53">
        <f t="shared" si="184"/>
        <v>0</v>
      </c>
      <c r="M3036" s="54">
        <v>0.2</v>
      </c>
      <c r="N3036" s="54">
        <v>0</v>
      </c>
      <c r="O3036" s="54">
        <v>0</v>
      </c>
      <c r="P3036" s="54">
        <v>0</v>
      </c>
      <c r="Q3036" s="54" t="s">
        <v>73</v>
      </c>
      <c r="R3036" s="54">
        <f t="shared" si="185"/>
        <v>0.2</v>
      </c>
      <c r="T3036" s="55">
        <f t="shared" si="183"/>
        <v>0.2</v>
      </c>
      <c r="U3036" s="55">
        <f t="shared" si="183"/>
        <v>0</v>
      </c>
      <c r="V3036" s="55">
        <f t="shared" si="183"/>
        <v>0</v>
      </c>
      <c r="W3036" s="55">
        <f t="shared" si="183"/>
        <v>0</v>
      </c>
      <c r="X3036" s="55" t="e">
        <f t="shared" si="183"/>
        <v>#VALUE!</v>
      </c>
      <c r="Y3036" s="55">
        <f t="shared" si="183"/>
        <v>0.2</v>
      </c>
    </row>
    <row r="3037" spans="1:25" x14ac:dyDescent="0.25">
      <c r="A3037" s="37" t="s">
        <v>653</v>
      </c>
      <c r="B3037" s="37" t="s">
        <v>663</v>
      </c>
      <c r="C3037" s="37" t="s">
        <v>12</v>
      </c>
      <c r="D3037" s="52" t="str">
        <f>IFERROR(INDEX('[2]CP5 to CP6 Track mapping'!$A:$B,MATCH('CP5 Vols Hyp'!$C3037,'[2]CP5 to CP6 Track mapping'!$A:$A,0),2),"-")</f>
        <v>Re-rail</v>
      </c>
      <c r="E3037" s="36" t="s">
        <v>455</v>
      </c>
      <c r="F3037" s="53"/>
      <c r="G3037" s="53"/>
      <c r="H3037" s="53">
        <v>0</v>
      </c>
      <c r="I3037" s="53"/>
      <c r="J3037" s="53"/>
      <c r="K3037" s="53">
        <f t="shared" si="184"/>
        <v>0</v>
      </c>
      <c r="M3037" s="54">
        <v>0</v>
      </c>
      <c r="N3037" s="54">
        <v>0</v>
      </c>
      <c r="O3037" s="54">
        <v>0</v>
      </c>
      <c r="P3037" s="54">
        <v>0</v>
      </c>
      <c r="Q3037" s="54" t="s">
        <v>73</v>
      </c>
      <c r="R3037" s="54">
        <f t="shared" si="185"/>
        <v>0</v>
      </c>
      <c r="T3037" s="55">
        <f t="shared" si="183"/>
        <v>0</v>
      </c>
      <c r="U3037" s="55">
        <f t="shared" si="183"/>
        <v>0</v>
      </c>
      <c r="V3037" s="55">
        <f t="shared" si="183"/>
        <v>0</v>
      </c>
      <c r="W3037" s="55">
        <f t="shared" si="183"/>
        <v>0</v>
      </c>
      <c r="X3037" s="55" t="e">
        <f t="shared" si="183"/>
        <v>#VALUE!</v>
      </c>
      <c r="Y3037" s="55">
        <f t="shared" si="183"/>
        <v>0</v>
      </c>
    </row>
    <row r="3038" spans="1:25" x14ac:dyDescent="0.25">
      <c r="A3038" s="37" t="s">
        <v>653</v>
      </c>
      <c r="B3038" s="37" t="s">
        <v>664</v>
      </c>
      <c r="C3038" s="37" t="s">
        <v>665</v>
      </c>
      <c r="D3038" s="52" t="str">
        <f>IFERROR(INDEX('[2]CP5 to CP6 Track mapping'!$A:$B,MATCH('CP5 Vols Hyp'!$C3038,'[2]CP5 to CP6 Track mapping'!$A:$A,0),2),"-")</f>
        <v>Re-Ballast Conventional</v>
      </c>
      <c r="E3038" s="36" t="s">
        <v>456</v>
      </c>
      <c r="F3038" s="53"/>
      <c r="G3038" s="53"/>
      <c r="H3038" s="53">
        <v>0</v>
      </c>
      <c r="I3038" s="53"/>
      <c r="J3038" s="53"/>
      <c r="K3038" s="53">
        <f t="shared" si="184"/>
        <v>0</v>
      </c>
      <c r="M3038" s="54">
        <v>0</v>
      </c>
      <c r="N3038" s="54">
        <v>0</v>
      </c>
      <c r="O3038" s="54">
        <v>0</v>
      </c>
      <c r="P3038" s="54">
        <v>0</v>
      </c>
      <c r="Q3038" s="54" t="s">
        <v>73</v>
      </c>
      <c r="R3038" s="54">
        <f t="shared" si="185"/>
        <v>0</v>
      </c>
      <c r="T3038" s="55">
        <f t="shared" si="183"/>
        <v>0</v>
      </c>
      <c r="U3038" s="55">
        <f t="shared" si="183"/>
        <v>0</v>
      </c>
      <c r="V3038" s="55">
        <f t="shared" si="183"/>
        <v>0</v>
      </c>
      <c r="W3038" s="55">
        <f t="shared" si="183"/>
        <v>0</v>
      </c>
      <c r="X3038" s="55" t="e">
        <f t="shared" si="183"/>
        <v>#VALUE!</v>
      </c>
      <c r="Y3038" s="55">
        <f t="shared" si="183"/>
        <v>0</v>
      </c>
    </row>
    <row r="3039" spans="1:25" x14ac:dyDescent="0.25">
      <c r="A3039" s="37" t="s">
        <v>653</v>
      </c>
      <c r="B3039" s="37" t="s">
        <v>664</v>
      </c>
      <c r="C3039" s="37" t="s">
        <v>665</v>
      </c>
      <c r="D3039" s="52" t="str">
        <f>IFERROR(INDEX('[2]CP5 to CP6 Track mapping'!$A:$B,MATCH('CP5 Vols Hyp'!$C3039,'[2]CP5 to CP6 Track mapping'!$A:$A,0),2),"-")</f>
        <v>Re-Ballast Conventional</v>
      </c>
      <c r="E3039" s="36" t="s">
        <v>451</v>
      </c>
      <c r="F3039" s="53"/>
      <c r="G3039" s="53"/>
      <c r="H3039" s="53">
        <v>0</v>
      </c>
      <c r="I3039" s="53"/>
      <c r="J3039" s="53"/>
      <c r="K3039" s="53">
        <f t="shared" si="184"/>
        <v>0</v>
      </c>
      <c r="M3039" s="54">
        <v>0</v>
      </c>
      <c r="N3039" s="54">
        <v>0</v>
      </c>
      <c r="O3039" s="54">
        <v>0</v>
      </c>
      <c r="P3039" s="54">
        <v>0</v>
      </c>
      <c r="Q3039" s="54" t="s">
        <v>73</v>
      </c>
      <c r="R3039" s="54">
        <f t="shared" si="185"/>
        <v>0</v>
      </c>
      <c r="T3039" s="55">
        <f t="shared" si="183"/>
        <v>0</v>
      </c>
      <c r="U3039" s="55">
        <f t="shared" si="183"/>
        <v>0</v>
      </c>
      <c r="V3039" s="55">
        <f t="shared" si="183"/>
        <v>0</v>
      </c>
      <c r="W3039" s="55">
        <f t="shared" si="183"/>
        <v>0</v>
      </c>
      <c r="X3039" s="55" t="e">
        <f t="shared" si="183"/>
        <v>#VALUE!</v>
      </c>
      <c r="Y3039" s="55">
        <f t="shared" si="183"/>
        <v>0</v>
      </c>
    </row>
    <row r="3040" spans="1:25" x14ac:dyDescent="0.25">
      <c r="A3040" s="37" t="s">
        <v>653</v>
      </c>
      <c r="B3040" s="37" t="s">
        <v>664</v>
      </c>
      <c r="C3040" s="37" t="s">
        <v>665</v>
      </c>
      <c r="D3040" s="52" t="str">
        <f>IFERROR(INDEX('[2]CP5 to CP6 Track mapping'!$A:$B,MATCH('CP5 Vols Hyp'!$C3040,'[2]CP5 to CP6 Track mapping'!$A:$A,0),2),"-")</f>
        <v>Re-Ballast Conventional</v>
      </c>
      <c r="E3040" s="36" t="s">
        <v>452</v>
      </c>
      <c r="F3040" s="53"/>
      <c r="G3040" s="53"/>
      <c r="H3040" s="53">
        <v>0</v>
      </c>
      <c r="I3040" s="53"/>
      <c r="J3040" s="53"/>
      <c r="K3040" s="53">
        <f t="shared" si="184"/>
        <v>0</v>
      </c>
      <c r="M3040" s="54">
        <v>0</v>
      </c>
      <c r="N3040" s="54">
        <v>0</v>
      </c>
      <c r="O3040" s="54">
        <v>0</v>
      </c>
      <c r="P3040" s="54">
        <v>0</v>
      </c>
      <c r="Q3040" s="54" t="s">
        <v>73</v>
      </c>
      <c r="R3040" s="54">
        <f t="shared" si="185"/>
        <v>0</v>
      </c>
      <c r="T3040" s="55">
        <f t="shared" si="183"/>
        <v>0</v>
      </c>
      <c r="U3040" s="55">
        <f t="shared" si="183"/>
        <v>0</v>
      </c>
      <c r="V3040" s="55">
        <f t="shared" si="183"/>
        <v>0</v>
      </c>
      <c r="W3040" s="55">
        <f t="shared" si="183"/>
        <v>0</v>
      </c>
      <c r="X3040" s="55" t="e">
        <f t="shared" si="183"/>
        <v>#VALUE!</v>
      </c>
      <c r="Y3040" s="55">
        <f t="shared" si="183"/>
        <v>0</v>
      </c>
    </row>
    <row r="3041" spans="1:25" x14ac:dyDescent="0.25">
      <c r="A3041" s="37" t="s">
        <v>653</v>
      </c>
      <c r="B3041" s="37" t="s">
        <v>664</v>
      </c>
      <c r="C3041" s="37" t="s">
        <v>665</v>
      </c>
      <c r="D3041" s="52" t="str">
        <f>IFERROR(INDEX('[2]CP5 to CP6 Track mapping'!$A:$B,MATCH('CP5 Vols Hyp'!$C3041,'[2]CP5 to CP6 Track mapping'!$A:$A,0),2),"-")</f>
        <v>Re-Ballast Conventional</v>
      </c>
      <c r="E3041" s="36" t="s">
        <v>453</v>
      </c>
      <c r="F3041" s="53"/>
      <c r="G3041" s="53"/>
      <c r="H3041" s="53">
        <v>0</v>
      </c>
      <c r="I3041" s="53"/>
      <c r="J3041" s="53"/>
      <c r="K3041" s="53">
        <f t="shared" si="184"/>
        <v>0</v>
      </c>
      <c r="M3041" s="54">
        <v>0</v>
      </c>
      <c r="N3041" s="54">
        <v>0</v>
      </c>
      <c r="O3041" s="54">
        <v>0</v>
      </c>
      <c r="P3041" s="54">
        <v>0</v>
      </c>
      <c r="Q3041" s="54" t="s">
        <v>73</v>
      </c>
      <c r="R3041" s="54">
        <f t="shared" si="185"/>
        <v>0</v>
      </c>
      <c r="T3041" s="55">
        <f t="shared" si="183"/>
        <v>0</v>
      </c>
      <c r="U3041" s="55">
        <f t="shared" si="183"/>
        <v>0</v>
      </c>
      <c r="V3041" s="55">
        <f t="shared" si="183"/>
        <v>0</v>
      </c>
      <c r="W3041" s="55">
        <f t="shared" si="183"/>
        <v>0</v>
      </c>
      <c r="X3041" s="55" t="e">
        <f t="shared" si="183"/>
        <v>#VALUE!</v>
      </c>
      <c r="Y3041" s="55">
        <f t="shared" si="183"/>
        <v>0</v>
      </c>
    </row>
    <row r="3042" spans="1:25" x14ac:dyDescent="0.25">
      <c r="A3042" s="37" t="s">
        <v>653</v>
      </c>
      <c r="B3042" s="37" t="s">
        <v>664</v>
      </c>
      <c r="C3042" s="37" t="s">
        <v>665</v>
      </c>
      <c r="D3042" s="52" t="str">
        <f>IFERROR(INDEX('[2]CP5 to CP6 Track mapping'!$A:$B,MATCH('CP5 Vols Hyp'!$C3042,'[2]CP5 to CP6 Track mapping'!$A:$A,0),2),"-")</f>
        <v>Re-Ballast Conventional</v>
      </c>
      <c r="E3042" s="36" t="s">
        <v>454</v>
      </c>
      <c r="F3042" s="53"/>
      <c r="G3042" s="53"/>
      <c r="H3042" s="53">
        <v>0</v>
      </c>
      <c r="I3042" s="53"/>
      <c r="J3042" s="53"/>
      <c r="K3042" s="53">
        <f t="shared" si="184"/>
        <v>0</v>
      </c>
      <c r="M3042" s="54">
        <v>0</v>
      </c>
      <c r="N3042" s="54">
        <v>0</v>
      </c>
      <c r="O3042" s="54">
        <v>0</v>
      </c>
      <c r="P3042" s="54">
        <v>0</v>
      </c>
      <c r="Q3042" s="54" t="s">
        <v>73</v>
      </c>
      <c r="R3042" s="54">
        <f t="shared" si="185"/>
        <v>0</v>
      </c>
      <c r="T3042" s="55">
        <f t="shared" si="183"/>
        <v>0</v>
      </c>
      <c r="U3042" s="55">
        <f t="shared" si="183"/>
        <v>0</v>
      </c>
      <c r="V3042" s="55">
        <f t="shared" si="183"/>
        <v>0</v>
      </c>
      <c r="W3042" s="55">
        <f t="shared" si="183"/>
        <v>0</v>
      </c>
      <c r="X3042" s="55" t="e">
        <f t="shared" si="183"/>
        <v>#VALUE!</v>
      </c>
      <c r="Y3042" s="55">
        <f t="shared" si="183"/>
        <v>0</v>
      </c>
    </row>
    <row r="3043" spans="1:25" x14ac:dyDescent="0.25">
      <c r="A3043" s="37" t="s">
        <v>653</v>
      </c>
      <c r="B3043" s="37" t="s">
        <v>664</v>
      </c>
      <c r="C3043" s="37" t="s">
        <v>665</v>
      </c>
      <c r="D3043" s="52" t="str">
        <f>IFERROR(INDEX('[2]CP5 to CP6 Track mapping'!$A:$B,MATCH('CP5 Vols Hyp'!$C3043,'[2]CP5 to CP6 Track mapping'!$A:$A,0),2),"-")</f>
        <v>Re-Ballast Conventional</v>
      </c>
      <c r="E3043" s="36" t="s">
        <v>455</v>
      </c>
      <c r="F3043" s="53"/>
      <c r="G3043" s="53"/>
      <c r="H3043" s="53">
        <v>0</v>
      </c>
      <c r="I3043" s="53"/>
      <c r="J3043" s="53"/>
      <c r="K3043" s="53">
        <f t="shared" si="184"/>
        <v>0</v>
      </c>
      <c r="M3043" s="54">
        <v>0</v>
      </c>
      <c r="N3043" s="54">
        <v>0</v>
      </c>
      <c r="O3043" s="54">
        <v>0</v>
      </c>
      <c r="P3043" s="54">
        <v>0</v>
      </c>
      <c r="Q3043" s="54" t="s">
        <v>73</v>
      </c>
      <c r="R3043" s="54">
        <f t="shared" si="185"/>
        <v>0</v>
      </c>
      <c r="T3043" s="55">
        <f t="shared" si="183"/>
        <v>0</v>
      </c>
      <c r="U3043" s="55">
        <f t="shared" si="183"/>
        <v>0</v>
      </c>
      <c r="V3043" s="55">
        <f t="shared" si="183"/>
        <v>0</v>
      </c>
      <c r="W3043" s="55">
        <f t="shared" si="183"/>
        <v>0</v>
      </c>
      <c r="X3043" s="55" t="e">
        <f t="shared" si="183"/>
        <v>#VALUE!</v>
      </c>
      <c r="Y3043" s="55">
        <f t="shared" si="183"/>
        <v>0</v>
      </c>
    </row>
    <row r="3044" spans="1:25" x14ac:dyDescent="0.25">
      <c r="A3044" s="37" t="s">
        <v>653</v>
      </c>
      <c r="B3044" s="37" t="s">
        <v>666</v>
      </c>
      <c r="C3044" s="37" t="s">
        <v>667</v>
      </c>
      <c r="D3044" s="52" t="str">
        <f>IFERROR(INDEX('[2]CP5 to CP6 Track mapping'!$A:$B,MATCH('CP5 Vols Hyp'!$C3044,'[2]CP5 to CP6 Track mapping'!$A:$A,0),2),"-")</f>
        <v>Re-Ballast High Output</v>
      </c>
      <c r="E3044" s="36" t="s">
        <v>456</v>
      </c>
      <c r="F3044" s="53"/>
      <c r="G3044" s="53"/>
      <c r="H3044" s="53">
        <v>0</v>
      </c>
      <c r="I3044" s="53"/>
      <c r="J3044" s="53"/>
      <c r="K3044" s="53">
        <f t="shared" si="184"/>
        <v>0</v>
      </c>
      <c r="M3044" s="54">
        <v>0</v>
      </c>
      <c r="N3044" s="54">
        <v>0</v>
      </c>
      <c r="O3044" s="54">
        <v>0</v>
      </c>
      <c r="P3044" s="54">
        <v>0</v>
      </c>
      <c r="Q3044" s="54" t="s">
        <v>73</v>
      </c>
      <c r="R3044" s="54">
        <f t="shared" si="185"/>
        <v>0</v>
      </c>
      <c r="T3044" s="55">
        <f t="shared" si="183"/>
        <v>0</v>
      </c>
      <c r="U3044" s="55">
        <f t="shared" si="183"/>
        <v>0</v>
      </c>
      <c r="V3044" s="55">
        <f t="shared" si="183"/>
        <v>0</v>
      </c>
      <c r="W3044" s="55">
        <f t="shared" si="183"/>
        <v>0</v>
      </c>
      <c r="X3044" s="55" t="e">
        <f t="shared" si="183"/>
        <v>#VALUE!</v>
      </c>
      <c r="Y3044" s="55">
        <f t="shared" si="183"/>
        <v>0</v>
      </c>
    </row>
    <row r="3045" spans="1:25" x14ac:dyDescent="0.25">
      <c r="A3045" s="37" t="s">
        <v>653</v>
      </c>
      <c r="B3045" s="37" t="s">
        <v>666</v>
      </c>
      <c r="C3045" s="37" t="s">
        <v>667</v>
      </c>
      <c r="D3045" s="52" t="str">
        <f>IFERROR(INDEX('[2]CP5 to CP6 Track mapping'!$A:$B,MATCH('CP5 Vols Hyp'!$C3045,'[2]CP5 to CP6 Track mapping'!$A:$A,0),2),"-")</f>
        <v>Re-Ballast High Output</v>
      </c>
      <c r="E3045" s="36" t="s">
        <v>451</v>
      </c>
      <c r="F3045" s="53"/>
      <c r="G3045" s="53"/>
      <c r="H3045" s="53">
        <v>0</v>
      </c>
      <c r="I3045" s="53"/>
      <c r="J3045" s="53"/>
      <c r="K3045" s="53">
        <f t="shared" si="184"/>
        <v>0</v>
      </c>
      <c r="M3045" s="54">
        <v>0</v>
      </c>
      <c r="N3045" s="54">
        <v>0</v>
      </c>
      <c r="O3045" s="54">
        <v>0</v>
      </c>
      <c r="P3045" s="54">
        <v>0</v>
      </c>
      <c r="Q3045" s="54" t="s">
        <v>73</v>
      </c>
      <c r="R3045" s="54">
        <f t="shared" si="185"/>
        <v>0</v>
      </c>
      <c r="T3045" s="55">
        <f t="shared" si="183"/>
        <v>0</v>
      </c>
      <c r="U3045" s="55">
        <f t="shared" si="183"/>
        <v>0</v>
      </c>
      <c r="V3045" s="55">
        <f t="shared" si="183"/>
        <v>0</v>
      </c>
      <c r="W3045" s="55">
        <f t="shared" si="183"/>
        <v>0</v>
      </c>
      <c r="X3045" s="55" t="e">
        <f t="shared" si="183"/>
        <v>#VALUE!</v>
      </c>
      <c r="Y3045" s="55">
        <f t="shared" si="183"/>
        <v>0</v>
      </c>
    </row>
    <row r="3046" spans="1:25" x14ac:dyDescent="0.25">
      <c r="A3046" s="37" t="s">
        <v>653</v>
      </c>
      <c r="B3046" s="37" t="s">
        <v>666</v>
      </c>
      <c r="C3046" s="37" t="s">
        <v>667</v>
      </c>
      <c r="D3046" s="52" t="str">
        <f>IFERROR(INDEX('[2]CP5 to CP6 Track mapping'!$A:$B,MATCH('CP5 Vols Hyp'!$C3046,'[2]CP5 to CP6 Track mapping'!$A:$A,0),2),"-")</f>
        <v>Re-Ballast High Output</v>
      </c>
      <c r="E3046" s="36" t="s">
        <v>452</v>
      </c>
      <c r="F3046" s="53"/>
      <c r="G3046" s="53"/>
      <c r="H3046" s="53">
        <v>0</v>
      </c>
      <c r="I3046" s="53"/>
      <c r="J3046" s="53"/>
      <c r="K3046" s="53">
        <f t="shared" si="184"/>
        <v>0</v>
      </c>
      <c r="M3046" s="54">
        <v>0</v>
      </c>
      <c r="N3046" s="54">
        <v>0</v>
      </c>
      <c r="O3046" s="54">
        <v>0</v>
      </c>
      <c r="P3046" s="54">
        <v>0</v>
      </c>
      <c r="Q3046" s="54" t="s">
        <v>73</v>
      </c>
      <c r="R3046" s="54">
        <f t="shared" si="185"/>
        <v>0</v>
      </c>
      <c r="T3046" s="55">
        <f t="shared" si="183"/>
        <v>0</v>
      </c>
      <c r="U3046" s="55">
        <f t="shared" si="183"/>
        <v>0</v>
      </c>
      <c r="V3046" s="55">
        <f t="shared" si="183"/>
        <v>0</v>
      </c>
      <c r="W3046" s="55">
        <f t="shared" si="183"/>
        <v>0</v>
      </c>
      <c r="X3046" s="55" t="e">
        <f t="shared" si="183"/>
        <v>#VALUE!</v>
      </c>
      <c r="Y3046" s="55">
        <f t="shared" si="183"/>
        <v>0</v>
      </c>
    </row>
    <row r="3047" spans="1:25" x14ac:dyDescent="0.25">
      <c r="A3047" s="37" t="s">
        <v>653</v>
      </c>
      <c r="B3047" s="37" t="s">
        <v>666</v>
      </c>
      <c r="C3047" s="37" t="s">
        <v>667</v>
      </c>
      <c r="D3047" s="52" t="str">
        <f>IFERROR(INDEX('[2]CP5 to CP6 Track mapping'!$A:$B,MATCH('CP5 Vols Hyp'!$C3047,'[2]CP5 to CP6 Track mapping'!$A:$A,0),2),"-")</f>
        <v>Re-Ballast High Output</v>
      </c>
      <c r="E3047" s="36" t="s">
        <v>453</v>
      </c>
      <c r="F3047" s="53"/>
      <c r="G3047" s="53"/>
      <c r="H3047" s="53">
        <v>0</v>
      </c>
      <c r="I3047" s="53"/>
      <c r="J3047" s="53"/>
      <c r="K3047" s="53">
        <f t="shared" si="184"/>
        <v>0</v>
      </c>
      <c r="M3047" s="54">
        <v>0</v>
      </c>
      <c r="N3047" s="54">
        <v>0</v>
      </c>
      <c r="O3047" s="54">
        <v>0</v>
      </c>
      <c r="P3047" s="54">
        <v>0</v>
      </c>
      <c r="Q3047" s="54" t="s">
        <v>73</v>
      </c>
      <c r="R3047" s="54">
        <f t="shared" si="185"/>
        <v>0</v>
      </c>
      <c r="T3047" s="55">
        <f t="shared" si="183"/>
        <v>0</v>
      </c>
      <c r="U3047" s="55">
        <f t="shared" si="183"/>
        <v>0</v>
      </c>
      <c r="V3047" s="55">
        <f t="shared" si="183"/>
        <v>0</v>
      </c>
      <c r="W3047" s="55">
        <f t="shared" si="183"/>
        <v>0</v>
      </c>
      <c r="X3047" s="55" t="e">
        <f t="shared" si="183"/>
        <v>#VALUE!</v>
      </c>
      <c r="Y3047" s="55">
        <f t="shared" si="183"/>
        <v>0</v>
      </c>
    </row>
    <row r="3048" spans="1:25" x14ac:dyDescent="0.25">
      <c r="A3048" s="37" t="s">
        <v>653</v>
      </c>
      <c r="B3048" s="37" t="s">
        <v>666</v>
      </c>
      <c r="C3048" s="37" t="s">
        <v>667</v>
      </c>
      <c r="D3048" s="52" t="str">
        <f>IFERROR(INDEX('[2]CP5 to CP6 Track mapping'!$A:$B,MATCH('CP5 Vols Hyp'!$C3048,'[2]CP5 to CP6 Track mapping'!$A:$A,0),2),"-")</f>
        <v>Re-Ballast High Output</v>
      </c>
      <c r="E3048" s="36" t="s">
        <v>454</v>
      </c>
      <c r="F3048" s="53"/>
      <c r="G3048" s="53"/>
      <c r="H3048" s="53">
        <v>0</v>
      </c>
      <c r="I3048" s="53"/>
      <c r="J3048" s="53"/>
      <c r="K3048" s="53">
        <f t="shared" si="184"/>
        <v>0</v>
      </c>
      <c r="M3048" s="54">
        <v>0</v>
      </c>
      <c r="N3048" s="54">
        <v>0</v>
      </c>
      <c r="O3048" s="54">
        <v>0</v>
      </c>
      <c r="P3048" s="54">
        <v>0</v>
      </c>
      <c r="Q3048" s="54" t="s">
        <v>73</v>
      </c>
      <c r="R3048" s="54">
        <f t="shared" si="185"/>
        <v>0</v>
      </c>
      <c r="T3048" s="55">
        <f t="shared" si="183"/>
        <v>0</v>
      </c>
      <c r="U3048" s="55">
        <f t="shared" si="183"/>
        <v>0</v>
      </c>
      <c r="V3048" s="55">
        <f t="shared" si="183"/>
        <v>0</v>
      </c>
      <c r="W3048" s="55">
        <f t="shared" si="183"/>
        <v>0</v>
      </c>
      <c r="X3048" s="55" t="e">
        <f t="shared" si="183"/>
        <v>#VALUE!</v>
      </c>
      <c r="Y3048" s="55">
        <f t="shared" si="183"/>
        <v>0</v>
      </c>
    </row>
    <row r="3049" spans="1:25" x14ac:dyDescent="0.25">
      <c r="A3049" s="37" t="s">
        <v>653</v>
      </c>
      <c r="B3049" s="37" t="s">
        <v>666</v>
      </c>
      <c r="C3049" s="37" t="s">
        <v>667</v>
      </c>
      <c r="D3049" s="52" t="str">
        <f>IFERROR(INDEX('[2]CP5 to CP6 Track mapping'!$A:$B,MATCH('CP5 Vols Hyp'!$C3049,'[2]CP5 to CP6 Track mapping'!$A:$A,0),2),"-")</f>
        <v>Re-Ballast High Output</v>
      </c>
      <c r="E3049" s="36" t="s">
        <v>455</v>
      </c>
      <c r="F3049" s="53"/>
      <c r="G3049" s="53"/>
      <c r="H3049" s="53">
        <v>0</v>
      </c>
      <c r="I3049" s="53"/>
      <c r="J3049" s="53"/>
      <c r="K3049" s="53">
        <f t="shared" si="184"/>
        <v>0</v>
      </c>
      <c r="M3049" s="54">
        <v>0</v>
      </c>
      <c r="N3049" s="54">
        <v>0</v>
      </c>
      <c r="O3049" s="54">
        <v>0</v>
      </c>
      <c r="P3049" s="54">
        <v>0</v>
      </c>
      <c r="Q3049" s="54" t="s">
        <v>73</v>
      </c>
      <c r="R3049" s="54">
        <f t="shared" si="185"/>
        <v>0</v>
      </c>
      <c r="T3049" s="55">
        <f t="shared" si="183"/>
        <v>0</v>
      </c>
      <c r="U3049" s="55">
        <f t="shared" si="183"/>
        <v>0</v>
      </c>
      <c r="V3049" s="55">
        <f t="shared" si="183"/>
        <v>0</v>
      </c>
      <c r="W3049" s="55">
        <f t="shared" si="183"/>
        <v>0</v>
      </c>
      <c r="X3049" s="55" t="e">
        <f t="shared" si="183"/>
        <v>#VALUE!</v>
      </c>
      <c r="Y3049" s="55">
        <f t="shared" si="183"/>
        <v>0</v>
      </c>
    </row>
    <row r="3050" spans="1:25" x14ac:dyDescent="0.25">
      <c r="A3050" s="37" t="s">
        <v>653</v>
      </c>
      <c r="B3050" s="37" t="s">
        <v>668</v>
      </c>
      <c r="C3050" s="37" t="s">
        <v>669</v>
      </c>
      <c r="D3050" s="52" t="str">
        <f>IFERROR(INDEX('[2]CP5 to CP6 Track mapping'!$A:$B,MATCH('CP5 Vols Hyp'!$C3050,'[2]CP5 to CP6 Track mapping'!$A:$A,0),2),"-")</f>
        <v>Re-Rail, Re-Sleeper High Output</v>
      </c>
      <c r="E3050" s="36" t="s">
        <v>456</v>
      </c>
      <c r="F3050" s="53"/>
      <c r="G3050" s="53"/>
      <c r="H3050" s="53">
        <v>0</v>
      </c>
      <c r="I3050" s="53"/>
      <c r="J3050" s="53"/>
      <c r="K3050" s="53">
        <f t="shared" si="184"/>
        <v>0</v>
      </c>
      <c r="M3050" s="54">
        <v>0</v>
      </c>
      <c r="N3050" s="54">
        <v>0</v>
      </c>
      <c r="O3050" s="54">
        <v>0</v>
      </c>
      <c r="P3050" s="54">
        <v>0</v>
      </c>
      <c r="Q3050" s="54" t="s">
        <v>73</v>
      </c>
      <c r="R3050" s="54">
        <f t="shared" si="185"/>
        <v>0</v>
      </c>
      <c r="T3050" s="55">
        <f t="shared" si="183"/>
        <v>0</v>
      </c>
      <c r="U3050" s="55">
        <f t="shared" si="183"/>
        <v>0</v>
      </c>
      <c r="V3050" s="55">
        <f t="shared" si="183"/>
        <v>0</v>
      </c>
      <c r="W3050" s="55">
        <f t="shared" si="183"/>
        <v>0</v>
      </c>
      <c r="X3050" s="55" t="e">
        <f t="shared" si="183"/>
        <v>#VALUE!</v>
      </c>
      <c r="Y3050" s="55">
        <f t="shared" si="183"/>
        <v>0</v>
      </c>
    </row>
    <row r="3051" spans="1:25" x14ac:dyDescent="0.25">
      <c r="A3051" s="37" t="s">
        <v>653</v>
      </c>
      <c r="B3051" s="37" t="s">
        <v>668</v>
      </c>
      <c r="C3051" s="37" t="s">
        <v>669</v>
      </c>
      <c r="D3051" s="52" t="str">
        <f>IFERROR(INDEX('[2]CP5 to CP6 Track mapping'!$A:$B,MATCH('CP5 Vols Hyp'!$C3051,'[2]CP5 to CP6 Track mapping'!$A:$A,0),2),"-")</f>
        <v>Re-Rail, Re-Sleeper High Output</v>
      </c>
      <c r="E3051" s="36" t="s">
        <v>451</v>
      </c>
      <c r="F3051" s="53"/>
      <c r="G3051" s="53"/>
      <c r="H3051" s="53">
        <v>8.669426399999999</v>
      </c>
      <c r="I3051" s="53"/>
      <c r="J3051" s="53"/>
      <c r="K3051" s="53">
        <f t="shared" si="184"/>
        <v>8.669426399999999</v>
      </c>
      <c r="M3051" s="54">
        <v>1.6696944</v>
      </c>
      <c r="N3051" s="54">
        <v>22.248266400000002</v>
      </c>
      <c r="O3051" s="54">
        <v>8.669426399999999</v>
      </c>
      <c r="P3051" s="54">
        <v>7.1323200000000003E-2</v>
      </c>
      <c r="Q3051" s="54" t="s">
        <v>73</v>
      </c>
      <c r="R3051" s="54">
        <f t="shared" si="185"/>
        <v>32.658710400000004</v>
      </c>
      <c r="T3051" s="55">
        <f t="shared" si="183"/>
        <v>1.6696944</v>
      </c>
      <c r="U3051" s="55">
        <f t="shared" si="183"/>
        <v>22.248266400000002</v>
      </c>
      <c r="V3051" s="55">
        <f t="shared" si="183"/>
        <v>0</v>
      </c>
      <c r="W3051" s="55">
        <f t="shared" ref="W3051:Y3114" si="186">P3051-I3051</f>
        <v>7.1323200000000003E-2</v>
      </c>
      <c r="X3051" s="55" t="e">
        <f t="shared" si="186"/>
        <v>#VALUE!</v>
      </c>
      <c r="Y3051" s="55">
        <f t="shared" si="186"/>
        <v>23.989284000000005</v>
      </c>
    </row>
    <row r="3052" spans="1:25" x14ac:dyDescent="0.25">
      <c r="A3052" s="37" t="s">
        <v>653</v>
      </c>
      <c r="B3052" s="37" t="s">
        <v>668</v>
      </c>
      <c r="C3052" s="37" t="s">
        <v>669</v>
      </c>
      <c r="D3052" s="52" t="str">
        <f>IFERROR(INDEX('[2]CP5 to CP6 Track mapping'!$A:$B,MATCH('CP5 Vols Hyp'!$C3052,'[2]CP5 to CP6 Track mapping'!$A:$A,0),2),"-")</f>
        <v>Re-Rail, Re-Sleeper High Output</v>
      </c>
      <c r="E3052" s="36" t="s">
        <v>452</v>
      </c>
      <c r="F3052" s="53"/>
      <c r="G3052" s="53"/>
      <c r="H3052" s="53">
        <v>9.8371151999999995</v>
      </c>
      <c r="I3052" s="53"/>
      <c r="J3052" s="53"/>
      <c r="K3052" s="53">
        <f t="shared" si="184"/>
        <v>9.8371151999999995</v>
      </c>
      <c r="M3052" s="54">
        <v>29.256227999999993</v>
      </c>
      <c r="N3052" s="54">
        <v>32.581900800000007</v>
      </c>
      <c r="O3052" s="54">
        <v>9.8371151999999995</v>
      </c>
      <c r="P3052" s="54">
        <v>0.84764879999999998</v>
      </c>
      <c r="Q3052" s="54" t="s">
        <v>73</v>
      </c>
      <c r="R3052" s="54">
        <f t="shared" si="185"/>
        <v>72.522892799999994</v>
      </c>
      <c r="T3052" s="55">
        <f t="shared" ref="T3052:Y3115" si="187">M3052-F3052</f>
        <v>29.256227999999993</v>
      </c>
      <c r="U3052" s="55">
        <f t="shared" si="187"/>
        <v>32.581900800000007</v>
      </c>
      <c r="V3052" s="55">
        <f t="shared" si="187"/>
        <v>0</v>
      </c>
      <c r="W3052" s="55">
        <f t="shared" si="186"/>
        <v>0.84764879999999998</v>
      </c>
      <c r="X3052" s="55" t="e">
        <f t="shared" si="186"/>
        <v>#VALUE!</v>
      </c>
      <c r="Y3052" s="55">
        <f t="shared" si="186"/>
        <v>62.685777599999994</v>
      </c>
    </row>
    <row r="3053" spans="1:25" x14ac:dyDescent="0.25">
      <c r="A3053" s="37" t="s">
        <v>653</v>
      </c>
      <c r="B3053" s="37" t="s">
        <v>668</v>
      </c>
      <c r="C3053" s="37" t="s">
        <v>669</v>
      </c>
      <c r="D3053" s="52" t="str">
        <f>IFERROR(INDEX('[2]CP5 to CP6 Track mapping'!$A:$B,MATCH('CP5 Vols Hyp'!$C3053,'[2]CP5 to CP6 Track mapping'!$A:$A,0),2),"-")</f>
        <v>Re-Rail, Re-Sleeper High Output</v>
      </c>
      <c r="E3053" s="36" t="s">
        <v>453</v>
      </c>
      <c r="F3053" s="53"/>
      <c r="G3053" s="53"/>
      <c r="H3053" s="53">
        <v>8.3786471999999979</v>
      </c>
      <c r="I3053" s="53"/>
      <c r="J3053" s="53"/>
      <c r="K3053" s="53">
        <f t="shared" si="184"/>
        <v>8.3786471999999979</v>
      </c>
      <c r="M3053" s="54">
        <v>42.152925599999996</v>
      </c>
      <c r="N3053" s="54">
        <v>16.288207199999999</v>
      </c>
      <c r="O3053" s="54">
        <v>8.3786471999999979</v>
      </c>
      <c r="P3053" s="54">
        <v>-3.3832800000000003E-2</v>
      </c>
      <c r="Q3053" s="54" t="s">
        <v>73</v>
      </c>
      <c r="R3053" s="54">
        <f t="shared" si="185"/>
        <v>66.785947199999995</v>
      </c>
      <c r="T3053" s="55">
        <f t="shared" si="187"/>
        <v>42.152925599999996</v>
      </c>
      <c r="U3053" s="55">
        <f t="shared" si="187"/>
        <v>16.288207199999999</v>
      </c>
      <c r="V3053" s="55">
        <f t="shared" si="187"/>
        <v>0</v>
      </c>
      <c r="W3053" s="55">
        <f t="shared" si="186"/>
        <v>-3.3832800000000003E-2</v>
      </c>
      <c r="X3053" s="55" t="e">
        <f t="shared" si="186"/>
        <v>#VALUE!</v>
      </c>
      <c r="Y3053" s="55">
        <f t="shared" si="186"/>
        <v>58.407299999999999</v>
      </c>
    </row>
    <row r="3054" spans="1:25" x14ac:dyDescent="0.25">
      <c r="A3054" s="37" t="s">
        <v>653</v>
      </c>
      <c r="B3054" s="37" t="s">
        <v>668</v>
      </c>
      <c r="C3054" s="37" t="s">
        <v>669</v>
      </c>
      <c r="D3054" s="52" t="str">
        <f>IFERROR(INDEX('[2]CP5 to CP6 Track mapping'!$A:$B,MATCH('CP5 Vols Hyp'!$C3054,'[2]CP5 to CP6 Track mapping'!$A:$A,0),2),"-")</f>
        <v>Re-Rail, Re-Sleeper High Output</v>
      </c>
      <c r="E3054" s="36" t="s">
        <v>454</v>
      </c>
      <c r="F3054" s="53"/>
      <c r="G3054" s="53"/>
      <c r="H3054" s="53">
        <v>0</v>
      </c>
      <c r="I3054" s="53"/>
      <c r="J3054" s="53"/>
      <c r="K3054" s="53">
        <f t="shared" si="184"/>
        <v>0</v>
      </c>
      <c r="M3054" s="54">
        <v>0</v>
      </c>
      <c r="N3054" s="54">
        <v>1.1082528</v>
      </c>
      <c r="O3054" s="54">
        <v>0</v>
      </c>
      <c r="P3054" s="54">
        <v>0</v>
      </c>
      <c r="Q3054" s="54" t="s">
        <v>73</v>
      </c>
      <c r="R3054" s="54">
        <f t="shared" si="185"/>
        <v>1.1082528</v>
      </c>
      <c r="T3054" s="55">
        <f t="shared" si="187"/>
        <v>0</v>
      </c>
      <c r="U3054" s="55">
        <f t="shared" si="187"/>
        <v>1.1082528</v>
      </c>
      <c r="V3054" s="55">
        <f t="shared" si="187"/>
        <v>0</v>
      </c>
      <c r="W3054" s="55">
        <f t="shared" si="186"/>
        <v>0</v>
      </c>
      <c r="X3054" s="55" t="e">
        <f t="shared" si="186"/>
        <v>#VALUE!</v>
      </c>
      <c r="Y3054" s="55">
        <f t="shared" si="186"/>
        <v>1.1082528</v>
      </c>
    </row>
    <row r="3055" spans="1:25" x14ac:dyDescent="0.25">
      <c r="A3055" s="37" t="s">
        <v>653</v>
      </c>
      <c r="B3055" s="37" t="s">
        <v>668</v>
      </c>
      <c r="C3055" s="37" t="s">
        <v>669</v>
      </c>
      <c r="D3055" s="52" t="str">
        <f>IFERROR(INDEX('[2]CP5 to CP6 Track mapping'!$A:$B,MATCH('CP5 Vols Hyp'!$C3055,'[2]CP5 to CP6 Track mapping'!$A:$A,0),2),"-")</f>
        <v>Re-Rail, Re-Sleeper High Output</v>
      </c>
      <c r="E3055" s="36" t="s">
        <v>455</v>
      </c>
      <c r="F3055" s="53"/>
      <c r="G3055" s="53"/>
      <c r="H3055" s="53">
        <v>0</v>
      </c>
      <c r="I3055" s="53"/>
      <c r="J3055" s="53"/>
      <c r="K3055" s="53">
        <f t="shared" si="184"/>
        <v>0</v>
      </c>
      <c r="M3055" s="54">
        <v>0</v>
      </c>
      <c r="N3055" s="54">
        <v>0</v>
      </c>
      <c r="O3055" s="54">
        <v>0</v>
      </c>
      <c r="P3055" s="54">
        <v>0</v>
      </c>
      <c r="Q3055" s="54" t="s">
        <v>73</v>
      </c>
      <c r="R3055" s="54">
        <f t="shared" si="185"/>
        <v>0</v>
      </c>
      <c r="T3055" s="55">
        <f t="shared" si="187"/>
        <v>0</v>
      </c>
      <c r="U3055" s="55">
        <f t="shared" si="187"/>
        <v>0</v>
      </c>
      <c r="V3055" s="55">
        <f t="shared" si="187"/>
        <v>0</v>
      </c>
      <c r="W3055" s="55">
        <f t="shared" si="186"/>
        <v>0</v>
      </c>
      <c r="X3055" s="55" t="e">
        <f t="shared" si="186"/>
        <v>#VALUE!</v>
      </c>
      <c r="Y3055" s="55">
        <f t="shared" si="186"/>
        <v>0</v>
      </c>
    </row>
    <row r="3056" spans="1:25" x14ac:dyDescent="0.25">
      <c r="A3056" s="37" t="s">
        <v>653</v>
      </c>
      <c r="B3056" s="37" t="s">
        <v>670</v>
      </c>
      <c r="C3056" s="37" t="s">
        <v>671</v>
      </c>
      <c r="D3056" s="52" t="str">
        <f>IFERROR(INDEX('[2]CP5 to CP6 Track mapping'!$A:$B,MATCH('CP5 Vols Hyp'!$C3056,'[2]CP5 to CP6 Track mapping'!$A:$A,0),2),"-")</f>
        <v>Re-Rail, Re-Sleeper High Output</v>
      </c>
      <c r="E3056" s="36" t="s">
        <v>456</v>
      </c>
      <c r="F3056" s="53"/>
      <c r="G3056" s="53"/>
      <c r="H3056" s="53">
        <v>0</v>
      </c>
      <c r="I3056" s="53"/>
      <c r="J3056" s="53"/>
      <c r="K3056" s="53">
        <f t="shared" si="184"/>
        <v>0</v>
      </c>
      <c r="M3056" s="54">
        <v>0</v>
      </c>
      <c r="N3056" s="54">
        <v>0</v>
      </c>
      <c r="O3056" s="54">
        <v>0</v>
      </c>
      <c r="P3056" s="54">
        <v>0</v>
      </c>
      <c r="Q3056" s="54" t="s">
        <v>73</v>
      </c>
      <c r="R3056" s="54">
        <f t="shared" si="185"/>
        <v>0</v>
      </c>
      <c r="T3056" s="55">
        <f t="shared" si="187"/>
        <v>0</v>
      </c>
      <c r="U3056" s="55">
        <f t="shared" si="187"/>
        <v>0</v>
      </c>
      <c r="V3056" s="55">
        <f t="shared" si="187"/>
        <v>0</v>
      </c>
      <c r="W3056" s="55">
        <f t="shared" si="186"/>
        <v>0</v>
      </c>
      <c r="X3056" s="55" t="e">
        <f t="shared" si="186"/>
        <v>#VALUE!</v>
      </c>
      <c r="Y3056" s="55">
        <f t="shared" si="186"/>
        <v>0</v>
      </c>
    </row>
    <row r="3057" spans="1:25" x14ac:dyDescent="0.25">
      <c r="A3057" s="37" t="s">
        <v>653</v>
      </c>
      <c r="B3057" s="37" t="s">
        <v>670</v>
      </c>
      <c r="C3057" s="37" t="s">
        <v>671</v>
      </c>
      <c r="D3057" s="52" t="str">
        <f>IFERROR(INDEX('[2]CP5 to CP6 Track mapping'!$A:$B,MATCH('CP5 Vols Hyp'!$C3057,'[2]CP5 to CP6 Track mapping'!$A:$A,0),2),"-")</f>
        <v>Re-Rail, Re-Sleeper High Output</v>
      </c>
      <c r="E3057" s="36" t="s">
        <v>451</v>
      </c>
      <c r="F3057" s="53"/>
      <c r="G3057" s="53"/>
      <c r="H3057" s="53">
        <v>0</v>
      </c>
      <c r="I3057" s="53"/>
      <c r="J3057" s="53"/>
      <c r="K3057" s="53">
        <f t="shared" si="184"/>
        <v>0</v>
      </c>
      <c r="M3057" s="54">
        <v>0</v>
      </c>
      <c r="N3057" s="54">
        <v>0</v>
      </c>
      <c r="O3057" s="54">
        <v>0</v>
      </c>
      <c r="P3057" s="54">
        <v>0</v>
      </c>
      <c r="Q3057" s="54" t="s">
        <v>73</v>
      </c>
      <c r="R3057" s="54">
        <f t="shared" si="185"/>
        <v>0</v>
      </c>
      <c r="T3057" s="55">
        <f t="shared" si="187"/>
        <v>0</v>
      </c>
      <c r="U3057" s="55">
        <f t="shared" si="187"/>
        <v>0</v>
      </c>
      <c r="V3057" s="55">
        <f t="shared" si="187"/>
        <v>0</v>
      </c>
      <c r="W3057" s="55">
        <f t="shared" si="186"/>
        <v>0</v>
      </c>
      <c r="X3057" s="55" t="e">
        <f t="shared" si="186"/>
        <v>#VALUE!</v>
      </c>
      <c r="Y3057" s="55">
        <f t="shared" si="186"/>
        <v>0</v>
      </c>
    </row>
    <row r="3058" spans="1:25" x14ac:dyDescent="0.25">
      <c r="A3058" s="37" t="s">
        <v>653</v>
      </c>
      <c r="B3058" s="37" t="s">
        <v>670</v>
      </c>
      <c r="C3058" s="37" t="s">
        <v>671</v>
      </c>
      <c r="D3058" s="52" t="str">
        <f>IFERROR(INDEX('[2]CP5 to CP6 Track mapping'!$A:$B,MATCH('CP5 Vols Hyp'!$C3058,'[2]CP5 to CP6 Track mapping'!$A:$A,0),2),"-")</f>
        <v>Re-Rail, Re-Sleeper High Output</v>
      </c>
      <c r="E3058" s="36" t="s">
        <v>452</v>
      </c>
      <c r="F3058" s="53"/>
      <c r="G3058" s="53"/>
      <c r="H3058" s="53">
        <v>0</v>
      </c>
      <c r="I3058" s="53"/>
      <c r="J3058" s="53"/>
      <c r="K3058" s="53">
        <f t="shared" si="184"/>
        <v>0</v>
      </c>
      <c r="M3058" s="54">
        <v>0</v>
      </c>
      <c r="N3058" s="54">
        <v>0</v>
      </c>
      <c r="O3058" s="54">
        <v>0</v>
      </c>
      <c r="P3058" s="54">
        <v>0</v>
      </c>
      <c r="Q3058" s="54" t="s">
        <v>73</v>
      </c>
      <c r="R3058" s="54">
        <f t="shared" si="185"/>
        <v>0</v>
      </c>
      <c r="T3058" s="55">
        <f t="shared" si="187"/>
        <v>0</v>
      </c>
      <c r="U3058" s="55">
        <f t="shared" si="187"/>
        <v>0</v>
      </c>
      <c r="V3058" s="55">
        <f t="shared" si="187"/>
        <v>0</v>
      </c>
      <c r="W3058" s="55">
        <f t="shared" si="186"/>
        <v>0</v>
      </c>
      <c r="X3058" s="55" t="e">
        <f t="shared" si="186"/>
        <v>#VALUE!</v>
      </c>
      <c r="Y3058" s="55">
        <f t="shared" si="186"/>
        <v>0</v>
      </c>
    </row>
    <row r="3059" spans="1:25" x14ac:dyDescent="0.25">
      <c r="A3059" s="37" t="s">
        <v>653</v>
      </c>
      <c r="B3059" s="37" t="s">
        <v>670</v>
      </c>
      <c r="C3059" s="37" t="s">
        <v>671</v>
      </c>
      <c r="D3059" s="52" t="str">
        <f>IFERROR(INDEX('[2]CP5 to CP6 Track mapping'!$A:$B,MATCH('CP5 Vols Hyp'!$C3059,'[2]CP5 to CP6 Track mapping'!$A:$A,0),2),"-")</f>
        <v>Re-Rail, Re-Sleeper High Output</v>
      </c>
      <c r="E3059" s="36" t="s">
        <v>453</v>
      </c>
      <c r="F3059" s="53"/>
      <c r="G3059" s="53"/>
      <c r="H3059" s="53">
        <v>0</v>
      </c>
      <c r="I3059" s="53"/>
      <c r="J3059" s="53"/>
      <c r="K3059" s="53">
        <f t="shared" si="184"/>
        <v>0</v>
      </c>
      <c r="M3059" s="54">
        <v>0</v>
      </c>
      <c r="N3059" s="54">
        <v>0</v>
      </c>
      <c r="O3059" s="54">
        <v>0</v>
      </c>
      <c r="P3059" s="54">
        <v>0</v>
      </c>
      <c r="Q3059" s="54" t="s">
        <v>73</v>
      </c>
      <c r="R3059" s="54">
        <f t="shared" si="185"/>
        <v>0</v>
      </c>
      <c r="T3059" s="55">
        <f t="shared" si="187"/>
        <v>0</v>
      </c>
      <c r="U3059" s="55">
        <f t="shared" si="187"/>
        <v>0</v>
      </c>
      <c r="V3059" s="55">
        <f t="shared" si="187"/>
        <v>0</v>
      </c>
      <c r="W3059" s="55">
        <f t="shared" si="186"/>
        <v>0</v>
      </c>
      <c r="X3059" s="55" t="e">
        <f t="shared" si="186"/>
        <v>#VALUE!</v>
      </c>
      <c r="Y3059" s="55">
        <f t="shared" si="186"/>
        <v>0</v>
      </c>
    </row>
    <row r="3060" spans="1:25" x14ac:dyDescent="0.25">
      <c r="A3060" s="37" t="s">
        <v>653</v>
      </c>
      <c r="B3060" s="37" t="s">
        <v>670</v>
      </c>
      <c r="C3060" s="37" t="s">
        <v>671</v>
      </c>
      <c r="D3060" s="52" t="str">
        <f>IFERROR(INDEX('[2]CP5 to CP6 Track mapping'!$A:$B,MATCH('CP5 Vols Hyp'!$C3060,'[2]CP5 to CP6 Track mapping'!$A:$A,0),2),"-")</f>
        <v>Re-Rail, Re-Sleeper High Output</v>
      </c>
      <c r="E3060" s="36" t="s">
        <v>454</v>
      </c>
      <c r="F3060" s="53"/>
      <c r="G3060" s="53"/>
      <c r="H3060" s="53">
        <v>0</v>
      </c>
      <c r="I3060" s="53"/>
      <c r="J3060" s="53"/>
      <c r="K3060" s="53">
        <f t="shared" si="184"/>
        <v>0</v>
      </c>
      <c r="M3060" s="54">
        <v>0</v>
      </c>
      <c r="N3060" s="54">
        <v>0</v>
      </c>
      <c r="O3060" s="54">
        <v>0</v>
      </c>
      <c r="P3060" s="54">
        <v>0</v>
      </c>
      <c r="Q3060" s="54" t="s">
        <v>73</v>
      </c>
      <c r="R3060" s="54">
        <f t="shared" si="185"/>
        <v>0</v>
      </c>
      <c r="T3060" s="55">
        <f t="shared" si="187"/>
        <v>0</v>
      </c>
      <c r="U3060" s="55">
        <f t="shared" si="187"/>
        <v>0</v>
      </c>
      <c r="V3060" s="55">
        <f t="shared" si="187"/>
        <v>0</v>
      </c>
      <c r="W3060" s="55">
        <f t="shared" si="186"/>
        <v>0</v>
      </c>
      <c r="X3060" s="55" t="e">
        <f t="shared" si="186"/>
        <v>#VALUE!</v>
      </c>
      <c r="Y3060" s="55">
        <f t="shared" si="186"/>
        <v>0</v>
      </c>
    </row>
    <row r="3061" spans="1:25" x14ac:dyDescent="0.25">
      <c r="A3061" s="37" t="s">
        <v>653</v>
      </c>
      <c r="B3061" s="37" t="s">
        <v>670</v>
      </c>
      <c r="C3061" s="37" t="s">
        <v>671</v>
      </c>
      <c r="D3061" s="52" t="str">
        <f>IFERROR(INDEX('[2]CP5 to CP6 Track mapping'!$A:$B,MATCH('CP5 Vols Hyp'!$C3061,'[2]CP5 to CP6 Track mapping'!$A:$A,0),2),"-")</f>
        <v>Re-Rail, Re-Sleeper High Output</v>
      </c>
      <c r="E3061" s="36" t="s">
        <v>455</v>
      </c>
      <c r="F3061" s="53"/>
      <c r="G3061" s="53"/>
      <c r="H3061" s="53">
        <v>0</v>
      </c>
      <c r="I3061" s="53"/>
      <c r="J3061" s="53"/>
      <c r="K3061" s="53">
        <f t="shared" si="184"/>
        <v>0</v>
      </c>
      <c r="M3061" s="54">
        <v>0</v>
      </c>
      <c r="N3061" s="54">
        <v>0</v>
      </c>
      <c r="O3061" s="54">
        <v>0</v>
      </c>
      <c r="P3061" s="54">
        <v>0</v>
      </c>
      <c r="Q3061" s="54" t="s">
        <v>73</v>
      </c>
      <c r="R3061" s="54">
        <f t="shared" si="185"/>
        <v>0</v>
      </c>
      <c r="T3061" s="55">
        <f t="shared" si="187"/>
        <v>0</v>
      </c>
      <c r="U3061" s="55">
        <f t="shared" si="187"/>
        <v>0</v>
      </c>
      <c r="V3061" s="55">
        <f t="shared" si="187"/>
        <v>0</v>
      </c>
      <c r="W3061" s="55">
        <f t="shared" si="186"/>
        <v>0</v>
      </c>
      <c r="X3061" s="55" t="e">
        <f t="shared" si="186"/>
        <v>#VALUE!</v>
      </c>
      <c r="Y3061" s="55">
        <f t="shared" si="186"/>
        <v>0</v>
      </c>
    </row>
    <row r="3062" spans="1:25" x14ac:dyDescent="0.25">
      <c r="A3062" s="37" t="s">
        <v>653</v>
      </c>
      <c r="B3062" s="37" t="s">
        <v>672</v>
      </c>
      <c r="C3062" s="37" t="s">
        <v>21</v>
      </c>
      <c r="D3062" s="52" t="str">
        <f>IFERROR(INDEX('[2]CP5 to CP6 Track mapping'!$A:$B,MATCH('CP5 Vols Hyp'!$C3062,'[2]CP5 to CP6 Track mapping'!$A:$A,0),2),"-")</f>
        <v>Re-Ballast High Output</v>
      </c>
      <c r="E3062" s="36" t="s">
        <v>456</v>
      </c>
      <c r="F3062" s="53"/>
      <c r="G3062" s="53"/>
      <c r="H3062" s="53">
        <v>0</v>
      </c>
      <c r="I3062" s="53"/>
      <c r="J3062" s="53"/>
      <c r="K3062" s="53">
        <f t="shared" si="184"/>
        <v>0</v>
      </c>
      <c r="M3062" s="54">
        <v>0</v>
      </c>
      <c r="N3062" s="54">
        <v>0</v>
      </c>
      <c r="O3062" s="54">
        <v>0</v>
      </c>
      <c r="P3062" s="54">
        <v>0</v>
      </c>
      <c r="Q3062" s="54" t="s">
        <v>73</v>
      </c>
      <c r="R3062" s="54">
        <f t="shared" si="185"/>
        <v>0</v>
      </c>
      <c r="T3062" s="55">
        <f t="shared" si="187"/>
        <v>0</v>
      </c>
      <c r="U3062" s="55">
        <f t="shared" si="187"/>
        <v>0</v>
      </c>
      <c r="V3062" s="55">
        <f t="shared" si="187"/>
        <v>0</v>
      </c>
      <c r="W3062" s="55">
        <f t="shared" si="186"/>
        <v>0</v>
      </c>
      <c r="X3062" s="55" t="e">
        <f t="shared" si="186"/>
        <v>#VALUE!</v>
      </c>
      <c r="Y3062" s="55">
        <f t="shared" si="186"/>
        <v>0</v>
      </c>
    </row>
    <row r="3063" spans="1:25" x14ac:dyDescent="0.25">
      <c r="A3063" s="37" t="s">
        <v>653</v>
      </c>
      <c r="B3063" s="37" t="s">
        <v>672</v>
      </c>
      <c r="C3063" s="37" t="s">
        <v>21</v>
      </c>
      <c r="D3063" s="52" t="str">
        <f>IFERROR(INDEX('[2]CP5 to CP6 Track mapping'!$A:$B,MATCH('CP5 Vols Hyp'!$C3063,'[2]CP5 to CP6 Track mapping'!$A:$A,0),2),"-")</f>
        <v>Re-Ballast High Output</v>
      </c>
      <c r="E3063" s="36" t="s">
        <v>451</v>
      </c>
      <c r="F3063" s="53"/>
      <c r="G3063" s="53"/>
      <c r="H3063" s="53">
        <v>0</v>
      </c>
      <c r="I3063" s="53"/>
      <c r="J3063" s="53"/>
      <c r="K3063" s="53">
        <f t="shared" si="184"/>
        <v>0</v>
      </c>
      <c r="M3063" s="54">
        <v>0</v>
      </c>
      <c r="N3063" s="54">
        <v>0</v>
      </c>
      <c r="O3063" s="54">
        <v>0</v>
      </c>
      <c r="P3063" s="54">
        <v>0</v>
      </c>
      <c r="Q3063" s="54" t="s">
        <v>73</v>
      </c>
      <c r="R3063" s="54">
        <f t="shared" si="185"/>
        <v>0</v>
      </c>
      <c r="T3063" s="55">
        <f t="shared" si="187"/>
        <v>0</v>
      </c>
      <c r="U3063" s="55">
        <f t="shared" si="187"/>
        <v>0</v>
      </c>
      <c r="V3063" s="55">
        <f t="shared" si="187"/>
        <v>0</v>
      </c>
      <c r="W3063" s="55">
        <f t="shared" si="186"/>
        <v>0</v>
      </c>
      <c r="X3063" s="55" t="e">
        <f t="shared" si="186"/>
        <v>#VALUE!</v>
      </c>
      <c r="Y3063" s="55">
        <f t="shared" si="186"/>
        <v>0</v>
      </c>
    </row>
    <row r="3064" spans="1:25" x14ac:dyDescent="0.25">
      <c r="A3064" s="37" t="s">
        <v>653</v>
      </c>
      <c r="B3064" s="37" t="s">
        <v>672</v>
      </c>
      <c r="C3064" s="37" t="s">
        <v>21</v>
      </c>
      <c r="D3064" s="52" t="str">
        <f>IFERROR(INDEX('[2]CP5 to CP6 Track mapping'!$A:$B,MATCH('CP5 Vols Hyp'!$C3064,'[2]CP5 to CP6 Track mapping'!$A:$A,0),2),"-")</f>
        <v>Re-Ballast High Output</v>
      </c>
      <c r="E3064" s="36" t="s">
        <v>452</v>
      </c>
      <c r="F3064" s="53"/>
      <c r="G3064" s="53"/>
      <c r="H3064" s="53">
        <v>0</v>
      </c>
      <c r="I3064" s="53"/>
      <c r="J3064" s="53"/>
      <c r="K3064" s="53">
        <f t="shared" si="184"/>
        <v>0</v>
      </c>
      <c r="M3064" s="54">
        <v>0</v>
      </c>
      <c r="N3064" s="54">
        <v>0</v>
      </c>
      <c r="O3064" s="54">
        <v>0</v>
      </c>
      <c r="P3064" s="54">
        <v>0</v>
      </c>
      <c r="Q3064" s="54" t="s">
        <v>73</v>
      </c>
      <c r="R3064" s="54">
        <f t="shared" si="185"/>
        <v>0</v>
      </c>
      <c r="T3064" s="55">
        <f t="shared" si="187"/>
        <v>0</v>
      </c>
      <c r="U3064" s="55">
        <f t="shared" si="187"/>
        <v>0</v>
      </c>
      <c r="V3064" s="55">
        <f t="shared" si="187"/>
        <v>0</v>
      </c>
      <c r="W3064" s="55">
        <f t="shared" si="186"/>
        <v>0</v>
      </c>
      <c r="X3064" s="55" t="e">
        <f t="shared" si="186"/>
        <v>#VALUE!</v>
      </c>
      <c r="Y3064" s="55">
        <f t="shared" si="186"/>
        <v>0</v>
      </c>
    </row>
    <row r="3065" spans="1:25" x14ac:dyDescent="0.25">
      <c r="A3065" s="37" t="s">
        <v>653</v>
      </c>
      <c r="B3065" s="37" t="s">
        <v>672</v>
      </c>
      <c r="C3065" s="37" t="s">
        <v>21</v>
      </c>
      <c r="D3065" s="52" t="str">
        <f>IFERROR(INDEX('[2]CP5 to CP6 Track mapping'!$A:$B,MATCH('CP5 Vols Hyp'!$C3065,'[2]CP5 to CP6 Track mapping'!$A:$A,0),2),"-")</f>
        <v>Re-Ballast High Output</v>
      </c>
      <c r="E3065" s="36" t="s">
        <v>453</v>
      </c>
      <c r="F3065" s="53"/>
      <c r="G3065" s="53"/>
      <c r="H3065" s="53">
        <v>0</v>
      </c>
      <c r="I3065" s="53"/>
      <c r="J3065" s="53"/>
      <c r="K3065" s="53">
        <f t="shared" si="184"/>
        <v>0</v>
      </c>
      <c r="M3065" s="54">
        <v>0</v>
      </c>
      <c r="N3065" s="54">
        <v>0</v>
      </c>
      <c r="O3065" s="54">
        <v>0</v>
      </c>
      <c r="P3065" s="54">
        <v>0</v>
      </c>
      <c r="Q3065" s="54" t="s">
        <v>73</v>
      </c>
      <c r="R3065" s="54">
        <f t="shared" si="185"/>
        <v>0</v>
      </c>
      <c r="T3065" s="55">
        <f t="shared" si="187"/>
        <v>0</v>
      </c>
      <c r="U3065" s="55">
        <f t="shared" si="187"/>
        <v>0</v>
      </c>
      <c r="V3065" s="55">
        <f t="shared" si="187"/>
        <v>0</v>
      </c>
      <c r="W3065" s="55">
        <f t="shared" si="186"/>
        <v>0</v>
      </c>
      <c r="X3065" s="55" t="e">
        <f t="shared" si="186"/>
        <v>#VALUE!</v>
      </c>
      <c r="Y3065" s="55">
        <f t="shared" si="186"/>
        <v>0</v>
      </c>
    </row>
    <row r="3066" spans="1:25" x14ac:dyDescent="0.25">
      <c r="A3066" s="37" t="s">
        <v>653</v>
      </c>
      <c r="B3066" s="37" t="s">
        <v>672</v>
      </c>
      <c r="C3066" s="37" t="s">
        <v>21</v>
      </c>
      <c r="D3066" s="52" t="str">
        <f>IFERROR(INDEX('[2]CP5 to CP6 Track mapping'!$A:$B,MATCH('CP5 Vols Hyp'!$C3066,'[2]CP5 to CP6 Track mapping'!$A:$A,0),2),"-")</f>
        <v>Re-Ballast High Output</v>
      </c>
      <c r="E3066" s="36" t="s">
        <v>454</v>
      </c>
      <c r="F3066" s="53"/>
      <c r="G3066" s="53"/>
      <c r="H3066" s="53">
        <v>0</v>
      </c>
      <c r="I3066" s="53"/>
      <c r="J3066" s="53"/>
      <c r="K3066" s="53">
        <f t="shared" si="184"/>
        <v>0</v>
      </c>
      <c r="M3066" s="54">
        <v>0</v>
      </c>
      <c r="N3066" s="54">
        <v>0</v>
      </c>
      <c r="O3066" s="54">
        <v>0</v>
      </c>
      <c r="P3066" s="54">
        <v>0</v>
      </c>
      <c r="Q3066" s="54" t="s">
        <v>73</v>
      </c>
      <c r="R3066" s="54">
        <f t="shared" si="185"/>
        <v>0</v>
      </c>
      <c r="T3066" s="55">
        <f t="shared" si="187"/>
        <v>0</v>
      </c>
      <c r="U3066" s="55">
        <f t="shared" si="187"/>
        <v>0</v>
      </c>
      <c r="V3066" s="55">
        <f t="shared" si="187"/>
        <v>0</v>
      </c>
      <c r="W3066" s="55">
        <f t="shared" si="186"/>
        <v>0</v>
      </c>
      <c r="X3066" s="55" t="e">
        <f t="shared" si="186"/>
        <v>#VALUE!</v>
      </c>
      <c r="Y3066" s="55">
        <f t="shared" si="186"/>
        <v>0</v>
      </c>
    </row>
    <row r="3067" spans="1:25" x14ac:dyDescent="0.25">
      <c r="A3067" s="37" t="s">
        <v>653</v>
      </c>
      <c r="B3067" s="37" t="s">
        <v>672</v>
      </c>
      <c r="C3067" s="37" t="s">
        <v>21</v>
      </c>
      <c r="D3067" s="52" t="str">
        <f>IFERROR(INDEX('[2]CP5 to CP6 Track mapping'!$A:$B,MATCH('CP5 Vols Hyp'!$C3067,'[2]CP5 to CP6 Track mapping'!$A:$A,0),2),"-")</f>
        <v>Re-Ballast High Output</v>
      </c>
      <c r="E3067" s="36" t="s">
        <v>455</v>
      </c>
      <c r="F3067" s="53"/>
      <c r="G3067" s="53"/>
      <c r="H3067" s="53">
        <v>0</v>
      </c>
      <c r="I3067" s="53"/>
      <c r="J3067" s="53"/>
      <c r="K3067" s="53">
        <f t="shared" si="184"/>
        <v>0</v>
      </c>
      <c r="M3067" s="54">
        <v>0</v>
      </c>
      <c r="N3067" s="54">
        <v>0</v>
      </c>
      <c r="O3067" s="54">
        <v>0</v>
      </c>
      <c r="P3067" s="54">
        <v>0</v>
      </c>
      <c r="Q3067" s="54" t="s">
        <v>73</v>
      </c>
      <c r="R3067" s="54">
        <f t="shared" si="185"/>
        <v>0</v>
      </c>
      <c r="T3067" s="55">
        <f t="shared" si="187"/>
        <v>0</v>
      </c>
      <c r="U3067" s="55">
        <f t="shared" si="187"/>
        <v>0</v>
      </c>
      <c r="V3067" s="55">
        <f t="shared" si="187"/>
        <v>0</v>
      </c>
      <c r="W3067" s="55">
        <f t="shared" si="186"/>
        <v>0</v>
      </c>
      <c r="X3067" s="55" t="e">
        <f t="shared" si="186"/>
        <v>#VALUE!</v>
      </c>
      <c r="Y3067" s="55">
        <f t="shared" si="186"/>
        <v>0</v>
      </c>
    </row>
    <row r="3068" spans="1:25" x14ac:dyDescent="0.25">
      <c r="A3068" s="37" t="s">
        <v>653</v>
      </c>
      <c r="B3068" s="37" t="s">
        <v>673</v>
      </c>
      <c r="C3068" s="37" t="s">
        <v>674</v>
      </c>
      <c r="D3068" s="52" t="str">
        <f>IFERROR(INDEX('[2]CP5 to CP6 Track mapping'!$A:$B,MATCH('CP5 Vols Hyp'!$C3068,'[2]CP5 to CP6 Track mapping'!$A:$A,0),2),"-")</f>
        <v>Re-Ballast High Output</v>
      </c>
      <c r="E3068" s="36" t="s">
        <v>456</v>
      </c>
      <c r="F3068" s="53"/>
      <c r="G3068" s="53"/>
      <c r="H3068" s="53">
        <v>0</v>
      </c>
      <c r="I3068" s="53"/>
      <c r="J3068" s="53"/>
      <c r="K3068" s="53">
        <f t="shared" si="184"/>
        <v>0</v>
      </c>
      <c r="M3068" s="54">
        <v>0</v>
      </c>
      <c r="N3068" s="54">
        <v>0</v>
      </c>
      <c r="O3068" s="54">
        <v>0</v>
      </c>
      <c r="P3068" s="54">
        <v>0</v>
      </c>
      <c r="Q3068" s="54" t="s">
        <v>73</v>
      </c>
      <c r="R3068" s="54">
        <f t="shared" si="185"/>
        <v>0</v>
      </c>
      <c r="T3068" s="55">
        <f t="shared" si="187"/>
        <v>0</v>
      </c>
      <c r="U3068" s="55">
        <f t="shared" si="187"/>
        <v>0</v>
      </c>
      <c r="V3068" s="55">
        <f t="shared" si="187"/>
        <v>0</v>
      </c>
      <c r="W3068" s="55">
        <f t="shared" si="186"/>
        <v>0</v>
      </c>
      <c r="X3068" s="55" t="e">
        <f t="shared" si="186"/>
        <v>#VALUE!</v>
      </c>
      <c r="Y3068" s="55">
        <f t="shared" si="186"/>
        <v>0</v>
      </c>
    </row>
    <row r="3069" spans="1:25" x14ac:dyDescent="0.25">
      <c r="A3069" s="37" t="s">
        <v>653</v>
      </c>
      <c r="B3069" s="37" t="s">
        <v>673</v>
      </c>
      <c r="C3069" s="37" t="s">
        <v>674</v>
      </c>
      <c r="D3069" s="52" t="str">
        <f>IFERROR(INDEX('[2]CP5 to CP6 Track mapping'!$A:$B,MATCH('CP5 Vols Hyp'!$C3069,'[2]CP5 to CP6 Track mapping'!$A:$A,0),2),"-")</f>
        <v>Re-Ballast High Output</v>
      </c>
      <c r="E3069" s="36" t="s">
        <v>451</v>
      </c>
      <c r="F3069" s="53"/>
      <c r="G3069" s="53"/>
      <c r="H3069" s="53">
        <v>19.9997568</v>
      </c>
      <c r="I3069" s="53"/>
      <c r="J3069" s="53"/>
      <c r="K3069" s="53">
        <f t="shared" si="184"/>
        <v>19.9997568</v>
      </c>
      <c r="M3069" s="54">
        <v>0</v>
      </c>
      <c r="N3069" s="54">
        <v>0</v>
      </c>
      <c r="O3069" s="54">
        <v>19.9997568</v>
      </c>
      <c r="P3069" s="54">
        <v>6.5836800000000001E-2</v>
      </c>
      <c r="Q3069" s="54" t="s">
        <v>73</v>
      </c>
      <c r="R3069" s="54">
        <f t="shared" si="185"/>
        <v>20.0655936</v>
      </c>
      <c r="T3069" s="55">
        <f t="shared" si="187"/>
        <v>0</v>
      </c>
      <c r="U3069" s="55">
        <f t="shared" si="187"/>
        <v>0</v>
      </c>
      <c r="V3069" s="55">
        <f t="shared" si="187"/>
        <v>0</v>
      </c>
      <c r="W3069" s="55">
        <f t="shared" si="186"/>
        <v>6.5836800000000001E-2</v>
      </c>
      <c r="X3069" s="55" t="e">
        <f t="shared" si="186"/>
        <v>#VALUE!</v>
      </c>
      <c r="Y3069" s="55">
        <f t="shared" si="186"/>
        <v>6.5836799999999585E-2</v>
      </c>
    </row>
    <row r="3070" spans="1:25" x14ac:dyDescent="0.25">
      <c r="A3070" s="37" t="s">
        <v>653</v>
      </c>
      <c r="B3070" s="37" t="s">
        <v>673</v>
      </c>
      <c r="C3070" s="37" t="s">
        <v>674</v>
      </c>
      <c r="D3070" s="52" t="str">
        <f>IFERROR(INDEX('[2]CP5 to CP6 Track mapping'!$A:$B,MATCH('CP5 Vols Hyp'!$C3070,'[2]CP5 to CP6 Track mapping'!$A:$A,0),2),"-")</f>
        <v>Re-Ballast High Output</v>
      </c>
      <c r="E3070" s="36" t="s">
        <v>452</v>
      </c>
      <c r="F3070" s="53"/>
      <c r="G3070" s="53"/>
      <c r="H3070" s="53">
        <v>12.851891999999999</v>
      </c>
      <c r="I3070" s="53"/>
      <c r="J3070" s="53"/>
      <c r="K3070" s="53">
        <f t="shared" si="184"/>
        <v>12.851891999999999</v>
      </c>
      <c r="M3070" s="54">
        <v>55.835092799999998</v>
      </c>
      <c r="N3070" s="54">
        <v>46.128736800000006</v>
      </c>
      <c r="O3070" s="54">
        <v>12.851891999999999</v>
      </c>
      <c r="P3070" s="54">
        <v>-0.44439840000000003</v>
      </c>
      <c r="Q3070" s="54" t="s">
        <v>73</v>
      </c>
      <c r="R3070" s="54">
        <f t="shared" si="185"/>
        <v>114.37132319999999</v>
      </c>
      <c r="T3070" s="55">
        <f t="shared" si="187"/>
        <v>55.835092799999998</v>
      </c>
      <c r="U3070" s="55">
        <f t="shared" si="187"/>
        <v>46.128736800000006</v>
      </c>
      <c r="V3070" s="55">
        <f t="shared" si="187"/>
        <v>0</v>
      </c>
      <c r="W3070" s="55">
        <f t="shared" si="186"/>
        <v>-0.44439840000000003</v>
      </c>
      <c r="X3070" s="55" t="e">
        <f t="shared" si="186"/>
        <v>#VALUE!</v>
      </c>
      <c r="Y3070" s="55">
        <f t="shared" si="186"/>
        <v>101.51943119999999</v>
      </c>
    </row>
    <row r="3071" spans="1:25" x14ac:dyDescent="0.25">
      <c r="A3071" s="37" t="s">
        <v>653</v>
      </c>
      <c r="B3071" s="37" t="s">
        <v>673</v>
      </c>
      <c r="C3071" s="37" t="s">
        <v>674</v>
      </c>
      <c r="D3071" s="52" t="str">
        <f>IFERROR(INDEX('[2]CP5 to CP6 Track mapping'!$A:$B,MATCH('CP5 Vols Hyp'!$C3071,'[2]CP5 to CP6 Track mapping'!$A:$A,0),2),"-")</f>
        <v>Re-Ballast High Output</v>
      </c>
      <c r="E3071" s="36" t="s">
        <v>453</v>
      </c>
      <c r="F3071" s="53"/>
      <c r="G3071" s="53"/>
      <c r="H3071" s="53">
        <v>23.565916800000004</v>
      </c>
      <c r="I3071" s="53"/>
      <c r="J3071" s="53"/>
      <c r="K3071" s="53">
        <f t="shared" si="184"/>
        <v>23.565916800000004</v>
      </c>
      <c r="M3071" s="54">
        <v>11.312956799999998</v>
      </c>
      <c r="N3071" s="54">
        <v>0</v>
      </c>
      <c r="O3071" s="54">
        <v>23.565916800000004</v>
      </c>
      <c r="P3071" s="54">
        <v>1.8288E-3</v>
      </c>
      <c r="Q3071" s="54" t="s">
        <v>73</v>
      </c>
      <c r="R3071" s="54">
        <f t="shared" si="185"/>
        <v>34.880702400000004</v>
      </c>
      <c r="T3071" s="55">
        <f t="shared" si="187"/>
        <v>11.312956799999998</v>
      </c>
      <c r="U3071" s="55">
        <f t="shared" si="187"/>
        <v>0</v>
      </c>
      <c r="V3071" s="55">
        <f t="shared" si="187"/>
        <v>0</v>
      </c>
      <c r="W3071" s="55">
        <f t="shared" si="186"/>
        <v>1.8288E-3</v>
      </c>
      <c r="X3071" s="55" t="e">
        <f t="shared" si="186"/>
        <v>#VALUE!</v>
      </c>
      <c r="Y3071" s="55">
        <f t="shared" si="186"/>
        <v>11.3147856</v>
      </c>
    </row>
    <row r="3072" spans="1:25" x14ac:dyDescent="0.25">
      <c r="A3072" s="37" t="s">
        <v>653</v>
      </c>
      <c r="B3072" s="37" t="s">
        <v>673</v>
      </c>
      <c r="C3072" s="37" t="s">
        <v>674</v>
      </c>
      <c r="D3072" s="52" t="str">
        <f>IFERROR(INDEX('[2]CP5 to CP6 Track mapping'!$A:$B,MATCH('CP5 Vols Hyp'!$C3072,'[2]CP5 to CP6 Track mapping'!$A:$A,0),2),"-")</f>
        <v>Re-Ballast High Output</v>
      </c>
      <c r="E3072" s="36" t="s">
        <v>454</v>
      </c>
      <c r="F3072" s="53"/>
      <c r="G3072" s="53"/>
      <c r="H3072" s="53">
        <v>0.87782400000000005</v>
      </c>
      <c r="I3072" s="53"/>
      <c r="J3072" s="53"/>
      <c r="K3072" s="53">
        <f t="shared" si="184"/>
        <v>0.87782400000000005</v>
      </c>
      <c r="M3072" s="54">
        <v>35.956951199999999</v>
      </c>
      <c r="N3072" s="54">
        <v>2.1570695999999998</v>
      </c>
      <c r="O3072" s="54">
        <v>0.87782400000000005</v>
      </c>
      <c r="P3072" s="54">
        <v>-1.00584E-2</v>
      </c>
      <c r="Q3072" s="54" t="s">
        <v>73</v>
      </c>
      <c r="R3072" s="54">
        <f t="shared" si="185"/>
        <v>38.981786399999997</v>
      </c>
      <c r="T3072" s="55">
        <f t="shared" si="187"/>
        <v>35.956951199999999</v>
      </c>
      <c r="U3072" s="55">
        <f t="shared" si="187"/>
        <v>2.1570695999999998</v>
      </c>
      <c r="V3072" s="55">
        <f t="shared" si="187"/>
        <v>0</v>
      </c>
      <c r="W3072" s="55">
        <f t="shared" si="186"/>
        <v>-1.00584E-2</v>
      </c>
      <c r="X3072" s="55" t="e">
        <f t="shared" si="186"/>
        <v>#VALUE!</v>
      </c>
      <c r="Y3072" s="55">
        <f t="shared" si="186"/>
        <v>38.1039624</v>
      </c>
    </row>
    <row r="3073" spans="1:25" x14ac:dyDescent="0.25">
      <c r="A3073" s="37" t="s">
        <v>653</v>
      </c>
      <c r="B3073" s="37" t="s">
        <v>673</v>
      </c>
      <c r="C3073" s="37" t="s">
        <v>674</v>
      </c>
      <c r="D3073" s="52" t="str">
        <f>IFERROR(INDEX('[2]CP5 to CP6 Track mapping'!$A:$B,MATCH('CP5 Vols Hyp'!$C3073,'[2]CP5 to CP6 Track mapping'!$A:$A,0),2),"-")</f>
        <v>Re-Ballast High Output</v>
      </c>
      <c r="E3073" s="36" t="s">
        <v>455</v>
      </c>
      <c r="F3073" s="53"/>
      <c r="G3073" s="53"/>
      <c r="H3073" s="53">
        <v>0</v>
      </c>
      <c r="I3073" s="53"/>
      <c r="J3073" s="53"/>
      <c r="K3073" s="53">
        <f t="shared" si="184"/>
        <v>0</v>
      </c>
      <c r="M3073" s="54">
        <v>0</v>
      </c>
      <c r="N3073" s="54">
        <v>0</v>
      </c>
      <c r="O3073" s="54">
        <v>0</v>
      </c>
      <c r="P3073" s="54">
        <v>0</v>
      </c>
      <c r="Q3073" s="54" t="s">
        <v>73</v>
      </c>
      <c r="R3073" s="54">
        <f t="shared" si="185"/>
        <v>0</v>
      </c>
      <c r="T3073" s="55">
        <f t="shared" si="187"/>
        <v>0</v>
      </c>
      <c r="U3073" s="55">
        <f t="shared" si="187"/>
        <v>0</v>
      </c>
      <c r="V3073" s="55">
        <f t="shared" si="187"/>
        <v>0</v>
      </c>
      <c r="W3073" s="55">
        <f t="shared" si="186"/>
        <v>0</v>
      </c>
      <c r="X3073" s="55" t="e">
        <f t="shared" si="186"/>
        <v>#VALUE!</v>
      </c>
      <c r="Y3073" s="55">
        <f t="shared" si="186"/>
        <v>0</v>
      </c>
    </row>
    <row r="3074" spans="1:25" x14ac:dyDescent="0.25">
      <c r="A3074" s="37" t="s">
        <v>653</v>
      </c>
      <c r="B3074" s="37" t="s">
        <v>675</v>
      </c>
      <c r="C3074" s="37" t="s">
        <v>676</v>
      </c>
      <c r="D3074" s="52" t="str">
        <f>IFERROR(INDEX('[2]CP5 to CP6 Track mapping'!$A:$B,MATCH('CP5 Vols Hyp'!$C3074,'[2]CP5 to CP6 Track mapping'!$A:$A,0),2),"-")</f>
        <v>Re-Rail, Re-Ballast</v>
      </c>
      <c r="E3074" s="36" t="s">
        <v>456</v>
      </c>
      <c r="F3074" s="53"/>
      <c r="G3074" s="53"/>
      <c r="H3074" s="53">
        <v>0</v>
      </c>
      <c r="I3074" s="53"/>
      <c r="J3074" s="53"/>
      <c r="K3074" s="53">
        <f t="shared" si="184"/>
        <v>0</v>
      </c>
      <c r="M3074" s="54">
        <v>0</v>
      </c>
      <c r="N3074" s="54">
        <v>0</v>
      </c>
      <c r="O3074" s="54">
        <v>0</v>
      </c>
      <c r="P3074" s="54">
        <v>0</v>
      </c>
      <c r="Q3074" s="54" t="s">
        <v>73</v>
      </c>
      <c r="R3074" s="54">
        <f t="shared" si="185"/>
        <v>0</v>
      </c>
      <c r="T3074" s="55">
        <f t="shared" si="187"/>
        <v>0</v>
      </c>
      <c r="U3074" s="55">
        <f t="shared" si="187"/>
        <v>0</v>
      </c>
      <c r="V3074" s="55">
        <f t="shared" si="187"/>
        <v>0</v>
      </c>
      <c r="W3074" s="55">
        <f t="shared" si="186"/>
        <v>0</v>
      </c>
      <c r="X3074" s="55" t="e">
        <f t="shared" si="186"/>
        <v>#VALUE!</v>
      </c>
      <c r="Y3074" s="55">
        <f t="shared" si="186"/>
        <v>0</v>
      </c>
    </row>
    <row r="3075" spans="1:25" x14ac:dyDescent="0.25">
      <c r="A3075" s="37" t="s">
        <v>653</v>
      </c>
      <c r="B3075" s="37" t="s">
        <v>675</v>
      </c>
      <c r="C3075" s="37" t="s">
        <v>676</v>
      </c>
      <c r="D3075" s="52" t="str">
        <f>IFERROR(INDEX('[2]CP5 to CP6 Track mapping'!$A:$B,MATCH('CP5 Vols Hyp'!$C3075,'[2]CP5 to CP6 Track mapping'!$A:$A,0),2),"-")</f>
        <v>Re-Rail, Re-Ballast</v>
      </c>
      <c r="E3075" s="36" t="s">
        <v>451</v>
      </c>
      <c r="F3075" s="53"/>
      <c r="G3075" s="53"/>
      <c r="H3075" s="53">
        <v>0</v>
      </c>
      <c r="I3075" s="53"/>
      <c r="J3075" s="53"/>
      <c r="K3075" s="53">
        <f t="shared" si="184"/>
        <v>0</v>
      </c>
      <c r="M3075" s="54">
        <v>0</v>
      </c>
      <c r="N3075" s="54">
        <v>0</v>
      </c>
      <c r="O3075" s="54">
        <v>0</v>
      </c>
      <c r="P3075" s="54">
        <v>0</v>
      </c>
      <c r="Q3075" s="54" t="s">
        <v>73</v>
      </c>
      <c r="R3075" s="54">
        <f t="shared" si="185"/>
        <v>0</v>
      </c>
      <c r="T3075" s="55">
        <f t="shared" si="187"/>
        <v>0</v>
      </c>
      <c r="U3075" s="55">
        <f t="shared" si="187"/>
        <v>0</v>
      </c>
      <c r="V3075" s="55">
        <f t="shared" si="187"/>
        <v>0</v>
      </c>
      <c r="W3075" s="55">
        <f t="shared" si="186"/>
        <v>0</v>
      </c>
      <c r="X3075" s="55" t="e">
        <f t="shared" si="186"/>
        <v>#VALUE!</v>
      </c>
      <c r="Y3075" s="55">
        <f t="shared" si="186"/>
        <v>0</v>
      </c>
    </row>
    <row r="3076" spans="1:25" x14ac:dyDescent="0.25">
      <c r="A3076" s="37" t="s">
        <v>653</v>
      </c>
      <c r="B3076" s="37" t="s">
        <v>675</v>
      </c>
      <c r="C3076" s="37" t="s">
        <v>676</v>
      </c>
      <c r="D3076" s="52" t="str">
        <f>IFERROR(INDEX('[2]CP5 to CP6 Track mapping'!$A:$B,MATCH('CP5 Vols Hyp'!$C3076,'[2]CP5 to CP6 Track mapping'!$A:$A,0),2),"-")</f>
        <v>Re-Rail, Re-Ballast</v>
      </c>
      <c r="E3076" s="36" t="s">
        <v>452</v>
      </c>
      <c r="F3076" s="53"/>
      <c r="G3076" s="53"/>
      <c r="H3076" s="53">
        <v>0</v>
      </c>
      <c r="I3076" s="53"/>
      <c r="J3076" s="53"/>
      <c r="K3076" s="53">
        <f t="shared" si="184"/>
        <v>0</v>
      </c>
      <c r="M3076" s="54">
        <v>0</v>
      </c>
      <c r="N3076" s="54">
        <v>0</v>
      </c>
      <c r="O3076" s="54">
        <v>0</v>
      </c>
      <c r="P3076" s="54">
        <v>0</v>
      </c>
      <c r="Q3076" s="54" t="s">
        <v>73</v>
      </c>
      <c r="R3076" s="54">
        <f t="shared" si="185"/>
        <v>0</v>
      </c>
      <c r="T3076" s="55">
        <f t="shared" si="187"/>
        <v>0</v>
      </c>
      <c r="U3076" s="55">
        <f t="shared" si="187"/>
        <v>0</v>
      </c>
      <c r="V3076" s="55">
        <f t="shared" si="187"/>
        <v>0</v>
      </c>
      <c r="W3076" s="55">
        <f t="shared" si="186"/>
        <v>0</v>
      </c>
      <c r="X3076" s="55" t="e">
        <f t="shared" si="186"/>
        <v>#VALUE!</v>
      </c>
      <c r="Y3076" s="55">
        <f t="shared" si="186"/>
        <v>0</v>
      </c>
    </row>
    <row r="3077" spans="1:25" x14ac:dyDescent="0.25">
      <c r="A3077" s="37" t="s">
        <v>653</v>
      </c>
      <c r="B3077" s="37" t="s">
        <v>675</v>
      </c>
      <c r="C3077" s="37" t="s">
        <v>676</v>
      </c>
      <c r="D3077" s="52" t="str">
        <f>IFERROR(INDEX('[2]CP5 to CP6 Track mapping'!$A:$B,MATCH('CP5 Vols Hyp'!$C3077,'[2]CP5 to CP6 Track mapping'!$A:$A,0),2),"-")</f>
        <v>Re-Rail, Re-Ballast</v>
      </c>
      <c r="E3077" s="36" t="s">
        <v>453</v>
      </c>
      <c r="F3077" s="53"/>
      <c r="G3077" s="53"/>
      <c r="H3077" s="53">
        <v>0</v>
      </c>
      <c r="I3077" s="53"/>
      <c r="J3077" s="53"/>
      <c r="K3077" s="53">
        <f t="shared" si="184"/>
        <v>0</v>
      </c>
      <c r="M3077" s="54">
        <v>0</v>
      </c>
      <c r="N3077" s="54">
        <v>0</v>
      </c>
      <c r="O3077" s="54">
        <v>0</v>
      </c>
      <c r="P3077" s="54">
        <v>0</v>
      </c>
      <c r="Q3077" s="54" t="s">
        <v>73</v>
      </c>
      <c r="R3077" s="54">
        <f t="shared" si="185"/>
        <v>0</v>
      </c>
      <c r="T3077" s="55">
        <f t="shared" si="187"/>
        <v>0</v>
      </c>
      <c r="U3077" s="55">
        <f t="shared" si="187"/>
        <v>0</v>
      </c>
      <c r="V3077" s="55">
        <f t="shared" si="187"/>
        <v>0</v>
      </c>
      <c r="W3077" s="55">
        <f t="shared" si="186"/>
        <v>0</v>
      </c>
      <c r="X3077" s="55" t="e">
        <f t="shared" si="186"/>
        <v>#VALUE!</v>
      </c>
      <c r="Y3077" s="55">
        <f t="shared" si="186"/>
        <v>0</v>
      </c>
    </row>
    <row r="3078" spans="1:25" x14ac:dyDescent="0.25">
      <c r="A3078" s="37" t="s">
        <v>653</v>
      </c>
      <c r="B3078" s="37" t="s">
        <v>675</v>
      </c>
      <c r="C3078" s="37" t="s">
        <v>676</v>
      </c>
      <c r="D3078" s="52" t="str">
        <f>IFERROR(INDEX('[2]CP5 to CP6 Track mapping'!$A:$B,MATCH('CP5 Vols Hyp'!$C3078,'[2]CP5 to CP6 Track mapping'!$A:$A,0),2),"-")</f>
        <v>Re-Rail, Re-Ballast</v>
      </c>
      <c r="E3078" s="36" t="s">
        <v>454</v>
      </c>
      <c r="F3078" s="53"/>
      <c r="G3078" s="53"/>
      <c r="H3078" s="53">
        <v>0</v>
      </c>
      <c r="I3078" s="53"/>
      <c r="J3078" s="53"/>
      <c r="K3078" s="53">
        <f t="shared" si="184"/>
        <v>0</v>
      </c>
      <c r="M3078" s="54">
        <v>0</v>
      </c>
      <c r="N3078" s="54">
        <v>0</v>
      </c>
      <c r="O3078" s="54">
        <v>0</v>
      </c>
      <c r="P3078" s="54">
        <v>0</v>
      </c>
      <c r="Q3078" s="54" t="s">
        <v>73</v>
      </c>
      <c r="R3078" s="54">
        <f t="shared" si="185"/>
        <v>0</v>
      </c>
      <c r="T3078" s="55">
        <f t="shared" si="187"/>
        <v>0</v>
      </c>
      <c r="U3078" s="55">
        <f t="shared" si="187"/>
        <v>0</v>
      </c>
      <c r="V3078" s="55">
        <f t="shared" si="187"/>
        <v>0</v>
      </c>
      <c r="W3078" s="55">
        <f t="shared" si="186"/>
        <v>0</v>
      </c>
      <c r="X3078" s="55" t="e">
        <f t="shared" si="186"/>
        <v>#VALUE!</v>
      </c>
      <c r="Y3078" s="55">
        <f t="shared" si="186"/>
        <v>0</v>
      </c>
    </row>
    <row r="3079" spans="1:25" x14ac:dyDescent="0.25">
      <c r="A3079" s="37" t="s">
        <v>653</v>
      </c>
      <c r="B3079" s="37" t="s">
        <v>675</v>
      </c>
      <c r="C3079" s="37" t="s">
        <v>676</v>
      </c>
      <c r="D3079" s="52" t="str">
        <f>IFERROR(INDEX('[2]CP5 to CP6 Track mapping'!$A:$B,MATCH('CP5 Vols Hyp'!$C3079,'[2]CP5 to CP6 Track mapping'!$A:$A,0),2),"-")</f>
        <v>Re-Rail, Re-Ballast</v>
      </c>
      <c r="E3079" s="36" t="s">
        <v>455</v>
      </c>
      <c r="F3079" s="53"/>
      <c r="G3079" s="53"/>
      <c r="H3079" s="53">
        <v>0</v>
      </c>
      <c r="I3079" s="53"/>
      <c r="J3079" s="53"/>
      <c r="K3079" s="53">
        <f t="shared" si="184"/>
        <v>0</v>
      </c>
      <c r="M3079" s="54">
        <v>0</v>
      </c>
      <c r="N3079" s="54">
        <v>0</v>
      </c>
      <c r="O3079" s="54">
        <v>0</v>
      </c>
      <c r="P3079" s="54">
        <v>0</v>
      </c>
      <c r="Q3079" s="54" t="s">
        <v>73</v>
      </c>
      <c r="R3079" s="54">
        <f t="shared" si="185"/>
        <v>0</v>
      </c>
      <c r="T3079" s="55">
        <f t="shared" si="187"/>
        <v>0</v>
      </c>
      <c r="U3079" s="55">
        <f t="shared" si="187"/>
        <v>0</v>
      </c>
      <c r="V3079" s="55">
        <f t="shared" si="187"/>
        <v>0</v>
      </c>
      <c r="W3079" s="55">
        <f t="shared" si="186"/>
        <v>0</v>
      </c>
      <c r="X3079" s="55" t="e">
        <f t="shared" si="186"/>
        <v>#VALUE!</v>
      </c>
      <c r="Y3079" s="55">
        <f t="shared" si="186"/>
        <v>0</v>
      </c>
    </row>
    <row r="3080" spans="1:25" x14ac:dyDescent="0.25">
      <c r="A3080" s="37" t="s">
        <v>653</v>
      </c>
      <c r="B3080" s="37" t="s">
        <v>677</v>
      </c>
      <c r="C3080" s="37" t="s">
        <v>678</v>
      </c>
      <c r="D3080" s="52" t="str">
        <f>IFERROR(INDEX('[2]CP5 to CP6 Track mapping'!$A:$B,MATCH('CP5 Vols Hyp'!$C3080,'[2]CP5 to CP6 Track mapping'!$A:$A,0),2),"-")</f>
        <v>Heavy Refurb</v>
      </c>
      <c r="E3080" s="36" t="s">
        <v>456</v>
      </c>
      <c r="F3080" s="53"/>
      <c r="G3080" s="53"/>
      <c r="H3080" s="53">
        <v>0</v>
      </c>
      <c r="I3080" s="53"/>
      <c r="J3080" s="53"/>
      <c r="K3080" s="53">
        <f t="shared" si="184"/>
        <v>0</v>
      </c>
      <c r="M3080" s="54">
        <v>0</v>
      </c>
      <c r="N3080" s="54">
        <v>0</v>
      </c>
      <c r="O3080" s="54">
        <v>0</v>
      </c>
      <c r="P3080" s="54">
        <v>0</v>
      </c>
      <c r="Q3080" s="54" t="s">
        <v>73</v>
      </c>
      <c r="R3080" s="54">
        <f t="shared" si="185"/>
        <v>0</v>
      </c>
      <c r="T3080" s="55">
        <f t="shared" si="187"/>
        <v>0</v>
      </c>
      <c r="U3080" s="55">
        <f t="shared" si="187"/>
        <v>0</v>
      </c>
      <c r="V3080" s="55">
        <f t="shared" si="187"/>
        <v>0</v>
      </c>
      <c r="W3080" s="55">
        <f t="shared" si="186"/>
        <v>0</v>
      </c>
      <c r="X3080" s="55" t="e">
        <f t="shared" si="186"/>
        <v>#VALUE!</v>
      </c>
      <c r="Y3080" s="55">
        <f t="shared" si="186"/>
        <v>0</v>
      </c>
    </row>
    <row r="3081" spans="1:25" x14ac:dyDescent="0.25">
      <c r="A3081" s="37" t="s">
        <v>653</v>
      </c>
      <c r="B3081" s="37" t="s">
        <v>677</v>
      </c>
      <c r="C3081" s="37" t="s">
        <v>678</v>
      </c>
      <c r="D3081" s="52" t="str">
        <f>IFERROR(INDEX('[2]CP5 to CP6 Track mapping'!$A:$B,MATCH('CP5 Vols Hyp'!$C3081,'[2]CP5 to CP6 Track mapping'!$A:$A,0),2),"-")</f>
        <v>Heavy Refurb</v>
      </c>
      <c r="E3081" s="36" t="s">
        <v>451</v>
      </c>
      <c r="F3081" s="53"/>
      <c r="G3081" s="53"/>
      <c r="H3081" s="53">
        <v>0</v>
      </c>
      <c r="I3081" s="53"/>
      <c r="J3081" s="53"/>
      <c r="K3081" s="53">
        <f t="shared" si="184"/>
        <v>0</v>
      </c>
      <c r="M3081" s="54">
        <v>0</v>
      </c>
      <c r="N3081" s="54">
        <v>0</v>
      </c>
      <c r="O3081" s="54">
        <v>0</v>
      </c>
      <c r="P3081" s="54">
        <v>0</v>
      </c>
      <c r="Q3081" s="54" t="s">
        <v>73</v>
      </c>
      <c r="R3081" s="54">
        <f t="shared" si="185"/>
        <v>0</v>
      </c>
      <c r="T3081" s="55">
        <f t="shared" si="187"/>
        <v>0</v>
      </c>
      <c r="U3081" s="55">
        <f t="shared" si="187"/>
        <v>0</v>
      </c>
      <c r="V3081" s="55">
        <f t="shared" si="187"/>
        <v>0</v>
      </c>
      <c r="W3081" s="55">
        <f t="shared" si="186"/>
        <v>0</v>
      </c>
      <c r="X3081" s="55" t="e">
        <f t="shared" si="186"/>
        <v>#VALUE!</v>
      </c>
      <c r="Y3081" s="55">
        <f t="shared" si="186"/>
        <v>0</v>
      </c>
    </row>
    <row r="3082" spans="1:25" x14ac:dyDescent="0.25">
      <c r="A3082" s="37" t="s">
        <v>653</v>
      </c>
      <c r="B3082" s="37" t="s">
        <v>677</v>
      </c>
      <c r="C3082" s="37" t="s">
        <v>678</v>
      </c>
      <c r="D3082" s="52" t="str">
        <f>IFERROR(INDEX('[2]CP5 to CP6 Track mapping'!$A:$B,MATCH('CP5 Vols Hyp'!$C3082,'[2]CP5 to CP6 Track mapping'!$A:$A,0),2),"-")</f>
        <v>Heavy Refurb</v>
      </c>
      <c r="E3082" s="36" t="s">
        <v>452</v>
      </c>
      <c r="F3082" s="53"/>
      <c r="G3082" s="53"/>
      <c r="H3082" s="53">
        <v>0</v>
      </c>
      <c r="I3082" s="53"/>
      <c r="J3082" s="53"/>
      <c r="K3082" s="53">
        <f t="shared" ref="K3082:K3145" si="188">SUM(F3082:J3082)</f>
        <v>0</v>
      </c>
      <c r="M3082" s="54">
        <v>0</v>
      </c>
      <c r="N3082" s="54">
        <v>0</v>
      </c>
      <c r="O3082" s="54">
        <v>0</v>
      </c>
      <c r="P3082" s="54">
        <v>0</v>
      </c>
      <c r="Q3082" s="54" t="s">
        <v>73</v>
      </c>
      <c r="R3082" s="54">
        <f t="shared" ref="R3082:R3145" si="189">SUM(M3082:Q3082)</f>
        <v>0</v>
      </c>
      <c r="T3082" s="55">
        <f t="shared" si="187"/>
        <v>0</v>
      </c>
      <c r="U3082" s="55">
        <f t="shared" si="187"/>
        <v>0</v>
      </c>
      <c r="V3082" s="55">
        <f t="shared" si="187"/>
        <v>0</v>
      </c>
      <c r="W3082" s="55">
        <f t="shared" si="186"/>
        <v>0</v>
      </c>
      <c r="X3082" s="55" t="e">
        <f t="shared" si="186"/>
        <v>#VALUE!</v>
      </c>
      <c r="Y3082" s="55">
        <f t="shared" si="186"/>
        <v>0</v>
      </c>
    </row>
    <row r="3083" spans="1:25" x14ac:dyDescent="0.25">
      <c r="A3083" s="37" t="s">
        <v>653</v>
      </c>
      <c r="B3083" s="37" t="s">
        <v>677</v>
      </c>
      <c r="C3083" s="37" t="s">
        <v>678</v>
      </c>
      <c r="D3083" s="52" t="str">
        <f>IFERROR(INDEX('[2]CP5 to CP6 Track mapping'!$A:$B,MATCH('CP5 Vols Hyp'!$C3083,'[2]CP5 to CP6 Track mapping'!$A:$A,0),2),"-")</f>
        <v>Heavy Refurb</v>
      </c>
      <c r="E3083" s="36" t="s">
        <v>453</v>
      </c>
      <c r="F3083" s="53"/>
      <c r="G3083" s="53"/>
      <c r="H3083" s="53">
        <v>0</v>
      </c>
      <c r="I3083" s="53"/>
      <c r="J3083" s="53"/>
      <c r="K3083" s="53">
        <f t="shared" si="188"/>
        <v>0</v>
      </c>
      <c r="M3083" s="54">
        <v>0</v>
      </c>
      <c r="N3083" s="54">
        <v>0</v>
      </c>
      <c r="O3083" s="54">
        <v>0</v>
      </c>
      <c r="P3083" s="54">
        <v>0</v>
      </c>
      <c r="Q3083" s="54" t="s">
        <v>73</v>
      </c>
      <c r="R3083" s="54">
        <f t="shared" si="189"/>
        <v>0</v>
      </c>
      <c r="T3083" s="55">
        <f t="shared" si="187"/>
        <v>0</v>
      </c>
      <c r="U3083" s="55">
        <f t="shared" si="187"/>
        <v>0</v>
      </c>
      <c r="V3083" s="55">
        <f t="shared" si="187"/>
        <v>0</v>
      </c>
      <c r="W3083" s="55">
        <f t="shared" si="186"/>
        <v>0</v>
      </c>
      <c r="X3083" s="55" t="e">
        <f t="shared" si="186"/>
        <v>#VALUE!</v>
      </c>
      <c r="Y3083" s="55">
        <f t="shared" si="186"/>
        <v>0</v>
      </c>
    </row>
    <row r="3084" spans="1:25" x14ac:dyDescent="0.25">
      <c r="A3084" s="37" t="s">
        <v>653</v>
      </c>
      <c r="B3084" s="37" t="s">
        <v>677</v>
      </c>
      <c r="C3084" s="37" t="s">
        <v>678</v>
      </c>
      <c r="D3084" s="52" t="str">
        <f>IFERROR(INDEX('[2]CP5 to CP6 Track mapping'!$A:$B,MATCH('CP5 Vols Hyp'!$C3084,'[2]CP5 to CP6 Track mapping'!$A:$A,0),2),"-")</f>
        <v>Heavy Refurb</v>
      </c>
      <c r="E3084" s="36" t="s">
        <v>454</v>
      </c>
      <c r="F3084" s="53"/>
      <c r="G3084" s="53"/>
      <c r="H3084" s="53">
        <v>0</v>
      </c>
      <c r="I3084" s="53"/>
      <c r="J3084" s="53"/>
      <c r="K3084" s="53">
        <f t="shared" si="188"/>
        <v>0</v>
      </c>
      <c r="M3084" s="54">
        <v>0</v>
      </c>
      <c r="N3084" s="54">
        <v>0</v>
      </c>
      <c r="O3084" s="54">
        <v>0</v>
      </c>
      <c r="P3084" s="54">
        <v>0</v>
      </c>
      <c r="Q3084" s="54" t="s">
        <v>73</v>
      </c>
      <c r="R3084" s="54">
        <f t="shared" si="189"/>
        <v>0</v>
      </c>
      <c r="T3084" s="55">
        <f t="shared" si="187"/>
        <v>0</v>
      </c>
      <c r="U3084" s="55">
        <f t="shared" si="187"/>
        <v>0</v>
      </c>
      <c r="V3084" s="55">
        <f t="shared" si="187"/>
        <v>0</v>
      </c>
      <c r="W3084" s="55">
        <f t="shared" si="186"/>
        <v>0</v>
      </c>
      <c r="X3084" s="55" t="e">
        <f t="shared" si="186"/>
        <v>#VALUE!</v>
      </c>
      <c r="Y3084" s="55">
        <f t="shared" si="186"/>
        <v>0</v>
      </c>
    </row>
    <row r="3085" spans="1:25" x14ac:dyDescent="0.25">
      <c r="A3085" s="37" t="s">
        <v>653</v>
      </c>
      <c r="B3085" s="37" t="s">
        <v>677</v>
      </c>
      <c r="C3085" s="37" t="s">
        <v>678</v>
      </c>
      <c r="D3085" s="52" t="str">
        <f>IFERROR(INDEX('[2]CP5 to CP6 Track mapping'!$A:$B,MATCH('CP5 Vols Hyp'!$C3085,'[2]CP5 to CP6 Track mapping'!$A:$A,0),2),"-")</f>
        <v>Heavy Refurb</v>
      </c>
      <c r="E3085" s="36" t="s">
        <v>455</v>
      </c>
      <c r="F3085" s="53"/>
      <c r="G3085" s="53"/>
      <c r="H3085" s="53">
        <v>0</v>
      </c>
      <c r="I3085" s="53"/>
      <c r="J3085" s="53"/>
      <c r="K3085" s="53">
        <f t="shared" si="188"/>
        <v>0</v>
      </c>
      <c r="M3085" s="54">
        <v>0</v>
      </c>
      <c r="N3085" s="54">
        <v>0</v>
      </c>
      <c r="O3085" s="54">
        <v>0</v>
      </c>
      <c r="P3085" s="54">
        <v>0</v>
      </c>
      <c r="Q3085" s="54" t="s">
        <v>73</v>
      </c>
      <c r="R3085" s="54">
        <f t="shared" si="189"/>
        <v>0</v>
      </c>
      <c r="T3085" s="55">
        <f t="shared" si="187"/>
        <v>0</v>
      </c>
      <c r="U3085" s="55">
        <f t="shared" si="187"/>
        <v>0</v>
      </c>
      <c r="V3085" s="55">
        <f t="shared" si="187"/>
        <v>0</v>
      </c>
      <c r="W3085" s="55">
        <f t="shared" si="186"/>
        <v>0</v>
      </c>
      <c r="X3085" s="55" t="e">
        <f t="shared" si="186"/>
        <v>#VALUE!</v>
      </c>
      <c r="Y3085" s="55">
        <f t="shared" si="186"/>
        <v>0</v>
      </c>
    </row>
    <row r="3086" spans="1:25" x14ac:dyDescent="0.25">
      <c r="A3086" s="37" t="s">
        <v>653</v>
      </c>
      <c r="B3086" s="37" t="s">
        <v>679</v>
      </c>
      <c r="C3086" s="37" t="s">
        <v>33</v>
      </c>
      <c r="D3086" s="52" t="str">
        <f>IFERROR(INDEX('[2]CP5 to CP6 Track mapping'!$A:$B,MATCH('CP5 Vols Hyp'!$C3086,'[2]CP5 to CP6 Track mapping'!$A:$A,0),2),"-")</f>
        <v>Re-Rail, Re-Ballast</v>
      </c>
      <c r="E3086" s="36" t="s">
        <v>456</v>
      </c>
      <c r="F3086" s="53"/>
      <c r="G3086" s="53"/>
      <c r="H3086" s="53">
        <v>0</v>
      </c>
      <c r="I3086" s="53"/>
      <c r="J3086" s="53"/>
      <c r="K3086" s="53">
        <f t="shared" si="188"/>
        <v>0</v>
      </c>
      <c r="M3086" s="54">
        <v>0</v>
      </c>
      <c r="N3086" s="54">
        <v>0</v>
      </c>
      <c r="O3086" s="54">
        <v>0</v>
      </c>
      <c r="P3086" s="54">
        <v>0</v>
      </c>
      <c r="Q3086" s="54" t="s">
        <v>73</v>
      </c>
      <c r="R3086" s="54">
        <f t="shared" si="189"/>
        <v>0</v>
      </c>
      <c r="T3086" s="55">
        <f t="shared" si="187"/>
        <v>0</v>
      </c>
      <c r="U3086" s="55">
        <f t="shared" si="187"/>
        <v>0</v>
      </c>
      <c r="V3086" s="55">
        <f t="shared" si="187"/>
        <v>0</v>
      </c>
      <c r="W3086" s="55">
        <f t="shared" si="186"/>
        <v>0</v>
      </c>
      <c r="X3086" s="55" t="e">
        <f t="shared" si="186"/>
        <v>#VALUE!</v>
      </c>
      <c r="Y3086" s="55">
        <f t="shared" si="186"/>
        <v>0</v>
      </c>
    </row>
    <row r="3087" spans="1:25" x14ac:dyDescent="0.25">
      <c r="A3087" s="37" t="s">
        <v>653</v>
      </c>
      <c r="B3087" s="37" t="s">
        <v>679</v>
      </c>
      <c r="C3087" s="37" t="s">
        <v>33</v>
      </c>
      <c r="D3087" s="52" t="str">
        <f>IFERROR(INDEX('[2]CP5 to CP6 Track mapping'!$A:$B,MATCH('CP5 Vols Hyp'!$C3087,'[2]CP5 to CP6 Track mapping'!$A:$A,0),2),"-")</f>
        <v>Re-Rail, Re-Ballast</v>
      </c>
      <c r="E3087" s="36" t="s">
        <v>451</v>
      </c>
      <c r="F3087" s="53"/>
      <c r="G3087" s="53"/>
      <c r="H3087" s="53">
        <v>0</v>
      </c>
      <c r="I3087" s="53"/>
      <c r="J3087" s="53"/>
      <c r="K3087" s="53">
        <f t="shared" si="188"/>
        <v>0</v>
      </c>
      <c r="M3087" s="54">
        <v>0</v>
      </c>
      <c r="N3087" s="54">
        <v>0</v>
      </c>
      <c r="O3087" s="54">
        <v>0</v>
      </c>
      <c r="P3087" s="54">
        <v>0</v>
      </c>
      <c r="Q3087" s="54" t="s">
        <v>73</v>
      </c>
      <c r="R3087" s="54">
        <f t="shared" si="189"/>
        <v>0</v>
      </c>
      <c r="T3087" s="55">
        <f t="shared" si="187"/>
        <v>0</v>
      </c>
      <c r="U3087" s="55">
        <f t="shared" si="187"/>
        <v>0</v>
      </c>
      <c r="V3087" s="55">
        <f t="shared" si="187"/>
        <v>0</v>
      </c>
      <c r="W3087" s="55">
        <f t="shared" si="186"/>
        <v>0</v>
      </c>
      <c r="X3087" s="55" t="e">
        <f t="shared" si="186"/>
        <v>#VALUE!</v>
      </c>
      <c r="Y3087" s="55">
        <f t="shared" si="186"/>
        <v>0</v>
      </c>
    </row>
    <row r="3088" spans="1:25" x14ac:dyDescent="0.25">
      <c r="A3088" s="37" t="s">
        <v>653</v>
      </c>
      <c r="B3088" s="37" t="s">
        <v>679</v>
      </c>
      <c r="C3088" s="37" t="s">
        <v>33</v>
      </c>
      <c r="D3088" s="52" t="str">
        <f>IFERROR(INDEX('[2]CP5 to CP6 Track mapping'!$A:$B,MATCH('CP5 Vols Hyp'!$C3088,'[2]CP5 to CP6 Track mapping'!$A:$A,0),2),"-")</f>
        <v>Re-Rail, Re-Ballast</v>
      </c>
      <c r="E3088" s="36" t="s">
        <v>452</v>
      </c>
      <c r="F3088" s="53"/>
      <c r="G3088" s="53"/>
      <c r="H3088" s="53">
        <v>0</v>
      </c>
      <c r="I3088" s="53"/>
      <c r="J3088" s="53"/>
      <c r="K3088" s="53">
        <f t="shared" si="188"/>
        <v>0</v>
      </c>
      <c r="M3088" s="54">
        <v>0</v>
      </c>
      <c r="N3088" s="54">
        <v>0</v>
      </c>
      <c r="O3088" s="54">
        <v>0</v>
      </c>
      <c r="P3088" s="54">
        <v>0</v>
      </c>
      <c r="Q3088" s="54" t="s">
        <v>73</v>
      </c>
      <c r="R3088" s="54">
        <f t="shared" si="189"/>
        <v>0</v>
      </c>
      <c r="T3088" s="55">
        <f t="shared" si="187"/>
        <v>0</v>
      </c>
      <c r="U3088" s="55">
        <f t="shared" si="187"/>
        <v>0</v>
      </c>
      <c r="V3088" s="55">
        <f t="shared" si="187"/>
        <v>0</v>
      </c>
      <c r="W3088" s="55">
        <f t="shared" si="186"/>
        <v>0</v>
      </c>
      <c r="X3088" s="55" t="e">
        <f t="shared" si="186"/>
        <v>#VALUE!</v>
      </c>
      <c r="Y3088" s="55">
        <f t="shared" si="186"/>
        <v>0</v>
      </c>
    </row>
    <row r="3089" spans="1:25" x14ac:dyDescent="0.25">
      <c r="A3089" s="37" t="s">
        <v>653</v>
      </c>
      <c r="B3089" s="37" t="s">
        <v>679</v>
      </c>
      <c r="C3089" s="37" t="s">
        <v>33</v>
      </c>
      <c r="D3089" s="52" t="str">
        <f>IFERROR(INDEX('[2]CP5 to CP6 Track mapping'!$A:$B,MATCH('CP5 Vols Hyp'!$C3089,'[2]CP5 to CP6 Track mapping'!$A:$A,0),2),"-")</f>
        <v>Re-Rail, Re-Ballast</v>
      </c>
      <c r="E3089" s="36" t="s">
        <v>453</v>
      </c>
      <c r="F3089" s="53"/>
      <c r="G3089" s="53"/>
      <c r="H3089" s="53">
        <v>0</v>
      </c>
      <c r="I3089" s="53"/>
      <c r="J3089" s="53"/>
      <c r="K3089" s="53">
        <f t="shared" si="188"/>
        <v>0</v>
      </c>
      <c r="M3089" s="54">
        <v>0</v>
      </c>
      <c r="N3089" s="54">
        <v>0</v>
      </c>
      <c r="O3089" s="54">
        <v>0</v>
      </c>
      <c r="P3089" s="54">
        <v>0</v>
      </c>
      <c r="Q3089" s="54" t="s">
        <v>73</v>
      </c>
      <c r="R3089" s="54">
        <f t="shared" si="189"/>
        <v>0</v>
      </c>
      <c r="T3089" s="55">
        <f t="shared" si="187"/>
        <v>0</v>
      </c>
      <c r="U3089" s="55">
        <f t="shared" si="187"/>
        <v>0</v>
      </c>
      <c r="V3089" s="55">
        <f t="shared" si="187"/>
        <v>0</v>
      </c>
      <c r="W3089" s="55">
        <f t="shared" si="186"/>
        <v>0</v>
      </c>
      <c r="X3089" s="55" t="e">
        <f t="shared" si="186"/>
        <v>#VALUE!</v>
      </c>
      <c r="Y3089" s="55">
        <f t="shared" si="186"/>
        <v>0</v>
      </c>
    </row>
    <row r="3090" spans="1:25" x14ac:dyDescent="0.25">
      <c r="A3090" s="37" t="s">
        <v>653</v>
      </c>
      <c r="B3090" s="37" t="s">
        <v>679</v>
      </c>
      <c r="C3090" s="37" t="s">
        <v>33</v>
      </c>
      <c r="D3090" s="52" t="str">
        <f>IFERROR(INDEX('[2]CP5 to CP6 Track mapping'!$A:$B,MATCH('CP5 Vols Hyp'!$C3090,'[2]CP5 to CP6 Track mapping'!$A:$A,0),2),"-")</f>
        <v>Re-Rail, Re-Ballast</v>
      </c>
      <c r="E3090" s="36" t="s">
        <v>454</v>
      </c>
      <c r="F3090" s="53"/>
      <c r="G3090" s="53"/>
      <c r="H3090" s="53">
        <v>0</v>
      </c>
      <c r="I3090" s="53"/>
      <c r="J3090" s="53"/>
      <c r="K3090" s="53">
        <f t="shared" si="188"/>
        <v>0</v>
      </c>
      <c r="M3090" s="54">
        <v>1.64592E-2</v>
      </c>
      <c r="N3090" s="54">
        <v>0</v>
      </c>
      <c r="O3090" s="54">
        <v>0</v>
      </c>
      <c r="P3090" s="54">
        <v>0</v>
      </c>
      <c r="Q3090" s="54" t="s">
        <v>73</v>
      </c>
      <c r="R3090" s="54">
        <f t="shared" si="189"/>
        <v>1.64592E-2</v>
      </c>
      <c r="T3090" s="55">
        <f t="shared" si="187"/>
        <v>1.64592E-2</v>
      </c>
      <c r="U3090" s="55">
        <f t="shared" si="187"/>
        <v>0</v>
      </c>
      <c r="V3090" s="55">
        <f t="shared" si="187"/>
        <v>0</v>
      </c>
      <c r="W3090" s="55">
        <f t="shared" si="186"/>
        <v>0</v>
      </c>
      <c r="X3090" s="55" t="e">
        <f t="shared" si="186"/>
        <v>#VALUE!</v>
      </c>
      <c r="Y3090" s="55">
        <f t="shared" si="186"/>
        <v>1.64592E-2</v>
      </c>
    </row>
    <row r="3091" spans="1:25" x14ac:dyDescent="0.25">
      <c r="A3091" s="37" t="s">
        <v>653</v>
      </c>
      <c r="B3091" s="37" t="s">
        <v>679</v>
      </c>
      <c r="C3091" s="37" t="s">
        <v>33</v>
      </c>
      <c r="D3091" s="52" t="str">
        <f>IFERROR(INDEX('[2]CP5 to CP6 Track mapping'!$A:$B,MATCH('CP5 Vols Hyp'!$C3091,'[2]CP5 to CP6 Track mapping'!$A:$A,0),2),"-")</f>
        <v>Re-Rail, Re-Ballast</v>
      </c>
      <c r="E3091" s="36" t="s">
        <v>455</v>
      </c>
      <c r="F3091" s="53"/>
      <c r="G3091" s="53"/>
      <c r="H3091" s="53">
        <v>0</v>
      </c>
      <c r="I3091" s="53"/>
      <c r="J3091" s="53"/>
      <c r="K3091" s="53">
        <f t="shared" si="188"/>
        <v>0</v>
      </c>
      <c r="M3091" s="54">
        <v>0</v>
      </c>
      <c r="N3091" s="54">
        <v>0</v>
      </c>
      <c r="O3091" s="54">
        <v>0</v>
      </c>
      <c r="P3091" s="54">
        <v>0</v>
      </c>
      <c r="Q3091" s="54" t="s">
        <v>73</v>
      </c>
      <c r="R3091" s="54">
        <f t="shared" si="189"/>
        <v>0</v>
      </c>
      <c r="T3091" s="55">
        <f t="shared" si="187"/>
        <v>0</v>
      </c>
      <c r="U3091" s="55">
        <f t="shared" si="187"/>
        <v>0</v>
      </c>
      <c r="V3091" s="55">
        <f t="shared" si="187"/>
        <v>0</v>
      </c>
      <c r="W3091" s="55">
        <f t="shared" si="186"/>
        <v>0</v>
      </c>
      <c r="X3091" s="55" t="e">
        <f t="shared" si="186"/>
        <v>#VALUE!</v>
      </c>
      <c r="Y3091" s="55">
        <f t="shared" si="186"/>
        <v>0</v>
      </c>
    </row>
    <row r="3092" spans="1:25" x14ac:dyDescent="0.25">
      <c r="A3092" s="37" t="s">
        <v>653</v>
      </c>
      <c r="B3092" s="37" t="s">
        <v>680</v>
      </c>
      <c r="C3092" s="37" t="s">
        <v>15</v>
      </c>
      <c r="D3092" s="52" t="str">
        <f>IFERROR(INDEX('[2]CP5 to CP6 Track mapping'!$A:$B,MATCH('CP5 Vols Hyp'!$C3092,'[2]CP5 to CP6 Track mapping'!$A:$A,0),2),"-")</f>
        <v>Re-Ballast Conventional</v>
      </c>
      <c r="E3092" s="36" t="s">
        <v>456</v>
      </c>
      <c r="F3092" s="53"/>
      <c r="G3092" s="53"/>
      <c r="H3092" s="53">
        <v>0.51</v>
      </c>
      <c r="I3092" s="53"/>
      <c r="J3092" s="53"/>
      <c r="K3092" s="53">
        <f t="shared" si="188"/>
        <v>0.51</v>
      </c>
      <c r="M3092" s="54">
        <v>0</v>
      </c>
      <c r="N3092" s="54">
        <v>1.1400000000000001</v>
      </c>
      <c r="O3092" s="54">
        <v>0.51</v>
      </c>
      <c r="P3092" s="54">
        <v>1.99</v>
      </c>
      <c r="Q3092" s="54">
        <v>0.18</v>
      </c>
      <c r="R3092" s="54">
        <f t="shared" si="189"/>
        <v>3.8200000000000003</v>
      </c>
      <c r="T3092" s="55">
        <f t="shared" si="187"/>
        <v>0</v>
      </c>
      <c r="U3092" s="55">
        <f t="shared" si="187"/>
        <v>1.1400000000000001</v>
      </c>
      <c r="V3092" s="55">
        <f t="shared" si="187"/>
        <v>0</v>
      </c>
      <c r="W3092" s="55">
        <f t="shared" si="186"/>
        <v>1.99</v>
      </c>
      <c r="X3092" s="55">
        <f t="shared" si="186"/>
        <v>0.18</v>
      </c>
      <c r="Y3092" s="55">
        <f t="shared" si="186"/>
        <v>3.3100000000000005</v>
      </c>
    </row>
    <row r="3093" spans="1:25" x14ac:dyDescent="0.25">
      <c r="A3093" s="37" t="s">
        <v>653</v>
      </c>
      <c r="B3093" s="37" t="s">
        <v>680</v>
      </c>
      <c r="C3093" s="37" t="s">
        <v>15</v>
      </c>
      <c r="D3093" s="52" t="str">
        <f>IFERROR(INDEX('[2]CP5 to CP6 Track mapping'!$A:$B,MATCH('CP5 Vols Hyp'!$C3093,'[2]CP5 to CP6 Track mapping'!$A:$A,0),2),"-")</f>
        <v>Re-Ballast Conventional</v>
      </c>
      <c r="E3093" s="36" t="s">
        <v>451</v>
      </c>
      <c r="F3093" s="53"/>
      <c r="G3093" s="53"/>
      <c r="H3093" s="53">
        <v>0</v>
      </c>
      <c r="I3093" s="53"/>
      <c r="J3093" s="53"/>
      <c r="K3093" s="53">
        <f t="shared" si="188"/>
        <v>0</v>
      </c>
      <c r="M3093" s="54">
        <v>0</v>
      </c>
      <c r="N3093" s="54">
        <v>0</v>
      </c>
      <c r="O3093" s="54">
        <v>0</v>
      </c>
      <c r="P3093" s="54">
        <v>0</v>
      </c>
      <c r="Q3093" s="54" t="s">
        <v>73</v>
      </c>
      <c r="R3093" s="54">
        <f t="shared" si="189"/>
        <v>0</v>
      </c>
      <c r="T3093" s="55">
        <f t="shared" si="187"/>
        <v>0</v>
      </c>
      <c r="U3093" s="55">
        <f t="shared" si="187"/>
        <v>0</v>
      </c>
      <c r="V3093" s="55">
        <f t="shared" si="187"/>
        <v>0</v>
      </c>
      <c r="W3093" s="55">
        <f t="shared" si="186"/>
        <v>0</v>
      </c>
      <c r="X3093" s="55" t="e">
        <f t="shared" si="186"/>
        <v>#VALUE!</v>
      </c>
      <c r="Y3093" s="55">
        <f t="shared" si="186"/>
        <v>0</v>
      </c>
    </row>
    <row r="3094" spans="1:25" x14ac:dyDescent="0.25">
      <c r="A3094" s="37" t="s">
        <v>653</v>
      </c>
      <c r="B3094" s="37" t="s">
        <v>680</v>
      </c>
      <c r="C3094" s="37" t="s">
        <v>15</v>
      </c>
      <c r="D3094" s="52" t="str">
        <f>IFERROR(INDEX('[2]CP5 to CP6 Track mapping'!$A:$B,MATCH('CP5 Vols Hyp'!$C3094,'[2]CP5 to CP6 Track mapping'!$A:$A,0),2),"-")</f>
        <v>Re-Ballast Conventional</v>
      </c>
      <c r="E3094" s="36" t="s">
        <v>452</v>
      </c>
      <c r="F3094" s="53"/>
      <c r="G3094" s="53"/>
      <c r="H3094" s="53">
        <v>0</v>
      </c>
      <c r="I3094" s="53"/>
      <c r="J3094" s="53"/>
      <c r="K3094" s="53">
        <f t="shared" si="188"/>
        <v>0</v>
      </c>
      <c r="M3094" s="54">
        <v>0</v>
      </c>
      <c r="N3094" s="54">
        <v>0</v>
      </c>
      <c r="O3094" s="54">
        <v>0</v>
      </c>
      <c r="P3094" s="54">
        <v>0</v>
      </c>
      <c r="Q3094" s="54" t="s">
        <v>73</v>
      </c>
      <c r="R3094" s="54">
        <f t="shared" si="189"/>
        <v>0</v>
      </c>
      <c r="T3094" s="55">
        <f t="shared" si="187"/>
        <v>0</v>
      </c>
      <c r="U3094" s="55">
        <f t="shared" si="187"/>
        <v>0</v>
      </c>
      <c r="V3094" s="55">
        <f t="shared" si="187"/>
        <v>0</v>
      </c>
      <c r="W3094" s="55">
        <f t="shared" si="186"/>
        <v>0</v>
      </c>
      <c r="X3094" s="55" t="e">
        <f t="shared" si="186"/>
        <v>#VALUE!</v>
      </c>
      <c r="Y3094" s="55">
        <f t="shared" si="186"/>
        <v>0</v>
      </c>
    </row>
    <row r="3095" spans="1:25" x14ac:dyDescent="0.25">
      <c r="A3095" s="37" t="s">
        <v>653</v>
      </c>
      <c r="B3095" s="37" t="s">
        <v>680</v>
      </c>
      <c r="C3095" s="37" t="s">
        <v>15</v>
      </c>
      <c r="D3095" s="52" t="str">
        <f>IFERROR(INDEX('[2]CP5 to CP6 Track mapping'!$A:$B,MATCH('CP5 Vols Hyp'!$C3095,'[2]CP5 to CP6 Track mapping'!$A:$A,0),2),"-")</f>
        <v>Re-Ballast Conventional</v>
      </c>
      <c r="E3095" s="36" t="s">
        <v>453</v>
      </c>
      <c r="F3095" s="53"/>
      <c r="G3095" s="53"/>
      <c r="H3095" s="53">
        <v>3.8688264000000001</v>
      </c>
      <c r="I3095" s="53"/>
      <c r="J3095" s="53"/>
      <c r="K3095" s="53">
        <f t="shared" si="188"/>
        <v>3.8688264000000001</v>
      </c>
      <c r="M3095" s="54">
        <v>0.19568160000000001</v>
      </c>
      <c r="N3095" s="54">
        <v>0.33832800000000002</v>
      </c>
      <c r="O3095" s="54">
        <v>3.8688264000000001</v>
      </c>
      <c r="P3095" s="54">
        <v>0</v>
      </c>
      <c r="Q3095" s="54" t="s">
        <v>73</v>
      </c>
      <c r="R3095" s="54">
        <f t="shared" si="189"/>
        <v>4.4028360000000006</v>
      </c>
      <c r="T3095" s="55">
        <f t="shared" si="187"/>
        <v>0.19568160000000001</v>
      </c>
      <c r="U3095" s="55">
        <f t="shared" si="187"/>
        <v>0.33832800000000002</v>
      </c>
      <c r="V3095" s="55">
        <f t="shared" si="187"/>
        <v>0</v>
      </c>
      <c r="W3095" s="55">
        <f t="shared" si="186"/>
        <v>0</v>
      </c>
      <c r="X3095" s="55" t="e">
        <f t="shared" si="186"/>
        <v>#VALUE!</v>
      </c>
      <c r="Y3095" s="55">
        <f t="shared" si="186"/>
        <v>0.53400960000000053</v>
      </c>
    </row>
    <row r="3096" spans="1:25" x14ac:dyDescent="0.25">
      <c r="A3096" s="37" t="s">
        <v>653</v>
      </c>
      <c r="B3096" s="37" t="s">
        <v>680</v>
      </c>
      <c r="C3096" s="37" t="s">
        <v>15</v>
      </c>
      <c r="D3096" s="52" t="str">
        <f>IFERROR(INDEX('[2]CP5 to CP6 Track mapping'!$A:$B,MATCH('CP5 Vols Hyp'!$C3096,'[2]CP5 to CP6 Track mapping'!$A:$A,0),2),"-")</f>
        <v>Re-Ballast Conventional</v>
      </c>
      <c r="E3096" s="36" t="s">
        <v>454</v>
      </c>
      <c r="F3096" s="53"/>
      <c r="G3096" s="53"/>
      <c r="H3096" s="53">
        <v>0</v>
      </c>
      <c r="I3096" s="53"/>
      <c r="J3096" s="53"/>
      <c r="K3096" s="53">
        <f t="shared" si="188"/>
        <v>0</v>
      </c>
      <c r="M3096" s="54">
        <v>1.0917935999999999</v>
      </c>
      <c r="N3096" s="54">
        <v>0</v>
      </c>
      <c r="O3096" s="54">
        <v>0</v>
      </c>
      <c r="P3096" s="54">
        <v>3.5661600000000002E-2</v>
      </c>
      <c r="Q3096" s="54" t="s">
        <v>73</v>
      </c>
      <c r="R3096" s="54">
        <f t="shared" si="189"/>
        <v>1.1274552</v>
      </c>
      <c r="T3096" s="55">
        <f t="shared" si="187"/>
        <v>1.0917935999999999</v>
      </c>
      <c r="U3096" s="55">
        <f t="shared" si="187"/>
        <v>0</v>
      </c>
      <c r="V3096" s="55">
        <f t="shared" si="187"/>
        <v>0</v>
      </c>
      <c r="W3096" s="55">
        <f t="shared" si="186"/>
        <v>3.5661600000000002E-2</v>
      </c>
      <c r="X3096" s="55" t="e">
        <f t="shared" si="186"/>
        <v>#VALUE!</v>
      </c>
      <c r="Y3096" s="55">
        <f t="shared" si="186"/>
        <v>1.1274552</v>
      </c>
    </row>
    <row r="3097" spans="1:25" x14ac:dyDescent="0.25">
      <c r="A3097" s="37" t="s">
        <v>653</v>
      </c>
      <c r="B3097" s="37" t="s">
        <v>680</v>
      </c>
      <c r="C3097" s="37" t="s">
        <v>15</v>
      </c>
      <c r="D3097" s="52" t="str">
        <f>IFERROR(INDEX('[2]CP5 to CP6 Track mapping'!$A:$B,MATCH('CP5 Vols Hyp'!$C3097,'[2]CP5 to CP6 Track mapping'!$A:$A,0),2),"-")</f>
        <v>Re-Ballast Conventional</v>
      </c>
      <c r="E3097" s="36" t="s">
        <v>455</v>
      </c>
      <c r="F3097" s="53"/>
      <c r="G3097" s="53"/>
      <c r="H3097" s="53">
        <v>0</v>
      </c>
      <c r="I3097" s="53"/>
      <c r="J3097" s="53"/>
      <c r="K3097" s="53">
        <f t="shared" si="188"/>
        <v>0</v>
      </c>
      <c r="M3097" s="54">
        <v>0</v>
      </c>
      <c r="N3097" s="54">
        <v>0</v>
      </c>
      <c r="O3097" s="54">
        <v>0</v>
      </c>
      <c r="P3097" s="54">
        <v>0</v>
      </c>
      <c r="Q3097" s="54" t="s">
        <v>73</v>
      </c>
      <c r="R3097" s="54">
        <f t="shared" si="189"/>
        <v>0</v>
      </c>
      <c r="T3097" s="55">
        <f t="shared" si="187"/>
        <v>0</v>
      </c>
      <c r="U3097" s="55">
        <f t="shared" si="187"/>
        <v>0</v>
      </c>
      <c r="V3097" s="55">
        <f t="shared" si="187"/>
        <v>0</v>
      </c>
      <c r="W3097" s="55">
        <f t="shared" si="186"/>
        <v>0</v>
      </c>
      <c r="X3097" s="55" t="e">
        <f t="shared" si="186"/>
        <v>#VALUE!</v>
      </c>
      <c r="Y3097" s="55">
        <f t="shared" si="186"/>
        <v>0</v>
      </c>
    </row>
    <row r="3098" spans="1:25" x14ac:dyDescent="0.25">
      <c r="A3098" s="37" t="s">
        <v>653</v>
      </c>
      <c r="B3098" s="37" t="s">
        <v>681</v>
      </c>
      <c r="C3098" s="37" t="s">
        <v>36</v>
      </c>
      <c r="D3098" s="52" t="str">
        <f>IFERROR(INDEX('[2]CP5 to CP6 Track mapping'!$A:$B,MATCH('CP5 Vols Hyp'!$C3098,'[2]CP5 to CP6 Track mapping'!$A:$A,0),2),"-")</f>
        <v>Re-Sleeper, Re-Ballast</v>
      </c>
      <c r="E3098" s="36" t="s">
        <v>456</v>
      </c>
      <c r="F3098" s="53"/>
      <c r="G3098" s="53"/>
      <c r="H3098" s="53">
        <v>0</v>
      </c>
      <c r="I3098" s="53"/>
      <c r="J3098" s="53"/>
      <c r="K3098" s="53">
        <f t="shared" si="188"/>
        <v>0</v>
      </c>
      <c r="M3098" s="54">
        <v>0</v>
      </c>
      <c r="N3098" s="54">
        <v>0.41</v>
      </c>
      <c r="O3098" s="54">
        <v>0</v>
      </c>
      <c r="P3098" s="54">
        <v>0.7599999999999999</v>
      </c>
      <c r="Q3098" s="54" t="s">
        <v>73</v>
      </c>
      <c r="R3098" s="54">
        <f t="shared" si="189"/>
        <v>1.17</v>
      </c>
      <c r="T3098" s="55">
        <f t="shared" si="187"/>
        <v>0</v>
      </c>
      <c r="U3098" s="55">
        <f t="shared" si="187"/>
        <v>0.41</v>
      </c>
      <c r="V3098" s="55">
        <f t="shared" si="187"/>
        <v>0</v>
      </c>
      <c r="W3098" s="55">
        <f t="shared" si="186"/>
        <v>0.7599999999999999</v>
      </c>
      <c r="X3098" s="55" t="e">
        <f t="shared" si="186"/>
        <v>#VALUE!</v>
      </c>
      <c r="Y3098" s="55">
        <f t="shared" si="186"/>
        <v>1.17</v>
      </c>
    </row>
    <row r="3099" spans="1:25" x14ac:dyDescent="0.25">
      <c r="A3099" s="37" t="s">
        <v>653</v>
      </c>
      <c r="B3099" s="37" t="s">
        <v>681</v>
      </c>
      <c r="C3099" s="37" t="s">
        <v>36</v>
      </c>
      <c r="D3099" s="52" t="str">
        <f>IFERROR(INDEX('[2]CP5 to CP6 Track mapping'!$A:$B,MATCH('CP5 Vols Hyp'!$C3099,'[2]CP5 to CP6 Track mapping'!$A:$A,0),2),"-")</f>
        <v>Re-Sleeper, Re-Ballast</v>
      </c>
      <c r="E3099" s="36" t="s">
        <v>451</v>
      </c>
      <c r="F3099" s="53"/>
      <c r="G3099" s="53"/>
      <c r="H3099" s="53">
        <v>0</v>
      </c>
      <c r="I3099" s="53"/>
      <c r="J3099" s="53"/>
      <c r="K3099" s="53">
        <f t="shared" si="188"/>
        <v>0</v>
      </c>
      <c r="M3099" s="54">
        <v>0</v>
      </c>
      <c r="N3099" s="54">
        <v>0</v>
      </c>
      <c r="O3099" s="54">
        <v>0</v>
      </c>
      <c r="P3099" s="54">
        <v>0</v>
      </c>
      <c r="Q3099" s="54" t="s">
        <v>73</v>
      </c>
      <c r="R3099" s="54">
        <f t="shared" si="189"/>
        <v>0</v>
      </c>
      <c r="T3099" s="55">
        <f t="shared" si="187"/>
        <v>0</v>
      </c>
      <c r="U3099" s="55">
        <f t="shared" si="187"/>
        <v>0</v>
      </c>
      <c r="V3099" s="55">
        <f t="shared" si="187"/>
        <v>0</v>
      </c>
      <c r="W3099" s="55">
        <f t="shared" si="186"/>
        <v>0</v>
      </c>
      <c r="X3099" s="55" t="e">
        <f t="shared" si="186"/>
        <v>#VALUE!</v>
      </c>
      <c r="Y3099" s="55">
        <f t="shared" si="186"/>
        <v>0</v>
      </c>
    </row>
    <row r="3100" spans="1:25" x14ac:dyDescent="0.25">
      <c r="A3100" s="37" t="s">
        <v>653</v>
      </c>
      <c r="B3100" s="37" t="s">
        <v>681</v>
      </c>
      <c r="C3100" s="37" t="s">
        <v>36</v>
      </c>
      <c r="D3100" s="52" t="str">
        <f>IFERROR(INDEX('[2]CP5 to CP6 Track mapping'!$A:$B,MATCH('CP5 Vols Hyp'!$C3100,'[2]CP5 to CP6 Track mapping'!$A:$A,0),2),"-")</f>
        <v>Re-Sleeper, Re-Ballast</v>
      </c>
      <c r="E3100" s="36" t="s">
        <v>452</v>
      </c>
      <c r="F3100" s="53"/>
      <c r="G3100" s="53"/>
      <c r="H3100" s="53">
        <v>0</v>
      </c>
      <c r="I3100" s="53"/>
      <c r="J3100" s="53"/>
      <c r="K3100" s="53">
        <f t="shared" si="188"/>
        <v>0</v>
      </c>
      <c r="M3100" s="54">
        <v>4.0233600000000001E-2</v>
      </c>
      <c r="N3100" s="54">
        <v>0</v>
      </c>
      <c r="O3100" s="54">
        <v>0</v>
      </c>
      <c r="P3100" s="54">
        <v>0</v>
      </c>
      <c r="Q3100" s="54" t="s">
        <v>73</v>
      </c>
      <c r="R3100" s="54">
        <f t="shared" si="189"/>
        <v>4.0233600000000001E-2</v>
      </c>
      <c r="T3100" s="55">
        <f t="shared" si="187"/>
        <v>4.0233600000000001E-2</v>
      </c>
      <c r="U3100" s="55">
        <f t="shared" si="187"/>
        <v>0</v>
      </c>
      <c r="V3100" s="55">
        <f t="shared" si="187"/>
        <v>0</v>
      </c>
      <c r="W3100" s="55">
        <f t="shared" si="186"/>
        <v>0</v>
      </c>
      <c r="X3100" s="55" t="e">
        <f t="shared" si="186"/>
        <v>#VALUE!</v>
      </c>
      <c r="Y3100" s="55">
        <f t="shared" si="186"/>
        <v>4.0233600000000001E-2</v>
      </c>
    </row>
    <row r="3101" spans="1:25" x14ac:dyDescent="0.25">
      <c r="A3101" s="37" t="s">
        <v>653</v>
      </c>
      <c r="B3101" s="37" t="s">
        <v>681</v>
      </c>
      <c r="C3101" s="37" t="s">
        <v>36</v>
      </c>
      <c r="D3101" s="52" t="str">
        <f>IFERROR(INDEX('[2]CP5 to CP6 Track mapping'!$A:$B,MATCH('CP5 Vols Hyp'!$C3101,'[2]CP5 to CP6 Track mapping'!$A:$A,0),2),"-")</f>
        <v>Re-Sleeper, Re-Ballast</v>
      </c>
      <c r="E3101" s="36" t="s">
        <v>453</v>
      </c>
      <c r="F3101" s="53"/>
      <c r="G3101" s="53"/>
      <c r="H3101" s="53">
        <v>0</v>
      </c>
      <c r="I3101" s="53"/>
      <c r="J3101" s="53"/>
      <c r="K3101" s="53">
        <f t="shared" si="188"/>
        <v>0</v>
      </c>
      <c r="M3101" s="54">
        <v>1.4794992</v>
      </c>
      <c r="N3101" s="54">
        <v>0</v>
      </c>
      <c r="O3101" s="54">
        <v>0</v>
      </c>
      <c r="P3101" s="54">
        <v>0</v>
      </c>
      <c r="Q3101" s="54" t="s">
        <v>73</v>
      </c>
      <c r="R3101" s="54">
        <f t="shared" si="189"/>
        <v>1.4794992</v>
      </c>
      <c r="T3101" s="55">
        <f t="shared" si="187"/>
        <v>1.4794992</v>
      </c>
      <c r="U3101" s="55">
        <f t="shared" si="187"/>
        <v>0</v>
      </c>
      <c r="V3101" s="55">
        <f t="shared" si="187"/>
        <v>0</v>
      </c>
      <c r="W3101" s="55">
        <f t="shared" si="186"/>
        <v>0</v>
      </c>
      <c r="X3101" s="55" t="e">
        <f t="shared" si="186"/>
        <v>#VALUE!</v>
      </c>
      <c r="Y3101" s="55">
        <f t="shared" si="186"/>
        <v>1.4794992</v>
      </c>
    </row>
    <row r="3102" spans="1:25" x14ac:dyDescent="0.25">
      <c r="A3102" s="37" t="s">
        <v>653</v>
      </c>
      <c r="B3102" s="37" t="s">
        <v>681</v>
      </c>
      <c r="C3102" s="37" t="s">
        <v>36</v>
      </c>
      <c r="D3102" s="52" t="str">
        <f>IFERROR(INDEX('[2]CP5 to CP6 Track mapping'!$A:$B,MATCH('CP5 Vols Hyp'!$C3102,'[2]CP5 to CP6 Track mapping'!$A:$A,0),2),"-")</f>
        <v>Re-Sleeper, Re-Ballast</v>
      </c>
      <c r="E3102" s="36" t="s">
        <v>454</v>
      </c>
      <c r="F3102" s="53"/>
      <c r="G3102" s="53"/>
      <c r="H3102" s="53">
        <v>0</v>
      </c>
      <c r="I3102" s="53"/>
      <c r="J3102" s="53"/>
      <c r="K3102" s="53">
        <f t="shared" si="188"/>
        <v>0</v>
      </c>
      <c r="M3102" s="54">
        <v>0</v>
      </c>
      <c r="N3102" s="54">
        <v>0</v>
      </c>
      <c r="O3102" s="54">
        <v>0</v>
      </c>
      <c r="P3102" s="54">
        <v>0</v>
      </c>
      <c r="Q3102" s="54" t="s">
        <v>73</v>
      </c>
      <c r="R3102" s="54">
        <f t="shared" si="189"/>
        <v>0</v>
      </c>
      <c r="T3102" s="55">
        <f t="shared" si="187"/>
        <v>0</v>
      </c>
      <c r="U3102" s="55">
        <f t="shared" si="187"/>
        <v>0</v>
      </c>
      <c r="V3102" s="55">
        <f t="shared" si="187"/>
        <v>0</v>
      </c>
      <c r="W3102" s="55">
        <f t="shared" si="186"/>
        <v>0</v>
      </c>
      <c r="X3102" s="55" t="e">
        <f t="shared" si="186"/>
        <v>#VALUE!</v>
      </c>
      <c r="Y3102" s="55">
        <f t="shared" si="186"/>
        <v>0</v>
      </c>
    </row>
    <row r="3103" spans="1:25" x14ac:dyDescent="0.25">
      <c r="A3103" s="37" t="s">
        <v>653</v>
      </c>
      <c r="B3103" s="37" t="s">
        <v>681</v>
      </c>
      <c r="C3103" s="37" t="s">
        <v>36</v>
      </c>
      <c r="D3103" s="52" t="str">
        <f>IFERROR(INDEX('[2]CP5 to CP6 Track mapping'!$A:$B,MATCH('CP5 Vols Hyp'!$C3103,'[2]CP5 to CP6 Track mapping'!$A:$A,0),2),"-")</f>
        <v>Re-Sleeper, Re-Ballast</v>
      </c>
      <c r="E3103" s="36" t="s">
        <v>455</v>
      </c>
      <c r="F3103" s="53"/>
      <c r="G3103" s="53"/>
      <c r="H3103" s="53">
        <v>0</v>
      </c>
      <c r="I3103" s="53"/>
      <c r="J3103" s="53"/>
      <c r="K3103" s="53">
        <f t="shared" si="188"/>
        <v>0</v>
      </c>
      <c r="M3103" s="54">
        <v>0</v>
      </c>
      <c r="N3103" s="54">
        <v>0</v>
      </c>
      <c r="O3103" s="54">
        <v>0</v>
      </c>
      <c r="P3103" s="54">
        <v>0</v>
      </c>
      <c r="Q3103" s="54" t="s">
        <v>73</v>
      </c>
      <c r="R3103" s="54">
        <f t="shared" si="189"/>
        <v>0</v>
      </c>
      <c r="T3103" s="55">
        <f t="shared" si="187"/>
        <v>0</v>
      </c>
      <c r="U3103" s="55">
        <f t="shared" si="187"/>
        <v>0</v>
      </c>
      <c r="V3103" s="55">
        <f t="shared" si="187"/>
        <v>0</v>
      </c>
      <c r="W3103" s="55">
        <f t="shared" si="186"/>
        <v>0</v>
      </c>
      <c r="X3103" s="55" t="e">
        <f t="shared" si="186"/>
        <v>#VALUE!</v>
      </c>
      <c r="Y3103" s="55">
        <f t="shared" si="186"/>
        <v>0</v>
      </c>
    </row>
    <row r="3104" spans="1:25" x14ac:dyDescent="0.25">
      <c r="A3104" s="37" t="s">
        <v>653</v>
      </c>
      <c r="B3104" s="37" t="s">
        <v>682</v>
      </c>
      <c r="C3104" s="37" t="s">
        <v>16</v>
      </c>
      <c r="D3104" s="52" t="str">
        <f>IFERROR(INDEX('[2]CP5 to CP6 Track mapping'!$A:$B,MATCH('CP5 Vols Hyp'!$C3104,'[2]CP5 to CP6 Track mapping'!$A:$A,0),2),"-")</f>
        <v>Re-Ballast Conventional</v>
      </c>
      <c r="E3104" s="36" t="s">
        <v>456</v>
      </c>
      <c r="F3104" s="53"/>
      <c r="G3104" s="53"/>
      <c r="H3104" s="53">
        <v>0</v>
      </c>
      <c r="I3104" s="53"/>
      <c r="J3104" s="53"/>
      <c r="K3104" s="53">
        <f t="shared" si="188"/>
        <v>0</v>
      </c>
      <c r="M3104" s="54">
        <v>0</v>
      </c>
      <c r="N3104" s="54">
        <v>0</v>
      </c>
      <c r="O3104" s="54">
        <v>0</v>
      </c>
      <c r="P3104" s="54">
        <v>0</v>
      </c>
      <c r="Q3104" s="54" t="s">
        <v>73</v>
      </c>
      <c r="R3104" s="54">
        <f t="shared" si="189"/>
        <v>0</v>
      </c>
      <c r="T3104" s="55">
        <f t="shared" si="187"/>
        <v>0</v>
      </c>
      <c r="U3104" s="55">
        <f t="shared" si="187"/>
        <v>0</v>
      </c>
      <c r="V3104" s="55">
        <f t="shared" si="187"/>
        <v>0</v>
      </c>
      <c r="W3104" s="55">
        <f t="shared" si="186"/>
        <v>0</v>
      </c>
      <c r="X3104" s="55" t="e">
        <f t="shared" si="186"/>
        <v>#VALUE!</v>
      </c>
      <c r="Y3104" s="55">
        <f t="shared" si="186"/>
        <v>0</v>
      </c>
    </row>
    <row r="3105" spans="1:25" x14ac:dyDescent="0.25">
      <c r="A3105" s="37" t="s">
        <v>653</v>
      </c>
      <c r="B3105" s="37" t="s">
        <v>682</v>
      </c>
      <c r="C3105" s="37" t="s">
        <v>16</v>
      </c>
      <c r="D3105" s="52" t="str">
        <f>IFERROR(INDEX('[2]CP5 to CP6 Track mapping'!$A:$B,MATCH('CP5 Vols Hyp'!$C3105,'[2]CP5 to CP6 Track mapping'!$A:$A,0),2),"-")</f>
        <v>Re-Ballast Conventional</v>
      </c>
      <c r="E3105" s="36" t="s">
        <v>451</v>
      </c>
      <c r="F3105" s="53"/>
      <c r="G3105" s="53"/>
      <c r="H3105" s="53">
        <v>0</v>
      </c>
      <c r="I3105" s="53"/>
      <c r="J3105" s="53"/>
      <c r="K3105" s="53">
        <f t="shared" si="188"/>
        <v>0</v>
      </c>
      <c r="M3105" s="54">
        <v>0</v>
      </c>
      <c r="N3105" s="54">
        <v>0</v>
      </c>
      <c r="O3105" s="54">
        <v>0</v>
      </c>
      <c r="P3105" s="54">
        <v>0.20665439999999999</v>
      </c>
      <c r="Q3105" s="54" t="s">
        <v>73</v>
      </c>
      <c r="R3105" s="54">
        <f t="shared" si="189"/>
        <v>0.20665439999999999</v>
      </c>
      <c r="T3105" s="55">
        <f t="shared" si="187"/>
        <v>0</v>
      </c>
      <c r="U3105" s="55">
        <f t="shared" si="187"/>
        <v>0</v>
      </c>
      <c r="V3105" s="55">
        <f t="shared" si="187"/>
        <v>0</v>
      </c>
      <c r="W3105" s="55">
        <f t="shared" si="186"/>
        <v>0.20665439999999999</v>
      </c>
      <c r="X3105" s="55" t="e">
        <f t="shared" si="186"/>
        <v>#VALUE!</v>
      </c>
      <c r="Y3105" s="55">
        <f t="shared" si="186"/>
        <v>0.20665439999999999</v>
      </c>
    </row>
    <row r="3106" spans="1:25" x14ac:dyDescent="0.25">
      <c r="A3106" s="37" t="s">
        <v>653</v>
      </c>
      <c r="B3106" s="37" t="s">
        <v>682</v>
      </c>
      <c r="C3106" s="37" t="s">
        <v>16</v>
      </c>
      <c r="D3106" s="52" t="str">
        <f>IFERROR(INDEX('[2]CP5 to CP6 Track mapping'!$A:$B,MATCH('CP5 Vols Hyp'!$C3106,'[2]CP5 to CP6 Track mapping'!$A:$A,0),2),"-")</f>
        <v>Re-Ballast Conventional</v>
      </c>
      <c r="E3106" s="36" t="s">
        <v>452</v>
      </c>
      <c r="F3106" s="53"/>
      <c r="G3106" s="53"/>
      <c r="H3106" s="53">
        <v>0</v>
      </c>
      <c r="I3106" s="53"/>
      <c r="J3106" s="53"/>
      <c r="K3106" s="53">
        <f t="shared" si="188"/>
        <v>0</v>
      </c>
      <c r="M3106" s="54">
        <v>0</v>
      </c>
      <c r="N3106" s="54">
        <v>0</v>
      </c>
      <c r="O3106" s="54">
        <v>0</v>
      </c>
      <c r="P3106" s="54">
        <v>0</v>
      </c>
      <c r="Q3106" s="54" t="s">
        <v>73</v>
      </c>
      <c r="R3106" s="54">
        <f t="shared" si="189"/>
        <v>0</v>
      </c>
      <c r="T3106" s="55">
        <f t="shared" si="187"/>
        <v>0</v>
      </c>
      <c r="U3106" s="55">
        <f t="shared" si="187"/>
        <v>0</v>
      </c>
      <c r="V3106" s="55">
        <f t="shared" si="187"/>
        <v>0</v>
      </c>
      <c r="W3106" s="55">
        <f t="shared" si="186"/>
        <v>0</v>
      </c>
      <c r="X3106" s="55" t="e">
        <f t="shared" si="186"/>
        <v>#VALUE!</v>
      </c>
      <c r="Y3106" s="55">
        <f t="shared" si="186"/>
        <v>0</v>
      </c>
    </row>
    <row r="3107" spans="1:25" x14ac:dyDescent="0.25">
      <c r="A3107" s="37" t="s">
        <v>653</v>
      </c>
      <c r="B3107" s="37" t="s">
        <v>682</v>
      </c>
      <c r="C3107" s="37" t="s">
        <v>16</v>
      </c>
      <c r="D3107" s="52" t="str">
        <f>IFERROR(INDEX('[2]CP5 to CP6 Track mapping'!$A:$B,MATCH('CP5 Vols Hyp'!$C3107,'[2]CP5 to CP6 Track mapping'!$A:$A,0),2),"-")</f>
        <v>Re-Ballast Conventional</v>
      </c>
      <c r="E3107" s="36" t="s">
        <v>453</v>
      </c>
      <c r="F3107" s="53"/>
      <c r="G3107" s="53"/>
      <c r="H3107" s="53">
        <v>0</v>
      </c>
      <c r="I3107" s="53"/>
      <c r="J3107" s="53"/>
      <c r="K3107" s="53">
        <f t="shared" si="188"/>
        <v>0</v>
      </c>
      <c r="M3107" s="54">
        <v>0.2157984</v>
      </c>
      <c r="N3107" s="54">
        <v>0</v>
      </c>
      <c r="O3107" s="54">
        <v>0</v>
      </c>
      <c r="P3107" s="54">
        <v>0</v>
      </c>
      <c r="Q3107" s="54" t="s">
        <v>73</v>
      </c>
      <c r="R3107" s="54">
        <f t="shared" si="189"/>
        <v>0.2157984</v>
      </c>
      <c r="T3107" s="55">
        <f t="shared" si="187"/>
        <v>0.2157984</v>
      </c>
      <c r="U3107" s="55">
        <f t="shared" si="187"/>
        <v>0</v>
      </c>
      <c r="V3107" s="55">
        <f t="shared" si="187"/>
        <v>0</v>
      </c>
      <c r="W3107" s="55">
        <f t="shared" si="186"/>
        <v>0</v>
      </c>
      <c r="X3107" s="55" t="e">
        <f t="shared" si="186"/>
        <v>#VALUE!</v>
      </c>
      <c r="Y3107" s="55">
        <f t="shared" si="186"/>
        <v>0.2157984</v>
      </c>
    </row>
    <row r="3108" spans="1:25" x14ac:dyDescent="0.25">
      <c r="A3108" s="37" t="s">
        <v>653</v>
      </c>
      <c r="B3108" s="37" t="s">
        <v>682</v>
      </c>
      <c r="C3108" s="37" t="s">
        <v>16</v>
      </c>
      <c r="D3108" s="52" t="str">
        <f>IFERROR(INDEX('[2]CP5 to CP6 Track mapping'!$A:$B,MATCH('CP5 Vols Hyp'!$C3108,'[2]CP5 to CP6 Track mapping'!$A:$A,0),2),"-")</f>
        <v>Re-Ballast Conventional</v>
      </c>
      <c r="E3108" s="36" t="s">
        <v>454</v>
      </c>
      <c r="F3108" s="53"/>
      <c r="G3108" s="53"/>
      <c r="H3108" s="53">
        <v>0</v>
      </c>
      <c r="I3108" s="53"/>
      <c r="J3108" s="53"/>
      <c r="K3108" s="53">
        <f t="shared" si="188"/>
        <v>0</v>
      </c>
      <c r="M3108" s="54">
        <v>0.2020824</v>
      </c>
      <c r="N3108" s="54">
        <v>0</v>
      </c>
      <c r="O3108" s="54">
        <v>0</v>
      </c>
      <c r="P3108" s="54">
        <v>0</v>
      </c>
      <c r="Q3108" s="54" t="s">
        <v>73</v>
      </c>
      <c r="R3108" s="54">
        <f t="shared" si="189"/>
        <v>0.2020824</v>
      </c>
      <c r="T3108" s="55">
        <f t="shared" si="187"/>
        <v>0.2020824</v>
      </c>
      <c r="U3108" s="55">
        <f t="shared" si="187"/>
        <v>0</v>
      </c>
      <c r="V3108" s="55">
        <f t="shared" si="187"/>
        <v>0</v>
      </c>
      <c r="W3108" s="55">
        <f t="shared" si="186"/>
        <v>0</v>
      </c>
      <c r="X3108" s="55" t="e">
        <f t="shared" si="186"/>
        <v>#VALUE!</v>
      </c>
      <c r="Y3108" s="55">
        <f t="shared" si="186"/>
        <v>0.2020824</v>
      </c>
    </row>
    <row r="3109" spans="1:25" x14ac:dyDescent="0.25">
      <c r="A3109" s="37" t="s">
        <v>653</v>
      </c>
      <c r="B3109" s="37" t="s">
        <v>682</v>
      </c>
      <c r="C3109" s="37" t="s">
        <v>16</v>
      </c>
      <c r="D3109" s="52" t="str">
        <f>IFERROR(INDEX('[2]CP5 to CP6 Track mapping'!$A:$B,MATCH('CP5 Vols Hyp'!$C3109,'[2]CP5 to CP6 Track mapping'!$A:$A,0),2),"-")</f>
        <v>Re-Ballast Conventional</v>
      </c>
      <c r="E3109" s="36" t="s">
        <v>455</v>
      </c>
      <c r="F3109" s="53"/>
      <c r="G3109" s="53"/>
      <c r="H3109" s="53">
        <v>0</v>
      </c>
      <c r="I3109" s="53"/>
      <c r="J3109" s="53"/>
      <c r="K3109" s="53">
        <f t="shared" si="188"/>
        <v>0</v>
      </c>
      <c r="M3109" s="54">
        <v>0</v>
      </c>
      <c r="N3109" s="54">
        <v>0</v>
      </c>
      <c r="O3109" s="54">
        <v>0</v>
      </c>
      <c r="P3109" s="54">
        <v>0</v>
      </c>
      <c r="Q3109" s="54" t="s">
        <v>73</v>
      </c>
      <c r="R3109" s="54">
        <f t="shared" si="189"/>
        <v>0</v>
      </c>
      <c r="T3109" s="55">
        <f t="shared" si="187"/>
        <v>0</v>
      </c>
      <c r="U3109" s="55">
        <f t="shared" si="187"/>
        <v>0</v>
      </c>
      <c r="V3109" s="55">
        <f t="shared" si="187"/>
        <v>0</v>
      </c>
      <c r="W3109" s="55">
        <f t="shared" si="186"/>
        <v>0</v>
      </c>
      <c r="X3109" s="55" t="e">
        <f t="shared" si="186"/>
        <v>#VALUE!</v>
      </c>
      <c r="Y3109" s="55">
        <f t="shared" si="186"/>
        <v>0</v>
      </c>
    </row>
    <row r="3110" spans="1:25" x14ac:dyDescent="0.25">
      <c r="A3110" s="37" t="s">
        <v>653</v>
      </c>
      <c r="B3110" s="37" t="s">
        <v>683</v>
      </c>
      <c r="C3110" s="37" t="s">
        <v>37</v>
      </c>
      <c r="D3110" s="52" t="str">
        <f>IFERROR(INDEX('[2]CP5 to CP6 Track mapping'!$A:$B,MATCH('CP5 Vols Hyp'!$C3110,'[2]CP5 to CP6 Track mapping'!$A:$A,0),2),"-")</f>
        <v>Re-Sleeper, Re-Ballast</v>
      </c>
      <c r="E3110" s="36" t="s">
        <v>456</v>
      </c>
      <c r="F3110" s="53"/>
      <c r="G3110" s="53"/>
      <c r="H3110" s="53">
        <v>0</v>
      </c>
      <c r="I3110" s="53"/>
      <c r="J3110" s="53"/>
      <c r="K3110" s="53">
        <f t="shared" si="188"/>
        <v>0</v>
      </c>
      <c r="M3110" s="54">
        <v>0</v>
      </c>
      <c r="N3110" s="54">
        <v>1</v>
      </c>
      <c r="O3110" s="54">
        <v>0</v>
      </c>
      <c r="P3110" s="54">
        <v>0</v>
      </c>
      <c r="Q3110" s="54" t="s">
        <v>73</v>
      </c>
      <c r="R3110" s="54">
        <f t="shared" si="189"/>
        <v>1</v>
      </c>
      <c r="T3110" s="55">
        <f t="shared" si="187"/>
        <v>0</v>
      </c>
      <c r="U3110" s="55">
        <f t="shared" si="187"/>
        <v>1</v>
      </c>
      <c r="V3110" s="55">
        <f t="shared" si="187"/>
        <v>0</v>
      </c>
      <c r="W3110" s="55">
        <f t="shared" si="186"/>
        <v>0</v>
      </c>
      <c r="X3110" s="55" t="e">
        <f t="shared" si="186"/>
        <v>#VALUE!</v>
      </c>
      <c r="Y3110" s="55">
        <f t="shared" si="186"/>
        <v>1</v>
      </c>
    </row>
    <row r="3111" spans="1:25" x14ac:dyDescent="0.25">
      <c r="A3111" s="37" t="s">
        <v>653</v>
      </c>
      <c r="B3111" s="37" t="s">
        <v>683</v>
      </c>
      <c r="C3111" s="37" t="s">
        <v>37</v>
      </c>
      <c r="D3111" s="52" t="str">
        <f>IFERROR(INDEX('[2]CP5 to CP6 Track mapping'!$A:$B,MATCH('CP5 Vols Hyp'!$C3111,'[2]CP5 to CP6 Track mapping'!$A:$A,0),2),"-")</f>
        <v>Re-Sleeper, Re-Ballast</v>
      </c>
      <c r="E3111" s="36" t="s">
        <v>451</v>
      </c>
      <c r="F3111" s="53"/>
      <c r="G3111" s="53"/>
      <c r="H3111" s="53">
        <v>0</v>
      </c>
      <c r="I3111" s="53"/>
      <c r="J3111" s="53"/>
      <c r="K3111" s="53">
        <f t="shared" si="188"/>
        <v>0</v>
      </c>
      <c r="M3111" s="54">
        <v>0</v>
      </c>
      <c r="N3111" s="54">
        <v>0</v>
      </c>
      <c r="O3111" s="54">
        <v>0</v>
      </c>
      <c r="P3111" s="54">
        <v>0</v>
      </c>
      <c r="Q3111" s="54" t="s">
        <v>73</v>
      </c>
      <c r="R3111" s="54">
        <f t="shared" si="189"/>
        <v>0</v>
      </c>
      <c r="T3111" s="55">
        <f t="shared" si="187"/>
        <v>0</v>
      </c>
      <c r="U3111" s="55">
        <f t="shared" si="187"/>
        <v>0</v>
      </c>
      <c r="V3111" s="55">
        <f t="shared" si="187"/>
        <v>0</v>
      </c>
      <c r="W3111" s="55">
        <f t="shared" si="186"/>
        <v>0</v>
      </c>
      <c r="X3111" s="55" t="e">
        <f t="shared" si="186"/>
        <v>#VALUE!</v>
      </c>
      <c r="Y3111" s="55">
        <f t="shared" si="186"/>
        <v>0</v>
      </c>
    </row>
    <row r="3112" spans="1:25" x14ac:dyDescent="0.25">
      <c r="A3112" s="37" t="s">
        <v>653</v>
      </c>
      <c r="B3112" s="37" t="s">
        <v>683</v>
      </c>
      <c r="C3112" s="37" t="s">
        <v>37</v>
      </c>
      <c r="D3112" s="52" t="str">
        <f>IFERROR(INDEX('[2]CP5 to CP6 Track mapping'!$A:$B,MATCH('CP5 Vols Hyp'!$C3112,'[2]CP5 to CP6 Track mapping'!$A:$A,0),2),"-")</f>
        <v>Re-Sleeper, Re-Ballast</v>
      </c>
      <c r="E3112" s="36" t="s">
        <v>452</v>
      </c>
      <c r="F3112" s="53"/>
      <c r="G3112" s="53"/>
      <c r="H3112" s="53">
        <v>0</v>
      </c>
      <c r="I3112" s="53"/>
      <c r="J3112" s="53"/>
      <c r="K3112" s="53">
        <f t="shared" si="188"/>
        <v>0</v>
      </c>
      <c r="M3112" s="54">
        <v>0</v>
      </c>
      <c r="N3112" s="54">
        <v>0</v>
      </c>
      <c r="O3112" s="54">
        <v>0</v>
      </c>
      <c r="P3112" s="54">
        <v>0</v>
      </c>
      <c r="Q3112" s="54" t="s">
        <v>73</v>
      </c>
      <c r="R3112" s="54">
        <f t="shared" si="189"/>
        <v>0</v>
      </c>
      <c r="T3112" s="55">
        <f t="shared" si="187"/>
        <v>0</v>
      </c>
      <c r="U3112" s="55">
        <f t="shared" si="187"/>
        <v>0</v>
      </c>
      <c r="V3112" s="55">
        <f t="shared" si="187"/>
        <v>0</v>
      </c>
      <c r="W3112" s="55">
        <f t="shared" si="186"/>
        <v>0</v>
      </c>
      <c r="X3112" s="55" t="e">
        <f t="shared" si="186"/>
        <v>#VALUE!</v>
      </c>
      <c r="Y3112" s="55">
        <f t="shared" si="186"/>
        <v>0</v>
      </c>
    </row>
    <row r="3113" spans="1:25" x14ac:dyDescent="0.25">
      <c r="A3113" s="37" t="s">
        <v>653</v>
      </c>
      <c r="B3113" s="37" t="s">
        <v>683</v>
      </c>
      <c r="C3113" s="37" t="s">
        <v>37</v>
      </c>
      <c r="D3113" s="52" t="str">
        <f>IFERROR(INDEX('[2]CP5 to CP6 Track mapping'!$A:$B,MATCH('CP5 Vols Hyp'!$C3113,'[2]CP5 to CP6 Track mapping'!$A:$A,0),2),"-")</f>
        <v>Re-Sleeper, Re-Ballast</v>
      </c>
      <c r="E3113" s="36" t="s">
        <v>453</v>
      </c>
      <c r="F3113" s="53"/>
      <c r="G3113" s="53"/>
      <c r="H3113" s="53">
        <v>0</v>
      </c>
      <c r="I3113" s="53"/>
      <c r="J3113" s="53"/>
      <c r="K3113" s="53">
        <f t="shared" si="188"/>
        <v>0</v>
      </c>
      <c r="M3113" s="54">
        <v>0</v>
      </c>
      <c r="N3113" s="54">
        <v>0</v>
      </c>
      <c r="O3113" s="54">
        <v>0</v>
      </c>
      <c r="P3113" s="54">
        <v>0</v>
      </c>
      <c r="Q3113" s="54" t="s">
        <v>73</v>
      </c>
      <c r="R3113" s="54">
        <f t="shared" si="189"/>
        <v>0</v>
      </c>
      <c r="T3113" s="55">
        <f t="shared" si="187"/>
        <v>0</v>
      </c>
      <c r="U3113" s="55">
        <f t="shared" si="187"/>
        <v>0</v>
      </c>
      <c r="V3113" s="55">
        <f t="shared" si="187"/>
        <v>0</v>
      </c>
      <c r="W3113" s="55">
        <f t="shared" si="186"/>
        <v>0</v>
      </c>
      <c r="X3113" s="55" t="e">
        <f t="shared" si="186"/>
        <v>#VALUE!</v>
      </c>
      <c r="Y3113" s="55">
        <f t="shared" si="186"/>
        <v>0</v>
      </c>
    </row>
    <row r="3114" spans="1:25" x14ac:dyDescent="0.25">
      <c r="A3114" s="37" t="s">
        <v>653</v>
      </c>
      <c r="B3114" s="37" t="s">
        <v>683</v>
      </c>
      <c r="C3114" s="37" t="s">
        <v>37</v>
      </c>
      <c r="D3114" s="52" t="str">
        <f>IFERROR(INDEX('[2]CP5 to CP6 Track mapping'!$A:$B,MATCH('CP5 Vols Hyp'!$C3114,'[2]CP5 to CP6 Track mapping'!$A:$A,0),2),"-")</f>
        <v>Re-Sleeper, Re-Ballast</v>
      </c>
      <c r="E3114" s="36" t="s">
        <v>454</v>
      </c>
      <c r="F3114" s="53"/>
      <c r="G3114" s="53"/>
      <c r="H3114" s="53">
        <v>0.41879519999999998</v>
      </c>
      <c r="I3114" s="53"/>
      <c r="J3114" s="53"/>
      <c r="K3114" s="53">
        <f t="shared" si="188"/>
        <v>0.41879519999999998</v>
      </c>
      <c r="M3114" s="54">
        <v>0</v>
      </c>
      <c r="N3114" s="54">
        <v>0</v>
      </c>
      <c r="O3114" s="54">
        <v>0.41879519999999998</v>
      </c>
      <c r="P3114" s="54">
        <v>0</v>
      </c>
      <c r="Q3114" s="54" t="s">
        <v>73</v>
      </c>
      <c r="R3114" s="54">
        <f t="shared" si="189"/>
        <v>0.41879519999999998</v>
      </c>
      <c r="T3114" s="55">
        <f t="shared" si="187"/>
        <v>0</v>
      </c>
      <c r="U3114" s="55">
        <f t="shared" si="187"/>
        <v>0</v>
      </c>
      <c r="V3114" s="55">
        <f t="shared" si="187"/>
        <v>0</v>
      </c>
      <c r="W3114" s="55">
        <f t="shared" si="186"/>
        <v>0</v>
      </c>
      <c r="X3114" s="55" t="e">
        <f t="shared" si="186"/>
        <v>#VALUE!</v>
      </c>
      <c r="Y3114" s="55">
        <f t="shared" si="186"/>
        <v>0</v>
      </c>
    </row>
    <row r="3115" spans="1:25" x14ac:dyDescent="0.25">
      <c r="A3115" s="37" t="s">
        <v>653</v>
      </c>
      <c r="B3115" s="37" t="s">
        <v>683</v>
      </c>
      <c r="C3115" s="37" t="s">
        <v>37</v>
      </c>
      <c r="D3115" s="52" t="str">
        <f>IFERROR(INDEX('[2]CP5 to CP6 Track mapping'!$A:$B,MATCH('CP5 Vols Hyp'!$C3115,'[2]CP5 to CP6 Track mapping'!$A:$A,0),2),"-")</f>
        <v>Re-Sleeper, Re-Ballast</v>
      </c>
      <c r="E3115" s="36" t="s">
        <v>455</v>
      </c>
      <c r="F3115" s="53"/>
      <c r="G3115" s="53"/>
      <c r="H3115" s="53">
        <v>0</v>
      </c>
      <c r="I3115" s="53"/>
      <c r="J3115" s="53"/>
      <c r="K3115" s="53">
        <f t="shared" si="188"/>
        <v>0</v>
      </c>
      <c r="M3115" s="54">
        <v>0</v>
      </c>
      <c r="N3115" s="54">
        <v>0</v>
      </c>
      <c r="O3115" s="54">
        <v>0</v>
      </c>
      <c r="P3115" s="54">
        <v>0</v>
      </c>
      <c r="Q3115" s="54" t="s">
        <v>73</v>
      </c>
      <c r="R3115" s="54">
        <f t="shared" si="189"/>
        <v>0</v>
      </c>
      <c r="T3115" s="55">
        <f t="shared" si="187"/>
        <v>0</v>
      </c>
      <c r="U3115" s="55">
        <f t="shared" si="187"/>
        <v>0</v>
      </c>
      <c r="V3115" s="55">
        <f t="shared" si="187"/>
        <v>0</v>
      </c>
      <c r="W3115" s="55">
        <f t="shared" si="187"/>
        <v>0</v>
      </c>
      <c r="X3115" s="55" t="e">
        <f t="shared" si="187"/>
        <v>#VALUE!</v>
      </c>
      <c r="Y3115" s="55">
        <f t="shared" si="187"/>
        <v>0</v>
      </c>
    </row>
    <row r="3116" spans="1:25" x14ac:dyDescent="0.25">
      <c r="A3116" s="37" t="s">
        <v>653</v>
      </c>
      <c r="B3116" s="37" t="s">
        <v>684</v>
      </c>
      <c r="C3116" s="37" t="s">
        <v>40</v>
      </c>
      <c r="D3116" s="52" t="str">
        <f>IFERROR(INDEX('[2]CP5 to CP6 Track mapping'!$A:$B,MATCH('CP5 Vols Hyp'!$C3116,'[2]CP5 to CP6 Track mapping'!$A:$A,0),2),"-")</f>
        <v>Heavy Refurb</v>
      </c>
      <c r="E3116" s="36" t="s">
        <v>456</v>
      </c>
      <c r="F3116" s="53"/>
      <c r="G3116" s="53"/>
      <c r="H3116" s="53">
        <v>8.8099999999999987</v>
      </c>
      <c r="I3116" s="53"/>
      <c r="J3116" s="53"/>
      <c r="K3116" s="53">
        <f t="shared" si="188"/>
        <v>8.8099999999999987</v>
      </c>
      <c r="M3116" s="54">
        <v>0</v>
      </c>
      <c r="N3116" s="54">
        <v>8.23</v>
      </c>
      <c r="O3116" s="54">
        <v>8.8099999999999987</v>
      </c>
      <c r="P3116" s="54">
        <v>17.830000000000002</v>
      </c>
      <c r="Q3116" s="54">
        <v>13.7</v>
      </c>
      <c r="R3116" s="54">
        <f t="shared" si="189"/>
        <v>48.570000000000007</v>
      </c>
      <c r="T3116" s="55">
        <f t="shared" ref="T3116:Y3158" si="190">M3116-F3116</f>
        <v>0</v>
      </c>
      <c r="U3116" s="55">
        <f t="shared" si="190"/>
        <v>8.23</v>
      </c>
      <c r="V3116" s="55">
        <f t="shared" si="190"/>
        <v>0</v>
      </c>
      <c r="W3116" s="55">
        <f t="shared" si="190"/>
        <v>17.830000000000002</v>
      </c>
      <c r="X3116" s="55">
        <f t="shared" si="190"/>
        <v>13.7</v>
      </c>
      <c r="Y3116" s="55">
        <f t="shared" si="190"/>
        <v>39.760000000000005</v>
      </c>
    </row>
    <row r="3117" spans="1:25" x14ac:dyDescent="0.25">
      <c r="A3117" s="37" t="s">
        <v>653</v>
      </c>
      <c r="B3117" s="37" t="s">
        <v>684</v>
      </c>
      <c r="C3117" s="37" t="s">
        <v>40</v>
      </c>
      <c r="D3117" s="52" t="str">
        <f>IFERROR(INDEX('[2]CP5 to CP6 Track mapping'!$A:$B,MATCH('CP5 Vols Hyp'!$C3117,'[2]CP5 to CP6 Track mapping'!$A:$A,0),2),"-")</f>
        <v>Heavy Refurb</v>
      </c>
      <c r="E3117" s="36" t="s">
        <v>451</v>
      </c>
      <c r="F3117" s="53"/>
      <c r="G3117" s="53"/>
      <c r="H3117" s="53">
        <v>0</v>
      </c>
      <c r="I3117" s="53"/>
      <c r="J3117" s="53"/>
      <c r="K3117" s="53">
        <f t="shared" si="188"/>
        <v>0</v>
      </c>
      <c r="M3117" s="54">
        <v>1.165</v>
      </c>
      <c r="N3117" s="54">
        <v>0</v>
      </c>
      <c r="O3117" s="54">
        <v>0</v>
      </c>
      <c r="P3117" s="54">
        <v>0</v>
      </c>
      <c r="Q3117" s="54" t="s">
        <v>73</v>
      </c>
      <c r="R3117" s="54">
        <f t="shared" si="189"/>
        <v>1.165</v>
      </c>
      <c r="T3117" s="55">
        <f t="shared" si="190"/>
        <v>1.165</v>
      </c>
      <c r="U3117" s="55">
        <f t="shared" si="190"/>
        <v>0</v>
      </c>
      <c r="V3117" s="55">
        <f t="shared" si="190"/>
        <v>0</v>
      </c>
      <c r="W3117" s="55">
        <f t="shared" si="190"/>
        <v>0</v>
      </c>
      <c r="X3117" s="55" t="e">
        <f t="shared" si="190"/>
        <v>#VALUE!</v>
      </c>
      <c r="Y3117" s="55">
        <f t="shared" si="190"/>
        <v>1.165</v>
      </c>
    </row>
    <row r="3118" spans="1:25" x14ac:dyDescent="0.25">
      <c r="A3118" s="37" t="s">
        <v>653</v>
      </c>
      <c r="B3118" s="37" t="s">
        <v>684</v>
      </c>
      <c r="C3118" s="37" t="s">
        <v>40</v>
      </c>
      <c r="D3118" s="52" t="str">
        <f>IFERROR(INDEX('[2]CP5 to CP6 Track mapping'!$A:$B,MATCH('CP5 Vols Hyp'!$C3118,'[2]CP5 to CP6 Track mapping'!$A:$A,0),2),"-")</f>
        <v>Heavy Refurb</v>
      </c>
      <c r="E3118" s="36" t="s">
        <v>452</v>
      </c>
      <c r="F3118" s="53"/>
      <c r="G3118" s="53"/>
      <c r="H3118" s="53">
        <v>0</v>
      </c>
      <c r="I3118" s="53"/>
      <c r="J3118" s="53"/>
      <c r="K3118" s="53">
        <f t="shared" si="188"/>
        <v>0</v>
      </c>
      <c r="M3118" s="54">
        <v>0</v>
      </c>
      <c r="N3118" s="54">
        <v>0</v>
      </c>
      <c r="O3118" s="54">
        <v>0</v>
      </c>
      <c r="P3118" s="54">
        <v>0</v>
      </c>
      <c r="Q3118" s="54" t="s">
        <v>73</v>
      </c>
      <c r="R3118" s="54">
        <f t="shared" si="189"/>
        <v>0</v>
      </c>
      <c r="T3118" s="55">
        <f t="shared" si="190"/>
        <v>0</v>
      </c>
      <c r="U3118" s="55">
        <f t="shared" si="190"/>
        <v>0</v>
      </c>
      <c r="V3118" s="55">
        <f t="shared" si="190"/>
        <v>0</v>
      </c>
      <c r="W3118" s="55">
        <f t="shared" si="190"/>
        <v>0</v>
      </c>
      <c r="X3118" s="55" t="e">
        <f t="shared" si="190"/>
        <v>#VALUE!</v>
      </c>
      <c r="Y3118" s="55">
        <f t="shared" si="190"/>
        <v>0</v>
      </c>
    </row>
    <row r="3119" spans="1:25" x14ac:dyDescent="0.25">
      <c r="A3119" s="37" t="s">
        <v>653</v>
      </c>
      <c r="B3119" s="37" t="s">
        <v>684</v>
      </c>
      <c r="C3119" s="37" t="s">
        <v>40</v>
      </c>
      <c r="D3119" s="52" t="str">
        <f>IFERROR(INDEX('[2]CP5 to CP6 Track mapping'!$A:$B,MATCH('CP5 Vols Hyp'!$C3119,'[2]CP5 to CP6 Track mapping'!$A:$A,0),2),"-")</f>
        <v>Heavy Refurb</v>
      </c>
      <c r="E3119" s="36" t="s">
        <v>453</v>
      </c>
      <c r="F3119" s="53"/>
      <c r="G3119" s="53"/>
      <c r="H3119" s="53">
        <v>0</v>
      </c>
      <c r="I3119" s="53"/>
      <c r="J3119" s="53"/>
      <c r="K3119" s="53">
        <f t="shared" si="188"/>
        <v>0</v>
      </c>
      <c r="M3119" s="54">
        <v>20.100000000000001</v>
      </c>
      <c r="N3119" s="54">
        <v>0</v>
      </c>
      <c r="O3119" s="54">
        <v>0</v>
      </c>
      <c r="P3119" s="54">
        <v>0</v>
      </c>
      <c r="Q3119" s="54" t="s">
        <v>73</v>
      </c>
      <c r="R3119" s="54">
        <f t="shared" si="189"/>
        <v>20.100000000000001</v>
      </c>
      <c r="T3119" s="55">
        <f t="shared" si="190"/>
        <v>20.100000000000001</v>
      </c>
      <c r="U3119" s="55">
        <f t="shared" si="190"/>
        <v>0</v>
      </c>
      <c r="V3119" s="55">
        <f t="shared" si="190"/>
        <v>0</v>
      </c>
      <c r="W3119" s="55">
        <f t="shared" si="190"/>
        <v>0</v>
      </c>
      <c r="X3119" s="55" t="e">
        <f t="shared" si="190"/>
        <v>#VALUE!</v>
      </c>
      <c r="Y3119" s="55">
        <f t="shared" si="190"/>
        <v>20.100000000000001</v>
      </c>
    </row>
    <row r="3120" spans="1:25" x14ac:dyDescent="0.25">
      <c r="A3120" s="37" t="s">
        <v>653</v>
      </c>
      <c r="B3120" s="37" t="s">
        <v>684</v>
      </c>
      <c r="C3120" s="37" t="s">
        <v>40</v>
      </c>
      <c r="D3120" s="52" t="str">
        <f>IFERROR(INDEX('[2]CP5 to CP6 Track mapping'!$A:$B,MATCH('CP5 Vols Hyp'!$C3120,'[2]CP5 to CP6 Track mapping'!$A:$A,0),2),"-")</f>
        <v>Heavy Refurb</v>
      </c>
      <c r="E3120" s="36" t="s">
        <v>454</v>
      </c>
      <c r="F3120" s="53"/>
      <c r="G3120" s="53"/>
      <c r="H3120" s="53">
        <v>0</v>
      </c>
      <c r="I3120" s="53"/>
      <c r="J3120" s="53"/>
      <c r="K3120" s="53">
        <f t="shared" si="188"/>
        <v>0</v>
      </c>
      <c r="M3120" s="54">
        <v>0.72</v>
      </c>
      <c r="N3120" s="54">
        <v>0</v>
      </c>
      <c r="O3120" s="54">
        <v>0</v>
      </c>
      <c r="P3120" s="54">
        <v>0</v>
      </c>
      <c r="Q3120" s="54" t="s">
        <v>73</v>
      </c>
      <c r="R3120" s="54">
        <f t="shared" si="189"/>
        <v>0.72</v>
      </c>
      <c r="T3120" s="55">
        <f t="shared" si="190"/>
        <v>0.72</v>
      </c>
      <c r="U3120" s="55">
        <f t="shared" si="190"/>
        <v>0</v>
      </c>
      <c r="V3120" s="55">
        <f t="shared" si="190"/>
        <v>0</v>
      </c>
      <c r="W3120" s="55">
        <f t="shared" si="190"/>
        <v>0</v>
      </c>
      <c r="X3120" s="55" t="e">
        <f t="shared" si="190"/>
        <v>#VALUE!</v>
      </c>
      <c r="Y3120" s="55">
        <f t="shared" si="190"/>
        <v>0.72</v>
      </c>
    </row>
    <row r="3121" spans="1:25" x14ac:dyDescent="0.25">
      <c r="A3121" s="37" t="s">
        <v>653</v>
      </c>
      <c r="B3121" s="37" t="s">
        <v>684</v>
      </c>
      <c r="C3121" s="37" t="s">
        <v>40</v>
      </c>
      <c r="D3121" s="52" t="str">
        <f>IFERROR(INDEX('[2]CP5 to CP6 Track mapping'!$A:$B,MATCH('CP5 Vols Hyp'!$C3121,'[2]CP5 to CP6 Track mapping'!$A:$A,0),2),"-")</f>
        <v>Heavy Refurb</v>
      </c>
      <c r="E3121" s="36" t="s">
        <v>455</v>
      </c>
      <c r="F3121" s="53"/>
      <c r="G3121" s="53"/>
      <c r="H3121" s="53">
        <v>0</v>
      </c>
      <c r="I3121" s="53"/>
      <c r="J3121" s="53"/>
      <c r="K3121" s="53">
        <f t="shared" si="188"/>
        <v>0</v>
      </c>
      <c r="M3121" s="54">
        <v>0</v>
      </c>
      <c r="N3121" s="54">
        <v>0</v>
      </c>
      <c r="O3121" s="54">
        <v>0</v>
      </c>
      <c r="P3121" s="54">
        <v>0</v>
      </c>
      <c r="Q3121" s="54" t="s">
        <v>73</v>
      </c>
      <c r="R3121" s="54">
        <f t="shared" si="189"/>
        <v>0</v>
      </c>
      <c r="T3121" s="55">
        <f t="shared" si="190"/>
        <v>0</v>
      </c>
      <c r="U3121" s="55">
        <f t="shared" si="190"/>
        <v>0</v>
      </c>
      <c r="V3121" s="55">
        <f t="shared" si="190"/>
        <v>0</v>
      </c>
      <c r="W3121" s="55">
        <f t="shared" si="190"/>
        <v>0</v>
      </c>
      <c r="X3121" s="55" t="e">
        <f t="shared" si="190"/>
        <v>#VALUE!</v>
      </c>
      <c r="Y3121" s="55">
        <f t="shared" si="190"/>
        <v>0</v>
      </c>
    </row>
    <row r="3122" spans="1:25" x14ac:dyDescent="0.25">
      <c r="A3122" s="37" t="s">
        <v>653</v>
      </c>
      <c r="B3122" s="37" t="s">
        <v>685</v>
      </c>
      <c r="C3122" s="37" t="s">
        <v>23</v>
      </c>
      <c r="D3122" s="52" t="str">
        <f>IFERROR(INDEX('[2]CP5 to CP6 Track mapping'!$A:$B,MATCH('CP5 Vols Hyp'!$C3122,'[2]CP5 to CP6 Track mapping'!$A:$A,0),2),"-")</f>
        <v>Re-sleeper Conventional</v>
      </c>
      <c r="E3122" s="36" t="s">
        <v>456</v>
      </c>
      <c r="F3122" s="53"/>
      <c r="G3122" s="53"/>
      <c r="H3122" s="53">
        <v>0.43</v>
      </c>
      <c r="I3122" s="53"/>
      <c r="J3122" s="53"/>
      <c r="K3122" s="53">
        <f t="shared" si="188"/>
        <v>0.43</v>
      </c>
      <c r="M3122" s="54">
        <v>0</v>
      </c>
      <c r="N3122" s="54">
        <v>0</v>
      </c>
      <c r="O3122" s="54">
        <v>0.43</v>
      </c>
      <c r="P3122" s="54">
        <v>0</v>
      </c>
      <c r="Q3122" s="54" t="s">
        <v>73</v>
      </c>
      <c r="R3122" s="54">
        <f t="shared" si="189"/>
        <v>0.43</v>
      </c>
      <c r="T3122" s="55">
        <f t="shared" si="190"/>
        <v>0</v>
      </c>
      <c r="U3122" s="55">
        <f t="shared" si="190"/>
        <v>0</v>
      </c>
      <c r="V3122" s="55">
        <f t="shared" si="190"/>
        <v>0</v>
      </c>
      <c r="W3122" s="55">
        <f t="shared" si="190"/>
        <v>0</v>
      </c>
      <c r="X3122" s="55" t="e">
        <f t="shared" si="190"/>
        <v>#VALUE!</v>
      </c>
      <c r="Y3122" s="55">
        <f t="shared" si="190"/>
        <v>0</v>
      </c>
    </row>
    <row r="3123" spans="1:25" x14ac:dyDescent="0.25">
      <c r="A3123" s="37" t="s">
        <v>653</v>
      </c>
      <c r="B3123" s="37" t="s">
        <v>685</v>
      </c>
      <c r="C3123" s="37" t="s">
        <v>23</v>
      </c>
      <c r="D3123" s="52" t="str">
        <f>IFERROR(INDEX('[2]CP5 to CP6 Track mapping'!$A:$B,MATCH('CP5 Vols Hyp'!$C3123,'[2]CP5 to CP6 Track mapping'!$A:$A,0),2),"-")</f>
        <v>Re-sleeper Conventional</v>
      </c>
      <c r="E3123" s="36" t="s">
        <v>451</v>
      </c>
      <c r="F3123" s="53"/>
      <c r="G3123" s="53"/>
      <c r="H3123" s="53">
        <v>0</v>
      </c>
      <c r="I3123" s="53"/>
      <c r="J3123" s="53"/>
      <c r="K3123" s="53">
        <f t="shared" si="188"/>
        <v>0</v>
      </c>
      <c r="M3123" s="54">
        <v>0</v>
      </c>
      <c r="N3123" s="54">
        <v>0</v>
      </c>
      <c r="O3123" s="54">
        <v>0</v>
      </c>
      <c r="P3123" s="54">
        <v>0</v>
      </c>
      <c r="Q3123" s="54" t="s">
        <v>73</v>
      </c>
      <c r="R3123" s="54">
        <f t="shared" si="189"/>
        <v>0</v>
      </c>
      <c r="T3123" s="55">
        <f t="shared" si="190"/>
        <v>0</v>
      </c>
      <c r="U3123" s="55">
        <f t="shared" si="190"/>
        <v>0</v>
      </c>
      <c r="V3123" s="55">
        <f t="shared" si="190"/>
        <v>0</v>
      </c>
      <c r="W3123" s="55">
        <f t="shared" si="190"/>
        <v>0</v>
      </c>
      <c r="X3123" s="55" t="e">
        <f t="shared" si="190"/>
        <v>#VALUE!</v>
      </c>
      <c r="Y3123" s="55">
        <f t="shared" si="190"/>
        <v>0</v>
      </c>
    </row>
    <row r="3124" spans="1:25" x14ac:dyDescent="0.25">
      <c r="A3124" s="37" t="s">
        <v>653</v>
      </c>
      <c r="B3124" s="37" t="s">
        <v>685</v>
      </c>
      <c r="C3124" s="37" t="s">
        <v>23</v>
      </c>
      <c r="D3124" s="52" t="str">
        <f>IFERROR(INDEX('[2]CP5 to CP6 Track mapping'!$A:$B,MATCH('CP5 Vols Hyp'!$C3124,'[2]CP5 to CP6 Track mapping'!$A:$A,0),2),"-")</f>
        <v>Re-sleeper Conventional</v>
      </c>
      <c r="E3124" s="36" t="s">
        <v>452</v>
      </c>
      <c r="F3124" s="53"/>
      <c r="G3124" s="53"/>
      <c r="H3124" s="53">
        <v>1.4081760000000001</v>
      </c>
      <c r="I3124" s="53"/>
      <c r="J3124" s="53"/>
      <c r="K3124" s="53">
        <f t="shared" si="188"/>
        <v>1.4081760000000001</v>
      </c>
      <c r="M3124" s="54">
        <v>0</v>
      </c>
      <c r="N3124" s="54">
        <v>0</v>
      </c>
      <c r="O3124" s="54">
        <v>1.4081760000000001</v>
      </c>
      <c r="P3124" s="54">
        <v>3.6576E-3</v>
      </c>
      <c r="Q3124" s="54" t="s">
        <v>73</v>
      </c>
      <c r="R3124" s="54">
        <f t="shared" si="189"/>
        <v>1.4118336</v>
      </c>
      <c r="T3124" s="55">
        <f t="shared" si="190"/>
        <v>0</v>
      </c>
      <c r="U3124" s="55">
        <f t="shared" si="190"/>
        <v>0</v>
      </c>
      <c r="V3124" s="55">
        <f t="shared" si="190"/>
        <v>0</v>
      </c>
      <c r="W3124" s="55">
        <f t="shared" si="190"/>
        <v>3.6576E-3</v>
      </c>
      <c r="X3124" s="55" t="e">
        <f t="shared" si="190"/>
        <v>#VALUE!</v>
      </c>
      <c r="Y3124" s="55">
        <f t="shared" si="190"/>
        <v>3.6575999999999276E-3</v>
      </c>
    </row>
    <row r="3125" spans="1:25" x14ac:dyDescent="0.25">
      <c r="A3125" s="37" t="s">
        <v>653</v>
      </c>
      <c r="B3125" s="37" t="s">
        <v>685</v>
      </c>
      <c r="C3125" s="37" t="s">
        <v>23</v>
      </c>
      <c r="D3125" s="52" t="str">
        <f>IFERROR(INDEX('[2]CP5 to CP6 Track mapping'!$A:$B,MATCH('CP5 Vols Hyp'!$C3125,'[2]CP5 to CP6 Track mapping'!$A:$A,0),2),"-")</f>
        <v>Re-sleeper Conventional</v>
      </c>
      <c r="E3125" s="36" t="s">
        <v>453</v>
      </c>
      <c r="F3125" s="53"/>
      <c r="G3125" s="53"/>
      <c r="H3125" s="53">
        <v>0</v>
      </c>
      <c r="I3125" s="53"/>
      <c r="J3125" s="53"/>
      <c r="K3125" s="53">
        <f t="shared" si="188"/>
        <v>0</v>
      </c>
      <c r="M3125" s="54">
        <v>0</v>
      </c>
      <c r="N3125" s="54">
        <v>0</v>
      </c>
      <c r="O3125" s="54">
        <v>0</v>
      </c>
      <c r="P3125" s="54">
        <v>0</v>
      </c>
      <c r="Q3125" s="54" t="s">
        <v>73</v>
      </c>
      <c r="R3125" s="54">
        <f t="shared" si="189"/>
        <v>0</v>
      </c>
      <c r="T3125" s="55">
        <f t="shared" si="190"/>
        <v>0</v>
      </c>
      <c r="U3125" s="55">
        <f t="shared" si="190"/>
        <v>0</v>
      </c>
      <c r="V3125" s="55">
        <f t="shared" si="190"/>
        <v>0</v>
      </c>
      <c r="W3125" s="55">
        <f t="shared" si="190"/>
        <v>0</v>
      </c>
      <c r="X3125" s="55" t="e">
        <f t="shared" si="190"/>
        <v>#VALUE!</v>
      </c>
      <c r="Y3125" s="55">
        <f t="shared" si="190"/>
        <v>0</v>
      </c>
    </row>
    <row r="3126" spans="1:25" x14ac:dyDescent="0.25">
      <c r="A3126" s="37" t="s">
        <v>653</v>
      </c>
      <c r="B3126" s="37" t="s">
        <v>685</v>
      </c>
      <c r="C3126" s="37" t="s">
        <v>23</v>
      </c>
      <c r="D3126" s="52" t="str">
        <f>IFERROR(INDEX('[2]CP5 to CP6 Track mapping'!$A:$B,MATCH('CP5 Vols Hyp'!$C3126,'[2]CP5 to CP6 Track mapping'!$A:$A,0),2),"-")</f>
        <v>Re-sleeper Conventional</v>
      </c>
      <c r="E3126" s="36" t="s">
        <v>454</v>
      </c>
      <c r="F3126" s="53"/>
      <c r="G3126" s="53"/>
      <c r="H3126" s="53">
        <v>6.4008000000000008E-3</v>
      </c>
      <c r="I3126" s="53"/>
      <c r="J3126" s="53"/>
      <c r="K3126" s="53">
        <f t="shared" si="188"/>
        <v>6.4008000000000008E-3</v>
      </c>
      <c r="M3126" s="54">
        <v>0</v>
      </c>
      <c r="N3126" s="54">
        <v>0</v>
      </c>
      <c r="O3126" s="54">
        <v>6.4008000000000008E-3</v>
      </c>
      <c r="P3126" s="54">
        <v>0</v>
      </c>
      <c r="Q3126" s="54" t="s">
        <v>73</v>
      </c>
      <c r="R3126" s="54">
        <f t="shared" si="189"/>
        <v>6.4008000000000008E-3</v>
      </c>
      <c r="T3126" s="55">
        <f t="shared" si="190"/>
        <v>0</v>
      </c>
      <c r="U3126" s="55">
        <f t="shared" si="190"/>
        <v>0</v>
      </c>
      <c r="V3126" s="55">
        <f t="shared" si="190"/>
        <v>0</v>
      </c>
      <c r="W3126" s="55">
        <f t="shared" si="190"/>
        <v>0</v>
      </c>
      <c r="X3126" s="55" t="e">
        <f t="shared" si="190"/>
        <v>#VALUE!</v>
      </c>
      <c r="Y3126" s="55">
        <f t="shared" si="190"/>
        <v>0</v>
      </c>
    </row>
    <row r="3127" spans="1:25" x14ac:dyDescent="0.25">
      <c r="A3127" s="37" t="s">
        <v>653</v>
      </c>
      <c r="B3127" s="37" t="s">
        <v>685</v>
      </c>
      <c r="C3127" s="37" t="s">
        <v>23</v>
      </c>
      <c r="D3127" s="52" t="str">
        <f>IFERROR(INDEX('[2]CP5 to CP6 Track mapping'!$A:$B,MATCH('CP5 Vols Hyp'!$C3127,'[2]CP5 to CP6 Track mapping'!$A:$A,0),2),"-")</f>
        <v>Re-sleeper Conventional</v>
      </c>
      <c r="E3127" s="36" t="s">
        <v>455</v>
      </c>
      <c r="F3127" s="53"/>
      <c r="G3127" s="53"/>
      <c r="H3127" s="53">
        <v>0</v>
      </c>
      <c r="I3127" s="53"/>
      <c r="J3127" s="53"/>
      <c r="K3127" s="53">
        <f t="shared" si="188"/>
        <v>0</v>
      </c>
      <c r="M3127" s="54">
        <v>0</v>
      </c>
      <c r="N3127" s="54">
        <v>0</v>
      </c>
      <c r="O3127" s="54">
        <v>0</v>
      </c>
      <c r="P3127" s="54">
        <v>0</v>
      </c>
      <c r="Q3127" s="54" t="s">
        <v>73</v>
      </c>
      <c r="R3127" s="54">
        <f t="shared" si="189"/>
        <v>0</v>
      </c>
      <c r="T3127" s="55">
        <f t="shared" si="190"/>
        <v>0</v>
      </c>
      <c r="U3127" s="55">
        <f t="shared" si="190"/>
        <v>0</v>
      </c>
      <c r="V3127" s="55">
        <f t="shared" si="190"/>
        <v>0</v>
      </c>
      <c r="W3127" s="55">
        <f t="shared" si="190"/>
        <v>0</v>
      </c>
      <c r="X3127" s="55" t="e">
        <f t="shared" si="190"/>
        <v>#VALUE!</v>
      </c>
      <c r="Y3127" s="55">
        <f t="shared" si="190"/>
        <v>0</v>
      </c>
    </row>
    <row r="3128" spans="1:25" x14ac:dyDescent="0.25">
      <c r="A3128" s="37" t="s">
        <v>653</v>
      </c>
      <c r="B3128" s="37" t="s">
        <v>686</v>
      </c>
      <c r="C3128" s="37" t="s">
        <v>687</v>
      </c>
      <c r="D3128" s="52" t="str">
        <f>IFERROR(INDEX('[2]CP5 to CP6 Track mapping'!$A:$B,MATCH('CP5 Vols Hyp'!$C3128,'[2]CP5 to CP6 Track mapping'!$A:$A,0),2),"-")</f>
        <v>Re-sleeper High Output</v>
      </c>
      <c r="E3128" s="36" t="s">
        <v>456</v>
      </c>
      <c r="F3128" s="53"/>
      <c r="G3128" s="53"/>
      <c r="H3128" s="53">
        <v>0</v>
      </c>
      <c r="I3128" s="53"/>
      <c r="J3128" s="53"/>
      <c r="K3128" s="53">
        <f t="shared" si="188"/>
        <v>0</v>
      </c>
      <c r="M3128" s="54">
        <v>0</v>
      </c>
      <c r="N3128" s="54">
        <v>0</v>
      </c>
      <c r="O3128" s="54">
        <v>0</v>
      </c>
      <c r="P3128" s="54">
        <v>0</v>
      </c>
      <c r="Q3128" s="54" t="s">
        <v>73</v>
      </c>
      <c r="R3128" s="54">
        <f t="shared" si="189"/>
        <v>0</v>
      </c>
      <c r="T3128" s="55">
        <f t="shared" si="190"/>
        <v>0</v>
      </c>
      <c r="U3128" s="55">
        <f t="shared" si="190"/>
        <v>0</v>
      </c>
      <c r="V3128" s="55">
        <f t="shared" si="190"/>
        <v>0</v>
      </c>
      <c r="W3128" s="55">
        <f t="shared" si="190"/>
        <v>0</v>
      </c>
      <c r="X3128" s="55" t="e">
        <f t="shared" si="190"/>
        <v>#VALUE!</v>
      </c>
      <c r="Y3128" s="55">
        <f t="shared" si="190"/>
        <v>0</v>
      </c>
    </row>
    <row r="3129" spans="1:25" x14ac:dyDescent="0.25">
      <c r="A3129" s="37" t="s">
        <v>653</v>
      </c>
      <c r="B3129" s="37" t="s">
        <v>686</v>
      </c>
      <c r="C3129" s="37" t="s">
        <v>687</v>
      </c>
      <c r="D3129" s="52" t="str">
        <f>IFERROR(INDEX('[2]CP5 to CP6 Track mapping'!$A:$B,MATCH('CP5 Vols Hyp'!$C3129,'[2]CP5 to CP6 Track mapping'!$A:$A,0),2),"-")</f>
        <v>Re-sleeper High Output</v>
      </c>
      <c r="E3129" s="36" t="s">
        <v>451</v>
      </c>
      <c r="F3129" s="53"/>
      <c r="G3129" s="53"/>
      <c r="H3129" s="53">
        <v>0</v>
      </c>
      <c r="I3129" s="53"/>
      <c r="J3129" s="53"/>
      <c r="K3129" s="53">
        <f t="shared" si="188"/>
        <v>0</v>
      </c>
      <c r="M3129" s="54">
        <v>0</v>
      </c>
      <c r="N3129" s="54">
        <v>0</v>
      </c>
      <c r="O3129" s="54">
        <v>0</v>
      </c>
      <c r="P3129" s="54">
        <v>0</v>
      </c>
      <c r="Q3129" s="54" t="s">
        <v>73</v>
      </c>
      <c r="R3129" s="54">
        <f t="shared" si="189"/>
        <v>0</v>
      </c>
      <c r="T3129" s="55">
        <f t="shared" si="190"/>
        <v>0</v>
      </c>
      <c r="U3129" s="55">
        <f t="shared" si="190"/>
        <v>0</v>
      </c>
      <c r="V3129" s="55">
        <f t="shared" si="190"/>
        <v>0</v>
      </c>
      <c r="W3129" s="55">
        <f t="shared" si="190"/>
        <v>0</v>
      </c>
      <c r="X3129" s="55" t="e">
        <f t="shared" si="190"/>
        <v>#VALUE!</v>
      </c>
      <c r="Y3129" s="55">
        <f t="shared" si="190"/>
        <v>0</v>
      </c>
    </row>
    <row r="3130" spans="1:25" x14ac:dyDescent="0.25">
      <c r="A3130" s="37" t="s">
        <v>653</v>
      </c>
      <c r="B3130" s="37" t="s">
        <v>686</v>
      </c>
      <c r="C3130" s="37" t="s">
        <v>687</v>
      </c>
      <c r="D3130" s="52" t="str">
        <f>IFERROR(INDEX('[2]CP5 to CP6 Track mapping'!$A:$B,MATCH('CP5 Vols Hyp'!$C3130,'[2]CP5 to CP6 Track mapping'!$A:$A,0),2),"-")</f>
        <v>Re-sleeper High Output</v>
      </c>
      <c r="E3130" s="36" t="s">
        <v>452</v>
      </c>
      <c r="F3130" s="53"/>
      <c r="G3130" s="53"/>
      <c r="H3130" s="53">
        <v>0</v>
      </c>
      <c r="I3130" s="53"/>
      <c r="J3130" s="53"/>
      <c r="K3130" s="53">
        <f t="shared" si="188"/>
        <v>0</v>
      </c>
      <c r="M3130" s="54">
        <v>0</v>
      </c>
      <c r="N3130" s="54">
        <v>0</v>
      </c>
      <c r="O3130" s="54">
        <v>0</v>
      </c>
      <c r="P3130" s="54">
        <v>0</v>
      </c>
      <c r="Q3130" s="54" t="s">
        <v>73</v>
      </c>
      <c r="R3130" s="54">
        <f t="shared" si="189"/>
        <v>0</v>
      </c>
      <c r="T3130" s="55">
        <f t="shared" si="190"/>
        <v>0</v>
      </c>
      <c r="U3130" s="55">
        <f t="shared" si="190"/>
        <v>0</v>
      </c>
      <c r="V3130" s="55">
        <f t="shared" si="190"/>
        <v>0</v>
      </c>
      <c r="W3130" s="55">
        <f t="shared" si="190"/>
        <v>0</v>
      </c>
      <c r="X3130" s="55" t="e">
        <f t="shared" si="190"/>
        <v>#VALUE!</v>
      </c>
      <c r="Y3130" s="55">
        <f t="shared" si="190"/>
        <v>0</v>
      </c>
    </row>
    <row r="3131" spans="1:25" x14ac:dyDescent="0.25">
      <c r="A3131" s="37" t="s">
        <v>653</v>
      </c>
      <c r="B3131" s="37" t="s">
        <v>686</v>
      </c>
      <c r="C3131" s="37" t="s">
        <v>687</v>
      </c>
      <c r="D3131" s="52" t="str">
        <f>IFERROR(INDEX('[2]CP5 to CP6 Track mapping'!$A:$B,MATCH('CP5 Vols Hyp'!$C3131,'[2]CP5 to CP6 Track mapping'!$A:$A,0),2),"-")</f>
        <v>Re-sleeper High Output</v>
      </c>
      <c r="E3131" s="36" t="s">
        <v>453</v>
      </c>
      <c r="F3131" s="53"/>
      <c r="G3131" s="53"/>
      <c r="H3131" s="53">
        <v>0</v>
      </c>
      <c r="I3131" s="53"/>
      <c r="J3131" s="53"/>
      <c r="K3131" s="53">
        <f t="shared" si="188"/>
        <v>0</v>
      </c>
      <c r="M3131" s="54">
        <v>0</v>
      </c>
      <c r="N3131" s="54">
        <v>0</v>
      </c>
      <c r="O3131" s="54">
        <v>0</v>
      </c>
      <c r="P3131" s="54">
        <v>0</v>
      </c>
      <c r="Q3131" s="54" t="s">
        <v>73</v>
      </c>
      <c r="R3131" s="54">
        <f t="shared" si="189"/>
        <v>0</v>
      </c>
      <c r="T3131" s="55">
        <f t="shared" si="190"/>
        <v>0</v>
      </c>
      <c r="U3131" s="55">
        <f t="shared" si="190"/>
        <v>0</v>
      </c>
      <c r="V3131" s="55">
        <f t="shared" si="190"/>
        <v>0</v>
      </c>
      <c r="W3131" s="55">
        <f t="shared" si="190"/>
        <v>0</v>
      </c>
      <c r="X3131" s="55" t="e">
        <f t="shared" si="190"/>
        <v>#VALUE!</v>
      </c>
      <c r="Y3131" s="55">
        <f t="shared" si="190"/>
        <v>0</v>
      </c>
    </row>
    <row r="3132" spans="1:25" x14ac:dyDescent="0.25">
      <c r="A3132" s="37" t="s">
        <v>653</v>
      </c>
      <c r="B3132" s="37" t="s">
        <v>686</v>
      </c>
      <c r="C3132" s="37" t="s">
        <v>687</v>
      </c>
      <c r="D3132" s="52" t="str">
        <f>IFERROR(INDEX('[2]CP5 to CP6 Track mapping'!$A:$B,MATCH('CP5 Vols Hyp'!$C3132,'[2]CP5 to CP6 Track mapping'!$A:$A,0),2),"-")</f>
        <v>Re-sleeper High Output</v>
      </c>
      <c r="E3132" s="36" t="s">
        <v>454</v>
      </c>
      <c r="F3132" s="53"/>
      <c r="G3132" s="53"/>
      <c r="H3132" s="53">
        <v>0</v>
      </c>
      <c r="I3132" s="53"/>
      <c r="J3132" s="53"/>
      <c r="K3132" s="53">
        <f t="shared" si="188"/>
        <v>0</v>
      </c>
      <c r="M3132" s="54">
        <v>0</v>
      </c>
      <c r="N3132" s="54">
        <v>0</v>
      </c>
      <c r="O3132" s="54">
        <v>0</v>
      </c>
      <c r="P3132" s="54">
        <v>0</v>
      </c>
      <c r="Q3132" s="54" t="s">
        <v>73</v>
      </c>
      <c r="R3132" s="54">
        <f t="shared" si="189"/>
        <v>0</v>
      </c>
      <c r="T3132" s="55">
        <f t="shared" si="190"/>
        <v>0</v>
      </c>
      <c r="U3132" s="55">
        <f t="shared" si="190"/>
        <v>0</v>
      </c>
      <c r="V3132" s="55">
        <f t="shared" si="190"/>
        <v>0</v>
      </c>
      <c r="W3132" s="55">
        <f t="shared" si="190"/>
        <v>0</v>
      </c>
      <c r="X3132" s="55" t="e">
        <f t="shared" si="190"/>
        <v>#VALUE!</v>
      </c>
      <c r="Y3132" s="55">
        <f t="shared" si="190"/>
        <v>0</v>
      </c>
    </row>
    <row r="3133" spans="1:25" x14ac:dyDescent="0.25">
      <c r="A3133" s="37" t="s">
        <v>653</v>
      </c>
      <c r="B3133" s="37" t="s">
        <v>686</v>
      </c>
      <c r="C3133" s="37" t="s">
        <v>687</v>
      </c>
      <c r="D3133" s="52" t="str">
        <f>IFERROR(INDEX('[2]CP5 to CP6 Track mapping'!$A:$B,MATCH('CP5 Vols Hyp'!$C3133,'[2]CP5 to CP6 Track mapping'!$A:$A,0),2),"-")</f>
        <v>Re-sleeper High Output</v>
      </c>
      <c r="E3133" s="36" t="s">
        <v>455</v>
      </c>
      <c r="F3133" s="53"/>
      <c r="G3133" s="53"/>
      <c r="H3133" s="53">
        <v>0</v>
      </c>
      <c r="I3133" s="53"/>
      <c r="J3133" s="53"/>
      <c r="K3133" s="53">
        <f t="shared" si="188"/>
        <v>0</v>
      </c>
      <c r="M3133" s="54">
        <v>0</v>
      </c>
      <c r="N3133" s="54">
        <v>0</v>
      </c>
      <c r="O3133" s="54">
        <v>0</v>
      </c>
      <c r="P3133" s="54">
        <v>0</v>
      </c>
      <c r="Q3133" s="54" t="s">
        <v>73</v>
      </c>
      <c r="R3133" s="54">
        <f t="shared" si="189"/>
        <v>0</v>
      </c>
      <c r="T3133" s="55">
        <f t="shared" si="190"/>
        <v>0</v>
      </c>
      <c r="U3133" s="55">
        <f t="shared" si="190"/>
        <v>0</v>
      </c>
      <c r="V3133" s="55">
        <f t="shared" si="190"/>
        <v>0</v>
      </c>
      <c r="W3133" s="55">
        <f t="shared" si="190"/>
        <v>0</v>
      </c>
      <c r="X3133" s="55" t="e">
        <f t="shared" si="190"/>
        <v>#VALUE!</v>
      </c>
      <c r="Y3133" s="55">
        <f t="shared" si="190"/>
        <v>0</v>
      </c>
    </row>
    <row r="3134" spans="1:25" x14ac:dyDescent="0.25">
      <c r="A3134" s="37" t="s">
        <v>653</v>
      </c>
      <c r="B3134" s="37" t="s">
        <v>688</v>
      </c>
      <c r="C3134" s="37" t="s">
        <v>689</v>
      </c>
      <c r="D3134" s="52" t="str">
        <f>IFERROR(INDEX('[2]CP5 to CP6 Track mapping'!$A:$B,MATCH('CP5 Vols Hyp'!$C3134,'[2]CP5 to CP6 Track mapping'!$A:$A,0),2),"-")</f>
        <v>Medium Refurb</v>
      </c>
      <c r="E3134" s="36" t="s">
        <v>456</v>
      </c>
      <c r="F3134" s="53"/>
      <c r="G3134" s="53"/>
      <c r="H3134" s="53">
        <v>35.58</v>
      </c>
      <c r="I3134" s="53"/>
      <c r="J3134" s="53"/>
      <c r="K3134" s="53">
        <f t="shared" si="188"/>
        <v>35.58</v>
      </c>
      <c r="M3134" s="54">
        <v>0</v>
      </c>
      <c r="N3134" s="54">
        <v>64.040000000000006</v>
      </c>
      <c r="O3134" s="54">
        <v>35.58</v>
      </c>
      <c r="P3134" s="54">
        <v>22.490000000000002</v>
      </c>
      <c r="Q3134" s="54" t="s">
        <v>73</v>
      </c>
      <c r="R3134" s="54">
        <f t="shared" si="189"/>
        <v>122.11000000000001</v>
      </c>
      <c r="T3134" s="55">
        <f t="shared" si="190"/>
        <v>0</v>
      </c>
      <c r="U3134" s="55">
        <f t="shared" si="190"/>
        <v>64.040000000000006</v>
      </c>
      <c r="V3134" s="55">
        <f t="shared" si="190"/>
        <v>0</v>
      </c>
      <c r="W3134" s="55">
        <f t="shared" si="190"/>
        <v>22.490000000000002</v>
      </c>
      <c r="X3134" s="55" t="e">
        <f t="shared" si="190"/>
        <v>#VALUE!</v>
      </c>
      <c r="Y3134" s="55">
        <f t="shared" si="190"/>
        <v>86.530000000000015</v>
      </c>
    </row>
    <row r="3135" spans="1:25" x14ac:dyDescent="0.25">
      <c r="A3135" s="37" t="s">
        <v>653</v>
      </c>
      <c r="B3135" s="37" t="s">
        <v>688</v>
      </c>
      <c r="C3135" s="37" t="s">
        <v>689</v>
      </c>
      <c r="D3135" s="52" t="str">
        <f>IFERROR(INDEX('[2]CP5 to CP6 Track mapping'!$A:$B,MATCH('CP5 Vols Hyp'!$C3135,'[2]CP5 to CP6 Track mapping'!$A:$A,0),2),"-")</f>
        <v>Medium Refurb</v>
      </c>
      <c r="E3135" s="36" t="s">
        <v>451</v>
      </c>
      <c r="F3135" s="53"/>
      <c r="G3135" s="53"/>
      <c r="H3135" s="53">
        <v>0</v>
      </c>
      <c r="I3135" s="53"/>
      <c r="J3135" s="53"/>
      <c r="K3135" s="53">
        <f t="shared" si="188"/>
        <v>0</v>
      </c>
      <c r="M3135" s="54">
        <v>0</v>
      </c>
      <c r="N3135" s="54">
        <v>0</v>
      </c>
      <c r="O3135" s="54">
        <v>0</v>
      </c>
      <c r="P3135" s="54">
        <v>0</v>
      </c>
      <c r="Q3135" s="54" t="s">
        <v>73</v>
      </c>
      <c r="R3135" s="54">
        <f t="shared" si="189"/>
        <v>0</v>
      </c>
      <c r="T3135" s="55">
        <f t="shared" si="190"/>
        <v>0</v>
      </c>
      <c r="U3135" s="55">
        <f t="shared" si="190"/>
        <v>0</v>
      </c>
      <c r="V3135" s="55">
        <f t="shared" si="190"/>
        <v>0</v>
      </c>
      <c r="W3135" s="55">
        <f t="shared" si="190"/>
        <v>0</v>
      </c>
      <c r="X3135" s="55" t="e">
        <f t="shared" si="190"/>
        <v>#VALUE!</v>
      </c>
      <c r="Y3135" s="55">
        <f t="shared" si="190"/>
        <v>0</v>
      </c>
    </row>
    <row r="3136" spans="1:25" x14ac:dyDescent="0.25">
      <c r="A3136" s="37" t="s">
        <v>653</v>
      </c>
      <c r="B3136" s="37" t="s">
        <v>688</v>
      </c>
      <c r="C3136" s="37" t="s">
        <v>689</v>
      </c>
      <c r="D3136" s="52" t="str">
        <f>IFERROR(INDEX('[2]CP5 to CP6 Track mapping'!$A:$B,MATCH('CP5 Vols Hyp'!$C3136,'[2]CP5 to CP6 Track mapping'!$A:$A,0),2),"-")</f>
        <v>Medium Refurb</v>
      </c>
      <c r="E3136" s="36" t="s">
        <v>452</v>
      </c>
      <c r="F3136" s="53"/>
      <c r="G3136" s="53"/>
      <c r="H3136" s="53">
        <v>0</v>
      </c>
      <c r="I3136" s="53"/>
      <c r="J3136" s="53"/>
      <c r="K3136" s="53">
        <f t="shared" si="188"/>
        <v>0</v>
      </c>
      <c r="M3136" s="54">
        <v>3.17</v>
      </c>
      <c r="N3136" s="54">
        <v>0</v>
      </c>
      <c r="O3136" s="54">
        <v>0</v>
      </c>
      <c r="P3136" s="54">
        <v>0</v>
      </c>
      <c r="Q3136" s="54" t="s">
        <v>73</v>
      </c>
      <c r="R3136" s="54">
        <f t="shared" si="189"/>
        <v>3.17</v>
      </c>
      <c r="T3136" s="55">
        <f t="shared" si="190"/>
        <v>3.17</v>
      </c>
      <c r="U3136" s="55">
        <f t="shared" si="190"/>
        <v>0</v>
      </c>
      <c r="V3136" s="55">
        <f t="shared" si="190"/>
        <v>0</v>
      </c>
      <c r="W3136" s="55">
        <f t="shared" si="190"/>
        <v>0</v>
      </c>
      <c r="X3136" s="55" t="e">
        <f t="shared" si="190"/>
        <v>#VALUE!</v>
      </c>
      <c r="Y3136" s="55">
        <f t="shared" si="190"/>
        <v>3.17</v>
      </c>
    </row>
    <row r="3137" spans="1:25" x14ac:dyDescent="0.25">
      <c r="A3137" s="37" t="s">
        <v>653</v>
      </c>
      <c r="B3137" s="37" t="s">
        <v>688</v>
      </c>
      <c r="C3137" s="37" t="s">
        <v>689</v>
      </c>
      <c r="D3137" s="52" t="str">
        <f>IFERROR(INDEX('[2]CP5 to CP6 Track mapping'!$A:$B,MATCH('CP5 Vols Hyp'!$C3137,'[2]CP5 to CP6 Track mapping'!$A:$A,0),2),"-")</f>
        <v>Medium Refurb</v>
      </c>
      <c r="E3137" s="36" t="s">
        <v>453</v>
      </c>
      <c r="F3137" s="53"/>
      <c r="G3137" s="53"/>
      <c r="H3137" s="53">
        <v>0</v>
      </c>
      <c r="I3137" s="53"/>
      <c r="J3137" s="53"/>
      <c r="K3137" s="53">
        <f t="shared" si="188"/>
        <v>0</v>
      </c>
      <c r="M3137" s="54">
        <v>3.11</v>
      </c>
      <c r="N3137" s="54">
        <v>0</v>
      </c>
      <c r="O3137" s="54">
        <v>0</v>
      </c>
      <c r="P3137" s="54">
        <v>0</v>
      </c>
      <c r="Q3137" s="54" t="s">
        <v>73</v>
      </c>
      <c r="R3137" s="54">
        <f t="shared" si="189"/>
        <v>3.11</v>
      </c>
      <c r="T3137" s="55">
        <f t="shared" si="190"/>
        <v>3.11</v>
      </c>
      <c r="U3137" s="55">
        <f t="shared" si="190"/>
        <v>0</v>
      </c>
      <c r="V3137" s="55">
        <f t="shared" si="190"/>
        <v>0</v>
      </c>
      <c r="W3137" s="55">
        <f t="shared" si="190"/>
        <v>0</v>
      </c>
      <c r="X3137" s="55" t="e">
        <f t="shared" si="190"/>
        <v>#VALUE!</v>
      </c>
      <c r="Y3137" s="55">
        <f t="shared" si="190"/>
        <v>3.11</v>
      </c>
    </row>
    <row r="3138" spans="1:25" x14ac:dyDescent="0.25">
      <c r="A3138" s="37" t="s">
        <v>653</v>
      </c>
      <c r="B3138" s="37" t="s">
        <v>688</v>
      </c>
      <c r="C3138" s="37" t="s">
        <v>689</v>
      </c>
      <c r="D3138" s="52" t="str">
        <f>IFERROR(INDEX('[2]CP5 to CP6 Track mapping'!$A:$B,MATCH('CP5 Vols Hyp'!$C3138,'[2]CP5 to CP6 Track mapping'!$A:$A,0),2),"-")</f>
        <v>Medium Refurb</v>
      </c>
      <c r="E3138" s="36" t="s">
        <v>454</v>
      </c>
      <c r="F3138" s="53"/>
      <c r="G3138" s="53"/>
      <c r="H3138" s="53">
        <v>0</v>
      </c>
      <c r="I3138" s="53"/>
      <c r="J3138" s="53"/>
      <c r="K3138" s="53">
        <f t="shared" si="188"/>
        <v>0</v>
      </c>
      <c r="M3138" s="54">
        <v>1.9300000000000002</v>
      </c>
      <c r="N3138" s="54">
        <v>0</v>
      </c>
      <c r="O3138" s="54">
        <v>0</v>
      </c>
      <c r="P3138" s="54">
        <v>0</v>
      </c>
      <c r="Q3138" s="54" t="s">
        <v>73</v>
      </c>
      <c r="R3138" s="54">
        <f t="shared" si="189"/>
        <v>1.9300000000000002</v>
      </c>
      <c r="T3138" s="55">
        <f t="shared" si="190"/>
        <v>1.9300000000000002</v>
      </c>
      <c r="U3138" s="55">
        <f t="shared" si="190"/>
        <v>0</v>
      </c>
      <c r="V3138" s="55">
        <f t="shared" si="190"/>
        <v>0</v>
      </c>
      <c r="W3138" s="55">
        <f t="shared" si="190"/>
        <v>0</v>
      </c>
      <c r="X3138" s="55" t="e">
        <f t="shared" si="190"/>
        <v>#VALUE!</v>
      </c>
      <c r="Y3138" s="55">
        <f t="shared" si="190"/>
        <v>1.9300000000000002</v>
      </c>
    </row>
    <row r="3139" spans="1:25" x14ac:dyDescent="0.25">
      <c r="A3139" s="37" t="s">
        <v>653</v>
      </c>
      <c r="B3139" s="37" t="s">
        <v>688</v>
      </c>
      <c r="C3139" s="37" t="s">
        <v>689</v>
      </c>
      <c r="D3139" s="52" t="str">
        <f>IFERROR(INDEX('[2]CP5 to CP6 Track mapping'!$A:$B,MATCH('CP5 Vols Hyp'!$C3139,'[2]CP5 to CP6 Track mapping'!$A:$A,0),2),"-")</f>
        <v>Medium Refurb</v>
      </c>
      <c r="E3139" s="36" t="s">
        <v>455</v>
      </c>
      <c r="F3139" s="53"/>
      <c r="G3139" s="53"/>
      <c r="H3139" s="53">
        <v>0</v>
      </c>
      <c r="I3139" s="53"/>
      <c r="J3139" s="53"/>
      <c r="K3139" s="53">
        <f t="shared" si="188"/>
        <v>0</v>
      </c>
      <c r="M3139" s="54">
        <v>0</v>
      </c>
      <c r="N3139" s="54">
        <v>0</v>
      </c>
      <c r="O3139" s="54">
        <v>0</v>
      </c>
      <c r="P3139" s="54">
        <v>0</v>
      </c>
      <c r="Q3139" s="54" t="s">
        <v>73</v>
      </c>
      <c r="R3139" s="54">
        <f t="shared" si="189"/>
        <v>0</v>
      </c>
      <c r="T3139" s="55">
        <f t="shared" si="190"/>
        <v>0</v>
      </c>
      <c r="U3139" s="55">
        <f t="shared" si="190"/>
        <v>0</v>
      </c>
      <c r="V3139" s="55">
        <f t="shared" si="190"/>
        <v>0</v>
      </c>
      <c r="W3139" s="55">
        <f t="shared" si="190"/>
        <v>0</v>
      </c>
      <c r="X3139" s="55" t="e">
        <f t="shared" si="190"/>
        <v>#VALUE!</v>
      </c>
      <c r="Y3139" s="55">
        <f t="shared" si="190"/>
        <v>0</v>
      </c>
    </row>
    <row r="3140" spans="1:25" x14ac:dyDescent="0.25">
      <c r="A3140" s="37" t="s">
        <v>653</v>
      </c>
      <c r="B3140" s="37" t="s">
        <v>690</v>
      </c>
      <c r="C3140" s="37" t="s">
        <v>691</v>
      </c>
      <c r="D3140" s="52" t="str">
        <f>IFERROR(INDEX('[2]CP5 to CP6 Track mapping'!$A:$B,MATCH('CP5 Vols Hyp'!$C3140,'[2]CP5 to CP6 Track mapping'!$A:$A,0),2),"-")</f>
        <v>Medium Refurb</v>
      </c>
      <c r="E3140" s="36" t="s">
        <v>456</v>
      </c>
      <c r="F3140" s="53"/>
      <c r="G3140" s="53"/>
      <c r="H3140" s="53">
        <v>16.260000000000002</v>
      </c>
      <c r="I3140" s="53"/>
      <c r="J3140" s="53"/>
      <c r="K3140" s="53">
        <f t="shared" si="188"/>
        <v>16.260000000000002</v>
      </c>
      <c r="M3140" s="54">
        <v>0</v>
      </c>
      <c r="N3140" s="54">
        <v>61.420000000000016</v>
      </c>
      <c r="O3140" s="54">
        <v>16.260000000000002</v>
      </c>
      <c r="P3140" s="54">
        <v>42.120000000000005</v>
      </c>
      <c r="Q3140" s="54">
        <v>38.170000000000009</v>
      </c>
      <c r="R3140" s="54">
        <f t="shared" si="189"/>
        <v>157.97000000000003</v>
      </c>
      <c r="T3140" s="55">
        <f t="shared" si="190"/>
        <v>0</v>
      </c>
      <c r="U3140" s="55">
        <f t="shared" si="190"/>
        <v>61.420000000000016</v>
      </c>
      <c r="V3140" s="55">
        <f t="shared" si="190"/>
        <v>0</v>
      </c>
      <c r="W3140" s="55">
        <f t="shared" si="190"/>
        <v>42.120000000000005</v>
      </c>
      <c r="X3140" s="55">
        <f t="shared" si="190"/>
        <v>38.170000000000009</v>
      </c>
      <c r="Y3140" s="55">
        <f t="shared" si="190"/>
        <v>141.71000000000004</v>
      </c>
    </row>
    <row r="3141" spans="1:25" x14ac:dyDescent="0.25">
      <c r="A3141" s="37" t="s">
        <v>653</v>
      </c>
      <c r="B3141" s="37" t="s">
        <v>690</v>
      </c>
      <c r="C3141" s="37" t="s">
        <v>691</v>
      </c>
      <c r="D3141" s="52" t="str">
        <f>IFERROR(INDEX('[2]CP5 to CP6 Track mapping'!$A:$B,MATCH('CP5 Vols Hyp'!$C3141,'[2]CP5 to CP6 Track mapping'!$A:$A,0),2),"-")</f>
        <v>Medium Refurb</v>
      </c>
      <c r="E3141" s="36" t="s">
        <v>451</v>
      </c>
      <c r="F3141" s="53"/>
      <c r="G3141" s="53"/>
      <c r="H3141" s="53">
        <v>9.143999999999998E-2</v>
      </c>
      <c r="I3141" s="53"/>
      <c r="J3141" s="53"/>
      <c r="K3141" s="53">
        <f t="shared" si="188"/>
        <v>9.143999999999998E-2</v>
      </c>
      <c r="M3141" s="54">
        <v>5.58</v>
      </c>
      <c r="N3141" s="54">
        <v>0</v>
      </c>
      <c r="O3141" s="54">
        <v>9.143999999999998E-2</v>
      </c>
      <c r="P3141" s="54">
        <v>0</v>
      </c>
      <c r="Q3141" s="54" t="s">
        <v>73</v>
      </c>
      <c r="R3141" s="54">
        <f t="shared" si="189"/>
        <v>5.6714400000000005</v>
      </c>
      <c r="T3141" s="55">
        <f t="shared" si="190"/>
        <v>5.58</v>
      </c>
      <c r="U3141" s="55">
        <f t="shared" si="190"/>
        <v>0</v>
      </c>
      <c r="V3141" s="55">
        <f t="shared" si="190"/>
        <v>0</v>
      </c>
      <c r="W3141" s="55">
        <f t="shared" si="190"/>
        <v>0</v>
      </c>
      <c r="X3141" s="55" t="e">
        <f t="shared" si="190"/>
        <v>#VALUE!</v>
      </c>
      <c r="Y3141" s="55">
        <f t="shared" si="190"/>
        <v>5.58</v>
      </c>
    </row>
    <row r="3142" spans="1:25" x14ac:dyDescent="0.25">
      <c r="A3142" s="37" t="s">
        <v>653</v>
      </c>
      <c r="B3142" s="37" t="s">
        <v>690</v>
      </c>
      <c r="C3142" s="37" t="s">
        <v>691</v>
      </c>
      <c r="D3142" s="52" t="str">
        <f>IFERROR(INDEX('[2]CP5 to CP6 Track mapping'!$A:$B,MATCH('CP5 Vols Hyp'!$C3142,'[2]CP5 to CP6 Track mapping'!$A:$A,0),2),"-")</f>
        <v>Medium Refurb</v>
      </c>
      <c r="E3142" s="36" t="s">
        <v>452</v>
      </c>
      <c r="F3142" s="53"/>
      <c r="G3142" s="53"/>
      <c r="H3142" s="53">
        <v>0.41148000000000001</v>
      </c>
      <c r="I3142" s="53"/>
      <c r="J3142" s="53"/>
      <c r="K3142" s="53">
        <f t="shared" si="188"/>
        <v>0.41148000000000001</v>
      </c>
      <c r="M3142" s="54">
        <v>7.8599999999999994</v>
      </c>
      <c r="N3142" s="54">
        <v>0</v>
      </c>
      <c r="O3142" s="54">
        <v>0.41148000000000001</v>
      </c>
      <c r="P3142" s="54">
        <v>0</v>
      </c>
      <c r="Q3142" s="54" t="s">
        <v>73</v>
      </c>
      <c r="R3142" s="54">
        <f t="shared" si="189"/>
        <v>8.2714799999999986</v>
      </c>
      <c r="T3142" s="55">
        <f t="shared" si="190"/>
        <v>7.8599999999999994</v>
      </c>
      <c r="U3142" s="55">
        <f t="shared" si="190"/>
        <v>0</v>
      </c>
      <c r="V3142" s="55">
        <f t="shared" si="190"/>
        <v>0</v>
      </c>
      <c r="W3142" s="55">
        <f t="shared" si="190"/>
        <v>0</v>
      </c>
      <c r="X3142" s="55" t="e">
        <f t="shared" si="190"/>
        <v>#VALUE!</v>
      </c>
      <c r="Y3142" s="55">
        <f t="shared" si="190"/>
        <v>7.8599999999999985</v>
      </c>
    </row>
    <row r="3143" spans="1:25" x14ac:dyDescent="0.25">
      <c r="A3143" s="37" t="s">
        <v>653</v>
      </c>
      <c r="B3143" s="37" t="s">
        <v>690</v>
      </c>
      <c r="C3143" s="37" t="s">
        <v>691</v>
      </c>
      <c r="D3143" s="52" t="str">
        <f>IFERROR(INDEX('[2]CP5 to CP6 Track mapping'!$A:$B,MATCH('CP5 Vols Hyp'!$C3143,'[2]CP5 to CP6 Track mapping'!$A:$A,0),2),"-")</f>
        <v>Medium Refurb</v>
      </c>
      <c r="E3143" s="36" t="s">
        <v>453</v>
      </c>
      <c r="F3143" s="53"/>
      <c r="G3143" s="53"/>
      <c r="H3143" s="53">
        <v>0.54864000000000002</v>
      </c>
      <c r="I3143" s="53"/>
      <c r="J3143" s="53"/>
      <c r="K3143" s="53">
        <f t="shared" si="188"/>
        <v>0.54864000000000002</v>
      </c>
      <c r="M3143" s="54">
        <v>17.53</v>
      </c>
      <c r="N3143" s="54">
        <v>0</v>
      </c>
      <c r="O3143" s="54">
        <v>0.54864000000000002</v>
      </c>
      <c r="P3143" s="54">
        <v>0</v>
      </c>
      <c r="Q3143" s="54" t="s">
        <v>73</v>
      </c>
      <c r="R3143" s="54">
        <f t="shared" si="189"/>
        <v>18.07864</v>
      </c>
      <c r="T3143" s="55">
        <f t="shared" si="190"/>
        <v>17.53</v>
      </c>
      <c r="U3143" s="55">
        <f t="shared" si="190"/>
        <v>0</v>
      </c>
      <c r="V3143" s="55">
        <f t="shared" si="190"/>
        <v>0</v>
      </c>
      <c r="W3143" s="55">
        <f t="shared" si="190"/>
        <v>0</v>
      </c>
      <c r="X3143" s="55" t="e">
        <f t="shared" si="190"/>
        <v>#VALUE!</v>
      </c>
      <c r="Y3143" s="55">
        <f t="shared" si="190"/>
        <v>17.53</v>
      </c>
    </row>
    <row r="3144" spans="1:25" x14ac:dyDescent="0.25">
      <c r="A3144" s="37" t="s">
        <v>653</v>
      </c>
      <c r="B3144" s="37" t="s">
        <v>690</v>
      </c>
      <c r="C3144" s="37" t="s">
        <v>691</v>
      </c>
      <c r="D3144" s="52" t="str">
        <f>IFERROR(INDEX('[2]CP5 to CP6 Track mapping'!$A:$B,MATCH('CP5 Vols Hyp'!$C3144,'[2]CP5 to CP6 Track mapping'!$A:$A,0),2),"-")</f>
        <v>Medium Refurb</v>
      </c>
      <c r="E3144" s="36" t="s">
        <v>454</v>
      </c>
      <c r="F3144" s="53"/>
      <c r="G3144" s="53"/>
      <c r="H3144" s="53">
        <v>1.0058400000000001</v>
      </c>
      <c r="I3144" s="53"/>
      <c r="J3144" s="53"/>
      <c r="K3144" s="53">
        <f t="shared" si="188"/>
        <v>1.0058400000000001</v>
      </c>
      <c r="M3144" s="54">
        <v>2.2000000000000002</v>
      </c>
      <c r="N3144" s="54">
        <v>0</v>
      </c>
      <c r="O3144" s="54">
        <v>1.0058400000000001</v>
      </c>
      <c r="P3144" s="54">
        <v>0</v>
      </c>
      <c r="Q3144" s="54" t="s">
        <v>73</v>
      </c>
      <c r="R3144" s="54">
        <f t="shared" si="189"/>
        <v>3.2058400000000002</v>
      </c>
      <c r="T3144" s="55">
        <f t="shared" si="190"/>
        <v>2.2000000000000002</v>
      </c>
      <c r="U3144" s="55">
        <f t="shared" si="190"/>
        <v>0</v>
      </c>
      <c r="V3144" s="55">
        <f t="shared" si="190"/>
        <v>0</v>
      </c>
      <c r="W3144" s="55">
        <f t="shared" si="190"/>
        <v>0</v>
      </c>
      <c r="X3144" s="55" t="e">
        <f t="shared" si="190"/>
        <v>#VALUE!</v>
      </c>
      <c r="Y3144" s="55">
        <f t="shared" si="190"/>
        <v>2.2000000000000002</v>
      </c>
    </row>
    <row r="3145" spans="1:25" x14ac:dyDescent="0.25">
      <c r="A3145" s="37" t="s">
        <v>653</v>
      </c>
      <c r="B3145" s="37" t="s">
        <v>690</v>
      </c>
      <c r="C3145" s="37" t="s">
        <v>691</v>
      </c>
      <c r="D3145" s="52" t="str">
        <f>IFERROR(INDEX('[2]CP5 to CP6 Track mapping'!$A:$B,MATCH('CP5 Vols Hyp'!$C3145,'[2]CP5 to CP6 Track mapping'!$A:$A,0),2),"-")</f>
        <v>Medium Refurb</v>
      </c>
      <c r="E3145" s="36" t="s">
        <v>455</v>
      </c>
      <c r="F3145" s="53"/>
      <c r="G3145" s="53"/>
      <c r="H3145" s="53">
        <v>0</v>
      </c>
      <c r="I3145" s="53"/>
      <c r="J3145" s="53"/>
      <c r="K3145" s="53">
        <f t="shared" si="188"/>
        <v>0</v>
      </c>
      <c r="M3145" s="54">
        <v>2.77</v>
      </c>
      <c r="N3145" s="54">
        <v>0</v>
      </c>
      <c r="O3145" s="54">
        <v>0</v>
      </c>
      <c r="P3145" s="54">
        <v>0</v>
      </c>
      <c r="Q3145" s="54" t="s">
        <v>73</v>
      </c>
      <c r="R3145" s="54">
        <f t="shared" si="189"/>
        <v>2.77</v>
      </c>
      <c r="T3145" s="55">
        <f t="shared" si="190"/>
        <v>2.77</v>
      </c>
      <c r="U3145" s="55">
        <f t="shared" si="190"/>
        <v>0</v>
      </c>
      <c r="V3145" s="55">
        <f t="shared" si="190"/>
        <v>0</v>
      </c>
      <c r="W3145" s="55">
        <f t="shared" si="190"/>
        <v>0</v>
      </c>
      <c r="X3145" s="55" t="e">
        <f t="shared" si="190"/>
        <v>#VALUE!</v>
      </c>
      <c r="Y3145" s="55">
        <f t="shared" si="190"/>
        <v>2.77</v>
      </c>
    </row>
    <row r="3146" spans="1:25" x14ac:dyDescent="0.25">
      <c r="A3146" s="37" t="s">
        <v>653</v>
      </c>
      <c r="B3146" s="37" t="s">
        <v>692</v>
      </c>
      <c r="C3146" s="37" t="s">
        <v>693</v>
      </c>
      <c r="D3146" s="52" t="str">
        <f>IFERROR(INDEX('[2]CP5 to CP6 Track mapping'!$A:$B,MATCH('CP5 Vols Hyp'!$C3146,'[2]CP5 to CP6 Track mapping'!$A:$A,0),2),"-")</f>
        <v>Replace - Full SC</v>
      </c>
      <c r="E3146" s="36" t="s">
        <v>456</v>
      </c>
      <c r="F3146" s="53"/>
      <c r="G3146" s="53"/>
      <c r="H3146" s="53">
        <v>2</v>
      </c>
      <c r="I3146" s="53"/>
      <c r="J3146" s="53"/>
      <c r="K3146" s="53">
        <f t="shared" ref="K3146:K3209" si="191">SUM(F3146:J3146)</f>
        <v>2</v>
      </c>
      <c r="M3146" s="54">
        <v>0</v>
      </c>
      <c r="N3146" s="54">
        <v>0</v>
      </c>
      <c r="O3146" s="54">
        <v>2</v>
      </c>
      <c r="P3146" s="54">
        <v>-9</v>
      </c>
      <c r="Q3146" s="54">
        <v>16</v>
      </c>
      <c r="R3146" s="54">
        <f t="shared" ref="R3146:R3209" si="192">SUM(M3146:Q3146)</f>
        <v>9</v>
      </c>
      <c r="T3146" s="55">
        <f t="shared" si="190"/>
        <v>0</v>
      </c>
      <c r="U3146" s="55">
        <f t="shared" si="190"/>
        <v>0</v>
      </c>
      <c r="V3146" s="55">
        <f t="shared" si="190"/>
        <v>0</v>
      </c>
      <c r="W3146" s="55">
        <f t="shared" si="190"/>
        <v>-9</v>
      </c>
      <c r="X3146" s="55">
        <f t="shared" si="190"/>
        <v>16</v>
      </c>
      <c r="Y3146" s="55">
        <f t="shared" si="190"/>
        <v>7</v>
      </c>
    </row>
    <row r="3147" spans="1:25" x14ac:dyDescent="0.25">
      <c r="A3147" s="37" t="s">
        <v>653</v>
      </c>
      <c r="B3147" s="37" t="s">
        <v>692</v>
      </c>
      <c r="C3147" s="37" t="s">
        <v>693</v>
      </c>
      <c r="D3147" s="52" t="str">
        <f>IFERROR(INDEX('[2]CP5 to CP6 Track mapping'!$A:$B,MATCH('CP5 Vols Hyp'!$C3147,'[2]CP5 to CP6 Track mapping'!$A:$A,0),2),"-")</f>
        <v>Replace - Full SC</v>
      </c>
      <c r="E3147" s="36" t="s">
        <v>451</v>
      </c>
      <c r="F3147" s="53"/>
      <c r="G3147" s="53"/>
      <c r="H3147" s="53">
        <v>7</v>
      </c>
      <c r="I3147" s="53"/>
      <c r="J3147" s="53"/>
      <c r="K3147" s="53">
        <f t="shared" si="191"/>
        <v>7</v>
      </c>
      <c r="M3147" s="54">
        <v>7</v>
      </c>
      <c r="N3147" s="54">
        <v>8</v>
      </c>
      <c r="O3147" s="54">
        <v>7</v>
      </c>
      <c r="P3147" s="54">
        <v>1</v>
      </c>
      <c r="Q3147" s="54" t="s">
        <v>73</v>
      </c>
      <c r="R3147" s="54">
        <f t="shared" si="192"/>
        <v>23</v>
      </c>
      <c r="T3147" s="55">
        <f t="shared" si="190"/>
        <v>7</v>
      </c>
      <c r="U3147" s="55">
        <f t="shared" si="190"/>
        <v>8</v>
      </c>
      <c r="V3147" s="55">
        <f t="shared" si="190"/>
        <v>0</v>
      </c>
      <c r="W3147" s="55">
        <f t="shared" si="190"/>
        <v>1</v>
      </c>
      <c r="X3147" s="55" t="e">
        <f t="shared" si="190"/>
        <v>#VALUE!</v>
      </c>
      <c r="Y3147" s="55">
        <f t="shared" si="190"/>
        <v>16</v>
      </c>
    </row>
    <row r="3148" spans="1:25" x14ac:dyDescent="0.25">
      <c r="A3148" s="37" t="s">
        <v>653</v>
      </c>
      <c r="B3148" s="37" t="s">
        <v>692</v>
      </c>
      <c r="C3148" s="37" t="s">
        <v>693</v>
      </c>
      <c r="D3148" s="52" t="str">
        <f>IFERROR(INDEX('[2]CP5 to CP6 Track mapping'!$A:$B,MATCH('CP5 Vols Hyp'!$C3148,'[2]CP5 to CP6 Track mapping'!$A:$A,0),2),"-")</f>
        <v>Replace - Full SC</v>
      </c>
      <c r="E3148" s="36" t="s">
        <v>452</v>
      </c>
      <c r="F3148" s="53"/>
      <c r="G3148" s="53"/>
      <c r="H3148" s="53">
        <v>6</v>
      </c>
      <c r="I3148" s="53"/>
      <c r="J3148" s="53"/>
      <c r="K3148" s="53">
        <f t="shared" si="191"/>
        <v>6</v>
      </c>
      <c r="M3148" s="54">
        <v>31.116482399999999</v>
      </c>
      <c r="N3148" s="54">
        <v>23</v>
      </c>
      <c r="O3148" s="54">
        <v>6</v>
      </c>
      <c r="P3148" s="54">
        <v>19</v>
      </c>
      <c r="Q3148" s="54">
        <v>11</v>
      </c>
      <c r="R3148" s="54">
        <f t="shared" si="192"/>
        <v>90.116482399999995</v>
      </c>
      <c r="T3148" s="55">
        <f t="shared" si="190"/>
        <v>31.116482399999999</v>
      </c>
      <c r="U3148" s="55">
        <f t="shared" si="190"/>
        <v>23</v>
      </c>
      <c r="V3148" s="55">
        <f t="shared" si="190"/>
        <v>0</v>
      </c>
      <c r="W3148" s="55">
        <f t="shared" si="190"/>
        <v>19</v>
      </c>
      <c r="X3148" s="55">
        <f t="shared" si="190"/>
        <v>11</v>
      </c>
      <c r="Y3148" s="55">
        <f t="shared" si="190"/>
        <v>84.116482399999995</v>
      </c>
    </row>
    <row r="3149" spans="1:25" x14ac:dyDescent="0.25">
      <c r="A3149" s="37" t="s">
        <v>653</v>
      </c>
      <c r="B3149" s="37" t="s">
        <v>692</v>
      </c>
      <c r="C3149" s="37" t="s">
        <v>693</v>
      </c>
      <c r="D3149" s="52" t="str">
        <f>IFERROR(INDEX('[2]CP5 to CP6 Track mapping'!$A:$B,MATCH('CP5 Vols Hyp'!$C3149,'[2]CP5 to CP6 Track mapping'!$A:$A,0),2),"-")</f>
        <v>Replace - Full SC</v>
      </c>
      <c r="E3149" s="36" t="s">
        <v>453</v>
      </c>
      <c r="F3149" s="53"/>
      <c r="G3149" s="53"/>
      <c r="H3149" s="53">
        <v>16</v>
      </c>
      <c r="I3149" s="53"/>
      <c r="J3149" s="53"/>
      <c r="K3149" s="53">
        <f t="shared" si="191"/>
        <v>16</v>
      </c>
      <c r="M3149" s="54">
        <v>14</v>
      </c>
      <c r="N3149" s="54">
        <v>2</v>
      </c>
      <c r="O3149" s="54">
        <v>16</v>
      </c>
      <c r="P3149" s="54">
        <v>11</v>
      </c>
      <c r="Q3149" s="54">
        <v>6</v>
      </c>
      <c r="R3149" s="54">
        <f t="shared" si="192"/>
        <v>49</v>
      </c>
      <c r="T3149" s="55">
        <f t="shared" si="190"/>
        <v>14</v>
      </c>
      <c r="U3149" s="55">
        <f t="shared" si="190"/>
        <v>2</v>
      </c>
      <c r="V3149" s="55">
        <f t="shared" si="190"/>
        <v>0</v>
      </c>
      <c r="W3149" s="55">
        <f t="shared" si="190"/>
        <v>11</v>
      </c>
      <c r="X3149" s="55">
        <f t="shared" si="190"/>
        <v>6</v>
      </c>
      <c r="Y3149" s="55">
        <f t="shared" si="190"/>
        <v>33</v>
      </c>
    </row>
    <row r="3150" spans="1:25" x14ac:dyDescent="0.25">
      <c r="A3150" s="37" t="s">
        <v>653</v>
      </c>
      <c r="B3150" s="37" t="s">
        <v>692</v>
      </c>
      <c r="C3150" s="37" t="s">
        <v>693</v>
      </c>
      <c r="D3150" s="52" t="str">
        <f>IFERROR(INDEX('[2]CP5 to CP6 Track mapping'!$A:$B,MATCH('CP5 Vols Hyp'!$C3150,'[2]CP5 to CP6 Track mapping'!$A:$A,0),2),"-")</f>
        <v>Replace - Full SC</v>
      </c>
      <c r="E3150" s="36" t="s">
        <v>454</v>
      </c>
      <c r="F3150" s="53"/>
      <c r="G3150" s="53"/>
      <c r="H3150" s="53">
        <v>0</v>
      </c>
      <c r="I3150" s="53"/>
      <c r="J3150" s="53"/>
      <c r="K3150" s="53">
        <f t="shared" si="191"/>
        <v>0</v>
      </c>
      <c r="M3150" s="54">
        <v>3.6576E-3</v>
      </c>
      <c r="N3150" s="54">
        <v>3</v>
      </c>
      <c r="O3150" s="54">
        <v>0</v>
      </c>
      <c r="P3150" s="54">
        <v>0</v>
      </c>
      <c r="Q3150" s="54">
        <v>7</v>
      </c>
      <c r="R3150" s="54">
        <f t="shared" si="192"/>
        <v>10.0036576</v>
      </c>
      <c r="T3150" s="55">
        <f t="shared" si="190"/>
        <v>3.6576E-3</v>
      </c>
      <c r="U3150" s="55">
        <f t="shared" si="190"/>
        <v>3</v>
      </c>
      <c r="V3150" s="55">
        <f t="shared" si="190"/>
        <v>0</v>
      </c>
      <c r="W3150" s="55">
        <f t="shared" si="190"/>
        <v>0</v>
      </c>
      <c r="X3150" s="55">
        <f t="shared" si="190"/>
        <v>7</v>
      </c>
      <c r="Y3150" s="55">
        <f t="shared" si="190"/>
        <v>10.0036576</v>
      </c>
    </row>
    <row r="3151" spans="1:25" x14ac:dyDescent="0.25">
      <c r="A3151" s="37" t="s">
        <v>653</v>
      </c>
      <c r="B3151" s="37" t="s">
        <v>692</v>
      </c>
      <c r="C3151" s="37" t="s">
        <v>693</v>
      </c>
      <c r="D3151" s="52" t="str">
        <f>IFERROR(INDEX('[2]CP5 to CP6 Track mapping'!$A:$B,MATCH('CP5 Vols Hyp'!$C3151,'[2]CP5 to CP6 Track mapping'!$A:$A,0),2),"-")</f>
        <v>Replace - Full SC</v>
      </c>
      <c r="E3151" s="36" t="s">
        <v>455</v>
      </c>
      <c r="F3151" s="53"/>
      <c r="G3151" s="53"/>
      <c r="H3151" s="53">
        <v>0</v>
      </c>
      <c r="I3151" s="53"/>
      <c r="J3151" s="53"/>
      <c r="K3151" s="53">
        <f t="shared" si="191"/>
        <v>0</v>
      </c>
      <c r="M3151" s="54">
        <v>0</v>
      </c>
      <c r="N3151" s="54">
        <v>0</v>
      </c>
      <c r="O3151" s="54">
        <v>0</v>
      </c>
      <c r="P3151" s="54">
        <v>0</v>
      </c>
      <c r="Q3151" s="54" t="s">
        <v>73</v>
      </c>
      <c r="R3151" s="54">
        <f t="shared" si="192"/>
        <v>0</v>
      </c>
      <c r="T3151" s="55">
        <f t="shared" si="190"/>
        <v>0</v>
      </c>
      <c r="U3151" s="55">
        <f t="shared" si="190"/>
        <v>0</v>
      </c>
      <c r="V3151" s="55">
        <f t="shared" si="190"/>
        <v>0</v>
      </c>
      <c r="W3151" s="55">
        <f t="shared" si="190"/>
        <v>0</v>
      </c>
      <c r="X3151" s="55" t="e">
        <f t="shared" si="190"/>
        <v>#VALUE!</v>
      </c>
      <c r="Y3151" s="55">
        <f t="shared" si="190"/>
        <v>0</v>
      </c>
    </row>
    <row r="3152" spans="1:25" x14ac:dyDescent="0.25">
      <c r="A3152" s="37" t="s">
        <v>653</v>
      </c>
      <c r="B3152" s="37" t="s">
        <v>694</v>
      </c>
      <c r="C3152" s="37" t="s">
        <v>695</v>
      </c>
      <c r="D3152" s="52" t="str">
        <f>IFERROR(INDEX('[2]CP5 to CP6 Track mapping'!$A:$B,MATCH('CP5 Vols Hyp'!$C3152,'[2]CP5 to CP6 Track mapping'!$A:$A,0),2),"-")</f>
        <v>Replace - Full SC</v>
      </c>
      <c r="E3152" s="36" t="s">
        <v>456</v>
      </c>
      <c r="F3152" s="53"/>
      <c r="G3152" s="53"/>
      <c r="H3152" s="53">
        <v>0</v>
      </c>
      <c r="I3152" s="53"/>
      <c r="J3152" s="53"/>
      <c r="K3152" s="53">
        <f t="shared" si="191"/>
        <v>0</v>
      </c>
      <c r="M3152" s="54">
        <v>0</v>
      </c>
      <c r="N3152" s="54">
        <v>0</v>
      </c>
      <c r="O3152" s="54">
        <v>0</v>
      </c>
      <c r="P3152" s="54">
        <v>0</v>
      </c>
      <c r="Q3152" s="54" t="s">
        <v>73</v>
      </c>
      <c r="R3152" s="54">
        <f t="shared" si="192"/>
        <v>0</v>
      </c>
      <c r="T3152" s="55">
        <f t="shared" si="190"/>
        <v>0</v>
      </c>
      <c r="U3152" s="55">
        <f t="shared" si="190"/>
        <v>0</v>
      </c>
      <c r="V3152" s="55">
        <f t="shared" si="190"/>
        <v>0</v>
      </c>
      <c r="W3152" s="55">
        <f t="shared" si="190"/>
        <v>0</v>
      </c>
      <c r="X3152" s="55" t="e">
        <f t="shared" si="190"/>
        <v>#VALUE!</v>
      </c>
      <c r="Y3152" s="55">
        <f t="shared" si="190"/>
        <v>0</v>
      </c>
    </row>
    <row r="3153" spans="1:25" x14ac:dyDescent="0.25">
      <c r="A3153" s="37" t="s">
        <v>653</v>
      </c>
      <c r="B3153" s="37" t="s">
        <v>694</v>
      </c>
      <c r="C3153" s="37" t="s">
        <v>695</v>
      </c>
      <c r="D3153" s="52" t="str">
        <f>IFERROR(INDEX('[2]CP5 to CP6 Track mapping'!$A:$B,MATCH('CP5 Vols Hyp'!$C3153,'[2]CP5 to CP6 Track mapping'!$A:$A,0),2),"-")</f>
        <v>Replace - Full SC</v>
      </c>
      <c r="E3153" s="36" t="s">
        <v>451</v>
      </c>
      <c r="F3153" s="53"/>
      <c r="G3153" s="53"/>
      <c r="H3153" s="53">
        <v>0</v>
      </c>
      <c r="I3153" s="53"/>
      <c r="J3153" s="53"/>
      <c r="K3153" s="53">
        <f t="shared" si="191"/>
        <v>0</v>
      </c>
      <c r="M3153" s="54">
        <v>0</v>
      </c>
      <c r="N3153" s="54">
        <v>16</v>
      </c>
      <c r="O3153" s="54">
        <v>0</v>
      </c>
      <c r="P3153" s="54">
        <v>12</v>
      </c>
      <c r="Q3153" s="54" t="s">
        <v>73</v>
      </c>
      <c r="R3153" s="54">
        <f t="shared" si="192"/>
        <v>28</v>
      </c>
      <c r="T3153" s="55">
        <f t="shared" si="190"/>
        <v>0</v>
      </c>
      <c r="U3153" s="55">
        <f t="shared" si="190"/>
        <v>16</v>
      </c>
      <c r="V3153" s="55">
        <f t="shared" si="190"/>
        <v>0</v>
      </c>
      <c r="W3153" s="55">
        <f t="shared" si="190"/>
        <v>12</v>
      </c>
      <c r="X3153" s="55" t="e">
        <f t="shared" si="190"/>
        <v>#VALUE!</v>
      </c>
      <c r="Y3153" s="55">
        <f t="shared" si="190"/>
        <v>28</v>
      </c>
    </row>
    <row r="3154" spans="1:25" x14ac:dyDescent="0.25">
      <c r="A3154" s="37" t="s">
        <v>653</v>
      </c>
      <c r="B3154" s="37" t="s">
        <v>694</v>
      </c>
      <c r="C3154" s="37" t="s">
        <v>695</v>
      </c>
      <c r="D3154" s="52" t="str">
        <f>IFERROR(INDEX('[2]CP5 to CP6 Track mapping'!$A:$B,MATCH('CP5 Vols Hyp'!$C3154,'[2]CP5 to CP6 Track mapping'!$A:$A,0),2),"-")</f>
        <v>Replace - Full SC</v>
      </c>
      <c r="E3154" s="36" t="s">
        <v>452</v>
      </c>
      <c r="F3154" s="53"/>
      <c r="G3154" s="53"/>
      <c r="H3154" s="53">
        <v>12</v>
      </c>
      <c r="I3154" s="53"/>
      <c r="J3154" s="53"/>
      <c r="K3154" s="53">
        <f t="shared" si="191"/>
        <v>12</v>
      </c>
      <c r="M3154" s="54">
        <v>7</v>
      </c>
      <c r="N3154" s="54">
        <v>6</v>
      </c>
      <c r="O3154" s="54">
        <v>12</v>
      </c>
      <c r="P3154" s="54">
        <v>0</v>
      </c>
      <c r="Q3154" s="54">
        <v>10</v>
      </c>
      <c r="R3154" s="54">
        <f t="shared" si="192"/>
        <v>35</v>
      </c>
      <c r="T3154" s="55">
        <f t="shared" si="190"/>
        <v>7</v>
      </c>
      <c r="U3154" s="55">
        <f t="shared" si="190"/>
        <v>6</v>
      </c>
      <c r="V3154" s="55">
        <f t="shared" si="190"/>
        <v>0</v>
      </c>
      <c r="W3154" s="55">
        <f t="shared" si="190"/>
        <v>0</v>
      </c>
      <c r="X3154" s="55">
        <f t="shared" si="190"/>
        <v>10</v>
      </c>
      <c r="Y3154" s="55">
        <f t="shared" si="190"/>
        <v>23</v>
      </c>
    </row>
    <row r="3155" spans="1:25" x14ac:dyDescent="0.25">
      <c r="A3155" s="37" t="s">
        <v>653</v>
      </c>
      <c r="B3155" s="37" t="s">
        <v>694</v>
      </c>
      <c r="C3155" s="37" t="s">
        <v>695</v>
      </c>
      <c r="D3155" s="52" t="str">
        <f>IFERROR(INDEX('[2]CP5 to CP6 Track mapping'!$A:$B,MATCH('CP5 Vols Hyp'!$C3155,'[2]CP5 to CP6 Track mapping'!$A:$A,0),2),"-")</f>
        <v>Replace - Full SC</v>
      </c>
      <c r="E3155" s="36" t="s">
        <v>453</v>
      </c>
      <c r="F3155" s="53"/>
      <c r="G3155" s="53"/>
      <c r="H3155" s="53">
        <v>12</v>
      </c>
      <c r="I3155" s="53"/>
      <c r="J3155" s="53"/>
      <c r="K3155" s="53">
        <f t="shared" si="191"/>
        <v>12</v>
      </c>
      <c r="M3155" s="54">
        <v>2.1325880000000002</v>
      </c>
      <c r="N3155" s="54">
        <v>4</v>
      </c>
      <c r="O3155" s="54">
        <v>12</v>
      </c>
      <c r="P3155" s="54">
        <v>11</v>
      </c>
      <c r="Q3155" s="54">
        <v>5</v>
      </c>
      <c r="R3155" s="54">
        <f t="shared" si="192"/>
        <v>34.132587999999998</v>
      </c>
      <c r="T3155" s="55">
        <f t="shared" si="190"/>
        <v>2.1325880000000002</v>
      </c>
      <c r="U3155" s="55">
        <f t="shared" si="190"/>
        <v>4</v>
      </c>
      <c r="V3155" s="55">
        <f t="shared" si="190"/>
        <v>0</v>
      </c>
      <c r="W3155" s="55">
        <f t="shared" si="190"/>
        <v>11</v>
      </c>
      <c r="X3155" s="55">
        <f t="shared" si="190"/>
        <v>5</v>
      </c>
      <c r="Y3155" s="55">
        <f t="shared" si="190"/>
        <v>22.132587999999998</v>
      </c>
    </row>
    <row r="3156" spans="1:25" x14ac:dyDescent="0.25">
      <c r="A3156" s="37" t="s">
        <v>653</v>
      </c>
      <c r="B3156" s="37" t="s">
        <v>694</v>
      </c>
      <c r="C3156" s="37" t="s">
        <v>695</v>
      </c>
      <c r="D3156" s="52" t="str">
        <f>IFERROR(INDEX('[2]CP5 to CP6 Track mapping'!$A:$B,MATCH('CP5 Vols Hyp'!$C3156,'[2]CP5 to CP6 Track mapping'!$A:$A,0),2),"-")</f>
        <v>Replace - Full SC</v>
      </c>
      <c r="E3156" s="36" t="s">
        <v>454</v>
      </c>
      <c r="F3156" s="53"/>
      <c r="G3156" s="53"/>
      <c r="H3156" s="53">
        <v>0</v>
      </c>
      <c r="I3156" s="53"/>
      <c r="J3156" s="53"/>
      <c r="K3156" s="53">
        <f t="shared" si="191"/>
        <v>0</v>
      </c>
      <c r="M3156" s="54">
        <v>0</v>
      </c>
      <c r="N3156" s="54">
        <v>0</v>
      </c>
      <c r="O3156" s="54">
        <v>0</v>
      </c>
      <c r="P3156" s="54">
        <v>0</v>
      </c>
      <c r="Q3156" s="54" t="s">
        <v>73</v>
      </c>
      <c r="R3156" s="54">
        <f t="shared" si="192"/>
        <v>0</v>
      </c>
      <c r="T3156" s="55">
        <f t="shared" si="190"/>
        <v>0</v>
      </c>
      <c r="U3156" s="55">
        <f t="shared" si="190"/>
        <v>0</v>
      </c>
      <c r="V3156" s="55">
        <f t="shared" si="190"/>
        <v>0</v>
      </c>
      <c r="W3156" s="55">
        <f t="shared" si="190"/>
        <v>0</v>
      </c>
      <c r="X3156" s="55" t="e">
        <f t="shared" si="190"/>
        <v>#VALUE!</v>
      </c>
      <c r="Y3156" s="55">
        <f t="shared" si="190"/>
        <v>0</v>
      </c>
    </row>
    <row r="3157" spans="1:25" x14ac:dyDescent="0.25">
      <c r="A3157" s="37" t="s">
        <v>653</v>
      </c>
      <c r="B3157" s="37" t="s">
        <v>694</v>
      </c>
      <c r="C3157" s="37" t="s">
        <v>695</v>
      </c>
      <c r="D3157" s="52" t="str">
        <f>IFERROR(INDEX('[2]CP5 to CP6 Track mapping'!$A:$B,MATCH('CP5 Vols Hyp'!$C3157,'[2]CP5 to CP6 Track mapping'!$A:$A,0),2),"-")</f>
        <v>Replace - Full SC</v>
      </c>
      <c r="E3157" s="36" t="s">
        <v>455</v>
      </c>
      <c r="F3157" s="53"/>
      <c r="G3157" s="53"/>
      <c r="H3157" s="53">
        <v>0</v>
      </c>
      <c r="I3157" s="53"/>
      <c r="J3157" s="53"/>
      <c r="K3157" s="53">
        <f t="shared" si="191"/>
        <v>0</v>
      </c>
      <c r="M3157" s="54">
        <v>0</v>
      </c>
      <c r="N3157" s="54">
        <v>0</v>
      </c>
      <c r="O3157" s="54">
        <v>0</v>
      </c>
      <c r="P3157" s="54">
        <v>0</v>
      </c>
      <c r="Q3157" s="54" t="s">
        <v>73</v>
      </c>
      <c r="R3157" s="54">
        <f t="shared" si="192"/>
        <v>0</v>
      </c>
      <c r="T3157" s="55">
        <f t="shared" si="190"/>
        <v>0</v>
      </c>
      <c r="U3157" s="55">
        <f t="shared" si="190"/>
        <v>0</v>
      </c>
      <c r="V3157" s="55">
        <f t="shared" si="190"/>
        <v>0</v>
      </c>
      <c r="W3157" s="55">
        <f t="shared" si="190"/>
        <v>0</v>
      </c>
      <c r="X3157" s="55" t="e">
        <f t="shared" si="190"/>
        <v>#VALUE!</v>
      </c>
      <c r="Y3157" s="55">
        <f t="shared" si="190"/>
        <v>0</v>
      </c>
    </row>
    <row r="3158" spans="1:25" x14ac:dyDescent="0.25">
      <c r="A3158" s="37" t="s">
        <v>653</v>
      </c>
      <c r="B3158" s="37" t="s">
        <v>696</v>
      </c>
      <c r="C3158" s="37" t="s">
        <v>697</v>
      </c>
      <c r="D3158" s="52" t="str">
        <f>IFERROR(INDEX('[2]CP5 to CP6 Track mapping'!$A:$B,MATCH('CP5 Vols Hyp'!$C3158,'[2]CP5 to CP6 Track mapping'!$A:$A,0),2),"-")</f>
        <v>Remodel SC</v>
      </c>
      <c r="E3158" s="36" t="s">
        <v>456</v>
      </c>
      <c r="F3158" s="53"/>
      <c r="G3158" s="53"/>
      <c r="H3158" s="53">
        <v>1</v>
      </c>
      <c r="I3158" s="53"/>
      <c r="J3158" s="53"/>
      <c r="K3158" s="53">
        <f t="shared" si="191"/>
        <v>1</v>
      </c>
      <c r="M3158" s="54">
        <v>0</v>
      </c>
      <c r="N3158" s="54">
        <v>0</v>
      </c>
      <c r="O3158" s="54">
        <v>1</v>
      </c>
      <c r="P3158" s="54">
        <v>4</v>
      </c>
      <c r="Q3158" s="54" t="s">
        <v>73</v>
      </c>
      <c r="R3158" s="54">
        <f t="shared" si="192"/>
        <v>5</v>
      </c>
      <c r="T3158" s="55">
        <f t="shared" si="190"/>
        <v>0</v>
      </c>
      <c r="U3158" s="55">
        <f t="shared" si="190"/>
        <v>0</v>
      </c>
      <c r="V3158" s="55">
        <f t="shared" si="190"/>
        <v>0</v>
      </c>
      <c r="W3158" s="55">
        <f t="shared" ref="W3158:Y3221" si="193">P3158-I3158</f>
        <v>4</v>
      </c>
      <c r="X3158" s="55" t="e">
        <f t="shared" si="193"/>
        <v>#VALUE!</v>
      </c>
      <c r="Y3158" s="55">
        <f t="shared" si="193"/>
        <v>4</v>
      </c>
    </row>
    <row r="3159" spans="1:25" x14ac:dyDescent="0.25">
      <c r="A3159" s="37" t="s">
        <v>653</v>
      </c>
      <c r="B3159" s="37" t="s">
        <v>696</v>
      </c>
      <c r="C3159" s="37" t="s">
        <v>697</v>
      </c>
      <c r="D3159" s="52" t="str">
        <f>IFERROR(INDEX('[2]CP5 to CP6 Track mapping'!$A:$B,MATCH('CP5 Vols Hyp'!$C3159,'[2]CP5 to CP6 Track mapping'!$A:$A,0),2),"-")</f>
        <v>Remodel SC</v>
      </c>
      <c r="E3159" s="36" t="s">
        <v>451</v>
      </c>
      <c r="F3159" s="53"/>
      <c r="G3159" s="53"/>
      <c r="H3159" s="53">
        <v>0</v>
      </c>
      <c r="I3159" s="53"/>
      <c r="J3159" s="53"/>
      <c r="K3159" s="53">
        <f t="shared" si="191"/>
        <v>0</v>
      </c>
      <c r="M3159" s="54">
        <v>0</v>
      </c>
      <c r="N3159" s="54">
        <v>2</v>
      </c>
      <c r="O3159" s="54">
        <v>0</v>
      </c>
      <c r="P3159" s="54">
        <v>0</v>
      </c>
      <c r="Q3159" s="54" t="s">
        <v>73</v>
      </c>
      <c r="R3159" s="54">
        <f t="shared" si="192"/>
        <v>2</v>
      </c>
      <c r="T3159" s="55">
        <f t="shared" ref="T3159:Y3222" si="194">M3159-F3159</f>
        <v>0</v>
      </c>
      <c r="U3159" s="55">
        <f t="shared" si="194"/>
        <v>2</v>
      </c>
      <c r="V3159" s="55">
        <f t="shared" si="194"/>
        <v>0</v>
      </c>
      <c r="W3159" s="55">
        <f t="shared" si="193"/>
        <v>0</v>
      </c>
      <c r="X3159" s="55" t="e">
        <f t="shared" si="193"/>
        <v>#VALUE!</v>
      </c>
      <c r="Y3159" s="55">
        <f t="shared" si="193"/>
        <v>2</v>
      </c>
    </row>
    <row r="3160" spans="1:25" x14ac:dyDescent="0.25">
      <c r="A3160" s="37" t="s">
        <v>653</v>
      </c>
      <c r="B3160" s="37" t="s">
        <v>696</v>
      </c>
      <c r="C3160" s="37" t="s">
        <v>697</v>
      </c>
      <c r="D3160" s="52" t="str">
        <f>IFERROR(INDEX('[2]CP5 to CP6 Track mapping'!$A:$B,MATCH('CP5 Vols Hyp'!$C3160,'[2]CP5 to CP6 Track mapping'!$A:$A,0),2),"-")</f>
        <v>Remodel SC</v>
      </c>
      <c r="E3160" s="36" t="s">
        <v>452</v>
      </c>
      <c r="F3160" s="53"/>
      <c r="G3160" s="53"/>
      <c r="H3160" s="53">
        <v>0</v>
      </c>
      <c r="I3160" s="53"/>
      <c r="J3160" s="53"/>
      <c r="K3160" s="53">
        <f t="shared" si="191"/>
        <v>0</v>
      </c>
      <c r="M3160" s="54">
        <v>0</v>
      </c>
      <c r="N3160" s="54">
        <v>0</v>
      </c>
      <c r="O3160" s="54">
        <v>0</v>
      </c>
      <c r="P3160" s="54">
        <v>0</v>
      </c>
      <c r="Q3160" s="54" t="s">
        <v>73</v>
      </c>
      <c r="R3160" s="54">
        <f t="shared" si="192"/>
        <v>0</v>
      </c>
      <c r="T3160" s="55">
        <f t="shared" si="194"/>
        <v>0</v>
      </c>
      <c r="U3160" s="55">
        <f t="shared" si="194"/>
        <v>0</v>
      </c>
      <c r="V3160" s="55">
        <f t="shared" si="194"/>
        <v>0</v>
      </c>
      <c r="W3160" s="55">
        <f t="shared" si="193"/>
        <v>0</v>
      </c>
      <c r="X3160" s="55" t="e">
        <f t="shared" si="193"/>
        <v>#VALUE!</v>
      </c>
      <c r="Y3160" s="55">
        <f t="shared" si="193"/>
        <v>0</v>
      </c>
    </row>
    <row r="3161" spans="1:25" x14ac:dyDescent="0.25">
      <c r="A3161" s="37" t="s">
        <v>653</v>
      </c>
      <c r="B3161" s="37" t="s">
        <v>696</v>
      </c>
      <c r="C3161" s="37" t="s">
        <v>697</v>
      </c>
      <c r="D3161" s="52" t="str">
        <f>IFERROR(INDEX('[2]CP5 to CP6 Track mapping'!$A:$B,MATCH('CP5 Vols Hyp'!$C3161,'[2]CP5 to CP6 Track mapping'!$A:$A,0),2),"-")</f>
        <v>Remodel SC</v>
      </c>
      <c r="E3161" s="36" t="s">
        <v>453</v>
      </c>
      <c r="F3161" s="53"/>
      <c r="G3161" s="53"/>
      <c r="H3161" s="53">
        <v>0</v>
      </c>
      <c r="I3161" s="53"/>
      <c r="J3161" s="53"/>
      <c r="K3161" s="53">
        <f t="shared" si="191"/>
        <v>0</v>
      </c>
      <c r="M3161" s="54">
        <v>0</v>
      </c>
      <c r="N3161" s="54">
        <v>0</v>
      </c>
      <c r="O3161" s="54">
        <v>0</v>
      </c>
      <c r="P3161" s="54">
        <v>2</v>
      </c>
      <c r="Q3161" s="54" t="s">
        <v>73</v>
      </c>
      <c r="R3161" s="54">
        <f t="shared" si="192"/>
        <v>2</v>
      </c>
      <c r="T3161" s="55">
        <f t="shared" si="194"/>
        <v>0</v>
      </c>
      <c r="U3161" s="55">
        <f t="shared" si="194"/>
        <v>0</v>
      </c>
      <c r="V3161" s="55">
        <f t="shared" si="194"/>
        <v>0</v>
      </c>
      <c r="W3161" s="55">
        <f t="shared" si="193"/>
        <v>2</v>
      </c>
      <c r="X3161" s="55" t="e">
        <f t="shared" si="193"/>
        <v>#VALUE!</v>
      </c>
      <c r="Y3161" s="55">
        <f t="shared" si="193"/>
        <v>2</v>
      </c>
    </row>
    <row r="3162" spans="1:25" x14ac:dyDescent="0.25">
      <c r="A3162" s="37" t="s">
        <v>653</v>
      </c>
      <c r="B3162" s="37" t="s">
        <v>696</v>
      </c>
      <c r="C3162" s="37" t="s">
        <v>697</v>
      </c>
      <c r="D3162" s="52" t="str">
        <f>IFERROR(INDEX('[2]CP5 to CP6 Track mapping'!$A:$B,MATCH('CP5 Vols Hyp'!$C3162,'[2]CP5 to CP6 Track mapping'!$A:$A,0),2),"-")</f>
        <v>Remodel SC</v>
      </c>
      <c r="E3162" s="36" t="s">
        <v>454</v>
      </c>
      <c r="F3162" s="53"/>
      <c r="G3162" s="53"/>
      <c r="H3162" s="53">
        <v>0</v>
      </c>
      <c r="I3162" s="53"/>
      <c r="J3162" s="53"/>
      <c r="K3162" s="53">
        <f t="shared" si="191"/>
        <v>0</v>
      </c>
      <c r="M3162" s="54">
        <v>0</v>
      </c>
      <c r="N3162" s="54">
        <v>0</v>
      </c>
      <c r="O3162" s="54">
        <v>0</v>
      </c>
      <c r="P3162" s="54">
        <v>5</v>
      </c>
      <c r="Q3162" s="54" t="s">
        <v>73</v>
      </c>
      <c r="R3162" s="54">
        <f t="shared" si="192"/>
        <v>5</v>
      </c>
      <c r="T3162" s="55">
        <f t="shared" si="194"/>
        <v>0</v>
      </c>
      <c r="U3162" s="55">
        <f t="shared" si="194"/>
        <v>0</v>
      </c>
      <c r="V3162" s="55">
        <f t="shared" si="194"/>
        <v>0</v>
      </c>
      <c r="W3162" s="55">
        <f t="shared" si="193"/>
        <v>5</v>
      </c>
      <c r="X3162" s="55" t="e">
        <f t="shared" si="193"/>
        <v>#VALUE!</v>
      </c>
      <c r="Y3162" s="55">
        <f t="shared" si="193"/>
        <v>5</v>
      </c>
    </row>
    <row r="3163" spans="1:25" x14ac:dyDescent="0.25">
      <c r="A3163" s="37" t="s">
        <v>653</v>
      </c>
      <c r="B3163" s="37" t="s">
        <v>696</v>
      </c>
      <c r="C3163" s="37" t="s">
        <v>697</v>
      </c>
      <c r="D3163" s="52" t="str">
        <f>IFERROR(INDEX('[2]CP5 to CP6 Track mapping'!$A:$B,MATCH('CP5 Vols Hyp'!$C3163,'[2]CP5 to CP6 Track mapping'!$A:$A,0),2),"-")</f>
        <v>Remodel SC</v>
      </c>
      <c r="E3163" s="36" t="s">
        <v>455</v>
      </c>
      <c r="F3163" s="53"/>
      <c r="G3163" s="53"/>
      <c r="H3163" s="53">
        <v>0</v>
      </c>
      <c r="I3163" s="53"/>
      <c r="J3163" s="53"/>
      <c r="K3163" s="53">
        <f t="shared" si="191"/>
        <v>0</v>
      </c>
      <c r="M3163" s="54">
        <v>0</v>
      </c>
      <c r="N3163" s="54">
        <v>0</v>
      </c>
      <c r="O3163" s="54">
        <v>0</v>
      </c>
      <c r="P3163" s="54">
        <v>0</v>
      </c>
      <c r="Q3163" s="54" t="s">
        <v>73</v>
      </c>
      <c r="R3163" s="54">
        <f t="shared" si="192"/>
        <v>0</v>
      </c>
      <c r="T3163" s="55">
        <f t="shared" si="194"/>
        <v>0</v>
      </c>
      <c r="U3163" s="55">
        <f t="shared" si="194"/>
        <v>0</v>
      </c>
      <c r="V3163" s="55">
        <f t="shared" si="194"/>
        <v>0</v>
      </c>
      <c r="W3163" s="55">
        <f t="shared" si="193"/>
        <v>0</v>
      </c>
      <c r="X3163" s="55" t="e">
        <f t="shared" si="193"/>
        <v>#VALUE!</v>
      </c>
      <c r="Y3163" s="55">
        <f t="shared" si="193"/>
        <v>0</v>
      </c>
    </row>
    <row r="3164" spans="1:25" x14ac:dyDescent="0.25">
      <c r="A3164" s="37" t="s">
        <v>653</v>
      </c>
      <c r="B3164" s="37" t="s">
        <v>698</v>
      </c>
      <c r="C3164" s="37" t="s">
        <v>699</v>
      </c>
      <c r="D3164" s="52" t="str">
        <f>IFERROR(INDEX('[2]CP5 to CP6 Track mapping'!$A:$B,MATCH('CP5 Vols Hyp'!$C3164,'[2]CP5 to CP6 Track mapping'!$A:$A,0),2),"-")</f>
        <v>Abandon SC</v>
      </c>
      <c r="E3164" s="36" t="s">
        <v>456</v>
      </c>
      <c r="F3164" s="53"/>
      <c r="G3164" s="53"/>
      <c r="H3164" s="53">
        <v>12</v>
      </c>
      <c r="I3164" s="53"/>
      <c r="J3164" s="53"/>
      <c r="K3164" s="53">
        <f t="shared" si="191"/>
        <v>12</v>
      </c>
      <c r="M3164" s="54">
        <v>0</v>
      </c>
      <c r="N3164" s="54">
        <v>20</v>
      </c>
      <c r="O3164" s="54">
        <v>12</v>
      </c>
      <c r="P3164" s="54">
        <v>5</v>
      </c>
      <c r="Q3164" s="54">
        <v>12</v>
      </c>
      <c r="R3164" s="54">
        <f t="shared" si="192"/>
        <v>49</v>
      </c>
      <c r="T3164" s="55">
        <f t="shared" si="194"/>
        <v>0</v>
      </c>
      <c r="U3164" s="55">
        <f t="shared" si="194"/>
        <v>20</v>
      </c>
      <c r="V3164" s="55">
        <f t="shared" si="194"/>
        <v>0</v>
      </c>
      <c r="W3164" s="55">
        <f t="shared" si="193"/>
        <v>5</v>
      </c>
      <c r="X3164" s="55">
        <f t="shared" si="193"/>
        <v>12</v>
      </c>
      <c r="Y3164" s="55">
        <f t="shared" si="193"/>
        <v>37</v>
      </c>
    </row>
    <row r="3165" spans="1:25" x14ac:dyDescent="0.25">
      <c r="A3165" s="37" t="s">
        <v>653</v>
      </c>
      <c r="B3165" s="37" t="s">
        <v>698</v>
      </c>
      <c r="C3165" s="37" t="s">
        <v>699</v>
      </c>
      <c r="D3165" s="52" t="str">
        <f>IFERROR(INDEX('[2]CP5 to CP6 Track mapping'!$A:$B,MATCH('CP5 Vols Hyp'!$C3165,'[2]CP5 to CP6 Track mapping'!$A:$A,0),2),"-")</f>
        <v>Abandon SC</v>
      </c>
      <c r="E3165" s="36" t="s">
        <v>451</v>
      </c>
      <c r="F3165" s="53"/>
      <c r="G3165" s="53"/>
      <c r="H3165" s="53">
        <v>0</v>
      </c>
      <c r="I3165" s="53"/>
      <c r="J3165" s="53"/>
      <c r="K3165" s="53">
        <f t="shared" si="191"/>
        <v>0</v>
      </c>
      <c r="M3165" s="54">
        <v>0</v>
      </c>
      <c r="N3165" s="54">
        <v>0</v>
      </c>
      <c r="O3165" s="54">
        <v>0</v>
      </c>
      <c r="P3165" s="54">
        <v>0</v>
      </c>
      <c r="Q3165" s="54" t="s">
        <v>73</v>
      </c>
      <c r="R3165" s="54">
        <f t="shared" si="192"/>
        <v>0</v>
      </c>
      <c r="T3165" s="55">
        <f t="shared" si="194"/>
        <v>0</v>
      </c>
      <c r="U3165" s="55">
        <f t="shared" si="194"/>
        <v>0</v>
      </c>
      <c r="V3165" s="55">
        <f t="shared" si="194"/>
        <v>0</v>
      </c>
      <c r="W3165" s="55">
        <f t="shared" si="193"/>
        <v>0</v>
      </c>
      <c r="X3165" s="55" t="e">
        <f t="shared" si="193"/>
        <v>#VALUE!</v>
      </c>
      <c r="Y3165" s="55">
        <f t="shared" si="193"/>
        <v>0</v>
      </c>
    </row>
    <row r="3166" spans="1:25" x14ac:dyDescent="0.25">
      <c r="A3166" s="37" t="s">
        <v>653</v>
      </c>
      <c r="B3166" s="37" t="s">
        <v>698</v>
      </c>
      <c r="C3166" s="37" t="s">
        <v>699</v>
      </c>
      <c r="D3166" s="52" t="str">
        <f>IFERROR(INDEX('[2]CP5 to CP6 Track mapping'!$A:$B,MATCH('CP5 Vols Hyp'!$C3166,'[2]CP5 to CP6 Track mapping'!$A:$A,0),2),"-")</f>
        <v>Abandon SC</v>
      </c>
      <c r="E3166" s="36" t="s">
        <v>452</v>
      </c>
      <c r="F3166" s="53"/>
      <c r="G3166" s="53"/>
      <c r="H3166" s="53">
        <v>1</v>
      </c>
      <c r="I3166" s="53"/>
      <c r="J3166" s="53"/>
      <c r="K3166" s="53">
        <f t="shared" si="191"/>
        <v>1</v>
      </c>
      <c r="M3166" s="54">
        <v>0</v>
      </c>
      <c r="N3166" s="54">
        <v>7</v>
      </c>
      <c r="O3166" s="54">
        <v>1</v>
      </c>
      <c r="P3166" s="54">
        <v>0</v>
      </c>
      <c r="Q3166" s="54">
        <v>1</v>
      </c>
      <c r="R3166" s="54">
        <f t="shared" si="192"/>
        <v>9</v>
      </c>
      <c r="T3166" s="55">
        <f t="shared" si="194"/>
        <v>0</v>
      </c>
      <c r="U3166" s="55">
        <f t="shared" si="194"/>
        <v>7</v>
      </c>
      <c r="V3166" s="55">
        <f t="shared" si="194"/>
        <v>0</v>
      </c>
      <c r="W3166" s="55">
        <f t="shared" si="193"/>
        <v>0</v>
      </c>
      <c r="X3166" s="55">
        <f t="shared" si="193"/>
        <v>1</v>
      </c>
      <c r="Y3166" s="55">
        <f t="shared" si="193"/>
        <v>8</v>
      </c>
    </row>
    <row r="3167" spans="1:25" x14ac:dyDescent="0.25">
      <c r="A3167" s="37" t="s">
        <v>653</v>
      </c>
      <c r="B3167" s="37" t="s">
        <v>698</v>
      </c>
      <c r="C3167" s="37" t="s">
        <v>699</v>
      </c>
      <c r="D3167" s="52" t="str">
        <f>IFERROR(INDEX('[2]CP5 to CP6 Track mapping'!$A:$B,MATCH('CP5 Vols Hyp'!$C3167,'[2]CP5 to CP6 Track mapping'!$A:$A,0),2),"-")</f>
        <v>Abandon SC</v>
      </c>
      <c r="E3167" s="36" t="s">
        <v>453</v>
      </c>
      <c r="F3167" s="53"/>
      <c r="G3167" s="53"/>
      <c r="H3167" s="53">
        <v>0</v>
      </c>
      <c r="I3167" s="53"/>
      <c r="J3167" s="53"/>
      <c r="K3167" s="53">
        <f t="shared" si="191"/>
        <v>0</v>
      </c>
      <c r="M3167" s="54">
        <v>3</v>
      </c>
      <c r="N3167" s="54">
        <v>2</v>
      </c>
      <c r="O3167" s="54">
        <v>0</v>
      </c>
      <c r="P3167" s="54">
        <v>2</v>
      </c>
      <c r="Q3167" s="54" t="s">
        <v>73</v>
      </c>
      <c r="R3167" s="54">
        <f t="shared" si="192"/>
        <v>7</v>
      </c>
      <c r="T3167" s="55">
        <f t="shared" si="194"/>
        <v>3</v>
      </c>
      <c r="U3167" s="55">
        <f t="shared" si="194"/>
        <v>2</v>
      </c>
      <c r="V3167" s="55">
        <f t="shared" si="194"/>
        <v>0</v>
      </c>
      <c r="W3167" s="55">
        <f t="shared" si="193"/>
        <v>2</v>
      </c>
      <c r="X3167" s="55" t="e">
        <f t="shared" si="193"/>
        <v>#VALUE!</v>
      </c>
      <c r="Y3167" s="55">
        <f t="shared" si="193"/>
        <v>7</v>
      </c>
    </row>
    <row r="3168" spans="1:25" x14ac:dyDescent="0.25">
      <c r="A3168" s="37" t="s">
        <v>653</v>
      </c>
      <c r="B3168" s="37" t="s">
        <v>698</v>
      </c>
      <c r="C3168" s="37" t="s">
        <v>699</v>
      </c>
      <c r="D3168" s="52" t="str">
        <f>IFERROR(INDEX('[2]CP5 to CP6 Track mapping'!$A:$B,MATCH('CP5 Vols Hyp'!$C3168,'[2]CP5 to CP6 Track mapping'!$A:$A,0),2),"-")</f>
        <v>Abandon SC</v>
      </c>
      <c r="E3168" s="36" t="s">
        <v>454</v>
      </c>
      <c r="F3168" s="53"/>
      <c r="G3168" s="53"/>
      <c r="H3168" s="53">
        <v>2</v>
      </c>
      <c r="I3168" s="53"/>
      <c r="J3168" s="53"/>
      <c r="K3168" s="53">
        <f t="shared" si="191"/>
        <v>2</v>
      </c>
      <c r="M3168" s="54">
        <v>8</v>
      </c>
      <c r="N3168" s="54">
        <v>0</v>
      </c>
      <c r="O3168" s="54">
        <v>2</v>
      </c>
      <c r="P3168" s="54">
        <v>2</v>
      </c>
      <c r="Q3168" s="54" t="s">
        <v>73</v>
      </c>
      <c r="R3168" s="54">
        <f t="shared" si="192"/>
        <v>12</v>
      </c>
      <c r="T3168" s="55">
        <f t="shared" si="194"/>
        <v>8</v>
      </c>
      <c r="U3168" s="55">
        <f t="shared" si="194"/>
        <v>0</v>
      </c>
      <c r="V3168" s="55">
        <f t="shared" si="194"/>
        <v>0</v>
      </c>
      <c r="W3168" s="55">
        <f t="shared" si="193"/>
        <v>2</v>
      </c>
      <c r="X3168" s="55" t="e">
        <f t="shared" si="193"/>
        <v>#VALUE!</v>
      </c>
      <c r="Y3168" s="55">
        <f t="shared" si="193"/>
        <v>10</v>
      </c>
    </row>
    <row r="3169" spans="1:25" x14ac:dyDescent="0.25">
      <c r="A3169" s="37" t="s">
        <v>653</v>
      </c>
      <c r="B3169" s="37" t="s">
        <v>698</v>
      </c>
      <c r="C3169" s="37" t="s">
        <v>699</v>
      </c>
      <c r="D3169" s="52" t="str">
        <f>IFERROR(INDEX('[2]CP5 to CP6 Track mapping'!$A:$B,MATCH('CP5 Vols Hyp'!$C3169,'[2]CP5 to CP6 Track mapping'!$A:$A,0),2),"-")</f>
        <v>Abandon SC</v>
      </c>
      <c r="E3169" s="36" t="s">
        <v>455</v>
      </c>
      <c r="F3169" s="53"/>
      <c r="G3169" s="53"/>
      <c r="H3169" s="53">
        <v>0</v>
      </c>
      <c r="I3169" s="53"/>
      <c r="J3169" s="53"/>
      <c r="K3169" s="53">
        <f t="shared" si="191"/>
        <v>0</v>
      </c>
      <c r="M3169" s="54">
        <v>0</v>
      </c>
      <c r="N3169" s="54">
        <v>0</v>
      </c>
      <c r="O3169" s="54">
        <v>0</v>
      </c>
      <c r="P3169" s="54">
        <v>0</v>
      </c>
      <c r="Q3169" s="54" t="s">
        <v>73</v>
      </c>
      <c r="R3169" s="54">
        <f t="shared" si="192"/>
        <v>0</v>
      </c>
      <c r="T3169" s="55">
        <f t="shared" si="194"/>
        <v>0</v>
      </c>
      <c r="U3169" s="55">
        <f t="shared" si="194"/>
        <v>0</v>
      </c>
      <c r="V3169" s="55">
        <f t="shared" si="194"/>
        <v>0</v>
      </c>
      <c r="W3169" s="55">
        <f t="shared" si="193"/>
        <v>0</v>
      </c>
      <c r="X3169" s="55" t="e">
        <f t="shared" si="193"/>
        <v>#VALUE!</v>
      </c>
      <c r="Y3169" s="55">
        <f t="shared" si="193"/>
        <v>0</v>
      </c>
    </row>
    <row r="3170" spans="1:25" x14ac:dyDescent="0.25">
      <c r="A3170" s="37" t="s">
        <v>653</v>
      </c>
      <c r="B3170" s="37" t="s">
        <v>700</v>
      </c>
      <c r="C3170" s="37" t="s">
        <v>701</v>
      </c>
      <c r="D3170" s="52" t="str">
        <f>IFERROR(INDEX('[2]CP5 to CP6 Track mapping'!$A:$B,MATCH('CP5 Vols Hyp'!$C3170,'[2]CP5 to CP6 Track mapping'!$A:$A,0),2),"-")</f>
        <v>Refurbishment SC</v>
      </c>
      <c r="E3170" s="36" t="s">
        <v>456</v>
      </c>
      <c r="F3170" s="53"/>
      <c r="G3170" s="53"/>
      <c r="H3170" s="53">
        <v>2</v>
      </c>
      <c r="I3170" s="53"/>
      <c r="J3170" s="53"/>
      <c r="K3170" s="53">
        <f t="shared" si="191"/>
        <v>2</v>
      </c>
      <c r="M3170" s="54">
        <v>0</v>
      </c>
      <c r="N3170" s="54">
        <v>3</v>
      </c>
      <c r="O3170" s="54">
        <v>2</v>
      </c>
      <c r="P3170" s="54">
        <v>0</v>
      </c>
      <c r="Q3170" s="54" t="s">
        <v>73</v>
      </c>
      <c r="R3170" s="54">
        <f t="shared" si="192"/>
        <v>5</v>
      </c>
      <c r="T3170" s="55">
        <f t="shared" si="194"/>
        <v>0</v>
      </c>
      <c r="U3170" s="55">
        <f t="shared" si="194"/>
        <v>3</v>
      </c>
      <c r="V3170" s="55">
        <f t="shared" si="194"/>
        <v>0</v>
      </c>
      <c r="W3170" s="55">
        <f t="shared" si="193"/>
        <v>0</v>
      </c>
      <c r="X3170" s="55" t="e">
        <f t="shared" si="193"/>
        <v>#VALUE!</v>
      </c>
      <c r="Y3170" s="55">
        <f t="shared" si="193"/>
        <v>3</v>
      </c>
    </row>
    <row r="3171" spans="1:25" x14ac:dyDescent="0.25">
      <c r="A3171" s="37" t="s">
        <v>653</v>
      </c>
      <c r="B3171" s="37" t="s">
        <v>700</v>
      </c>
      <c r="C3171" s="37" t="s">
        <v>701</v>
      </c>
      <c r="D3171" s="52" t="str">
        <f>IFERROR(INDEX('[2]CP5 to CP6 Track mapping'!$A:$B,MATCH('CP5 Vols Hyp'!$C3171,'[2]CP5 to CP6 Track mapping'!$A:$A,0),2),"-")</f>
        <v>Refurbishment SC</v>
      </c>
      <c r="E3171" s="36" t="s">
        <v>451</v>
      </c>
      <c r="F3171" s="53"/>
      <c r="G3171" s="53"/>
      <c r="H3171" s="53">
        <v>0</v>
      </c>
      <c r="I3171" s="53"/>
      <c r="J3171" s="53"/>
      <c r="K3171" s="53">
        <f t="shared" si="191"/>
        <v>0</v>
      </c>
      <c r="M3171" s="54">
        <v>0</v>
      </c>
      <c r="N3171" s="54">
        <v>0</v>
      </c>
      <c r="O3171" s="54">
        <v>0</v>
      </c>
      <c r="P3171" s="54">
        <v>0</v>
      </c>
      <c r="Q3171" s="54" t="s">
        <v>73</v>
      </c>
      <c r="R3171" s="54">
        <f t="shared" si="192"/>
        <v>0</v>
      </c>
      <c r="T3171" s="55">
        <f t="shared" si="194"/>
        <v>0</v>
      </c>
      <c r="U3171" s="55">
        <f t="shared" si="194"/>
        <v>0</v>
      </c>
      <c r="V3171" s="55">
        <f t="shared" si="194"/>
        <v>0</v>
      </c>
      <c r="W3171" s="55">
        <f t="shared" si="193"/>
        <v>0</v>
      </c>
      <c r="X3171" s="55" t="e">
        <f t="shared" si="193"/>
        <v>#VALUE!</v>
      </c>
      <c r="Y3171" s="55">
        <f t="shared" si="193"/>
        <v>0</v>
      </c>
    </row>
    <row r="3172" spans="1:25" x14ac:dyDescent="0.25">
      <c r="A3172" s="37" t="s">
        <v>653</v>
      </c>
      <c r="B3172" s="37" t="s">
        <v>700</v>
      </c>
      <c r="C3172" s="37" t="s">
        <v>701</v>
      </c>
      <c r="D3172" s="52" t="str">
        <f>IFERROR(INDEX('[2]CP5 to CP6 Track mapping'!$A:$B,MATCH('CP5 Vols Hyp'!$C3172,'[2]CP5 to CP6 Track mapping'!$A:$A,0),2),"-")</f>
        <v>Refurbishment SC</v>
      </c>
      <c r="E3172" s="36" t="s">
        <v>452</v>
      </c>
      <c r="F3172" s="53"/>
      <c r="G3172" s="53"/>
      <c r="H3172" s="53">
        <v>0</v>
      </c>
      <c r="I3172" s="53"/>
      <c r="J3172" s="53"/>
      <c r="K3172" s="53">
        <f t="shared" si="191"/>
        <v>0</v>
      </c>
      <c r="M3172" s="54">
        <v>0</v>
      </c>
      <c r="N3172" s="54">
        <v>0</v>
      </c>
      <c r="O3172" s="54">
        <v>0</v>
      </c>
      <c r="P3172" s="54">
        <v>0</v>
      </c>
      <c r="Q3172" s="54" t="s">
        <v>73</v>
      </c>
      <c r="R3172" s="54">
        <f t="shared" si="192"/>
        <v>0</v>
      </c>
      <c r="T3172" s="55">
        <f t="shared" si="194"/>
        <v>0</v>
      </c>
      <c r="U3172" s="55">
        <f t="shared" si="194"/>
        <v>0</v>
      </c>
      <c r="V3172" s="55">
        <f t="shared" si="194"/>
        <v>0</v>
      </c>
      <c r="W3172" s="55">
        <f t="shared" si="193"/>
        <v>0</v>
      </c>
      <c r="X3172" s="55" t="e">
        <f t="shared" si="193"/>
        <v>#VALUE!</v>
      </c>
      <c r="Y3172" s="55">
        <f t="shared" si="193"/>
        <v>0</v>
      </c>
    </row>
    <row r="3173" spans="1:25" x14ac:dyDescent="0.25">
      <c r="A3173" s="37" t="s">
        <v>653</v>
      </c>
      <c r="B3173" s="37" t="s">
        <v>700</v>
      </c>
      <c r="C3173" s="37" t="s">
        <v>701</v>
      </c>
      <c r="D3173" s="52" t="str">
        <f>IFERROR(INDEX('[2]CP5 to CP6 Track mapping'!$A:$B,MATCH('CP5 Vols Hyp'!$C3173,'[2]CP5 to CP6 Track mapping'!$A:$A,0),2),"-")</f>
        <v>Refurbishment SC</v>
      </c>
      <c r="E3173" s="36" t="s">
        <v>453</v>
      </c>
      <c r="F3173" s="53"/>
      <c r="G3173" s="53"/>
      <c r="H3173" s="53">
        <v>0</v>
      </c>
      <c r="I3173" s="53"/>
      <c r="J3173" s="53"/>
      <c r="K3173" s="53">
        <f t="shared" si="191"/>
        <v>0</v>
      </c>
      <c r="M3173" s="54">
        <v>0</v>
      </c>
      <c r="N3173" s="54">
        <v>0</v>
      </c>
      <c r="O3173" s="54">
        <v>0</v>
      </c>
      <c r="P3173" s="54">
        <v>0</v>
      </c>
      <c r="Q3173" s="54" t="s">
        <v>73</v>
      </c>
      <c r="R3173" s="54">
        <f t="shared" si="192"/>
        <v>0</v>
      </c>
      <c r="T3173" s="55">
        <f t="shared" si="194"/>
        <v>0</v>
      </c>
      <c r="U3173" s="55">
        <f t="shared" si="194"/>
        <v>0</v>
      </c>
      <c r="V3173" s="55">
        <f t="shared" si="194"/>
        <v>0</v>
      </c>
      <c r="W3173" s="55">
        <f t="shared" si="193"/>
        <v>0</v>
      </c>
      <c r="X3173" s="55" t="e">
        <f t="shared" si="193"/>
        <v>#VALUE!</v>
      </c>
      <c r="Y3173" s="55">
        <f t="shared" si="193"/>
        <v>0</v>
      </c>
    </row>
    <row r="3174" spans="1:25" x14ac:dyDescent="0.25">
      <c r="A3174" s="37" t="s">
        <v>653</v>
      </c>
      <c r="B3174" s="37" t="s">
        <v>700</v>
      </c>
      <c r="C3174" s="37" t="s">
        <v>701</v>
      </c>
      <c r="D3174" s="52" t="str">
        <f>IFERROR(INDEX('[2]CP5 to CP6 Track mapping'!$A:$B,MATCH('CP5 Vols Hyp'!$C3174,'[2]CP5 to CP6 Track mapping'!$A:$A,0),2),"-")</f>
        <v>Refurbishment SC</v>
      </c>
      <c r="E3174" s="36" t="s">
        <v>454</v>
      </c>
      <c r="F3174" s="53"/>
      <c r="G3174" s="53"/>
      <c r="H3174" s="53">
        <v>0</v>
      </c>
      <c r="I3174" s="53"/>
      <c r="J3174" s="53"/>
      <c r="K3174" s="53">
        <f t="shared" si="191"/>
        <v>0</v>
      </c>
      <c r="M3174" s="54">
        <v>0</v>
      </c>
      <c r="N3174" s="54">
        <v>0</v>
      </c>
      <c r="O3174" s="54">
        <v>0</v>
      </c>
      <c r="P3174" s="54">
        <v>0</v>
      </c>
      <c r="Q3174" s="54" t="s">
        <v>73</v>
      </c>
      <c r="R3174" s="54">
        <f t="shared" si="192"/>
        <v>0</v>
      </c>
      <c r="T3174" s="55">
        <f t="shared" si="194"/>
        <v>0</v>
      </c>
      <c r="U3174" s="55">
        <f t="shared" si="194"/>
        <v>0</v>
      </c>
      <c r="V3174" s="55">
        <f t="shared" si="194"/>
        <v>0</v>
      </c>
      <c r="W3174" s="55">
        <f t="shared" si="193"/>
        <v>0</v>
      </c>
      <c r="X3174" s="55" t="e">
        <f t="shared" si="193"/>
        <v>#VALUE!</v>
      </c>
      <c r="Y3174" s="55">
        <f t="shared" si="193"/>
        <v>0</v>
      </c>
    </row>
    <row r="3175" spans="1:25" x14ac:dyDescent="0.25">
      <c r="A3175" s="37" t="s">
        <v>653</v>
      </c>
      <c r="B3175" s="37" t="s">
        <v>700</v>
      </c>
      <c r="C3175" s="37" t="s">
        <v>701</v>
      </c>
      <c r="D3175" s="52" t="str">
        <f>IFERROR(INDEX('[2]CP5 to CP6 Track mapping'!$A:$B,MATCH('CP5 Vols Hyp'!$C3175,'[2]CP5 to CP6 Track mapping'!$A:$A,0),2),"-")</f>
        <v>Refurbishment SC</v>
      </c>
      <c r="E3175" s="36" t="s">
        <v>455</v>
      </c>
      <c r="F3175" s="53"/>
      <c r="G3175" s="53"/>
      <c r="H3175" s="53">
        <v>0</v>
      </c>
      <c r="I3175" s="53"/>
      <c r="J3175" s="53"/>
      <c r="K3175" s="53">
        <f t="shared" si="191"/>
        <v>0</v>
      </c>
      <c r="M3175" s="54">
        <v>0</v>
      </c>
      <c r="N3175" s="54">
        <v>0</v>
      </c>
      <c r="O3175" s="54">
        <v>0</v>
      </c>
      <c r="P3175" s="54">
        <v>0</v>
      </c>
      <c r="Q3175" s="54" t="s">
        <v>73</v>
      </c>
      <c r="R3175" s="54">
        <f t="shared" si="192"/>
        <v>0</v>
      </c>
      <c r="T3175" s="55">
        <f t="shared" si="194"/>
        <v>0</v>
      </c>
      <c r="U3175" s="55">
        <f t="shared" si="194"/>
        <v>0</v>
      </c>
      <c r="V3175" s="55">
        <f t="shared" si="194"/>
        <v>0</v>
      </c>
      <c r="W3175" s="55">
        <f t="shared" si="193"/>
        <v>0</v>
      </c>
      <c r="X3175" s="55" t="e">
        <f t="shared" si="193"/>
        <v>#VALUE!</v>
      </c>
      <c r="Y3175" s="55">
        <f t="shared" si="193"/>
        <v>0</v>
      </c>
    </row>
    <row r="3176" spans="1:25" x14ac:dyDescent="0.25">
      <c r="A3176" s="37" t="s">
        <v>653</v>
      </c>
      <c r="B3176" s="37" t="s">
        <v>702</v>
      </c>
      <c r="C3176" s="37" t="s">
        <v>703</v>
      </c>
      <c r="D3176" s="52" t="str">
        <f>IFERROR(INDEX('[2]CP5 to CP6 Track mapping'!$A:$B,MATCH('CP5 Vols Hyp'!$C3176,'[2]CP5 to CP6 Track mapping'!$A:$A,0),2),"-")</f>
        <v>Refurbishment SC</v>
      </c>
      <c r="E3176" s="36" t="s">
        <v>456</v>
      </c>
      <c r="F3176" s="53"/>
      <c r="G3176" s="53"/>
      <c r="H3176" s="53">
        <v>214.5</v>
      </c>
      <c r="I3176" s="53"/>
      <c r="J3176" s="53"/>
      <c r="K3176" s="53">
        <f t="shared" si="191"/>
        <v>214.5</v>
      </c>
      <c r="M3176" s="54">
        <v>0</v>
      </c>
      <c r="N3176" s="54">
        <v>148.5</v>
      </c>
      <c r="O3176" s="54">
        <v>214.5</v>
      </c>
      <c r="P3176" s="54">
        <v>118</v>
      </c>
      <c r="Q3176" s="54">
        <v>65</v>
      </c>
      <c r="R3176" s="54">
        <f t="shared" si="192"/>
        <v>546</v>
      </c>
      <c r="T3176" s="55">
        <f t="shared" si="194"/>
        <v>0</v>
      </c>
      <c r="U3176" s="55">
        <f t="shared" si="194"/>
        <v>148.5</v>
      </c>
      <c r="V3176" s="55">
        <f t="shared" si="194"/>
        <v>0</v>
      </c>
      <c r="W3176" s="55">
        <f t="shared" si="193"/>
        <v>118</v>
      </c>
      <c r="X3176" s="55">
        <f t="shared" si="193"/>
        <v>65</v>
      </c>
      <c r="Y3176" s="55">
        <f t="shared" si="193"/>
        <v>331.5</v>
      </c>
    </row>
    <row r="3177" spans="1:25" x14ac:dyDescent="0.25">
      <c r="A3177" s="37" t="s">
        <v>653</v>
      </c>
      <c r="B3177" s="37" t="s">
        <v>702</v>
      </c>
      <c r="C3177" s="37" t="s">
        <v>703</v>
      </c>
      <c r="D3177" s="52" t="str">
        <f>IFERROR(INDEX('[2]CP5 to CP6 Track mapping'!$A:$B,MATCH('CP5 Vols Hyp'!$C3177,'[2]CP5 to CP6 Track mapping'!$A:$A,0),2),"-")</f>
        <v>Refurbishment SC</v>
      </c>
      <c r="E3177" s="36" t="s">
        <v>451</v>
      </c>
      <c r="F3177" s="53"/>
      <c r="G3177" s="53"/>
      <c r="H3177" s="53">
        <v>0</v>
      </c>
      <c r="I3177" s="53"/>
      <c r="J3177" s="53"/>
      <c r="K3177" s="53">
        <f t="shared" si="191"/>
        <v>0</v>
      </c>
      <c r="M3177" s="54">
        <v>28</v>
      </c>
      <c r="N3177" s="54">
        <v>0</v>
      </c>
      <c r="O3177" s="54">
        <v>0</v>
      </c>
      <c r="P3177" s="54">
        <v>0</v>
      </c>
      <c r="Q3177" s="54" t="s">
        <v>73</v>
      </c>
      <c r="R3177" s="54">
        <f t="shared" si="192"/>
        <v>28</v>
      </c>
      <c r="T3177" s="55">
        <f t="shared" si="194"/>
        <v>28</v>
      </c>
      <c r="U3177" s="55">
        <f t="shared" si="194"/>
        <v>0</v>
      </c>
      <c r="V3177" s="55">
        <f t="shared" si="194"/>
        <v>0</v>
      </c>
      <c r="W3177" s="55">
        <f t="shared" si="193"/>
        <v>0</v>
      </c>
      <c r="X3177" s="55" t="e">
        <f t="shared" si="193"/>
        <v>#VALUE!</v>
      </c>
      <c r="Y3177" s="55">
        <f t="shared" si="193"/>
        <v>28</v>
      </c>
    </row>
    <row r="3178" spans="1:25" x14ac:dyDescent="0.25">
      <c r="A3178" s="37" t="s">
        <v>653</v>
      </c>
      <c r="B3178" s="37" t="s">
        <v>702</v>
      </c>
      <c r="C3178" s="37" t="s">
        <v>703</v>
      </c>
      <c r="D3178" s="52" t="str">
        <f>IFERROR(INDEX('[2]CP5 to CP6 Track mapping'!$A:$B,MATCH('CP5 Vols Hyp'!$C3178,'[2]CP5 to CP6 Track mapping'!$A:$A,0),2),"-")</f>
        <v>Refurbishment SC</v>
      </c>
      <c r="E3178" s="36" t="s">
        <v>452</v>
      </c>
      <c r="F3178" s="53"/>
      <c r="G3178" s="53"/>
      <c r="H3178" s="53">
        <v>0</v>
      </c>
      <c r="I3178" s="53"/>
      <c r="J3178" s="53"/>
      <c r="K3178" s="53">
        <f t="shared" si="191"/>
        <v>0</v>
      </c>
      <c r="M3178" s="54">
        <v>43</v>
      </c>
      <c r="N3178" s="54">
        <v>0</v>
      </c>
      <c r="O3178" s="54">
        <v>0</v>
      </c>
      <c r="P3178" s="54">
        <v>0</v>
      </c>
      <c r="Q3178" s="54" t="s">
        <v>73</v>
      </c>
      <c r="R3178" s="54">
        <f t="shared" si="192"/>
        <v>43</v>
      </c>
      <c r="T3178" s="55">
        <f t="shared" si="194"/>
        <v>43</v>
      </c>
      <c r="U3178" s="55">
        <f t="shared" si="194"/>
        <v>0</v>
      </c>
      <c r="V3178" s="55">
        <f t="shared" si="194"/>
        <v>0</v>
      </c>
      <c r="W3178" s="55">
        <f t="shared" si="193"/>
        <v>0</v>
      </c>
      <c r="X3178" s="55" t="e">
        <f t="shared" si="193"/>
        <v>#VALUE!</v>
      </c>
      <c r="Y3178" s="55">
        <f t="shared" si="193"/>
        <v>43</v>
      </c>
    </row>
    <row r="3179" spans="1:25" x14ac:dyDescent="0.25">
      <c r="A3179" s="37" t="s">
        <v>653</v>
      </c>
      <c r="B3179" s="37" t="s">
        <v>702</v>
      </c>
      <c r="C3179" s="37" t="s">
        <v>703</v>
      </c>
      <c r="D3179" s="52" t="str">
        <f>IFERROR(INDEX('[2]CP5 to CP6 Track mapping'!$A:$B,MATCH('CP5 Vols Hyp'!$C3179,'[2]CP5 to CP6 Track mapping'!$A:$A,0),2),"-")</f>
        <v>Refurbishment SC</v>
      </c>
      <c r="E3179" s="36" t="s">
        <v>453</v>
      </c>
      <c r="F3179" s="53"/>
      <c r="G3179" s="53"/>
      <c r="H3179" s="53">
        <v>0</v>
      </c>
      <c r="I3179" s="53"/>
      <c r="J3179" s="53"/>
      <c r="K3179" s="53">
        <f t="shared" si="191"/>
        <v>0</v>
      </c>
      <c r="M3179" s="54">
        <v>30</v>
      </c>
      <c r="N3179" s="54">
        <v>0</v>
      </c>
      <c r="O3179" s="54">
        <v>0</v>
      </c>
      <c r="P3179" s="54">
        <v>0</v>
      </c>
      <c r="Q3179" s="54" t="s">
        <v>73</v>
      </c>
      <c r="R3179" s="54">
        <f t="shared" si="192"/>
        <v>30</v>
      </c>
      <c r="T3179" s="55">
        <f t="shared" si="194"/>
        <v>30</v>
      </c>
      <c r="U3179" s="55">
        <f t="shared" si="194"/>
        <v>0</v>
      </c>
      <c r="V3179" s="55">
        <f t="shared" si="194"/>
        <v>0</v>
      </c>
      <c r="W3179" s="55">
        <f t="shared" si="193"/>
        <v>0</v>
      </c>
      <c r="X3179" s="55" t="e">
        <f t="shared" si="193"/>
        <v>#VALUE!</v>
      </c>
      <c r="Y3179" s="55">
        <f t="shared" si="193"/>
        <v>30</v>
      </c>
    </row>
    <row r="3180" spans="1:25" x14ac:dyDescent="0.25">
      <c r="A3180" s="37" t="s">
        <v>653</v>
      </c>
      <c r="B3180" s="37" t="s">
        <v>702</v>
      </c>
      <c r="C3180" s="37" t="s">
        <v>703</v>
      </c>
      <c r="D3180" s="52" t="str">
        <f>IFERROR(INDEX('[2]CP5 to CP6 Track mapping'!$A:$B,MATCH('CP5 Vols Hyp'!$C3180,'[2]CP5 to CP6 Track mapping'!$A:$A,0),2),"-")</f>
        <v>Refurbishment SC</v>
      </c>
      <c r="E3180" s="36" t="s">
        <v>454</v>
      </c>
      <c r="F3180" s="53"/>
      <c r="G3180" s="53"/>
      <c r="H3180" s="53">
        <v>0</v>
      </c>
      <c r="I3180" s="53"/>
      <c r="J3180" s="53"/>
      <c r="K3180" s="53">
        <f t="shared" si="191"/>
        <v>0</v>
      </c>
      <c r="M3180" s="54">
        <v>6</v>
      </c>
      <c r="N3180" s="54">
        <v>0</v>
      </c>
      <c r="O3180" s="54">
        <v>0</v>
      </c>
      <c r="P3180" s="54">
        <v>0</v>
      </c>
      <c r="Q3180" s="54" t="s">
        <v>73</v>
      </c>
      <c r="R3180" s="54">
        <f t="shared" si="192"/>
        <v>6</v>
      </c>
      <c r="T3180" s="55">
        <f t="shared" si="194"/>
        <v>6</v>
      </c>
      <c r="U3180" s="55">
        <f t="shared" si="194"/>
        <v>0</v>
      </c>
      <c r="V3180" s="55">
        <f t="shared" si="194"/>
        <v>0</v>
      </c>
      <c r="W3180" s="55">
        <f t="shared" si="193"/>
        <v>0</v>
      </c>
      <c r="X3180" s="55" t="e">
        <f t="shared" si="193"/>
        <v>#VALUE!</v>
      </c>
      <c r="Y3180" s="55">
        <f t="shared" si="193"/>
        <v>6</v>
      </c>
    </row>
    <row r="3181" spans="1:25" x14ac:dyDescent="0.25">
      <c r="A3181" s="37" t="s">
        <v>653</v>
      </c>
      <c r="B3181" s="37" t="s">
        <v>702</v>
      </c>
      <c r="C3181" s="37" t="s">
        <v>703</v>
      </c>
      <c r="D3181" s="52" t="str">
        <f>IFERROR(INDEX('[2]CP5 to CP6 Track mapping'!$A:$B,MATCH('CP5 Vols Hyp'!$C3181,'[2]CP5 to CP6 Track mapping'!$A:$A,0),2),"-")</f>
        <v>Refurbishment SC</v>
      </c>
      <c r="E3181" s="36" t="s">
        <v>455</v>
      </c>
      <c r="F3181" s="53"/>
      <c r="G3181" s="53"/>
      <c r="H3181" s="53">
        <v>0</v>
      </c>
      <c r="I3181" s="53"/>
      <c r="J3181" s="53"/>
      <c r="K3181" s="53">
        <f t="shared" si="191"/>
        <v>0</v>
      </c>
      <c r="M3181" s="54">
        <v>0</v>
      </c>
      <c r="N3181" s="54">
        <v>0</v>
      </c>
      <c r="O3181" s="54">
        <v>0</v>
      </c>
      <c r="P3181" s="54">
        <v>0</v>
      </c>
      <c r="Q3181" s="54" t="s">
        <v>73</v>
      </c>
      <c r="R3181" s="54">
        <f t="shared" si="192"/>
        <v>0</v>
      </c>
      <c r="T3181" s="55">
        <f t="shared" si="194"/>
        <v>0</v>
      </c>
      <c r="U3181" s="55">
        <f t="shared" si="194"/>
        <v>0</v>
      </c>
      <c r="V3181" s="55">
        <f t="shared" si="194"/>
        <v>0</v>
      </c>
      <c r="W3181" s="55">
        <f t="shared" si="193"/>
        <v>0</v>
      </c>
      <c r="X3181" s="55" t="e">
        <f t="shared" si="193"/>
        <v>#VALUE!</v>
      </c>
      <c r="Y3181" s="55">
        <f t="shared" si="193"/>
        <v>0</v>
      </c>
    </row>
    <row r="3182" spans="1:25" x14ac:dyDescent="0.25">
      <c r="A3182" s="37" t="s">
        <v>653</v>
      </c>
      <c r="B3182" s="37" t="s">
        <v>704</v>
      </c>
      <c r="C3182" s="37" t="s">
        <v>705</v>
      </c>
      <c r="D3182" s="52" t="str">
        <f>IFERROR(INDEX('[2]CP5 to CP6 Track mapping'!$A:$B,MATCH('CP5 Vols Hyp'!$C3182,'[2]CP5 to CP6 Track mapping'!$A:$A,0),2),"-")</f>
        <v>Replace - Partial SC</v>
      </c>
      <c r="E3182" s="36" t="s">
        <v>456</v>
      </c>
      <c r="F3182" s="53"/>
      <c r="G3182" s="53"/>
      <c r="H3182" s="53">
        <v>2</v>
      </c>
      <c r="I3182" s="53"/>
      <c r="J3182" s="53"/>
      <c r="K3182" s="53">
        <f t="shared" si="191"/>
        <v>2</v>
      </c>
      <c r="M3182" s="54">
        <v>0</v>
      </c>
      <c r="N3182" s="54">
        <v>0</v>
      </c>
      <c r="O3182" s="54">
        <v>2</v>
      </c>
      <c r="P3182" s="54">
        <v>0</v>
      </c>
      <c r="Q3182" s="54" t="s">
        <v>73</v>
      </c>
      <c r="R3182" s="54">
        <f t="shared" si="192"/>
        <v>2</v>
      </c>
      <c r="T3182" s="55">
        <f t="shared" si="194"/>
        <v>0</v>
      </c>
      <c r="U3182" s="55">
        <f t="shared" si="194"/>
        <v>0</v>
      </c>
      <c r="V3182" s="55">
        <f t="shared" si="194"/>
        <v>0</v>
      </c>
      <c r="W3182" s="55">
        <f t="shared" si="193"/>
        <v>0</v>
      </c>
      <c r="X3182" s="55" t="e">
        <f t="shared" si="193"/>
        <v>#VALUE!</v>
      </c>
      <c r="Y3182" s="55">
        <f t="shared" si="193"/>
        <v>0</v>
      </c>
    </row>
    <row r="3183" spans="1:25" x14ac:dyDescent="0.25">
      <c r="A3183" s="37" t="s">
        <v>653</v>
      </c>
      <c r="B3183" s="37" t="s">
        <v>704</v>
      </c>
      <c r="C3183" s="37" t="s">
        <v>705</v>
      </c>
      <c r="D3183" s="52" t="str">
        <f>IFERROR(INDEX('[2]CP5 to CP6 Track mapping'!$A:$B,MATCH('CP5 Vols Hyp'!$C3183,'[2]CP5 to CP6 Track mapping'!$A:$A,0),2),"-")</f>
        <v>Replace - Partial SC</v>
      </c>
      <c r="E3183" s="36" t="s">
        <v>451</v>
      </c>
      <c r="F3183" s="53"/>
      <c r="G3183" s="53"/>
      <c r="H3183" s="53">
        <v>0</v>
      </c>
      <c r="I3183" s="53"/>
      <c r="J3183" s="53"/>
      <c r="K3183" s="53">
        <f t="shared" si="191"/>
        <v>0</v>
      </c>
      <c r="M3183" s="54">
        <v>0</v>
      </c>
      <c r="N3183" s="54">
        <v>0</v>
      </c>
      <c r="O3183" s="54">
        <v>0</v>
      </c>
      <c r="P3183" s="54">
        <v>0</v>
      </c>
      <c r="Q3183" s="54" t="s">
        <v>73</v>
      </c>
      <c r="R3183" s="54">
        <f t="shared" si="192"/>
        <v>0</v>
      </c>
      <c r="T3183" s="55">
        <f t="shared" si="194"/>
        <v>0</v>
      </c>
      <c r="U3183" s="55">
        <f t="shared" si="194"/>
        <v>0</v>
      </c>
      <c r="V3183" s="55">
        <f t="shared" si="194"/>
        <v>0</v>
      </c>
      <c r="W3183" s="55">
        <f t="shared" si="193"/>
        <v>0</v>
      </c>
      <c r="X3183" s="55" t="e">
        <f t="shared" si="193"/>
        <v>#VALUE!</v>
      </c>
      <c r="Y3183" s="55">
        <f t="shared" si="193"/>
        <v>0</v>
      </c>
    </row>
    <row r="3184" spans="1:25" x14ac:dyDescent="0.25">
      <c r="A3184" s="37" t="s">
        <v>653</v>
      </c>
      <c r="B3184" s="37" t="s">
        <v>704</v>
      </c>
      <c r="C3184" s="37" t="s">
        <v>705</v>
      </c>
      <c r="D3184" s="52" t="str">
        <f>IFERROR(INDEX('[2]CP5 to CP6 Track mapping'!$A:$B,MATCH('CP5 Vols Hyp'!$C3184,'[2]CP5 to CP6 Track mapping'!$A:$A,0),2),"-")</f>
        <v>Replace - Partial SC</v>
      </c>
      <c r="E3184" s="36" t="s">
        <v>452</v>
      </c>
      <c r="F3184" s="53"/>
      <c r="G3184" s="53"/>
      <c r="H3184" s="53">
        <v>0</v>
      </c>
      <c r="I3184" s="53"/>
      <c r="J3184" s="53"/>
      <c r="K3184" s="53">
        <f t="shared" si="191"/>
        <v>0</v>
      </c>
      <c r="M3184" s="54">
        <v>0</v>
      </c>
      <c r="N3184" s="54">
        <v>0</v>
      </c>
      <c r="O3184" s="54">
        <v>0</v>
      </c>
      <c r="P3184" s="54">
        <v>0</v>
      </c>
      <c r="Q3184" s="54" t="s">
        <v>73</v>
      </c>
      <c r="R3184" s="54">
        <f t="shared" si="192"/>
        <v>0</v>
      </c>
      <c r="T3184" s="55">
        <f t="shared" si="194"/>
        <v>0</v>
      </c>
      <c r="U3184" s="55">
        <f t="shared" si="194"/>
        <v>0</v>
      </c>
      <c r="V3184" s="55">
        <f t="shared" si="194"/>
        <v>0</v>
      </c>
      <c r="W3184" s="55">
        <f t="shared" si="193"/>
        <v>0</v>
      </c>
      <c r="X3184" s="55" t="e">
        <f t="shared" si="193"/>
        <v>#VALUE!</v>
      </c>
      <c r="Y3184" s="55">
        <f t="shared" si="193"/>
        <v>0</v>
      </c>
    </row>
    <row r="3185" spans="1:25" x14ac:dyDescent="0.25">
      <c r="A3185" s="37" t="s">
        <v>653</v>
      </c>
      <c r="B3185" s="37" t="s">
        <v>704</v>
      </c>
      <c r="C3185" s="37" t="s">
        <v>705</v>
      </c>
      <c r="D3185" s="52" t="str">
        <f>IFERROR(INDEX('[2]CP5 to CP6 Track mapping'!$A:$B,MATCH('CP5 Vols Hyp'!$C3185,'[2]CP5 to CP6 Track mapping'!$A:$A,0),2),"-")</f>
        <v>Replace - Partial SC</v>
      </c>
      <c r="E3185" s="36" t="s">
        <v>453</v>
      </c>
      <c r="F3185" s="53"/>
      <c r="G3185" s="53"/>
      <c r="H3185" s="53">
        <v>0</v>
      </c>
      <c r="I3185" s="53"/>
      <c r="J3185" s="53"/>
      <c r="K3185" s="53">
        <f t="shared" si="191"/>
        <v>0</v>
      </c>
      <c r="M3185" s="54">
        <v>0</v>
      </c>
      <c r="N3185" s="54">
        <v>0</v>
      </c>
      <c r="O3185" s="54">
        <v>0</v>
      </c>
      <c r="P3185" s="54">
        <v>0</v>
      </c>
      <c r="Q3185" s="54" t="s">
        <v>73</v>
      </c>
      <c r="R3185" s="54">
        <f t="shared" si="192"/>
        <v>0</v>
      </c>
      <c r="T3185" s="55">
        <f t="shared" si="194"/>
        <v>0</v>
      </c>
      <c r="U3185" s="55">
        <f t="shared" si="194"/>
        <v>0</v>
      </c>
      <c r="V3185" s="55">
        <f t="shared" si="194"/>
        <v>0</v>
      </c>
      <c r="W3185" s="55">
        <f t="shared" si="193"/>
        <v>0</v>
      </c>
      <c r="X3185" s="55" t="e">
        <f t="shared" si="193"/>
        <v>#VALUE!</v>
      </c>
      <c r="Y3185" s="55">
        <f t="shared" si="193"/>
        <v>0</v>
      </c>
    </row>
    <row r="3186" spans="1:25" x14ac:dyDescent="0.25">
      <c r="A3186" s="37" t="s">
        <v>653</v>
      </c>
      <c r="B3186" s="37" t="s">
        <v>704</v>
      </c>
      <c r="C3186" s="37" t="s">
        <v>705</v>
      </c>
      <c r="D3186" s="52" t="str">
        <f>IFERROR(INDEX('[2]CP5 to CP6 Track mapping'!$A:$B,MATCH('CP5 Vols Hyp'!$C3186,'[2]CP5 to CP6 Track mapping'!$A:$A,0),2),"-")</f>
        <v>Replace - Partial SC</v>
      </c>
      <c r="E3186" s="36" t="s">
        <v>454</v>
      </c>
      <c r="F3186" s="53"/>
      <c r="G3186" s="53"/>
      <c r="H3186" s="53">
        <v>0</v>
      </c>
      <c r="I3186" s="53"/>
      <c r="J3186" s="53"/>
      <c r="K3186" s="53">
        <f t="shared" si="191"/>
        <v>0</v>
      </c>
      <c r="M3186" s="54">
        <v>0</v>
      </c>
      <c r="N3186" s="54">
        <v>0</v>
      </c>
      <c r="O3186" s="54">
        <v>0</v>
      </c>
      <c r="P3186" s="54">
        <v>0</v>
      </c>
      <c r="Q3186" s="54" t="s">
        <v>73</v>
      </c>
      <c r="R3186" s="54">
        <f t="shared" si="192"/>
        <v>0</v>
      </c>
      <c r="T3186" s="55">
        <f t="shared" si="194"/>
        <v>0</v>
      </c>
      <c r="U3186" s="55">
        <f t="shared" si="194"/>
        <v>0</v>
      </c>
      <c r="V3186" s="55">
        <f t="shared" si="194"/>
        <v>0</v>
      </c>
      <c r="W3186" s="55">
        <f t="shared" si="193"/>
        <v>0</v>
      </c>
      <c r="X3186" s="55" t="e">
        <f t="shared" si="193"/>
        <v>#VALUE!</v>
      </c>
      <c r="Y3186" s="55">
        <f t="shared" si="193"/>
        <v>0</v>
      </c>
    </row>
    <row r="3187" spans="1:25" x14ac:dyDescent="0.25">
      <c r="A3187" s="37" t="s">
        <v>653</v>
      </c>
      <c r="B3187" s="37" t="s">
        <v>704</v>
      </c>
      <c r="C3187" s="37" t="s">
        <v>705</v>
      </c>
      <c r="D3187" s="52" t="str">
        <f>IFERROR(INDEX('[2]CP5 to CP6 Track mapping'!$A:$B,MATCH('CP5 Vols Hyp'!$C3187,'[2]CP5 to CP6 Track mapping'!$A:$A,0),2),"-")</f>
        <v>Replace - Partial SC</v>
      </c>
      <c r="E3187" s="36" t="s">
        <v>455</v>
      </c>
      <c r="F3187" s="53"/>
      <c r="G3187" s="53"/>
      <c r="H3187" s="53">
        <v>0</v>
      </c>
      <c r="I3187" s="53"/>
      <c r="J3187" s="53"/>
      <c r="K3187" s="53">
        <f t="shared" si="191"/>
        <v>0</v>
      </c>
      <c r="M3187" s="54">
        <v>0</v>
      </c>
      <c r="N3187" s="54">
        <v>0</v>
      </c>
      <c r="O3187" s="54">
        <v>0</v>
      </c>
      <c r="P3187" s="54">
        <v>0</v>
      </c>
      <c r="Q3187" s="54" t="s">
        <v>73</v>
      </c>
      <c r="R3187" s="54">
        <f t="shared" si="192"/>
        <v>0</v>
      </c>
      <c r="T3187" s="55">
        <f t="shared" si="194"/>
        <v>0</v>
      </c>
      <c r="U3187" s="55">
        <f t="shared" si="194"/>
        <v>0</v>
      </c>
      <c r="V3187" s="55">
        <f t="shared" si="194"/>
        <v>0</v>
      </c>
      <c r="W3187" s="55">
        <f t="shared" si="193"/>
        <v>0</v>
      </c>
      <c r="X3187" s="55" t="e">
        <f t="shared" si="193"/>
        <v>#VALUE!</v>
      </c>
      <c r="Y3187" s="55">
        <f t="shared" si="193"/>
        <v>0</v>
      </c>
    </row>
    <row r="3188" spans="1:25" x14ac:dyDescent="0.25">
      <c r="A3188" s="37" t="s">
        <v>653</v>
      </c>
      <c r="B3188" s="37" t="s">
        <v>706</v>
      </c>
      <c r="C3188" s="37" t="s">
        <v>707</v>
      </c>
      <c r="D3188" s="52" t="str">
        <f>IFERROR(INDEX('[2]CP5 to CP6 Track mapping'!$A:$B,MATCH('CP5 Vols Hyp'!$C3188,'[2]CP5 to CP6 Track mapping'!$A:$A,0),2),"-")</f>
        <v>Replace - Partial SC</v>
      </c>
      <c r="E3188" s="36" t="s">
        <v>456</v>
      </c>
      <c r="F3188" s="53"/>
      <c r="G3188" s="53"/>
      <c r="H3188" s="53">
        <v>0</v>
      </c>
      <c r="I3188" s="53"/>
      <c r="J3188" s="53"/>
      <c r="K3188" s="53">
        <f t="shared" si="191"/>
        <v>0</v>
      </c>
      <c r="M3188" s="54">
        <v>0</v>
      </c>
      <c r="N3188" s="54">
        <v>0</v>
      </c>
      <c r="O3188" s="54">
        <v>0</v>
      </c>
      <c r="P3188" s="54">
        <v>0</v>
      </c>
      <c r="Q3188" s="54" t="s">
        <v>73</v>
      </c>
      <c r="R3188" s="54">
        <f t="shared" si="192"/>
        <v>0</v>
      </c>
      <c r="T3188" s="55">
        <f t="shared" si="194"/>
        <v>0</v>
      </c>
      <c r="U3188" s="55">
        <f t="shared" si="194"/>
        <v>0</v>
      </c>
      <c r="V3188" s="55">
        <f t="shared" si="194"/>
        <v>0</v>
      </c>
      <c r="W3188" s="55">
        <f t="shared" si="193"/>
        <v>0</v>
      </c>
      <c r="X3188" s="55" t="e">
        <f t="shared" si="193"/>
        <v>#VALUE!</v>
      </c>
      <c r="Y3188" s="55">
        <f t="shared" si="193"/>
        <v>0</v>
      </c>
    </row>
    <row r="3189" spans="1:25" x14ac:dyDescent="0.25">
      <c r="A3189" s="37" t="s">
        <v>653</v>
      </c>
      <c r="B3189" s="37" t="s">
        <v>706</v>
      </c>
      <c r="C3189" s="37" t="s">
        <v>707</v>
      </c>
      <c r="D3189" s="52" t="str">
        <f>IFERROR(INDEX('[2]CP5 to CP6 Track mapping'!$A:$B,MATCH('CP5 Vols Hyp'!$C3189,'[2]CP5 to CP6 Track mapping'!$A:$A,0),2),"-")</f>
        <v>Replace - Partial SC</v>
      </c>
      <c r="E3189" s="36" t="s">
        <v>451</v>
      </c>
      <c r="F3189" s="53"/>
      <c r="G3189" s="53"/>
      <c r="H3189" s="53">
        <v>0</v>
      </c>
      <c r="I3189" s="53"/>
      <c r="J3189" s="53"/>
      <c r="K3189" s="53">
        <f t="shared" si="191"/>
        <v>0</v>
      </c>
      <c r="M3189" s="54">
        <v>0</v>
      </c>
      <c r="N3189" s="54">
        <v>0</v>
      </c>
      <c r="O3189" s="54">
        <v>0</v>
      </c>
      <c r="P3189" s="54">
        <v>0</v>
      </c>
      <c r="Q3189" s="54" t="s">
        <v>73</v>
      </c>
      <c r="R3189" s="54">
        <f t="shared" si="192"/>
        <v>0</v>
      </c>
      <c r="T3189" s="55">
        <f t="shared" si="194"/>
        <v>0</v>
      </c>
      <c r="U3189" s="55">
        <f t="shared" si="194"/>
        <v>0</v>
      </c>
      <c r="V3189" s="55">
        <f t="shared" si="194"/>
        <v>0</v>
      </c>
      <c r="W3189" s="55">
        <f t="shared" si="193"/>
        <v>0</v>
      </c>
      <c r="X3189" s="55" t="e">
        <f t="shared" si="193"/>
        <v>#VALUE!</v>
      </c>
      <c r="Y3189" s="55">
        <f t="shared" si="193"/>
        <v>0</v>
      </c>
    </row>
    <row r="3190" spans="1:25" x14ac:dyDescent="0.25">
      <c r="A3190" s="37" t="s">
        <v>653</v>
      </c>
      <c r="B3190" s="37" t="s">
        <v>706</v>
      </c>
      <c r="C3190" s="37" t="s">
        <v>707</v>
      </c>
      <c r="D3190" s="52" t="str">
        <f>IFERROR(INDEX('[2]CP5 to CP6 Track mapping'!$A:$B,MATCH('CP5 Vols Hyp'!$C3190,'[2]CP5 to CP6 Track mapping'!$A:$A,0),2),"-")</f>
        <v>Replace - Partial SC</v>
      </c>
      <c r="E3190" s="36" t="s">
        <v>452</v>
      </c>
      <c r="F3190" s="53"/>
      <c r="G3190" s="53"/>
      <c r="H3190" s="53">
        <v>0</v>
      </c>
      <c r="I3190" s="53"/>
      <c r="J3190" s="53"/>
      <c r="K3190" s="53">
        <f t="shared" si="191"/>
        <v>0</v>
      </c>
      <c r="M3190" s="54">
        <v>0</v>
      </c>
      <c r="N3190" s="54">
        <v>9</v>
      </c>
      <c r="O3190" s="54">
        <v>0</v>
      </c>
      <c r="P3190" s="54">
        <v>0</v>
      </c>
      <c r="Q3190" s="54" t="s">
        <v>73</v>
      </c>
      <c r="R3190" s="54">
        <f t="shared" si="192"/>
        <v>9</v>
      </c>
      <c r="T3190" s="55">
        <f t="shared" si="194"/>
        <v>0</v>
      </c>
      <c r="U3190" s="55">
        <f t="shared" si="194"/>
        <v>9</v>
      </c>
      <c r="V3190" s="55">
        <f t="shared" si="194"/>
        <v>0</v>
      </c>
      <c r="W3190" s="55">
        <f t="shared" si="193"/>
        <v>0</v>
      </c>
      <c r="X3190" s="55" t="e">
        <f t="shared" si="193"/>
        <v>#VALUE!</v>
      </c>
      <c r="Y3190" s="55">
        <f t="shared" si="193"/>
        <v>9</v>
      </c>
    </row>
    <row r="3191" spans="1:25" x14ac:dyDescent="0.25">
      <c r="A3191" s="37" t="s">
        <v>653</v>
      </c>
      <c r="B3191" s="37" t="s">
        <v>706</v>
      </c>
      <c r="C3191" s="37" t="s">
        <v>707</v>
      </c>
      <c r="D3191" s="52" t="str">
        <f>IFERROR(INDEX('[2]CP5 to CP6 Track mapping'!$A:$B,MATCH('CP5 Vols Hyp'!$C3191,'[2]CP5 to CP6 Track mapping'!$A:$A,0),2),"-")</f>
        <v>Replace - Partial SC</v>
      </c>
      <c r="E3191" s="36" t="s">
        <v>453</v>
      </c>
      <c r="F3191" s="53"/>
      <c r="G3191" s="53"/>
      <c r="H3191" s="53">
        <v>0</v>
      </c>
      <c r="I3191" s="53"/>
      <c r="J3191" s="53"/>
      <c r="K3191" s="53">
        <f t="shared" si="191"/>
        <v>0</v>
      </c>
      <c r="M3191" s="54">
        <v>0</v>
      </c>
      <c r="N3191" s="54">
        <v>0</v>
      </c>
      <c r="O3191" s="54">
        <v>0</v>
      </c>
      <c r="P3191" s="54">
        <v>7</v>
      </c>
      <c r="Q3191" s="54" t="s">
        <v>73</v>
      </c>
      <c r="R3191" s="54">
        <f t="shared" si="192"/>
        <v>7</v>
      </c>
      <c r="T3191" s="55">
        <f t="shared" si="194"/>
        <v>0</v>
      </c>
      <c r="U3191" s="55">
        <f t="shared" si="194"/>
        <v>0</v>
      </c>
      <c r="V3191" s="55">
        <f t="shared" si="194"/>
        <v>0</v>
      </c>
      <c r="W3191" s="55">
        <f t="shared" si="193"/>
        <v>7</v>
      </c>
      <c r="X3191" s="55" t="e">
        <f t="shared" si="193"/>
        <v>#VALUE!</v>
      </c>
      <c r="Y3191" s="55">
        <f t="shared" si="193"/>
        <v>7</v>
      </c>
    </row>
    <row r="3192" spans="1:25" x14ac:dyDescent="0.25">
      <c r="A3192" s="37" t="s">
        <v>653</v>
      </c>
      <c r="B3192" s="37" t="s">
        <v>706</v>
      </c>
      <c r="C3192" s="37" t="s">
        <v>707</v>
      </c>
      <c r="D3192" s="52" t="str">
        <f>IFERROR(INDEX('[2]CP5 to CP6 Track mapping'!$A:$B,MATCH('CP5 Vols Hyp'!$C3192,'[2]CP5 to CP6 Track mapping'!$A:$A,0),2),"-")</f>
        <v>Replace - Partial SC</v>
      </c>
      <c r="E3192" s="36" t="s">
        <v>454</v>
      </c>
      <c r="F3192" s="53"/>
      <c r="G3192" s="53"/>
      <c r="H3192" s="53">
        <v>0</v>
      </c>
      <c r="I3192" s="53"/>
      <c r="J3192" s="53"/>
      <c r="K3192" s="53">
        <f t="shared" si="191"/>
        <v>0</v>
      </c>
      <c r="M3192" s="54">
        <v>0</v>
      </c>
      <c r="N3192" s="54">
        <v>0</v>
      </c>
      <c r="O3192" s="54">
        <v>0</v>
      </c>
      <c r="P3192" s="54">
        <v>0</v>
      </c>
      <c r="Q3192" s="54" t="s">
        <v>73</v>
      </c>
      <c r="R3192" s="54">
        <f t="shared" si="192"/>
        <v>0</v>
      </c>
      <c r="T3192" s="55">
        <f t="shared" si="194"/>
        <v>0</v>
      </c>
      <c r="U3192" s="55">
        <f t="shared" si="194"/>
        <v>0</v>
      </c>
      <c r="V3192" s="55">
        <f t="shared" si="194"/>
        <v>0</v>
      </c>
      <c r="W3192" s="55">
        <f t="shared" si="193"/>
        <v>0</v>
      </c>
      <c r="X3192" s="55" t="e">
        <f t="shared" si="193"/>
        <v>#VALUE!</v>
      </c>
      <c r="Y3192" s="55">
        <f t="shared" si="193"/>
        <v>0</v>
      </c>
    </row>
    <row r="3193" spans="1:25" x14ac:dyDescent="0.25">
      <c r="A3193" s="37" t="s">
        <v>653</v>
      </c>
      <c r="B3193" s="37" t="s">
        <v>706</v>
      </c>
      <c r="C3193" s="37" t="s">
        <v>707</v>
      </c>
      <c r="D3193" s="52" t="str">
        <f>IFERROR(INDEX('[2]CP5 to CP6 Track mapping'!$A:$B,MATCH('CP5 Vols Hyp'!$C3193,'[2]CP5 to CP6 Track mapping'!$A:$A,0),2),"-")</f>
        <v>Replace - Partial SC</v>
      </c>
      <c r="E3193" s="36" t="s">
        <v>455</v>
      </c>
      <c r="F3193" s="53"/>
      <c r="G3193" s="53"/>
      <c r="H3193" s="53">
        <v>0</v>
      </c>
      <c r="I3193" s="53"/>
      <c r="J3193" s="53"/>
      <c r="K3193" s="53">
        <f t="shared" si="191"/>
        <v>0</v>
      </c>
      <c r="M3193" s="54">
        <v>0</v>
      </c>
      <c r="N3193" s="54">
        <v>0</v>
      </c>
      <c r="O3193" s="54">
        <v>0</v>
      </c>
      <c r="P3193" s="54">
        <v>0</v>
      </c>
      <c r="Q3193" s="54" t="s">
        <v>73</v>
      </c>
      <c r="R3193" s="54">
        <f t="shared" si="192"/>
        <v>0</v>
      </c>
      <c r="T3193" s="55">
        <f t="shared" si="194"/>
        <v>0</v>
      </c>
      <c r="U3193" s="55">
        <f t="shared" si="194"/>
        <v>0</v>
      </c>
      <c r="V3193" s="55">
        <f t="shared" si="194"/>
        <v>0</v>
      </c>
      <c r="W3193" s="55">
        <f t="shared" si="193"/>
        <v>0</v>
      </c>
      <c r="X3193" s="55" t="e">
        <f t="shared" si="193"/>
        <v>#VALUE!</v>
      </c>
      <c r="Y3193" s="55">
        <f t="shared" si="193"/>
        <v>0</v>
      </c>
    </row>
    <row r="3194" spans="1:25" x14ac:dyDescent="0.25">
      <c r="A3194" s="37" t="s">
        <v>653</v>
      </c>
      <c r="B3194" s="37" t="s">
        <v>708</v>
      </c>
      <c r="C3194" s="37" t="s">
        <v>709</v>
      </c>
      <c r="D3194" s="52" t="str">
        <f>IFERROR(INDEX('[2]CP5 to CP6 Track mapping'!$A:$B,MATCH('CP5 Vols Hyp'!$C3194,'[2]CP5 to CP6 Track mapping'!$A:$A,0),2),"-")</f>
        <v>Refurbishment SC</v>
      </c>
      <c r="E3194" s="36" t="s">
        <v>456</v>
      </c>
      <c r="F3194" s="53"/>
      <c r="G3194" s="53"/>
      <c r="H3194" s="53">
        <v>0</v>
      </c>
      <c r="I3194" s="53"/>
      <c r="J3194" s="53"/>
      <c r="K3194" s="53">
        <f t="shared" si="191"/>
        <v>0</v>
      </c>
      <c r="M3194" s="54">
        <v>0</v>
      </c>
      <c r="N3194" s="54">
        <v>0</v>
      </c>
      <c r="O3194" s="54">
        <v>0</v>
      </c>
      <c r="P3194" s="54">
        <v>0</v>
      </c>
      <c r="Q3194" s="54" t="s">
        <v>73</v>
      </c>
      <c r="R3194" s="54">
        <f t="shared" si="192"/>
        <v>0</v>
      </c>
      <c r="T3194" s="55">
        <f t="shared" si="194"/>
        <v>0</v>
      </c>
      <c r="U3194" s="55">
        <f t="shared" si="194"/>
        <v>0</v>
      </c>
      <c r="V3194" s="55">
        <f t="shared" si="194"/>
        <v>0</v>
      </c>
      <c r="W3194" s="55">
        <f t="shared" si="193"/>
        <v>0</v>
      </c>
      <c r="X3194" s="55" t="e">
        <f t="shared" si="193"/>
        <v>#VALUE!</v>
      </c>
      <c r="Y3194" s="55">
        <f t="shared" si="193"/>
        <v>0</v>
      </c>
    </row>
    <row r="3195" spans="1:25" x14ac:dyDescent="0.25">
      <c r="A3195" s="37" t="s">
        <v>653</v>
      </c>
      <c r="B3195" s="37" t="s">
        <v>708</v>
      </c>
      <c r="C3195" s="37" t="s">
        <v>709</v>
      </c>
      <c r="D3195" s="52" t="str">
        <f>IFERROR(INDEX('[2]CP5 to CP6 Track mapping'!$A:$B,MATCH('CP5 Vols Hyp'!$C3195,'[2]CP5 to CP6 Track mapping'!$A:$A,0),2),"-")</f>
        <v>Refurbishment SC</v>
      </c>
      <c r="E3195" s="36" t="s">
        <v>451</v>
      </c>
      <c r="F3195" s="53"/>
      <c r="G3195" s="53"/>
      <c r="H3195" s="53">
        <v>0</v>
      </c>
      <c r="I3195" s="53"/>
      <c r="J3195" s="53"/>
      <c r="K3195" s="53">
        <f t="shared" si="191"/>
        <v>0</v>
      </c>
      <c r="M3195" s="54">
        <v>0</v>
      </c>
      <c r="N3195" s="54">
        <v>0</v>
      </c>
      <c r="O3195" s="54">
        <v>0</v>
      </c>
      <c r="P3195" s="54">
        <v>0</v>
      </c>
      <c r="Q3195" s="54" t="s">
        <v>73</v>
      </c>
      <c r="R3195" s="54">
        <f t="shared" si="192"/>
        <v>0</v>
      </c>
      <c r="T3195" s="55">
        <f t="shared" si="194"/>
        <v>0</v>
      </c>
      <c r="U3195" s="55">
        <f t="shared" si="194"/>
        <v>0</v>
      </c>
      <c r="V3195" s="55">
        <f t="shared" si="194"/>
        <v>0</v>
      </c>
      <c r="W3195" s="55">
        <f t="shared" si="193"/>
        <v>0</v>
      </c>
      <c r="X3195" s="55" t="e">
        <f t="shared" si="193"/>
        <v>#VALUE!</v>
      </c>
      <c r="Y3195" s="55">
        <f t="shared" si="193"/>
        <v>0</v>
      </c>
    </row>
    <row r="3196" spans="1:25" x14ac:dyDescent="0.25">
      <c r="A3196" s="37" t="s">
        <v>653</v>
      </c>
      <c r="B3196" s="37" t="s">
        <v>708</v>
      </c>
      <c r="C3196" s="37" t="s">
        <v>709</v>
      </c>
      <c r="D3196" s="52" t="str">
        <f>IFERROR(INDEX('[2]CP5 to CP6 Track mapping'!$A:$B,MATCH('CP5 Vols Hyp'!$C3196,'[2]CP5 to CP6 Track mapping'!$A:$A,0),2),"-")</f>
        <v>Refurbishment SC</v>
      </c>
      <c r="E3196" s="36" t="s">
        <v>452</v>
      </c>
      <c r="F3196" s="53"/>
      <c r="G3196" s="53"/>
      <c r="H3196" s="53">
        <v>0</v>
      </c>
      <c r="I3196" s="53"/>
      <c r="J3196" s="53"/>
      <c r="K3196" s="53">
        <f t="shared" si="191"/>
        <v>0</v>
      </c>
      <c r="M3196" s="54">
        <v>0</v>
      </c>
      <c r="N3196" s="54">
        <v>0</v>
      </c>
      <c r="O3196" s="54">
        <v>0</v>
      </c>
      <c r="P3196" s="54">
        <v>0</v>
      </c>
      <c r="Q3196" s="54" t="s">
        <v>73</v>
      </c>
      <c r="R3196" s="54">
        <f t="shared" si="192"/>
        <v>0</v>
      </c>
      <c r="T3196" s="55">
        <f t="shared" si="194"/>
        <v>0</v>
      </c>
      <c r="U3196" s="55">
        <f t="shared" si="194"/>
        <v>0</v>
      </c>
      <c r="V3196" s="55">
        <f t="shared" si="194"/>
        <v>0</v>
      </c>
      <c r="W3196" s="55">
        <f t="shared" si="193"/>
        <v>0</v>
      </c>
      <c r="X3196" s="55" t="e">
        <f t="shared" si="193"/>
        <v>#VALUE!</v>
      </c>
      <c r="Y3196" s="55">
        <f t="shared" si="193"/>
        <v>0</v>
      </c>
    </row>
    <row r="3197" spans="1:25" x14ac:dyDescent="0.25">
      <c r="A3197" s="37" t="s">
        <v>653</v>
      </c>
      <c r="B3197" s="37" t="s">
        <v>708</v>
      </c>
      <c r="C3197" s="37" t="s">
        <v>709</v>
      </c>
      <c r="D3197" s="52" t="str">
        <f>IFERROR(INDEX('[2]CP5 to CP6 Track mapping'!$A:$B,MATCH('CP5 Vols Hyp'!$C3197,'[2]CP5 to CP6 Track mapping'!$A:$A,0),2),"-")</f>
        <v>Refurbishment SC</v>
      </c>
      <c r="E3197" s="36" t="s">
        <v>453</v>
      </c>
      <c r="F3197" s="53"/>
      <c r="G3197" s="53"/>
      <c r="H3197" s="53">
        <v>0</v>
      </c>
      <c r="I3197" s="53"/>
      <c r="J3197" s="53"/>
      <c r="K3197" s="53">
        <f t="shared" si="191"/>
        <v>0</v>
      </c>
      <c r="M3197" s="54">
        <v>0</v>
      </c>
      <c r="N3197" s="54">
        <v>0</v>
      </c>
      <c r="O3197" s="54">
        <v>0</v>
      </c>
      <c r="P3197" s="54">
        <v>0</v>
      </c>
      <c r="Q3197" s="54" t="s">
        <v>73</v>
      </c>
      <c r="R3197" s="54">
        <f t="shared" si="192"/>
        <v>0</v>
      </c>
      <c r="T3197" s="55">
        <f t="shared" si="194"/>
        <v>0</v>
      </c>
      <c r="U3197" s="55">
        <f t="shared" si="194"/>
        <v>0</v>
      </c>
      <c r="V3197" s="55">
        <f t="shared" si="194"/>
        <v>0</v>
      </c>
      <c r="W3197" s="55">
        <f t="shared" si="193"/>
        <v>0</v>
      </c>
      <c r="X3197" s="55" t="e">
        <f t="shared" si="193"/>
        <v>#VALUE!</v>
      </c>
      <c r="Y3197" s="55">
        <f t="shared" si="193"/>
        <v>0</v>
      </c>
    </row>
    <row r="3198" spans="1:25" x14ac:dyDescent="0.25">
      <c r="A3198" s="37" t="s">
        <v>653</v>
      </c>
      <c r="B3198" s="37" t="s">
        <v>708</v>
      </c>
      <c r="C3198" s="37" t="s">
        <v>709</v>
      </c>
      <c r="D3198" s="52" t="str">
        <f>IFERROR(INDEX('[2]CP5 to CP6 Track mapping'!$A:$B,MATCH('CP5 Vols Hyp'!$C3198,'[2]CP5 to CP6 Track mapping'!$A:$A,0),2),"-")</f>
        <v>Refurbishment SC</v>
      </c>
      <c r="E3198" s="36" t="s">
        <v>454</v>
      </c>
      <c r="F3198" s="53"/>
      <c r="G3198" s="53"/>
      <c r="H3198" s="53">
        <v>0</v>
      </c>
      <c r="I3198" s="53"/>
      <c r="J3198" s="53"/>
      <c r="K3198" s="53">
        <f t="shared" si="191"/>
        <v>0</v>
      </c>
      <c r="M3198" s="54">
        <v>0</v>
      </c>
      <c r="N3198" s="54">
        <v>0</v>
      </c>
      <c r="O3198" s="54">
        <v>0</v>
      </c>
      <c r="P3198" s="54">
        <v>0</v>
      </c>
      <c r="Q3198" s="54" t="s">
        <v>73</v>
      </c>
      <c r="R3198" s="54">
        <f t="shared" si="192"/>
        <v>0</v>
      </c>
      <c r="T3198" s="55">
        <f t="shared" si="194"/>
        <v>0</v>
      </c>
      <c r="U3198" s="55">
        <f t="shared" si="194"/>
        <v>0</v>
      </c>
      <c r="V3198" s="55">
        <f t="shared" si="194"/>
        <v>0</v>
      </c>
      <c r="W3198" s="55">
        <f t="shared" si="193"/>
        <v>0</v>
      </c>
      <c r="X3198" s="55" t="e">
        <f t="shared" si="193"/>
        <v>#VALUE!</v>
      </c>
      <c r="Y3198" s="55">
        <f t="shared" si="193"/>
        <v>0</v>
      </c>
    </row>
    <row r="3199" spans="1:25" x14ac:dyDescent="0.25">
      <c r="A3199" s="37" t="s">
        <v>653</v>
      </c>
      <c r="B3199" s="37" t="s">
        <v>708</v>
      </c>
      <c r="C3199" s="37" t="s">
        <v>709</v>
      </c>
      <c r="D3199" s="52" t="str">
        <f>IFERROR(INDEX('[2]CP5 to CP6 Track mapping'!$A:$B,MATCH('CP5 Vols Hyp'!$C3199,'[2]CP5 to CP6 Track mapping'!$A:$A,0),2),"-")</f>
        <v>Refurbishment SC</v>
      </c>
      <c r="E3199" s="36" t="s">
        <v>455</v>
      </c>
      <c r="F3199" s="53"/>
      <c r="G3199" s="53"/>
      <c r="H3199" s="53">
        <v>0</v>
      </c>
      <c r="I3199" s="53"/>
      <c r="J3199" s="53"/>
      <c r="K3199" s="53">
        <f t="shared" si="191"/>
        <v>0</v>
      </c>
      <c r="M3199" s="54">
        <v>0</v>
      </c>
      <c r="N3199" s="54">
        <v>0</v>
      </c>
      <c r="O3199" s="54">
        <v>0</v>
      </c>
      <c r="P3199" s="54">
        <v>0</v>
      </c>
      <c r="Q3199" s="54" t="s">
        <v>73</v>
      </c>
      <c r="R3199" s="54">
        <f t="shared" si="192"/>
        <v>0</v>
      </c>
      <c r="T3199" s="55">
        <f t="shared" si="194"/>
        <v>0</v>
      </c>
      <c r="U3199" s="55">
        <f t="shared" si="194"/>
        <v>0</v>
      </c>
      <c r="V3199" s="55">
        <f t="shared" si="194"/>
        <v>0</v>
      </c>
      <c r="W3199" s="55">
        <f t="shared" si="193"/>
        <v>0</v>
      </c>
      <c r="X3199" s="55" t="e">
        <f t="shared" si="193"/>
        <v>#VALUE!</v>
      </c>
      <c r="Y3199" s="55">
        <f t="shared" si="193"/>
        <v>0</v>
      </c>
    </row>
    <row r="3200" spans="1:25" x14ac:dyDescent="0.25">
      <c r="A3200" s="37" t="s">
        <v>653</v>
      </c>
      <c r="B3200" s="37" t="s">
        <v>710</v>
      </c>
      <c r="C3200" s="37" t="s">
        <v>711</v>
      </c>
      <c r="D3200" s="52" t="str">
        <f>IFERROR(INDEX('[2]CP5 to CP6 Track mapping'!$A:$B,MATCH('CP5 Vols Hyp'!$C3200,'[2]CP5 to CP6 Track mapping'!$A:$A,0),2),"-")</f>
        <v>Refurbishment SC</v>
      </c>
      <c r="E3200" s="36" t="s">
        <v>456</v>
      </c>
      <c r="F3200" s="53"/>
      <c r="G3200" s="53"/>
      <c r="H3200" s="53">
        <v>76</v>
      </c>
      <c r="I3200" s="53"/>
      <c r="J3200" s="53"/>
      <c r="K3200" s="53">
        <f t="shared" si="191"/>
        <v>76</v>
      </c>
      <c r="M3200" s="54">
        <v>0</v>
      </c>
      <c r="N3200" s="54">
        <v>78</v>
      </c>
      <c r="O3200" s="54">
        <v>76</v>
      </c>
      <c r="P3200" s="54">
        <v>50</v>
      </c>
      <c r="Q3200" s="54">
        <v>78</v>
      </c>
      <c r="R3200" s="54">
        <f t="shared" si="192"/>
        <v>282</v>
      </c>
      <c r="T3200" s="55">
        <f t="shared" si="194"/>
        <v>0</v>
      </c>
      <c r="U3200" s="55">
        <f t="shared" si="194"/>
        <v>78</v>
      </c>
      <c r="V3200" s="55">
        <f t="shared" si="194"/>
        <v>0</v>
      </c>
      <c r="W3200" s="55">
        <f t="shared" si="193"/>
        <v>50</v>
      </c>
      <c r="X3200" s="55">
        <f t="shared" si="193"/>
        <v>78</v>
      </c>
      <c r="Y3200" s="55">
        <f t="shared" si="193"/>
        <v>206</v>
      </c>
    </row>
    <row r="3201" spans="1:25" x14ac:dyDescent="0.25">
      <c r="A3201" s="37" t="s">
        <v>653</v>
      </c>
      <c r="B3201" s="37" t="s">
        <v>710</v>
      </c>
      <c r="C3201" s="37" t="s">
        <v>711</v>
      </c>
      <c r="D3201" s="52" t="str">
        <f>IFERROR(INDEX('[2]CP5 to CP6 Track mapping'!$A:$B,MATCH('CP5 Vols Hyp'!$C3201,'[2]CP5 to CP6 Track mapping'!$A:$A,0),2),"-")</f>
        <v>Refurbishment SC</v>
      </c>
      <c r="E3201" s="36" t="s">
        <v>451</v>
      </c>
      <c r="F3201" s="53"/>
      <c r="G3201" s="53"/>
      <c r="H3201" s="53">
        <v>0</v>
      </c>
      <c r="I3201" s="53"/>
      <c r="J3201" s="53"/>
      <c r="K3201" s="53">
        <f t="shared" si="191"/>
        <v>0</v>
      </c>
      <c r="M3201" s="54">
        <v>4</v>
      </c>
      <c r="N3201" s="54">
        <v>0</v>
      </c>
      <c r="O3201" s="54">
        <v>0</v>
      </c>
      <c r="P3201" s="54">
        <v>0</v>
      </c>
      <c r="Q3201" s="54" t="s">
        <v>73</v>
      </c>
      <c r="R3201" s="54">
        <f t="shared" si="192"/>
        <v>4</v>
      </c>
      <c r="T3201" s="55">
        <f t="shared" si="194"/>
        <v>4</v>
      </c>
      <c r="U3201" s="55">
        <f t="shared" si="194"/>
        <v>0</v>
      </c>
      <c r="V3201" s="55">
        <f t="shared" si="194"/>
        <v>0</v>
      </c>
      <c r="W3201" s="55">
        <f t="shared" si="193"/>
        <v>0</v>
      </c>
      <c r="X3201" s="55" t="e">
        <f t="shared" si="193"/>
        <v>#VALUE!</v>
      </c>
      <c r="Y3201" s="55">
        <f t="shared" si="193"/>
        <v>4</v>
      </c>
    </row>
    <row r="3202" spans="1:25" x14ac:dyDescent="0.25">
      <c r="A3202" s="37" t="s">
        <v>653</v>
      </c>
      <c r="B3202" s="37" t="s">
        <v>710</v>
      </c>
      <c r="C3202" s="37" t="s">
        <v>711</v>
      </c>
      <c r="D3202" s="52" t="str">
        <f>IFERROR(INDEX('[2]CP5 to CP6 Track mapping'!$A:$B,MATCH('CP5 Vols Hyp'!$C3202,'[2]CP5 to CP6 Track mapping'!$A:$A,0),2),"-")</f>
        <v>Refurbishment SC</v>
      </c>
      <c r="E3202" s="36" t="s">
        <v>452</v>
      </c>
      <c r="F3202" s="53"/>
      <c r="G3202" s="53"/>
      <c r="H3202" s="53">
        <v>0</v>
      </c>
      <c r="I3202" s="53"/>
      <c r="J3202" s="53"/>
      <c r="K3202" s="53">
        <f t="shared" si="191"/>
        <v>0</v>
      </c>
      <c r="M3202" s="54">
        <v>12</v>
      </c>
      <c r="N3202" s="54">
        <v>0</v>
      </c>
      <c r="O3202" s="54">
        <v>0</v>
      </c>
      <c r="P3202" s="54">
        <v>0</v>
      </c>
      <c r="Q3202" s="54" t="s">
        <v>73</v>
      </c>
      <c r="R3202" s="54">
        <f t="shared" si="192"/>
        <v>12</v>
      </c>
      <c r="T3202" s="55">
        <f t="shared" si="194"/>
        <v>12</v>
      </c>
      <c r="U3202" s="55">
        <f t="shared" si="194"/>
        <v>0</v>
      </c>
      <c r="V3202" s="55">
        <f t="shared" si="194"/>
        <v>0</v>
      </c>
      <c r="W3202" s="55">
        <f t="shared" si="193"/>
        <v>0</v>
      </c>
      <c r="X3202" s="55" t="e">
        <f t="shared" si="193"/>
        <v>#VALUE!</v>
      </c>
      <c r="Y3202" s="55">
        <f t="shared" si="193"/>
        <v>12</v>
      </c>
    </row>
    <row r="3203" spans="1:25" x14ac:dyDescent="0.25">
      <c r="A3203" s="37" t="s">
        <v>653</v>
      </c>
      <c r="B3203" s="37" t="s">
        <v>710</v>
      </c>
      <c r="C3203" s="37" t="s">
        <v>711</v>
      </c>
      <c r="D3203" s="52" t="str">
        <f>IFERROR(INDEX('[2]CP5 to CP6 Track mapping'!$A:$B,MATCH('CP5 Vols Hyp'!$C3203,'[2]CP5 to CP6 Track mapping'!$A:$A,0),2),"-")</f>
        <v>Refurbishment SC</v>
      </c>
      <c r="E3203" s="36" t="s">
        <v>453</v>
      </c>
      <c r="F3203" s="53"/>
      <c r="G3203" s="53"/>
      <c r="H3203" s="53">
        <v>0</v>
      </c>
      <c r="I3203" s="53"/>
      <c r="J3203" s="53"/>
      <c r="K3203" s="53">
        <f t="shared" si="191"/>
        <v>0</v>
      </c>
      <c r="M3203" s="54">
        <v>45</v>
      </c>
      <c r="N3203" s="54">
        <v>0</v>
      </c>
      <c r="O3203" s="54">
        <v>0</v>
      </c>
      <c r="P3203" s="54">
        <v>0</v>
      </c>
      <c r="Q3203" s="54" t="s">
        <v>73</v>
      </c>
      <c r="R3203" s="54">
        <f t="shared" si="192"/>
        <v>45</v>
      </c>
      <c r="T3203" s="55">
        <f t="shared" si="194"/>
        <v>45</v>
      </c>
      <c r="U3203" s="55">
        <f t="shared" si="194"/>
        <v>0</v>
      </c>
      <c r="V3203" s="55">
        <f t="shared" si="194"/>
        <v>0</v>
      </c>
      <c r="W3203" s="55">
        <f t="shared" si="193"/>
        <v>0</v>
      </c>
      <c r="X3203" s="55" t="e">
        <f t="shared" si="193"/>
        <v>#VALUE!</v>
      </c>
      <c r="Y3203" s="55">
        <f t="shared" si="193"/>
        <v>45</v>
      </c>
    </row>
    <row r="3204" spans="1:25" x14ac:dyDescent="0.25">
      <c r="A3204" s="37" t="s">
        <v>653</v>
      </c>
      <c r="B3204" s="37" t="s">
        <v>710</v>
      </c>
      <c r="C3204" s="37" t="s">
        <v>711</v>
      </c>
      <c r="D3204" s="52" t="str">
        <f>IFERROR(INDEX('[2]CP5 to CP6 Track mapping'!$A:$B,MATCH('CP5 Vols Hyp'!$C3204,'[2]CP5 to CP6 Track mapping'!$A:$A,0),2),"-")</f>
        <v>Refurbishment SC</v>
      </c>
      <c r="E3204" s="36" t="s">
        <v>454</v>
      </c>
      <c r="F3204" s="53"/>
      <c r="G3204" s="53"/>
      <c r="H3204" s="53">
        <v>0</v>
      </c>
      <c r="I3204" s="53"/>
      <c r="J3204" s="53"/>
      <c r="K3204" s="53">
        <f t="shared" si="191"/>
        <v>0</v>
      </c>
      <c r="M3204" s="54">
        <v>27</v>
      </c>
      <c r="N3204" s="54">
        <v>0</v>
      </c>
      <c r="O3204" s="54">
        <v>0</v>
      </c>
      <c r="P3204" s="54">
        <v>0</v>
      </c>
      <c r="Q3204" s="54" t="s">
        <v>73</v>
      </c>
      <c r="R3204" s="54">
        <f t="shared" si="192"/>
        <v>27</v>
      </c>
      <c r="T3204" s="55">
        <f t="shared" si="194"/>
        <v>27</v>
      </c>
      <c r="U3204" s="55">
        <f t="shared" si="194"/>
        <v>0</v>
      </c>
      <c r="V3204" s="55">
        <f t="shared" si="194"/>
        <v>0</v>
      </c>
      <c r="W3204" s="55">
        <f t="shared" si="193"/>
        <v>0</v>
      </c>
      <c r="X3204" s="55" t="e">
        <f t="shared" si="193"/>
        <v>#VALUE!</v>
      </c>
      <c r="Y3204" s="55">
        <f t="shared" si="193"/>
        <v>27</v>
      </c>
    </row>
    <row r="3205" spans="1:25" x14ac:dyDescent="0.25">
      <c r="A3205" s="37" t="s">
        <v>653</v>
      </c>
      <c r="B3205" s="37" t="s">
        <v>710</v>
      </c>
      <c r="C3205" s="37" t="s">
        <v>711</v>
      </c>
      <c r="D3205" s="52" t="str">
        <f>IFERROR(INDEX('[2]CP5 to CP6 Track mapping'!$A:$B,MATCH('CP5 Vols Hyp'!$C3205,'[2]CP5 to CP6 Track mapping'!$A:$A,0),2),"-")</f>
        <v>Refurbishment SC</v>
      </c>
      <c r="E3205" s="36" t="s">
        <v>455</v>
      </c>
      <c r="F3205" s="53"/>
      <c r="G3205" s="53"/>
      <c r="H3205" s="53">
        <v>0</v>
      </c>
      <c r="I3205" s="53"/>
      <c r="J3205" s="53"/>
      <c r="K3205" s="53">
        <f t="shared" si="191"/>
        <v>0</v>
      </c>
      <c r="M3205" s="54">
        <v>0</v>
      </c>
      <c r="N3205" s="54">
        <v>0</v>
      </c>
      <c r="O3205" s="54">
        <v>0</v>
      </c>
      <c r="P3205" s="54">
        <v>0</v>
      </c>
      <c r="Q3205" s="54" t="s">
        <v>73</v>
      </c>
      <c r="R3205" s="54">
        <f t="shared" si="192"/>
        <v>0</v>
      </c>
      <c r="T3205" s="55">
        <f t="shared" si="194"/>
        <v>0</v>
      </c>
      <c r="U3205" s="55">
        <f t="shared" si="194"/>
        <v>0</v>
      </c>
      <c r="V3205" s="55">
        <f t="shared" si="194"/>
        <v>0</v>
      </c>
      <c r="W3205" s="55">
        <f t="shared" si="193"/>
        <v>0</v>
      </c>
      <c r="X3205" s="55" t="e">
        <f t="shared" si="193"/>
        <v>#VALUE!</v>
      </c>
      <c r="Y3205" s="55">
        <f t="shared" si="193"/>
        <v>0</v>
      </c>
    </row>
    <row r="3206" spans="1:25" x14ac:dyDescent="0.25">
      <c r="A3206" s="37" t="s">
        <v>653</v>
      </c>
      <c r="B3206" s="37" t="s">
        <v>712</v>
      </c>
      <c r="C3206" s="37" t="s">
        <v>713</v>
      </c>
      <c r="D3206" s="52" t="str">
        <f>IFERROR(INDEX('[2]CP5 to CP6 Track mapping'!$A:$B,MATCH('CP5 Vols Hyp'!$C3206,'[2]CP5 to CP6 Track mapping'!$A:$A,0),2),"-")</f>
        <v>Fencing</v>
      </c>
      <c r="E3206" s="36" t="s">
        <v>456</v>
      </c>
      <c r="F3206" s="53"/>
      <c r="G3206" s="53"/>
      <c r="H3206" s="53">
        <v>3.5300000000000002</v>
      </c>
      <c r="I3206" s="53"/>
      <c r="J3206" s="53"/>
      <c r="K3206" s="53">
        <f t="shared" si="191"/>
        <v>3.5300000000000002</v>
      </c>
      <c r="M3206" s="54">
        <v>114.61199999999997</v>
      </c>
      <c r="N3206" s="54">
        <v>111.59000000000002</v>
      </c>
      <c r="O3206" s="54">
        <v>3.5300000000000002</v>
      </c>
      <c r="P3206" s="54">
        <v>23.74</v>
      </c>
      <c r="Q3206" s="54">
        <v>14.5</v>
      </c>
      <c r="R3206" s="54">
        <f t="shared" si="192"/>
        <v>267.97199999999998</v>
      </c>
      <c r="T3206" s="55">
        <f t="shared" si="194"/>
        <v>114.61199999999997</v>
      </c>
      <c r="U3206" s="55">
        <f t="shared" si="194"/>
        <v>111.59000000000002</v>
      </c>
      <c r="V3206" s="55">
        <f t="shared" si="194"/>
        <v>0</v>
      </c>
      <c r="W3206" s="55">
        <f t="shared" si="193"/>
        <v>23.74</v>
      </c>
      <c r="X3206" s="55">
        <f t="shared" si="193"/>
        <v>14.5</v>
      </c>
      <c r="Y3206" s="55">
        <f t="shared" si="193"/>
        <v>264.44200000000001</v>
      </c>
    </row>
    <row r="3207" spans="1:25" x14ac:dyDescent="0.25">
      <c r="A3207" s="37" t="s">
        <v>653</v>
      </c>
      <c r="B3207" s="37" t="s">
        <v>712</v>
      </c>
      <c r="C3207" s="37" t="s">
        <v>713</v>
      </c>
      <c r="D3207" s="52" t="str">
        <f>IFERROR(INDEX('[2]CP5 to CP6 Track mapping'!$A:$B,MATCH('CP5 Vols Hyp'!$C3207,'[2]CP5 to CP6 Track mapping'!$A:$A,0),2),"-")</f>
        <v>Fencing</v>
      </c>
      <c r="E3207" s="36" t="s">
        <v>451</v>
      </c>
      <c r="F3207" s="53"/>
      <c r="G3207" s="53"/>
      <c r="H3207" s="53">
        <v>0</v>
      </c>
      <c r="I3207" s="53"/>
      <c r="J3207" s="53"/>
      <c r="K3207" s="53">
        <f t="shared" si="191"/>
        <v>0</v>
      </c>
      <c r="M3207" s="54">
        <v>0</v>
      </c>
      <c r="N3207" s="54">
        <v>0</v>
      </c>
      <c r="O3207" s="54">
        <v>0</v>
      </c>
      <c r="P3207" s="54">
        <v>0</v>
      </c>
      <c r="Q3207" s="54" t="s">
        <v>73</v>
      </c>
      <c r="R3207" s="54">
        <f t="shared" si="192"/>
        <v>0</v>
      </c>
      <c r="T3207" s="55">
        <f t="shared" si="194"/>
        <v>0</v>
      </c>
      <c r="U3207" s="55">
        <f t="shared" si="194"/>
        <v>0</v>
      </c>
      <c r="V3207" s="55">
        <f t="shared" si="194"/>
        <v>0</v>
      </c>
      <c r="W3207" s="55">
        <f t="shared" si="193"/>
        <v>0</v>
      </c>
      <c r="X3207" s="55" t="e">
        <f t="shared" si="193"/>
        <v>#VALUE!</v>
      </c>
      <c r="Y3207" s="55">
        <f t="shared" si="193"/>
        <v>0</v>
      </c>
    </row>
    <row r="3208" spans="1:25" x14ac:dyDescent="0.25">
      <c r="A3208" s="37" t="s">
        <v>653</v>
      </c>
      <c r="B3208" s="37" t="s">
        <v>712</v>
      </c>
      <c r="C3208" s="37" t="s">
        <v>713</v>
      </c>
      <c r="D3208" s="52" t="str">
        <f>IFERROR(INDEX('[2]CP5 to CP6 Track mapping'!$A:$B,MATCH('CP5 Vols Hyp'!$C3208,'[2]CP5 to CP6 Track mapping'!$A:$A,0),2),"-")</f>
        <v>Fencing</v>
      </c>
      <c r="E3208" s="36" t="s">
        <v>452</v>
      </c>
      <c r="F3208" s="53"/>
      <c r="G3208" s="53"/>
      <c r="H3208" s="53">
        <v>0</v>
      </c>
      <c r="I3208" s="53"/>
      <c r="J3208" s="53"/>
      <c r="K3208" s="53">
        <f t="shared" si="191"/>
        <v>0</v>
      </c>
      <c r="M3208" s="54">
        <v>0</v>
      </c>
      <c r="N3208" s="54">
        <v>0</v>
      </c>
      <c r="O3208" s="54">
        <v>0</v>
      </c>
      <c r="P3208" s="54">
        <v>0</v>
      </c>
      <c r="Q3208" s="54" t="s">
        <v>73</v>
      </c>
      <c r="R3208" s="54">
        <f t="shared" si="192"/>
        <v>0</v>
      </c>
      <c r="T3208" s="55">
        <f t="shared" si="194"/>
        <v>0</v>
      </c>
      <c r="U3208" s="55">
        <f t="shared" si="194"/>
        <v>0</v>
      </c>
      <c r="V3208" s="55">
        <f t="shared" si="194"/>
        <v>0</v>
      </c>
      <c r="W3208" s="55">
        <f t="shared" si="193"/>
        <v>0</v>
      </c>
      <c r="X3208" s="55" t="e">
        <f t="shared" si="193"/>
        <v>#VALUE!</v>
      </c>
      <c r="Y3208" s="55">
        <f t="shared" si="193"/>
        <v>0</v>
      </c>
    </row>
    <row r="3209" spans="1:25" x14ac:dyDescent="0.25">
      <c r="A3209" s="37" t="s">
        <v>653</v>
      </c>
      <c r="B3209" s="37" t="s">
        <v>712</v>
      </c>
      <c r="C3209" s="37" t="s">
        <v>713</v>
      </c>
      <c r="D3209" s="52" t="str">
        <f>IFERROR(INDEX('[2]CP5 to CP6 Track mapping'!$A:$B,MATCH('CP5 Vols Hyp'!$C3209,'[2]CP5 to CP6 Track mapping'!$A:$A,0),2),"-")</f>
        <v>Fencing</v>
      </c>
      <c r="E3209" s="36" t="s">
        <v>453</v>
      </c>
      <c r="F3209" s="53"/>
      <c r="G3209" s="53"/>
      <c r="H3209" s="53">
        <v>0</v>
      </c>
      <c r="I3209" s="53"/>
      <c r="J3209" s="53"/>
      <c r="K3209" s="53">
        <f t="shared" si="191"/>
        <v>0</v>
      </c>
      <c r="M3209" s="54">
        <v>0</v>
      </c>
      <c r="N3209" s="54">
        <v>0</v>
      </c>
      <c r="O3209" s="54">
        <v>0</v>
      </c>
      <c r="P3209" s="54">
        <v>0</v>
      </c>
      <c r="Q3209" s="54" t="s">
        <v>73</v>
      </c>
      <c r="R3209" s="54">
        <f t="shared" si="192"/>
        <v>0</v>
      </c>
      <c r="T3209" s="55">
        <f t="shared" si="194"/>
        <v>0</v>
      </c>
      <c r="U3209" s="55">
        <f t="shared" si="194"/>
        <v>0</v>
      </c>
      <c r="V3209" s="55">
        <f t="shared" si="194"/>
        <v>0</v>
      </c>
      <c r="W3209" s="55">
        <f t="shared" si="193"/>
        <v>0</v>
      </c>
      <c r="X3209" s="55" t="e">
        <f t="shared" si="193"/>
        <v>#VALUE!</v>
      </c>
      <c r="Y3209" s="55">
        <f t="shared" si="193"/>
        <v>0</v>
      </c>
    </row>
    <row r="3210" spans="1:25" x14ac:dyDescent="0.25">
      <c r="A3210" s="37" t="s">
        <v>653</v>
      </c>
      <c r="B3210" s="37" t="s">
        <v>712</v>
      </c>
      <c r="C3210" s="37" t="s">
        <v>713</v>
      </c>
      <c r="D3210" s="52" t="str">
        <f>IFERROR(INDEX('[2]CP5 to CP6 Track mapping'!$A:$B,MATCH('CP5 Vols Hyp'!$C3210,'[2]CP5 to CP6 Track mapping'!$A:$A,0),2),"-")</f>
        <v>Fencing</v>
      </c>
      <c r="E3210" s="36" t="s">
        <v>454</v>
      </c>
      <c r="F3210" s="53"/>
      <c r="G3210" s="53"/>
      <c r="H3210" s="53">
        <v>0</v>
      </c>
      <c r="I3210" s="53"/>
      <c r="J3210" s="53"/>
      <c r="K3210" s="53">
        <f t="shared" ref="K3210:K3273" si="195">SUM(F3210:J3210)</f>
        <v>0</v>
      </c>
      <c r="M3210" s="54">
        <v>0</v>
      </c>
      <c r="N3210" s="54">
        <v>0</v>
      </c>
      <c r="O3210" s="54">
        <v>0</v>
      </c>
      <c r="P3210" s="54">
        <v>0</v>
      </c>
      <c r="Q3210" s="54" t="s">
        <v>73</v>
      </c>
      <c r="R3210" s="54">
        <f t="shared" ref="R3210:R3273" si="196">SUM(M3210:Q3210)</f>
        <v>0</v>
      </c>
      <c r="T3210" s="55">
        <f t="shared" si="194"/>
        <v>0</v>
      </c>
      <c r="U3210" s="55">
        <f t="shared" si="194"/>
        <v>0</v>
      </c>
      <c r="V3210" s="55">
        <f t="shared" si="194"/>
        <v>0</v>
      </c>
      <c r="W3210" s="55">
        <f t="shared" si="193"/>
        <v>0</v>
      </c>
      <c r="X3210" s="55" t="e">
        <f t="shared" si="193"/>
        <v>#VALUE!</v>
      </c>
      <c r="Y3210" s="55">
        <f t="shared" si="193"/>
        <v>0</v>
      </c>
    </row>
    <row r="3211" spans="1:25" x14ac:dyDescent="0.25">
      <c r="A3211" s="37" t="s">
        <v>653</v>
      </c>
      <c r="B3211" s="37" t="s">
        <v>712</v>
      </c>
      <c r="C3211" s="37" t="s">
        <v>713</v>
      </c>
      <c r="D3211" s="52" t="str">
        <f>IFERROR(INDEX('[2]CP5 to CP6 Track mapping'!$A:$B,MATCH('CP5 Vols Hyp'!$C3211,'[2]CP5 to CP6 Track mapping'!$A:$A,0),2),"-")</f>
        <v>Fencing</v>
      </c>
      <c r="E3211" s="36" t="s">
        <v>455</v>
      </c>
      <c r="F3211" s="53"/>
      <c r="G3211" s="53"/>
      <c r="H3211" s="53">
        <v>0</v>
      </c>
      <c r="I3211" s="53"/>
      <c r="J3211" s="53"/>
      <c r="K3211" s="53">
        <f t="shared" si="195"/>
        <v>0</v>
      </c>
      <c r="M3211" s="54">
        <v>0</v>
      </c>
      <c r="N3211" s="54">
        <v>0</v>
      </c>
      <c r="O3211" s="54">
        <v>0</v>
      </c>
      <c r="P3211" s="54">
        <v>0</v>
      </c>
      <c r="Q3211" s="54" t="s">
        <v>73</v>
      </c>
      <c r="R3211" s="54">
        <f t="shared" si="196"/>
        <v>0</v>
      </c>
      <c r="T3211" s="55">
        <f t="shared" si="194"/>
        <v>0</v>
      </c>
      <c r="U3211" s="55">
        <f t="shared" si="194"/>
        <v>0</v>
      </c>
      <c r="V3211" s="55">
        <f t="shared" si="194"/>
        <v>0</v>
      </c>
      <c r="W3211" s="55">
        <f t="shared" si="193"/>
        <v>0</v>
      </c>
      <c r="X3211" s="55" t="e">
        <f t="shared" si="193"/>
        <v>#VALUE!</v>
      </c>
      <c r="Y3211" s="55">
        <f t="shared" si="193"/>
        <v>0</v>
      </c>
    </row>
    <row r="3212" spans="1:25" x14ac:dyDescent="0.25">
      <c r="A3212" s="37" t="s">
        <v>653</v>
      </c>
      <c r="B3212" s="37" t="s">
        <v>714</v>
      </c>
      <c r="C3212" s="37" t="s">
        <v>715</v>
      </c>
      <c r="D3212" s="52" t="str">
        <f>IFERROR(INDEX('[2]CP5 to CP6 Track mapping'!$A:$B,MATCH('CP5 Vols Hyp'!$C3212,'[2]CP5 to CP6 Track mapping'!$A:$A,0),2),"-")</f>
        <v>Fencing</v>
      </c>
      <c r="E3212" s="36" t="s">
        <v>456</v>
      </c>
      <c r="F3212" s="53"/>
      <c r="G3212" s="53"/>
      <c r="H3212" s="53">
        <v>133.09</v>
      </c>
      <c r="I3212" s="53"/>
      <c r="J3212" s="53"/>
      <c r="K3212" s="53">
        <f t="shared" si="195"/>
        <v>133.09</v>
      </c>
      <c r="M3212" s="54">
        <v>2.96</v>
      </c>
      <c r="N3212" s="54">
        <v>134.44000000000003</v>
      </c>
      <c r="O3212" s="54">
        <v>133.09</v>
      </c>
      <c r="P3212" s="54">
        <v>57.57</v>
      </c>
      <c r="Q3212" s="54">
        <v>2.1</v>
      </c>
      <c r="R3212" s="54">
        <f t="shared" si="196"/>
        <v>330.16</v>
      </c>
      <c r="T3212" s="55">
        <f t="shared" si="194"/>
        <v>2.96</v>
      </c>
      <c r="U3212" s="55">
        <f t="shared" si="194"/>
        <v>134.44000000000003</v>
      </c>
      <c r="V3212" s="55">
        <f t="shared" si="194"/>
        <v>0</v>
      </c>
      <c r="W3212" s="55">
        <f t="shared" si="193"/>
        <v>57.57</v>
      </c>
      <c r="X3212" s="55">
        <f t="shared" si="193"/>
        <v>2.1</v>
      </c>
      <c r="Y3212" s="55">
        <f t="shared" si="193"/>
        <v>197.07000000000002</v>
      </c>
    </row>
    <row r="3213" spans="1:25" x14ac:dyDescent="0.25">
      <c r="A3213" s="37" t="s">
        <v>653</v>
      </c>
      <c r="B3213" s="37" t="s">
        <v>714</v>
      </c>
      <c r="C3213" s="37" t="s">
        <v>715</v>
      </c>
      <c r="D3213" s="52" t="str">
        <f>IFERROR(INDEX('[2]CP5 to CP6 Track mapping'!$A:$B,MATCH('CP5 Vols Hyp'!$C3213,'[2]CP5 to CP6 Track mapping'!$A:$A,0),2),"-")</f>
        <v>Fencing</v>
      </c>
      <c r="E3213" s="36" t="s">
        <v>451</v>
      </c>
      <c r="F3213" s="53"/>
      <c r="G3213" s="53"/>
      <c r="H3213" s="53">
        <v>0</v>
      </c>
      <c r="I3213" s="53"/>
      <c r="J3213" s="53"/>
      <c r="K3213" s="53">
        <f t="shared" si="195"/>
        <v>0</v>
      </c>
      <c r="M3213" s="54">
        <v>0</v>
      </c>
      <c r="N3213" s="54">
        <v>0</v>
      </c>
      <c r="O3213" s="54">
        <v>0</v>
      </c>
      <c r="P3213" s="54">
        <v>0</v>
      </c>
      <c r="Q3213" s="54" t="s">
        <v>73</v>
      </c>
      <c r="R3213" s="54">
        <f t="shared" si="196"/>
        <v>0</v>
      </c>
      <c r="T3213" s="55">
        <f t="shared" si="194"/>
        <v>0</v>
      </c>
      <c r="U3213" s="55">
        <f t="shared" si="194"/>
        <v>0</v>
      </c>
      <c r="V3213" s="55">
        <f t="shared" si="194"/>
        <v>0</v>
      </c>
      <c r="W3213" s="55">
        <f t="shared" si="193"/>
        <v>0</v>
      </c>
      <c r="X3213" s="55" t="e">
        <f t="shared" si="193"/>
        <v>#VALUE!</v>
      </c>
      <c r="Y3213" s="55">
        <f t="shared" si="193"/>
        <v>0</v>
      </c>
    </row>
    <row r="3214" spans="1:25" x14ac:dyDescent="0.25">
      <c r="A3214" s="37" t="s">
        <v>653</v>
      </c>
      <c r="B3214" s="37" t="s">
        <v>714</v>
      </c>
      <c r="C3214" s="37" t="s">
        <v>715</v>
      </c>
      <c r="D3214" s="52" t="str">
        <f>IFERROR(INDEX('[2]CP5 to CP6 Track mapping'!$A:$B,MATCH('CP5 Vols Hyp'!$C3214,'[2]CP5 to CP6 Track mapping'!$A:$A,0),2),"-")</f>
        <v>Fencing</v>
      </c>
      <c r="E3214" s="36" t="s">
        <v>452</v>
      </c>
      <c r="F3214" s="53"/>
      <c r="G3214" s="53"/>
      <c r="H3214" s="53">
        <v>0</v>
      </c>
      <c r="I3214" s="53"/>
      <c r="J3214" s="53"/>
      <c r="K3214" s="53">
        <f t="shared" si="195"/>
        <v>0</v>
      </c>
      <c r="M3214" s="54">
        <v>0</v>
      </c>
      <c r="N3214" s="54">
        <v>0</v>
      </c>
      <c r="O3214" s="54">
        <v>0</v>
      </c>
      <c r="P3214" s="54">
        <v>0</v>
      </c>
      <c r="Q3214" s="54" t="s">
        <v>73</v>
      </c>
      <c r="R3214" s="54">
        <f t="shared" si="196"/>
        <v>0</v>
      </c>
      <c r="T3214" s="55">
        <f t="shared" si="194"/>
        <v>0</v>
      </c>
      <c r="U3214" s="55">
        <f t="shared" si="194"/>
        <v>0</v>
      </c>
      <c r="V3214" s="55">
        <f t="shared" si="194"/>
        <v>0</v>
      </c>
      <c r="W3214" s="55">
        <f t="shared" si="193"/>
        <v>0</v>
      </c>
      <c r="X3214" s="55" t="e">
        <f t="shared" si="193"/>
        <v>#VALUE!</v>
      </c>
      <c r="Y3214" s="55">
        <f t="shared" si="193"/>
        <v>0</v>
      </c>
    </row>
    <row r="3215" spans="1:25" x14ac:dyDescent="0.25">
      <c r="A3215" s="37" t="s">
        <v>653</v>
      </c>
      <c r="B3215" s="37" t="s">
        <v>714</v>
      </c>
      <c r="C3215" s="37" t="s">
        <v>715</v>
      </c>
      <c r="D3215" s="52" t="str">
        <f>IFERROR(INDEX('[2]CP5 to CP6 Track mapping'!$A:$B,MATCH('CP5 Vols Hyp'!$C3215,'[2]CP5 to CP6 Track mapping'!$A:$A,0),2),"-")</f>
        <v>Fencing</v>
      </c>
      <c r="E3215" s="36" t="s">
        <v>453</v>
      </c>
      <c r="F3215" s="53"/>
      <c r="G3215" s="53"/>
      <c r="H3215" s="53">
        <v>0</v>
      </c>
      <c r="I3215" s="53"/>
      <c r="J3215" s="53"/>
      <c r="K3215" s="53">
        <f t="shared" si="195"/>
        <v>0</v>
      </c>
      <c r="M3215" s="54">
        <v>0</v>
      </c>
      <c r="N3215" s="54">
        <v>0</v>
      </c>
      <c r="O3215" s="54">
        <v>0</v>
      </c>
      <c r="P3215" s="54">
        <v>0</v>
      </c>
      <c r="Q3215" s="54" t="s">
        <v>73</v>
      </c>
      <c r="R3215" s="54">
        <f t="shared" si="196"/>
        <v>0</v>
      </c>
      <c r="T3215" s="55">
        <f t="shared" si="194"/>
        <v>0</v>
      </c>
      <c r="U3215" s="55">
        <f t="shared" si="194"/>
        <v>0</v>
      </c>
      <c r="V3215" s="55">
        <f t="shared" si="194"/>
        <v>0</v>
      </c>
      <c r="W3215" s="55">
        <f t="shared" si="193"/>
        <v>0</v>
      </c>
      <c r="X3215" s="55" t="e">
        <f t="shared" si="193"/>
        <v>#VALUE!</v>
      </c>
      <c r="Y3215" s="55">
        <f t="shared" si="193"/>
        <v>0</v>
      </c>
    </row>
    <row r="3216" spans="1:25" x14ac:dyDescent="0.25">
      <c r="A3216" s="37" t="s">
        <v>653</v>
      </c>
      <c r="B3216" s="37" t="s">
        <v>714</v>
      </c>
      <c r="C3216" s="37" t="s">
        <v>715</v>
      </c>
      <c r="D3216" s="52" t="str">
        <f>IFERROR(INDEX('[2]CP5 to CP6 Track mapping'!$A:$B,MATCH('CP5 Vols Hyp'!$C3216,'[2]CP5 to CP6 Track mapping'!$A:$A,0),2),"-")</f>
        <v>Fencing</v>
      </c>
      <c r="E3216" s="36" t="s">
        <v>454</v>
      </c>
      <c r="F3216" s="53"/>
      <c r="G3216" s="53"/>
      <c r="H3216" s="53">
        <v>0</v>
      </c>
      <c r="I3216" s="53"/>
      <c r="J3216" s="53"/>
      <c r="K3216" s="53">
        <f t="shared" si="195"/>
        <v>0</v>
      </c>
      <c r="M3216" s="54">
        <v>0</v>
      </c>
      <c r="N3216" s="54">
        <v>0</v>
      </c>
      <c r="O3216" s="54">
        <v>0</v>
      </c>
      <c r="P3216" s="54">
        <v>0</v>
      </c>
      <c r="Q3216" s="54" t="s">
        <v>73</v>
      </c>
      <c r="R3216" s="54">
        <f t="shared" si="196"/>
        <v>0</v>
      </c>
      <c r="T3216" s="55">
        <f t="shared" si="194"/>
        <v>0</v>
      </c>
      <c r="U3216" s="55">
        <f t="shared" si="194"/>
        <v>0</v>
      </c>
      <c r="V3216" s="55">
        <f t="shared" si="194"/>
        <v>0</v>
      </c>
      <c r="W3216" s="55">
        <f t="shared" si="193"/>
        <v>0</v>
      </c>
      <c r="X3216" s="55" t="e">
        <f t="shared" si="193"/>
        <v>#VALUE!</v>
      </c>
      <c r="Y3216" s="55">
        <f t="shared" si="193"/>
        <v>0</v>
      </c>
    </row>
    <row r="3217" spans="1:25" x14ac:dyDescent="0.25">
      <c r="A3217" s="37" t="s">
        <v>653</v>
      </c>
      <c r="B3217" s="37" t="s">
        <v>714</v>
      </c>
      <c r="C3217" s="37" t="s">
        <v>715</v>
      </c>
      <c r="D3217" s="52" t="str">
        <f>IFERROR(INDEX('[2]CP5 to CP6 Track mapping'!$A:$B,MATCH('CP5 Vols Hyp'!$C3217,'[2]CP5 to CP6 Track mapping'!$A:$A,0),2),"-")</f>
        <v>Fencing</v>
      </c>
      <c r="E3217" s="36" t="s">
        <v>455</v>
      </c>
      <c r="F3217" s="53"/>
      <c r="G3217" s="53"/>
      <c r="H3217" s="53">
        <v>0</v>
      </c>
      <c r="I3217" s="53"/>
      <c r="J3217" s="53"/>
      <c r="K3217" s="53">
        <f t="shared" si="195"/>
        <v>0</v>
      </c>
      <c r="M3217" s="54">
        <v>0</v>
      </c>
      <c r="N3217" s="54">
        <v>0</v>
      </c>
      <c r="O3217" s="54">
        <v>0</v>
      </c>
      <c r="P3217" s="54">
        <v>0</v>
      </c>
      <c r="Q3217" s="54" t="s">
        <v>73</v>
      </c>
      <c r="R3217" s="54">
        <f t="shared" si="196"/>
        <v>0</v>
      </c>
      <c r="T3217" s="55">
        <f t="shared" si="194"/>
        <v>0</v>
      </c>
      <c r="U3217" s="55">
        <f t="shared" si="194"/>
        <v>0</v>
      </c>
      <c r="V3217" s="55">
        <f t="shared" si="194"/>
        <v>0</v>
      </c>
      <c r="W3217" s="55">
        <f t="shared" si="193"/>
        <v>0</v>
      </c>
      <c r="X3217" s="55" t="e">
        <f t="shared" si="193"/>
        <v>#VALUE!</v>
      </c>
      <c r="Y3217" s="55">
        <f t="shared" si="193"/>
        <v>0</v>
      </c>
    </row>
    <row r="3218" spans="1:25" x14ac:dyDescent="0.25">
      <c r="A3218" s="37" t="s">
        <v>653</v>
      </c>
      <c r="B3218" s="37" t="s">
        <v>716</v>
      </c>
      <c r="C3218" s="37" t="s">
        <v>717</v>
      </c>
      <c r="D3218" s="52" t="str">
        <f>IFERROR(INDEX('[2]CP5 to CP6 Track mapping'!$A:$B,MATCH('CP5 Vols Hyp'!$C3218,'[2]CP5 to CP6 Track mapping'!$A:$A,0),2),"-")</f>
        <v>Fencing</v>
      </c>
      <c r="E3218" s="36" t="s">
        <v>456</v>
      </c>
      <c r="F3218" s="53"/>
      <c r="G3218" s="53"/>
      <c r="H3218" s="53">
        <v>0</v>
      </c>
      <c r="I3218" s="53"/>
      <c r="J3218" s="53"/>
      <c r="K3218" s="53">
        <f t="shared" si="195"/>
        <v>0</v>
      </c>
      <c r="M3218" s="54">
        <v>2.875</v>
      </c>
      <c r="N3218" s="54">
        <v>1.7400000000000002</v>
      </c>
      <c r="O3218" s="54">
        <v>0</v>
      </c>
      <c r="P3218" s="54">
        <v>0</v>
      </c>
      <c r="Q3218" s="54">
        <v>262.60000000000002</v>
      </c>
      <c r="R3218" s="54">
        <f t="shared" si="196"/>
        <v>267.21500000000003</v>
      </c>
      <c r="T3218" s="55">
        <f t="shared" si="194"/>
        <v>2.875</v>
      </c>
      <c r="U3218" s="55">
        <f t="shared" si="194"/>
        <v>1.7400000000000002</v>
      </c>
      <c r="V3218" s="55">
        <f t="shared" si="194"/>
        <v>0</v>
      </c>
      <c r="W3218" s="55">
        <f t="shared" si="193"/>
        <v>0</v>
      </c>
      <c r="X3218" s="55">
        <f t="shared" si="193"/>
        <v>262.60000000000002</v>
      </c>
      <c r="Y3218" s="55">
        <f t="shared" si="193"/>
        <v>267.21500000000003</v>
      </c>
    </row>
    <row r="3219" spans="1:25" x14ac:dyDescent="0.25">
      <c r="A3219" s="37" t="s">
        <v>653</v>
      </c>
      <c r="B3219" s="37" t="s">
        <v>716</v>
      </c>
      <c r="C3219" s="37" t="s">
        <v>717</v>
      </c>
      <c r="D3219" s="52" t="str">
        <f>IFERROR(INDEX('[2]CP5 to CP6 Track mapping'!$A:$B,MATCH('CP5 Vols Hyp'!$C3219,'[2]CP5 to CP6 Track mapping'!$A:$A,0),2),"-")</f>
        <v>Fencing</v>
      </c>
      <c r="E3219" s="36" t="s">
        <v>451</v>
      </c>
      <c r="F3219" s="53"/>
      <c r="G3219" s="53"/>
      <c r="H3219" s="53">
        <v>0</v>
      </c>
      <c r="I3219" s="53"/>
      <c r="J3219" s="53"/>
      <c r="K3219" s="53">
        <f t="shared" si="195"/>
        <v>0</v>
      </c>
      <c r="M3219" s="54">
        <v>0</v>
      </c>
      <c r="N3219" s="54">
        <v>0</v>
      </c>
      <c r="O3219" s="54">
        <v>0</v>
      </c>
      <c r="P3219" s="54">
        <v>0</v>
      </c>
      <c r="Q3219" s="54" t="s">
        <v>73</v>
      </c>
      <c r="R3219" s="54">
        <f t="shared" si="196"/>
        <v>0</v>
      </c>
      <c r="T3219" s="55">
        <f t="shared" si="194"/>
        <v>0</v>
      </c>
      <c r="U3219" s="55">
        <f t="shared" si="194"/>
        <v>0</v>
      </c>
      <c r="V3219" s="55">
        <f t="shared" si="194"/>
        <v>0</v>
      </c>
      <c r="W3219" s="55">
        <f t="shared" si="193"/>
        <v>0</v>
      </c>
      <c r="X3219" s="55" t="e">
        <f t="shared" si="193"/>
        <v>#VALUE!</v>
      </c>
      <c r="Y3219" s="55">
        <f t="shared" si="193"/>
        <v>0</v>
      </c>
    </row>
    <row r="3220" spans="1:25" x14ac:dyDescent="0.25">
      <c r="A3220" s="37" t="s">
        <v>653</v>
      </c>
      <c r="B3220" s="37" t="s">
        <v>716</v>
      </c>
      <c r="C3220" s="37" t="s">
        <v>717</v>
      </c>
      <c r="D3220" s="52" t="str">
        <f>IFERROR(INDEX('[2]CP5 to CP6 Track mapping'!$A:$B,MATCH('CP5 Vols Hyp'!$C3220,'[2]CP5 to CP6 Track mapping'!$A:$A,0),2),"-")</f>
        <v>Fencing</v>
      </c>
      <c r="E3220" s="36" t="s">
        <v>452</v>
      </c>
      <c r="F3220" s="53"/>
      <c r="G3220" s="53"/>
      <c r="H3220" s="53">
        <v>0</v>
      </c>
      <c r="I3220" s="53"/>
      <c r="J3220" s="53"/>
      <c r="K3220" s="53">
        <f t="shared" si="195"/>
        <v>0</v>
      </c>
      <c r="M3220" s="54">
        <v>0</v>
      </c>
      <c r="N3220" s="54">
        <v>0</v>
      </c>
      <c r="O3220" s="54">
        <v>0</v>
      </c>
      <c r="P3220" s="54">
        <v>0</v>
      </c>
      <c r="Q3220" s="54" t="s">
        <v>73</v>
      </c>
      <c r="R3220" s="54">
        <f t="shared" si="196"/>
        <v>0</v>
      </c>
      <c r="T3220" s="55">
        <f t="shared" si="194"/>
        <v>0</v>
      </c>
      <c r="U3220" s="55">
        <f t="shared" si="194"/>
        <v>0</v>
      </c>
      <c r="V3220" s="55">
        <f t="shared" si="194"/>
        <v>0</v>
      </c>
      <c r="W3220" s="55">
        <f t="shared" si="193"/>
        <v>0</v>
      </c>
      <c r="X3220" s="55" t="e">
        <f t="shared" si="193"/>
        <v>#VALUE!</v>
      </c>
      <c r="Y3220" s="55">
        <f t="shared" si="193"/>
        <v>0</v>
      </c>
    </row>
    <row r="3221" spans="1:25" x14ac:dyDescent="0.25">
      <c r="A3221" s="37" t="s">
        <v>653</v>
      </c>
      <c r="B3221" s="37" t="s">
        <v>716</v>
      </c>
      <c r="C3221" s="37" t="s">
        <v>717</v>
      </c>
      <c r="D3221" s="52" t="str">
        <f>IFERROR(INDEX('[2]CP5 to CP6 Track mapping'!$A:$B,MATCH('CP5 Vols Hyp'!$C3221,'[2]CP5 to CP6 Track mapping'!$A:$A,0),2),"-")</f>
        <v>Fencing</v>
      </c>
      <c r="E3221" s="36" t="s">
        <v>453</v>
      </c>
      <c r="F3221" s="53"/>
      <c r="G3221" s="53"/>
      <c r="H3221" s="53">
        <v>0</v>
      </c>
      <c r="I3221" s="53"/>
      <c r="J3221" s="53"/>
      <c r="K3221" s="53">
        <f t="shared" si="195"/>
        <v>0</v>
      </c>
      <c r="M3221" s="54">
        <v>0</v>
      </c>
      <c r="N3221" s="54">
        <v>0</v>
      </c>
      <c r="O3221" s="54">
        <v>0</v>
      </c>
      <c r="P3221" s="54">
        <v>0</v>
      </c>
      <c r="Q3221" s="54" t="s">
        <v>73</v>
      </c>
      <c r="R3221" s="54">
        <f t="shared" si="196"/>
        <v>0</v>
      </c>
      <c r="T3221" s="55">
        <f t="shared" si="194"/>
        <v>0</v>
      </c>
      <c r="U3221" s="55">
        <f t="shared" si="194"/>
        <v>0</v>
      </c>
      <c r="V3221" s="55">
        <f t="shared" si="194"/>
        <v>0</v>
      </c>
      <c r="W3221" s="55">
        <f t="shared" si="193"/>
        <v>0</v>
      </c>
      <c r="X3221" s="55" t="e">
        <f t="shared" si="193"/>
        <v>#VALUE!</v>
      </c>
      <c r="Y3221" s="55">
        <f t="shared" si="193"/>
        <v>0</v>
      </c>
    </row>
    <row r="3222" spans="1:25" x14ac:dyDescent="0.25">
      <c r="A3222" s="37" t="s">
        <v>653</v>
      </c>
      <c r="B3222" s="37" t="s">
        <v>716</v>
      </c>
      <c r="C3222" s="37" t="s">
        <v>717</v>
      </c>
      <c r="D3222" s="52" t="str">
        <f>IFERROR(INDEX('[2]CP5 to CP6 Track mapping'!$A:$B,MATCH('CP5 Vols Hyp'!$C3222,'[2]CP5 to CP6 Track mapping'!$A:$A,0),2),"-")</f>
        <v>Fencing</v>
      </c>
      <c r="E3222" s="36" t="s">
        <v>454</v>
      </c>
      <c r="F3222" s="53"/>
      <c r="G3222" s="53"/>
      <c r="H3222" s="53">
        <v>0</v>
      </c>
      <c r="I3222" s="53"/>
      <c r="J3222" s="53"/>
      <c r="K3222" s="53">
        <f t="shared" si="195"/>
        <v>0</v>
      </c>
      <c r="M3222" s="54">
        <v>0</v>
      </c>
      <c r="N3222" s="54">
        <v>0</v>
      </c>
      <c r="O3222" s="54">
        <v>0</v>
      </c>
      <c r="P3222" s="54">
        <v>0</v>
      </c>
      <c r="Q3222" s="54" t="s">
        <v>73</v>
      </c>
      <c r="R3222" s="54">
        <f t="shared" si="196"/>
        <v>0</v>
      </c>
      <c r="T3222" s="55">
        <f t="shared" si="194"/>
        <v>0</v>
      </c>
      <c r="U3222" s="55">
        <f t="shared" si="194"/>
        <v>0</v>
      </c>
      <c r="V3222" s="55">
        <f t="shared" si="194"/>
        <v>0</v>
      </c>
      <c r="W3222" s="55">
        <f t="shared" si="194"/>
        <v>0</v>
      </c>
      <c r="X3222" s="55" t="e">
        <f t="shared" si="194"/>
        <v>#VALUE!</v>
      </c>
      <c r="Y3222" s="55">
        <f t="shared" si="194"/>
        <v>0</v>
      </c>
    </row>
    <row r="3223" spans="1:25" x14ac:dyDescent="0.25">
      <c r="A3223" s="37" t="s">
        <v>653</v>
      </c>
      <c r="B3223" s="37" t="s">
        <v>716</v>
      </c>
      <c r="C3223" s="37" t="s">
        <v>717</v>
      </c>
      <c r="D3223" s="52" t="str">
        <f>IFERROR(INDEX('[2]CP5 to CP6 Track mapping'!$A:$B,MATCH('CP5 Vols Hyp'!$C3223,'[2]CP5 to CP6 Track mapping'!$A:$A,0),2),"-")</f>
        <v>Fencing</v>
      </c>
      <c r="E3223" s="36" t="s">
        <v>455</v>
      </c>
      <c r="F3223" s="53"/>
      <c r="G3223" s="53"/>
      <c r="H3223" s="53">
        <v>0</v>
      </c>
      <c r="I3223" s="53"/>
      <c r="J3223" s="53"/>
      <c r="K3223" s="53">
        <f t="shared" si="195"/>
        <v>0</v>
      </c>
      <c r="M3223" s="54">
        <v>0</v>
      </c>
      <c r="N3223" s="54">
        <v>0</v>
      </c>
      <c r="O3223" s="54">
        <v>0</v>
      </c>
      <c r="P3223" s="54">
        <v>0</v>
      </c>
      <c r="Q3223" s="54" t="s">
        <v>73</v>
      </c>
      <c r="R3223" s="54">
        <f t="shared" si="196"/>
        <v>0</v>
      </c>
      <c r="T3223" s="55">
        <f t="shared" ref="T3223:Y3265" si="197">M3223-F3223</f>
        <v>0</v>
      </c>
      <c r="U3223" s="55">
        <f t="shared" si="197"/>
        <v>0</v>
      </c>
      <c r="V3223" s="55">
        <f t="shared" si="197"/>
        <v>0</v>
      </c>
      <c r="W3223" s="55">
        <f t="shared" si="197"/>
        <v>0</v>
      </c>
      <c r="X3223" s="55" t="e">
        <f t="shared" si="197"/>
        <v>#VALUE!</v>
      </c>
      <c r="Y3223" s="55">
        <f t="shared" si="197"/>
        <v>0</v>
      </c>
    </row>
    <row r="3224" spans="1:25" x14ac:dyDescent="0.25">
      <c r="A3224" s="37" t="s">
        <v>653</v>
      </c>
      <c r="B3224" s="37" t="s">
        <v>718</v>
      </c>
      <c r="C3224" s="37" t="s">
        <v>719</v>
      </c>
      <c r="D3224" s="52" t="str">
        <f>IFERROR(INDEX('[2]CP5 to CP6 Track mapping'!$A:$B,MATCH('CP5 Vols Hyp'!$C3224,'[2]CP5 to CP6 Track mapping'!$A:$A,0),2),"-")</f>
        <v>Slab Track</v>
      </c>
      <c r="E3224" s="36" t="s">
        <v>456</v>
      </c>
      <c r="F3224" s="53"/>
      <c r="G3224" s="53"/>
      <c r="H3224" s="53">
        <v>0</v>
      </c>
      <c r="I3224" s="53"/>
      <c r="J3224" s="53"/>
      <c r="K3224" s="53">
        <f t="shared" si="195"/>
        <v>0</v>
      </c>
      <c r="M3224" s="54">
        <v>0</v>
      </c>
      <c r="N3224" s="54">
        <v>0</v>
      </c>
      <c r="O3224" s="54">
        <v>0</v>
      </c>
      <c r="P3224" s="54">
        <v>0</v>
      </c>
      <c r="Q3224" s="54">
        <v>0.56999999999999995</v>
      </c>
      <c r="R3224" s="54">
        <f t="shared" si="196"/>
        <v>0.56999999999999995</v>
      </c>
      <c r="T3224" s="55">
        <f t="shared" si="197"/>
        <v>0</v>
      </c>
      <c r="U3224" s="55">
        <f t="shared" si="197"/>
        <v>0</v>
      </c>
      <c r="V3224" s="55">
        <f t="shared" si="197"/>
        <v>0</v>
      </c>
      <c r="W3224" s="55">
        <f t="shared" si="197"/>
        <v>0</v>
      </c>
      <c r="X3224" s="55">
        <f t="shared" si="197"/>
        <v>0.56999999999999995</v>
      </c>
      <c r="Y3224" s="55">
        <f t="shared" si="197"/>
        <v>0.56999999999999995</v>
      </c>
    </row>
    <row r="3225" spans="1:25" x14ac:dyDescent="0.25">
      <c r="A3225" s="37" t="s">
        <v>653</v>
      </c>
      <c r="B3225" s="37" t="s">
        <v>718</v>
      </c>
      <c r="C3225" s="37" t="s">
        <v>719</v>
      </c>
      <c r="D3225" s="52" t="str">
        <f>IFERROR(INDEX('[2]CP5 to CP6 Track mapping'!$A:$B,MATCH('CP5 Vols Hyp'!$C3225,'[2]CP5 to CP6 Track mapping'!$A:$A,0),2),"-")</f>
        <v>Slab Track</v>
      </c>
      <c r="E3225" s="36" t="s">
        <v>451</v>
      </c>
      <c r="F3225" s="53"/>
      <c r="G3225" s="53"/>
      <c r="H3225" s="53">
        <v>0</v>
      </c>
      <c r="I3225" s="53"/>
      <c r="J3225" s="53"/>
      <c r="K3225" s="53">
        <f t="shared" si="195"/>
        <v>0</v>
      </c>
      <c r="M3225" s="54">
        <v>0</v>
      </c>
      <c r="N3225" s="54">
        <v>0</v>
      </c>
      <c r="O3225" s="54">
        <v>0</v>
      </c>
      <c r="P3225" s="54">
        <v>0</v>
      </c>
      <c r="Q3225" s="54" t="s">
        <v>73</v>
      </c>
      <c r="R3225" s="54">
        <f t="shared" si="196"/>
        <v>0</v>
      </c>
      <c r="T3225" s="55">
        <f t="shared" si="197"/>
        <v>0</v>
      </c>
      <c r="U3225" s="55">
        <f t="shared" si="197"/>
        <v>0</v>
      </c>
      <c r="V3225" s="55">
        <f t="shared" si="197"/>
        <v>0</v>
      </c>
      <c r="W3225" s="55">
        <f t="shared" si="197"/>
        <v>0</v>
      </c>
      <c r="X3225" s="55" t="e">
        <f t="shared" si="197"/>
        <v>#VALUE!</v>
      </c>
      <c r="Y3225" s="55">
        <f t="shared" si="197"/>
        <v>0</v>
      </c>
    </row>
    <row r="3226" spans="1:25" x14ac:dyDescent="0.25">
      <c r="A3226" s="37" t="s">
        <v>653</v>
      </c>
      <c r="B3226" s="37" t="s">
        <v>718</v>
      </c>
      <c r="C3226" s="37" t="s">
        <v>719</v>
      </c>
      <c r="D3226" s="52" t="str">
        <f>IFERROR(INDEX('[2]CP5 to CP6 Track mapping'!$A:$B,MATCH('CP5 Vols Hyp'!$C3226,'[2]CP5 to CP6 Track mapping'!$A:$A,0),2),"-")</f>
        <v>Slab Track</v>
      </c>
      <c r="E3226" s="36" t="s">
        <v>452</v>
      </c>
      <c r="F3226" s="53"/>
      <c r="G3226" s="53"/>
      <c r="H3226" s="53">
        <v>0</v>
      </c>
      <c r="I3226" s="53"/>
      <c r="J3226" s="53"/>
      <c r="K3226" s="53">
        <f t="shared" si="195"/>
        <v>0</v>
      </c>
      <c r="M3226" s="54">
        <v>0</v>
      </c>
      <c r="N3226" s="54">
        <v>0</v>
      </c>
      <c r="O3226" s="54">
        <v>0</v>
      </c>
      <c r="P3226" s="54">
        <v>0</v>
      </c>
      <c r="Q3226" s="54" t="s">
        <v>73</v>
      </c>
      <c r="R3226" s="54">
        <f t="shared" si="196"/>
        <v>0</v>
      </c>
      <c r="T3226" s="55">
        <f t="shared" si="197"/>
        <v>0</v>
      </c>
      <c r="U3226" s="55">
        <f t="shared" si="197"/>
        <v>0</v>
      </c>
      <c r="V3226" s="55">
        <f t="shared" si="197"/>
        <v>0</v>
      </c>
      <c r="W3226" s="55">
        <f t="shared" si="197"/>
        <v>0</v>
      </c>
      <c r="X3226" s="55" t="e">
        <f t="shared" si="197"/>
        <v>#VALUE!</v>
      </c>
      <c r="Y3226" s="55">
        <f t="shared" si="197"/>
        <v>0</v>
      </c>
    </row>
    <row r="3227" spans="1:25" x14ac:dyDescent="0.25">
      <c r="A3227" s="37" t="s">
        <v>653</v>
      </c>
      <c r="B3227" s="37" t="s">
        <v>718</v>
      </c>
      <c r="C3227" s="37" t="s">
        <v>719</v>
      </c>
      <c r="D3227" s="52" t="str">
        <f>IFERROR(INDEX('[2]CP5 to CP6 Track mapping'!$A:$B,MATCH('CP5 Vols Hyp'!$C3227,'[2]CP5 to CP6 Track mapping'!$A:$A,0),2),"-")</f>
        <v>Slab Track</v>
      </c>
      <c r="E3227" s="36" t="s">
        <v>453</v>
      </c>
      <c r="F3227" s="53"/>
      <c r="G3227" s="53"/>
      <c r="H3227" s="53">
        <v>0</v>
      </c>
      <c r="I3227" s="53"/>
      <c r="J3227" s="53"/>
      <c r="K3227" s="53">
        <f t="shared" si="195"/>
        <v>0</v>
      </c>
      <c r="M3227" s="54">
        <v>0</v>
      </c>
      <c r="N3227" s="54">
        <v>0</v>
      </c>
      <c r="O3227" s="54">
        <v>0</v>
      </c>
      <c r="P3227" s="54">
        <v>0</v>
      </c>
      <c r="Q3227" s="54" t="s">
        <v>73</v>
      </c>
      <c r="R3227" s="54">
        <f t="shared" si="196"/>
        <v>0</v>
      </c>
      <c r="T3227" s="55">
        <f t="shared" si="197"/>
        <v>0</v>
      </c>
      <c r="U3227" s="55">
        <f t="shared" si="197"/>
        <v>0</v>
      </c>
      <c r="V3227" s="55">
        <f t="shared" si="197"/>
        <v>0</v>
      </c>
      <c r="W3227" s="55">
        <f t="shared" si="197"/>
        <v>0</v>
      </c>
      <c r="X3227" s="55" t="e">
        <f t="shared" si="197"/>
        <v>#VALUE!</v>
      </c>
      <c r="Y3227" s="55">
        <f t="shared" si="197"/>
        <v>0</v>
      </c>
    </row>
    <row r="3228" spans="1:25" x14ac:dyDescent="0.25">
      <c r="A3228" s="37" t="s">
        <v>653</v>
      </c>
      <c r="B3228" s="37" t="s">
        <v>718</v>
      </c>
      <c r="C3228" s="37" t="s">
        <v>719</v>
      </c>
      <c r="D3228" s="52" t="str">
        <f>IFERROR(INDEX('[2]CP5 to CP6 Track mapping'!$A:$B,MATCH('CP5 Vols Hyp'!$C3228,'[2]CP5 to CP6 Track mapping'!$A:$A,0),2),"-")</f>
        <v>Slab Track</v>
      </c>
      <c r="E3228" s="36" t="s">
        <v>454</v>
      </c>
      <c r="F3228" s="53"/>
      <c r="G3228" s="53"/>
      <c r="H3228" s="53">
        <v>0</v>
      </c>
      <c r="I3228" s="53"/>
      <c r="J3228" s="53"/>
      <c r="K3228" s="53">
        <f t="shared" si="195"/>
        <v>0</v>
      </c>
      <c r="M3228" s="54">
        <v>0</v>
      </c>
      <c r="N3228" s="54">
        <v>0</v>
      </c>
      <c r="O3228" s="54">
        <v>0</v>
      </c>
      <c r="P3228" s="54">
        <v>0</v>
      </c>
      <c r="Q3228" s="54" t="s">
        <v>73</v>
      </c>
      <c r="R3228" s="54">
        <f t="shared" si="196"/>
        <v>0</v>
      </c>
      <c r="T3228" s="55">
        <f t="shared" si="197"/>
        <v>0</v>
      </c>
      <c r="U3228" s="55">
        <f t="shared" si="197"/>
        <v>0</v>
      </c>
      <c r="V3228" s="55">
        <f t="shared" si="197"/>
        <v>0</v>
      </c>
      <c r="W3228" s="55">
        <f t="shared" si="197"/>
        <v>0</v>
      </c>
      <c r="X3228" s="55" t="e">
        <f t="shared" si="197"/>
        <v>#VALUE!</v>
      </c>
      <c r="Y3228" s="55">
        <f t="shared" si="197"/>
        <v>0</v>
      </c>
    </row>
    <row r="3229" spans="1:25" x14ac:dyDescent="0.25">
      <c r="A3229" s="37" t="s">
        <v>653</v>
      </c>
      <c r="B3229" s="37" t="s">
        <v>718</v>
      </c>
      <c r="C3229" s="37" t="s">
        <v>719</v>
      </c>
      <c r="D3229" s="52" t="str">
        <f>IFERROR(INDEX('[2]CP5 to CP6 Track mapping'!$A:$B,MATCH('CP5 Vols Hyp'!$C3229,'[2]CP5 to CP6 Track mapping'!$A:$A,0),2),"-")</f>
        <v>Slab Track</v>
      </c>
      <c r="E3229" s="36" t="s">
        <v>455</v>
      </c>
      <c r="F3229" s="53"/>
      <c r="G3229" s="53"/>
      <c r="H3229" s="53">
        <v>0</v>
      </c>
      <c r="I3229" s="53"/>
      <c r="J3229" s="53"/>
      <c r="K3229" s="53">
        <f t="shared" si="195"/>
        <v>0</v>
      </c>
      <c r="M3229" s="54">
        <v>0</v>
      </c>
      <c r="N3229" s="54">
        <v>0</v>
      </c>
      <c r="O3229" s="54">
        <v>0</v>
      </c>
      <c r="P3229" s="54">
        <v>0</v>
      </c>
      <c r="Q3229" s="54" t="s">
        <v>73</v>
      </c>
      <c r="R3229" s="54">
        <f t="shared" si="196"/>
        <v>0</v>
      </c>
      <c r="T3229" s="55">
        <f t="shared" si="197"/>
        <v>0</v>
      </c>
      <c r="U3229" s="55">
        <f t="shared" si="197"/>
        <v>0</v>
      </c>
      <c r="V3229" s="55">
        <f t="shared" si="197"/>
        <v>0</v>
      </c>
      <c r="W3229" s="55">
        <f t="shared" si="197"/>
        <v>0</v>
      </c>
      <c r="X3229" s="55" t="e">
        <f t="shared" si="197"/>
        <v>#VALUE!</v>
      </c>
      <c r="Y3229" s="55">
        <f t="shared" si="197"/>
        <v>0</v>
      </c>
    </row>
    <row r="3230" spans="1:25" x14ac:dyDescent="0.25">
      <c r="A3230" s="37" t="s">
        <v>653</v>
      </c>
      <c r="B3230" s="37" t="s">
        <v>720</v>
      </c>
      <c r="C3230" s="37" t="s">
        <v>721</v>
      </c>
      <c r="D3230" s="52" t="str">
        <f>IFERROR(INDEX('[2]CP5 to CP6 Track mapping'!$A:$B,MATCH('CP5 Vols Hyp'!$C3230,'[2]CP5 to CP6 Track mapping'!$A:$A,0),2),"-")</f>
        <v>Off Track</v>
      </c>
      <c r="E3230" s="36" t="s">
        <v>456</v>
      </c>
      <c r="F3230" s="53"/>
      <c r="G3230" s="53"/>
      <c r="H3230" s="53">
        <v>1.45</v>
      </c>
      <c r="I3230" s="53"/>
      <c r="J3230" s="53"/>
      <c r="K3230" s="53">
        <f t="shared" si="195"/>
        <v>1.45</v>
      </c>
      <c r="M3230" s="54">
        <v>0.24400000000000119</v>
      </c>
      <c r="N3230" s="54">
        <v>0.1</v>
      </c>
      <c r="O3230" s="54">
        <v>1.45</v>
      </c>
      <c r="P3230" s="54">
        <v>0</v>
      </c>
      <c r="Q3230" s="54" t="s">
        <v>73</v>
      </c>
      <c r="R3230" s="54">
        <f t="shared" si="196"/>
        <v>1.7940000000000011</v>
      </c>
      <c r="T3230" s="55">
        <f t="shared" si="197"/>
        <v>0.24400000000000119</v>
      </c>
      <c r="U3230" s="55">
        <f t="shared" si="197"/>
        <v>0.1</v>
      </c>
      <c r="V3230" s="55">
        <f t="shared" si="197"/>
        <v>0</v>
      </c>
      <c r="W3230" s="55">
        <f t="shared" si="197"/>
        <v>0</v>
      </c>
      <c r="X3230" s="55" t="e">
        <f t="shared" si="197"/>
        <v>#VALUE!</v>
      </c>
      <c r="Y3230" s="55">
        <f t="shared" si="197"/>
        <v>0.34400000000000119</v>
      </c>
    </row>
    <row r="3231" spans="1:25" x14ac:dyDescent="0.25">
      <c r="A3231" s="37" t="s">
        <v>653</v>
      </c>
      <c r="B3231" s="37" t="s">
        <v>720</v>
      </c>
      <c r="C3231" s="37" t="s">
        <v>721</v>
      </c>
      <c r="D3231" s="52" t="str">
        <f>IFERROR(INDEX('[2]CP5 to CP6 Track mapping'!$A:$B,MATCH('CP5 Vols Hyp'!$C3231,'[2]CP5 to CP6 Track mapping'!$A:$A,0),2),"-")</f>
        <v>Off Track</v>
      </c>
      <c r="E3231" s="36" t="s">
        <v>451</v>
      </c>
      <c r="F3231" s="53"/>
      <c r="G3231" s="53"/>
      <c r="H3231" s="53">
        <v>0</v>
      </c>
      <c r="I3231" s="53"/>
      <c r="J3231" s="53"/>
      <c r="K3231" s="53">
        <f t="shared" si="195"/>
        <v>0</v>
      </c>
      <c r="M3231" s="54">
        <v>0</v>
      </c>
      <c r="N3231" s="54">
        <v>0</v>
      </c>
      <c r="O3231" s="54">
        <v>0</v>
      </c>
      <c r="P3231" s="54">
        <v>0</v>
      </c>
      <c r="Q3231" s="54" t="s">
        <v>73</v>
      </c>
      <c r="R3231" s="54">
        <f t="shared" si="196"/>
        <v>0</v>
      </c>
      <c r="T3231" s="55">
        <f t="shared" si="197"/>
        <v>0</v>
      </c>
      <c r="U3231" s="55">
        <f t="shared" si="197"/>
        <v>0</v>
      </c>
      <c r="V3231" s="55">
        <f t="shared" si="197"/>
        <v>0</v>
      </c>
      <c r="W3231" s="55">
        <f t="shared" si="197"/>
        <v>0</v>
      </c>
      <c r="X3231" s="55" t="e">
        <f t="shared" si="197"/>
        <v>#VALUE!</v>
      </c>
      <c r="Y3231" s="55">
        <f t="shared" si="197"/>
        <v>0</v>
      </c>
    </row>
    <row r="3232" spans="1:25" x14ac:dyDescent="0.25">
      <c r="A3232" s="37" t="s">
        <v>653</v>
      </c>
      <c r="B3232" s="37" t="s">
        <v>720</v>
      </c>
      <c r="C3232" s="37" t="s">
        <v>721</v>
      </c>
      <c r="D3232" s="52" t="str">
        <f>IFERROR(INDEX('[2]CP5 to CP6 Track mapping'!$A:$B,MATCH('CP5 Vols Hyp'!$C3232,'[2]CP5 to CP6 Track mapping'!$A:$A,0),2),"-")</f>
        <v>Off Track</v>
      </c>
      <c r="E3232" s="36" t="s">
        <v>452</v>
      </c>
      <c r="F3232" s="53"/>
      <c r="G3232" s="53"/>
      <c r="H3232" s="53">
        <v>0</v>
      </c>
      <c r="I3232" s="53"/>
      <c r="J3232" s="53"/>
      <c r="K3232" s="53">
        <f t="shared" si="195"/>
        <v>0</v>
      </c>
      <c r="M3232" s="54">
        <v>0</v>
      </c>
      <c r="N3232" s="54">
        <v>0</v>
      </c>
      <c r="O3232" s="54">
        <v>0</v>
      </c>
      <c r="P3232" s="54">
        <v>0</v>
      </c>
      <c r="Q3232" s="54" t="s">
        <v>73</v>
      </c>
      <c r="R3232" s="54">
        <f t="shared" si="196"/>
        <v>0</v>
      </c>
      <c r="T3232" s="55">
        <f t="shared" si="197"/>
        <v>0</v>
      </c>
      <c r="U3232" s="55">
        <f t="shared" si="197"/>
        <v>0</v>
      </c>
      <c r="V3232" s="55">
        <f t="shared" si="197"/>
        <v>0</v>
      </c>
      <c r="W3232" s="55">
        <f t="shared" si="197"/>
        <v>0</v>
      </c>
      <c r="X3232" s="55" t="e">
        <f t="shared" si="197"/>
        <v>#VALUE!</v>
      </c>
      <c r="Y3232" s="55">
        <f t="shared" si="197"/>
        <v>0</v>
      </c>
    </row>
    <row r="3233" spans="1:25" x14ac:dyDescent="0.25">
      <c r="A3233" s="37" t="s">
        <v>653</v>
      </c>
      <c r="B3233" s="37" t="s">
        <v>720</v>
      </c>
      <c r="C3233" s="37" t="s">
        <v>721</v>
      </c>
      <c r="D3233" s="52" t="str">
        <f>IFERROR(INDEX('[2]CP5 to CP6 Track mapping'!$A:$B,MATCH('CP5 Vols Hyp'!$C3233,'[2]CP5 to CP6 Track mapping'!$A:$A,0),2),"-")</f>
        <v>Off Track</v>
      </c>
      <c r="E3233" s="36" t="s">
        <v>453</v>
      </c>
      <c r="F3233" s="53"/>
      <c r="G3233" s="53"/>
      <c r="H3233" s="53">
        <v>0</v>
      </c>
      <c r="I3233" s="53"/>
      <c r="J3233" s="53"/>
      <c r="K3233" s="53">
        <f t="shared" si="195"/>
        <v>0</v>
      </c>
      <c r="M3233" s="54">
        <v>0</v>
      </c>
      <c r="N3233" s="54">
        <v>0</v>
      </c>
      <c r="O3233" s="54">
        <v>0</v>
      </c>
      <c r="P3233" s="54">
        <v>0</v>
      </c>
      <c r="Q3233" s="54" t="s">
        <v>73</v>
      </c>
      <c r="R3233" s="54">
        <f t="shared" si="196"/>
        <v>0</v>
      </c>
      <c r="T3233" s="55">
        <f t="shared" si="197"/>
        <v>0</v>
      </c>
      <c r="U3233" s="55">
        <f t="shared" si="197"/>
        <v>0</v>
      </c>
      <c r="V3233" s="55">
        <f t="shared" si="197"/>
        <v>0</v>
      </c>
      <c r="W3233" s="55">
        <f t="shared" si="197"/>
        <v>0</v>
      </c>
      <c r="X3233" s="55" t="e">
        <f t="shared" si="197"/>
        <v>#VALUE!</v>
      </c>
      <c r="Y3233" s="55">
        <f t="shared" si="197"/>
        <v>0</v>
      </c>
    </row>
    <row r="3234" spans="1:25" x14ac:dyDescent="0.25">
      <c r="A3234" s="37" t="s">
        <v>653</v>
      </c>
      <c r="B3234" s="37" t="s">
        <v>720</v>
      </c>
      <c r="C3234" s="37" t="s">
        <v>721</v>
      </c>
      <c r="D3234" s="52" t="str">
        <f>IFERROR(INDEX('[2]CP5 to CP6 Track mapping'!$A:$B,MATCH('CP5 Vols Hyp'!$C3234,'[2]CP5 to CP6 Track mapping'!$A:$A,0),2),"-")</f>
        <v>Off Track</v>
      </c>
      <c r="E3234" s="36" t="s">
        <v>454</v>
      </c>
      <c r="F3234" s="53"/>
      <c r="G3234" s="53"/>
      <c r="H3234" s="53">
        <v>0</v>
      </c>
      <c r="I3234" s="53"/>
      <c r="J3234" s="53"/>
      <c r="K3234" s="53">
        <f t="shared" si="195"/>
        <v>0</v>
      </c>
      <c r="M3234" s="54">
        <v>0</v>
      </c>
      <c r="N3234" s="54">
        <v>0</v>
      </c>
      <c r="O3234" s="54">
        <v>0</v>
      </c>
      <c r="P3234" s="54">
        <v>0</v>
      </c>
      <c r="Q3234" s="54" t="s">
        <v>73</v>
      </c>
      <c r="R3234" s="54">
        <f t="shared" si="196"/>
        <v>0</v>
      </c>
      <c r="T3234" s="55">
        <f t="shared" si="197"/>
        <v>0</v>
      </c>
      <c r="U3234" s="55">
        <f t="shared" si="197"/>
        <v>0</v>
      </c>
      <c r="V3234" s="55">
        <f t="shared" si="197"/>
        <v>0</v>
      </c>
      <c r="W3234" s="55">
        <f t="shared" si="197"/>
        <v>0</v>
      </c>
      <c r="X3234" s="55" t="e">
        <f t="shared" si="197"/>
        <v>#VALUE!</v>
      </c>
      <c r="Y3234" s="55">
        <f t="shared" si="197"/>
        <v>0</v>
      </c>
    </row>
    <row r="3235" spans="1:25" x14ac:dyDescent="0.25">
      <c r="A3235" s="37" t="s">
        <v>653</v>
      </c>
      <c r="B3235" s="37" t="s">
        <v>720</v>
      </c>
      <c r="C3235" s="37" t="s">
        <v>721</v>
      </c>
      <c r="D3235" s="52" t="str">
        <f>IFERROR(INDEX('[2]CP5 to CP6 Track mapping'!$A:$B,MATCH('CP5 Vols Hyp'!$C3235,'[2]CP5 to CP6 Track mapping'!$A:$A,0),2),"-")</f>
        <v>Off Track</v>
      </c>
      <c r="E3235" s="36" t="s">
        <v>455</v>
      </c>
      <c r="F3235" s="53"/>
      <c r="G3235" s="53"/>
      <c r="H3235" s="53">
        <v>0</v>
      </c>
      <c r="I3235" s="53"/>
      <c r="J3235" s="53"/>
      <c r="K3235" s="53">
        <f t="shared" si="195"/>
        <v>0</v>
      </c>
      <c r="M3235" s="54">
        <v>0</v>
      </c>
      <c r="N3235" s="54">
        <v>0</v>
      </c>
      <c r="O3235" s="54">
        <v>0</v>
      </c>
      <c r="P3235" s="54">
        <v>0</v>
      </c>
      <c r="Q3235" s="54" t="s">
        <v>73</v>
      </c>
      <c r="R3235" s="54">
        <f t="shared" si="196"/>
        <v>0</v>
      </c>
      <c r="T3235" s="55">
        <f t="shared" si="197"/>
        <v>0</v>
      </c>
      <c r="U3235" s="55">
        <f t="shared" si="197"/>
        <v>0</v>
      </c>
      <c r="V3235" s="55">
        <f t="shared" si="197"/>
        <v>0</v>
      </c>
      <c r="W3235" s="55">
        <f t="shared" si="197"/>
        <v>0</v>
      </c>
      <c r="X3235" s="55" t="e">
        <f t="shared" si="197"/>
        <v>#VALUE!</v>
      </c>
      <c r="Y3235" s="55">
        <f t="shared" si="197"/>
        <v>0</v>
      </c>
    </row>
    <row r="3236" spans="1:25" x14ac:dyDescent="0.25">
      <c r="A3236" s="37" t="s">
        <v>653</v>
      </c>
      <c r="B3236" s="37" t="s">
        <v>722</v>
      </c>
      <c r="C3236" s="37" t="s">
        <v>723</v>
      </c>
      <c r="D3236" s="52" t="str">
        <f>IFERROR(INDEX('[2]CP5 to CP6 Track mapping'!$A:$B,MATCH('CP5 Vols Hyp'!$C3236,'[2]CP5 to CP6 Track mapping'!$A:$A,0),2),"-")</f>
        <v>Off Track</v>
      </c>
      <c r="E3236" s="36" t="s">
        <v>456</v>
      </c>
      <c r="F3236" s="53"/>
      <c r="G3236" s="53"/>
      <c r="H3236" s="53">
        <v>93</v>
      </c>
      <c r="I3236" s="53"/>
      <c r="J3236" s="53"/>
      <c r="K3236" s="53">
        <f t="shared" si="195"/>
        <v>93</v>
      </c>
      <c r="M3236" s="54">
        <v>47</v>
      </c>
      <c r="N3236" s="54">
        <v>70</v>
      </c>
      <c r="O3236" s="54">
        <v>93</v>
      </c>
      <c r="P3236" s="54">
        <v>32</v>
      </c>
      <c r="Q3236" s="54">
        <v>14</v>
      </c>
      <c r="R3236" s="54">
        <f t="shared" si="196"/>
        <v>256</v>
      </c>
      <c r="T3236" s="55">
        <f t="shared" si="197"/>
        <v>47</v>
      </c>
      <c r="U3236" s="55">
        <f t="shared" si="197"/>
        <v>70</v>
      </c>
      <c r="V3236" s="55">
        <f t="shared" si="197"/>
        <v>0</v>
      </c>
      <c r="W3236" s="55">
        <f t="shared" si="197"/>
        <v>32</v>
      </c>
      <c r="X3236" s="55">
        <f t="shared" si="197"/>
        <v>14</v>
      </c>
      <c r="Y3236" s="55">
        <f t="shared" si="197"/>
        <v>163</v>
      </c>
    </row>
    <row r="3237" spans="1:25" x14ac:dyDescent="0.25">
      <c r="A3237" s="37" t="s">
        <v>653</v>
      </c>
      <c r="B3237" s="37" t="s">
        <v>722</v>
      </c>
      <c r="C3237" s="37" t="s">
        <v>723</v>
      </c>
      <c r="D3237" s="52" t="str">
        <f>IFERROR(INDEX('[2]CP5 to CP6 Track mapping'!$A:$B,MATCH('CP5 Vols Hyp'!$C3237,'[2]CP5 to CP6 Track mapping'!$A:$A,0),2),"-")</f>
        <v>Off Track</v>
      </c>
      <c r="E3237" s="36" t="s">
        <v>451</v>
      </c>
      <c r="F3237" s="53"/>
      <c r="G3237" s="53"/>
      <c r="H3237" s="53">
        <v>0</v>
      </c>
      <c r="I3237" s="53"/>
      <c r="J3237" s="53"/>
      <c r="K3237" s="53">
        <f t="shared" si="195"/>
        <v>0</v>
      </c>
      <c r="M3237" s="54">
        <v>0</v>
      </c>
      <c r="N3237" s="54">
        <v>0</v>
      </c>
      <c r="O3237" s="54">
        <v>0</v>
      </c>
      <c r="P3237" s="54">
        <v>0</v>
      </c>
      <c r="Q3237" s="54" t="s">
        <v>73</v>
      </c>
      <c r="R3237" s="54">
        <f t="shared" si="196"/>
        <v>0</v>
      </c>
      <c r="T3237" s="55">
        <f t="shared" si="197"/>
        <v>0</v>
      </c>
      <c r="U3237" s="55">
        <f t="shared" si="197"/>
        <v>0</v>
      </c>
      <c r="V3237" s="55">
        <f t="shared" si="197"/>
        <v>0</v>
      </c>
      <c r="W3237" s="55">
        <f t="shared" si="197"/>
        <v>0</v>
      </c>
      <c r="X3237" s="55" t="e">
        <f t="shared" si="197"/>
        <v>#VALUE!</v>
      </c>
      <c r="Y3237" s="55">
        <f t="shared" si="197"/>
        <v>0</v>
      </c>
    </row>
    <row r="3238" spans="1:25" x14ac:dyDescent="0.25">
      <c r="A3238" s="37" t="s">
        <v>653</v>
      </c>
      <c r="B3238" s="37" t="s">
        <v>722</v>
      </c>
      <c r="C3238" s="37" t="s">
        <v>723</v>
      </c>
      <c r="D3238" s="52" t="str">
        <f>IFERROR(INDEX('[2]CP5 to CP6 Track mapping'!$A:$B,MATCH('CP5 Vols Hyp'!$C3238,'[2]CP5 to CP6 Track mapping'!$A:$A,0),2),"-")</f>
        <v>Off Track</v>
      </c>
      <c r="E3238" s="36" t="s">
        <v>452</v>
      </c>
      <c r="F3238" s="53"/>
      <c r="G3238" s="53"/>
      <c r="H3238" s="53">
        <v>0</v>
      </c>
      <c r="I3238" s="53"/>
      <c r="J3238" s="53"/>
      <c r="K3238" s="53">
        <f t="shared" si="195"/>
        <v>0</v>
      </c>
      <c r="M3238" s="54">
        <v>0</v>
      </c>
      <c r="N3238" s="54">
        <v>0</v>
      </c>
      <c r="O3238" s="54">
        <v>0</v>
      </c>
      <c r="P3238" s="54">
        <v>0</v>
      </c>
      <c r="Q3238" s="54" t="s">
        <v>73</v>
      </c>
      <c r="R3238" s="54">
        <f t="shared" si="196"/>
        <v>0</v>
      </c>
      <c r="T3238" s="55">
        <f t="shared" si="197"/>
        <v>0</v>
      </c>
      <c r="U3238" s="55">
        <f t="shared" si="197"/>
        <v>0</v>
      </c>
      <c r="V3238" s="55">
        <f t="shared" si="197"/>
        <v>0</v>
      </c>
      <c r="W3238" s="55">
        <f t="shared" si="197"/>
        <v>0</v>
      </c>
      <c r="X3238" s="55" t="e">
        <f t="shared" si="197"/>
        <v>#VALUE!</v>
      </c>
      <c r="Y3238" s="55">
        <f t="shared" si="197"/>
        <v>0</v>
      </c>
    </row>
    <row r="3239" spans="1:25" x14ac:dyDescent="0.25">
      <c r="A3239" s="37" t="s">
        <v>653</v>
      </c>
      <c r="B3239" s="37" t="s">
        <v>722</v>
      </c>
      <c r="C3239" s="37" t="s">
        <v>723</v>
      </c>
      <c r="D3239" s="52" t="str">
        <f>IFERROR(INDEX('[2]CP5 to CP6 Track mapping'!$A:$B,MATCH('CP5 Vols Hyp'!$C3239,'[2]CP5 to CP6 Track mapping'!$A:$A,0),2),"-")</f>
        <v>Off Track</v>
      </c>
      <c r="E3239" s="36" t="s">
        <v>453</v>
      </c>
      <c r="F3239" s="53"/>
      <c r="G3239" s="53"/>
      <c r="H3239" s="53">
        <v>0</v>
      </c>
      <c r="I3239" s="53"/>
      <c r="J3239" s="53"/>
      <c r="K3239" s="53">
        <f t="shared" si="195"/>
        <v>0</v>
      </c>
      <c r="M3239" s="54">
        <v>0</v>
      </c>
      <c r="N3239" s="54">
        <v>0</v>
      </c>
      <c r="O3239" s="54">
        <v>0</v>
      </c>
      <c r="P3239" s="54">
        <v>0</v>
      </c>
      <c r="Q3239" s="54" t="s">
        <v>73</v>
      </c>
      <c r="R3239" s="54">
        <f t="shared" si="196"/>
        <v>0</v>
      </c>
      <c r="T3239" s="55">
        <f t="shared" si="197"/>
        <v>0</v>
      </c>
      <c r="U3239" s="55">
        <f t="shared" si="197"/>
        <v>0</v>
      </c>
      <c r="V3239" s="55">
        <f t="shared" si="197"/>
        <v>0</v>
      </c>
      <c r="W3239" s="55">
        <f t="shared" si="197"/>
        <v>0</v>
      </c>
      <c r="X3239" s="55" t="e">
        <f t="shared" si="197"/>
        <v>#VALUE!</v>
      </c>
      <c r="Y3239" s="55">
        <f t="shared" si="197"/>
        <v>0</v>
      </c>
    </row>
    <row r="3240" spans="1:25" x14ac:dyDescent="0.25">
      <c r="A3240" s="37" t="s">
        <v>653</v>
      </c>
      <c r="B3240" s="37" t="s">
        <v>722</v>
      </c>
      <c r="C3240" s="37" t="s">
        <v>723</v>
      </c>
      <c r="D3240" s="52" t="str">
        <f>IFERROR(INDEX('[2]CP5 to CP6 Track mapping'!$A:$B,MATCH('CP5 Vols Hyp'!$C3240,'[2]CP5 to CP6 Track mapping'!$A:$A,0),2),"-")</f>
        <v>Off Track</v>
      </c>
      <c r="E3240" s="36" t="s">
        <v>454</v>
      </c>
      <c r="F3240" s="53"/>
      <c r="G3240" s="53"/>
      <c r="H3240" s="53">
        <v>0</v>
      </c>
      <c r="I3240" s="53"/>
      <c r="J3240" s="53"/>
      <c r="K3240" s="53">
        <f t="shared" si="195"/>
        <v>0</v>
      </c>
      <c r="M3240" s="54">
        <v>0</v>
      </c>
      <c r="N3240" s="54">
        <v>0</v>
      </c>
      <c r="O3240" s="54">
        <v>0</v>
      </c>
      <c r="P3240" s="54">
        <v>0</v>
      </c>
      <c r="Q3240" s="54" t="s">
        <v>73</v>
      </c>
      <c r="R3240" s="54">
        <f t="shared" si="196"/>
        <v>0</v>
      </c>
      <c r="T3240" s="55">
        <f t="shared" si="197"/>
        <v>0</v>
      </c>
      <c r="U3240" s="55">
        <f t="shared" si="197"/>
        <v>0</v>
      </c>
      <c r="V3240" s="55">
        <f t="shared" si="197"/>
        <v>0</v>
      </c>
      <c r="W3240" s="55">
        <f t="shared" si="197"/>
        <v>0</v>
      </c>
      <c r="X3240" s="55" t="e">
        <f t="shared" si="197"/>
        <v>#VALUE!</v>
      </c>
      <c r="Y3240" s="55">
        <f t="shared" si="197"/>
        <v>0</v>
      </c>
    </row>
    <row r="3241" spans="1:25" x14ac:dyDescent="0.25">
      <c r="A3241" s="37" t="s">
        <v>653</v>
      </c>
      <c r="B3241" s="37" t="s">
        <v>722</v>
      </c>
      <c r="C3241" s="37" t="s">
        <v>723</v>
      </c>
      <c r="D3241" s="52" t="str">
        <f>IFERROR(INDEX('[2]CP5 to CP6 Track mapping'!$A:$B,MATCH('CP5 Vols Hyp'!$C3241,'[2]CP5 to CP6 Track mapping'!$A:$A,0),2),"-")</f>
        <v>Off Track</v>
      </c>
      <c r="E3241" s="36" t="s">
        <v>455</v>
      </c>
      <c r="F3241" s="53"/>
      <c r="G3241" s="53"/>
      <c r="H3241" s="53">
        <v>0</v>
      </c>
      <c r="I3241" s="53"/>
      <c r="J3241" s="53"/>
      <c r="K3241" s="53">
        <f t="shared" si="195"/>
        <v>0</v>
      </c>
      <c r="M3241" s="54">
        <v>0</v>
      </c>
      <c r="N3241" s="54">
        <v>0</v>
      </c>
      <c r="O3241" s="54">
        <v>0</v>
      </c>
      <c r="P3241" s="54">
        <v>0</v>
      </c>
      <c r="Q3241" s="54" t="s">
        <v>73</v>
      </c>
      <c r="R3241" s="54">
        <f t="shared" si="196"/>
        <v>0</v>
      </c>
      <c r="T3241" s="55">
        <f t="shared" si="197"/>
        <v>0</v>
      </c>
      <c r="U3241" s="55">
        <f t="shared" si="197"/>
        <v>0</v>
      </c>
      <c r="V3241" s="55">
        <f t="shared" si="197"/>
        <v>0</v>
      </c>
      <c r="W3241" s="55">
        <f t="shared" si="197"/>
        <v>0</v>
      </c>
      <c r="X3241" s="55" t="e">
        <f t="shared" si="197"/>
        <v>#VALUE!</v>
      </c>
      <c r="Y3241" s="55">
        <f t="shared" si="197"/>
        <v>0</v>
      </c>
    </row>
    <row r="3242" spans="1:25" x14ac:dyDescent="0.25">
      <c r="A3242" s="37" t="s">
        <v>655</v>
      </c>
      <c r="B3242" s="37" t="s">
        <v>656</v>
      </c>
      <c r="C3242" s="37" t="s">
        <v>28</v>
      </c>
      <c r="D3242" s="52" t="str">
        <f>IFERROR(INDEX('[2]CP5 to CP6 Track mapping'!$A:$B,MATCH('CP5 Vols Hyp'!$C3242,'[2]CP5 to CP6 Track mapping'!$A:$A,0),2),"-")</f>
        <v>Re-Rail, Re-Sleeper Conventional</v>
      </c>
      <c r="E3242" s="36" t="s">
        <v>456</v>
      </c>
      <c r="F3242" s="53"/>
      <c r="G3242" s="53"/>
      <c r="H3242" s="53">
        <v>0</v>
      </c>
      <c r="I3242" s="53"/>
      <c r="J3242" s="53"/>
      <c r="K3242" s="53">
        <f t="shared" si="195"/>
        <v>0</v>
      </c>
      <c r="M3242" s="54">
        <v>0</v>
      </c>
      <c r="N3242" s="54">
        <v>0</v>
      </c>
      <c r="O3242" s="54">
        <v>0</v>
      </c>
      <c r="P3242" s="54">
        <v>0</v>
      </c>
      <c r="Q3242" s="54" t="s">
        <v>73</v>
      </c>
      <c r="R3242" s="54">
        <f t="shared" si="196"/>
        <v>0</v>
      </c>
      <c r="T3242" s="55">
        <f t="shared" si="197"/>
        <v>0</v>
      </c>
      <c r="U3242" s="55">
        <f t="shared" si="197"/>
        <v>0</v>
      </c>
      <c r="V3242" s="55">
        <f t="shared" si="197"/>
        <v>0</v>
      </c>
      <c r="W3242" s="55">
        <f t="shared" si="197"/>
        <v>0</v>
      </c>
      <c r="X3242" s="55" t="e">
        <f t="shared" si="197"/>
        <v>#VALUE!</v>
      </c>
      <c r="Y3242" s="55">
        <f t="shared" si="197"/>
        <v>0</v>
      </c>
    </row>
    <row r="3243" spans="1:25" x14ac:dyDescent="0.25">
      <c r="A3243" s="37" t="s">
        <v>655</v>
      </c>
      <c r="B3243" s="37" t="s">
        <v>656</v>
      </c>
      <c r="C3243" s="37" t="s">
        <v>28</v>
      </c>
      <c r="D3243" s="52" t="str">
        <f>IFERROR(INDEX('[2]CP5 to CP6 Track mapping'!$A:$B,MATCH('CP5 Vols Hyp'!$C3243,'[2]CP5 to CP6 Track mapping'!$A:$A,0),2),"-")</f>
        <v>Re-Rail, Re-Sleeper Conventional</v>
      </c>
      <c r="E3243" s="36" t="s">
        <v>451</v>
      </c>
      <c r="F3243" s="53"/>
      <c r="G3243" s="53"/>
      <c r="H3243" s="53">
        <v>0</v>
      </c>
      <c r="I3243" s="53"/>
      <c r="J3243" s="53"/>
      <c r="K3243" s="53">
        <f t="shared" si="195"/>
        <v>0</v>
      </c>
      <c r="M3243" s="54">
        <v>0</v>
      </c>
      <c r="N3243" s="54">
        <v>0</v>
      </c>
      <c r="O3243" s="54">
        <v>0</v>
      </c>
      <c r="P3243" s="54">
        <v>0</v>
      </c>
      <c r="Q3243" s="54" t="s">
        <v>73</v>
      </c>
      <c r="R3243" s="54">
        <f t="shared" si="196"/>
        <v>0</v>
      </c>
      <c r="T3243" s="55">
        <f t="shared" si="197"/>
        <v>0</v>
      </c>
      <c r="U3243" s="55">
        <f t="shared" si="197"/>
        <v>0</v>
      </c>
      <c r="V3243" s="55">
        <f t="shared" si="197"/>
        <v>0</v>
      </c>
      <c r="W3243" s="55">
        <f t="shared" si="197"/>
        <v>0</v>
      </c>
      <c r="X3243" s="55" t="e">
        <f t="shared" si="197"/>
        <v>#VALUE!</v>
      </c>
      <c r="Y3243" s="55">
        <f t="shared" si="197"/>
        <v>0</v>
      </c>
    </row>
    <row r="3244" spans="1:25" x14ac:dyDescent="0.25">
      <c r="A3244" s="37" t="s">
        <v>655</v>
      </c>
      <c r="B3244" s="37" t="s">
        <v>656</v>
      </c>
      <c r="C3244" s="37" t="s">
        <v>28</v>
      </c>
      <c r="D3244" s="52" t="str">
        <f>IFERROR(INDEX('[2]CP5 to CP6 Track mapping'!$A:$B,MATCH('CP5 Vols Hyp'!$C3244,'[2]CP5 to CP6 Track mapping'!$A:$A,0),2),"-")</f>
        <v>Re-Rail, Re-Sleeper Conventional</v>
      </c>
      <c r="E3244" s="36" t="s">
        <v>452</v>
      </c>
      <c r="F3244" s="53"/>
      <c r="G3244" s="53"/>
      <c r="H3244" s="53">
        <v>0</v>
      </c>
      <c r="I3244" s="53"/>
      <c r="J3244" s="53"/>
      <c r="K3244" s="53">
        <f t="shared" si="195"/>
        <v>0</v>
      </c>
      <c r="M3244" s="54">
        <v>0</v>
      </c>
      <c r="N3244" s="54">
        <v>0</v>
      </c>
      <c r="O3244" s="54">
        <v>0</v>
      </c>
      <c r="P3244" s="54">
        <v>0</v>
      </c>
      <c r="Q3244" s="54" t="s">
        <v>73</v>
      </c>
      <c r="R3244" s="54">
        <f t="shared" si="196"/>
        <v>0</v>
      </c>
      <c r="T3244" s="55">
        <f t="shared" si="197"/>
        <v>0</v>
      </c>
      <c r="U3244" s="55">
        <f t="shared" si="197"/>
        <v>0</v>
      </c>
      <c r="V3244" s="55">
        <f t="shared" si="197"/>
        <v>0</v>
      </c>
      <c r="W3244" s="55">
        <f t="shared" si="197"/>
        <v>0</v>
      </c>
      <c r="X3244" s="55" t="e">
        <f t="shared" si="197"/>
        <v>#VALUE!</v>
      </c>
      <c r="Y3244" s="55">
        <f t="shared" si="197"/>
        <v>0</v>
      </c>
    </row>
    <row r="3245" spans="1:25" x14ac:dyDescent="0.25">
      <c r="A3245" s="37" t="s">
        <v>655</v>
      </c>
      <c r="B3245" s="37" t="s">
        <v>656</v>
      </c>
      <c r="C3245" s="37" t="s">
        <v>28</v>
      </c>
      <c r="D3245" s="52" t="str">
        <f>IFERROR(INDEX('[2]CP5 to CP6 Track mapping'!$A:$B,MATCH('CP5 Vols Hyp'!$C3245,'[2]CP5 to CP6 Track mapping'!$A:$A,0),2),"-")</f>
        <v>Re-Rail, Re-Sleeper Conventional</v>
      </c>
      <c r="E3245" s="36" t="s">
        <v>453</v>
      </c>
      <c r="F3245" s="53"/>
      <c r="G3245" s="53"/>
      <c r="H3245" s="53">
        <v>0</v>
      </c>
      <c r="I3245" s="53"/>
      <c r="J3245" s="53"/>
      <c r="K3245" s="53">
        <f t="shared" si="195"/>
        <v>0</v>
      </c>
      <c r="M3245" s="54">
        <v>0</v>
      </c>
      <c r="N3245" s="54">
        <v>0</v>
      </c>
      <c r="O3245" s="54">
        <v>0</v>
      </c>
      <c r="P3245" s="54">
        <v>0</v>
      </c>
      <c r="Q3245" s="54" t="s">
        <v>73</v>
      </c>
      <c r="R3245" s="54">
        <f t="shared" si="196"/>
        <v>0</v>
      </c>
      <c r="T3245" s="55">
        <f t="shared" si="197"/>
        <v>0</v>
      </c>
      <c r="U3245" s="55">
        <f t="shared" si="197"/>
        <v>0</v>
      </c>
      <c r="V3245" s="55">
        <f t="shared" si="197"/>
        <v>0</v>
      </c>
      <c r="W3245" s="55">
        <f t="shared" si="197"/>
        <v>0</v>
      </c>
      <c r="X3245" s="55" t="e">
        <f t="shared" si="197"/>
        <v>#VALUE!</v>
      </c>
      <c r="Y3245" s="55">
        <f t="shared" si="197"/>
        <v>0</v>
      </c>
    </row>
    <row r="3246" spans="1:25" x14ac:dyDescent="0.25">
      <c r="A3246" s="37" t="s">
        <v>655</v>
      </c>
      <c r="B3246" s="37" t="s">
        <v>656</v>
      </c>
      <c r="C3246" s="37" t="s">
        <v>28</v>
      </c>
      <c r="D3246" s="52" t="str">
        <f>IFERROR(INDEX('[2]CP5 to CP6 Track mapping'!$A:$B,MATCH('CP5 Vols Hyp'!$C3246,'[2]CP5 to CP6 Track mapping'!$A:$A,0),2),"-")</f>
        <v>Re-Rail, Re-Sleeper Conventional</v>
      </c>
      <c r="E3246" s="36" t="s">
        <v>454</v>
      </c>
      <c r="F3246" s="53"/>
      <c r="G3246" s="53"/>
      <c r="H3246" s="53">
        <v>0</v>
      </c>
      <c r="I3246" s="53"/>
      <c r="J3246" s="53"/>
      <c r="K3246" s="53">
        <f t="shared" si="195"/>
        <v>0</v>
      </c>
      <c r="M3246" s="54">
        <v>0</v>
      </c>
      <c r="N3246" s="54">
        <v>0</v>
      </c>
      <c r="O3246" s="54">
        <v>0</v>
      </c>
      <c r="P3246" s="54">
        <v>0</v>
      </c>
      <c r="Q3246" s="54" t="s">
        <v>73</v>
      </c>
      <c r="R3246" s="54">
        <f t="shared" si="196"/>
        <v>0</v>
      </c>
      <c r="T3246" s="55">
        <f t="shared" si="197"/>
        <v>0</v>
      </c>
      <c r="U3246" s="55">
        <f t="shared" si="197"/>
        <v>0</v>
      </c>
      <c r="V3246" s="55">
        <f t="shared" si="197"/>
        <v>0</v>
      </c>
      <c r="W3246" s="55">
        <f t="shared" si="197"/>
        <v>0</v>
      </c>
      <c r="X3246" s="55" t="e">
        <f t="shared" si="197"/>
        <v>#VALUE!</v>
      </c>
      <c r="Y3246" s="55">
        <f t="shared" si="197"/>
        <v>0</v>
      </c>
    </row>
    <row r="3247" spans="1:25" x14ac:dyDescent="0.25">
      <c r="A3247" s="37" t="s">
        <v>655</v>
      </c>
      <c r="B3247" s="37" t="s">
        <v>656</v>
      </c>
      <c r="C3247" s="37" t="s">
        <v>28</v>
      </c>
      <c r="D3247" s="52" t="str">
        <f>IFERROR(INDEX('[2]CP5 to CP6 Track mapping'!$A:$B,MATCH('CP5 Vols Hyp'!$C3247,'[2]CP5 to CP6 Track mapping'!$A:$A,0),2),"-")</f>
        <v>Re-Rail, Re-Sleeper Conventional</v>
      </c>
      <c r="E3247" s="36" t="s">
        <v>455</v>
      </c>
      <c r="F3247" s="53"/>
      <c r="G3247" s="53"/>
      <c r="H3247" s="53">
        <v>0</v>
      </c>
      <c r="I3247" s="53"/>
      <c r="J3247" s="53"/>
      <c r="K3247" s="53">
        <f t="shared" si="195"/>
        <v>0</v>
      </c>
      <c r="M3247" s="54">
        <v>0</v>
      </c>
      <c r="N3247" s="54">
        <v>0</v>
      </c>
      <c r="O3247" s="54">
        <v>0</v>
      </c>
      <c r="P3247" s="54">
        <v>0</v>
      </c>
      <c r="Q3247" s="54" t="s">
        <v>73</v>
      </c>
      <c r="R3247" s="54">
        <f t="shared" si="196"/>
        <v>0</v>
      </c>
      <c r="T3247" s="55">
        <f t="shared" si="197"/>
        <v>0</v>
      </c>
      <c r="U3247" s="55">
        <f t="shared" si="197"/>
        <v>0</v>
      </c>
      <c r="V3247" s="55">
        <f t="shared" si="197"/>
        <v>0</v>
      </c>
      <c r="W3247" s="55">
        <f t="shared" si="197"/>
        <v>0</v>
      </c>
      <c r="X3247" s="55" t="e">
        <f t="shared" si="197"/>
        <v>#VALUE!</v>
      </c>
      <c r="Y3247" s="55">
        <f t="shared" si="197"/>
        <v>0</v>
      </c>
    </row>
    <row r="3248" spans="1:25" x14ac:dyDescent="0.25">
      <c r="A3248" s="37" t="s">
        <v>655</v>
      </c>
      <c r="B3248" s="37" t="s">
        <v>657</v>
      </c>
      <c r="C3248" s="37" t="s">
        <v>7</v>
      </c>
      <c r="D3248" s="52" t="str">
        <f>IFERROR(INDEX('[2]CP5 to CP6 Track mapping'!$A:$B,MATCH('CP5 Vols Hyp'!$C3248,'[2]CP5 to CP6 Track mapping'!$A:$A,0),2),"-")</f>
        <v>Replace - Full</v>
      </c>
      <c r="E3248" s="36" t="s">
        <v>456</v>
      </c>
      <c r="F3248" s="53"/>
      <c r="G3248" s="53"/>
      <c r="H3248" s="53">
        <v>0</v>
      </c>
      <c r="I3248" s="53"/>
      <c r="J3248" s="53"/>
      <c r="K3248" s="53">
        <f t="shared" si="195"/>
        <v>0</v>
      </c>
      <c r="M3248" s="54">
        <v>0</v>
      </c>
      <c r="N3248" s="54">
        <v>0</v>
      </c>
      <c r="O3248" s="54">
        <v>0</v>
      </c>
      <c r="P3248" s="54">
        <v>0</v>
      </c>
      <c r="Q3248" s="54" t="s">
        <v>73</v>
      </c>
      <c r="R3248" s="54">
        <f t="shared" si="196"/>
        <v>0</v>
      </c>
      <c r="T3248" s="55">
        <f t="shared" si="197"/>
        <v>0</v>
      </c>
      <c r="U3248" s="55">
        <f t="shared" si="197"/>
        <v>0</v>
      </c>
      <c r="V3248" s="55">
        <f t="shared" si="197"/>
        <v>0</v>
      </c>
      <c r="W3248" s="55">
        <f t="shared" si="197"/>
        <v>0</v>
      </c>
      <c r="X3248" s="55" t="e">
        <f t="shared" si="197"/>
        <v>#VALUE!</v>
      </c>
      <c r="Y3248" s="55">
        <f t="shared" si="197"/>
        <v>0</v>
      </c>
    </row>
    <row r="3249" spans="1:25" x14ac:dyDescent="0.25">
      <c r="A3249" s="37" t="s">
        <v>655</v>
      </c>
      <c r="B3249" s="37" t="s">
        <v>657</v>
      </c>
      <c r="C3249" s="37" t="s">
        <v>7</v>
      </c>
      <c r="D3249" s="52" t="str">
        <f>IFERROR(INDEX('[2]CP5 to CP6 Track mapping'!$A:$B,MATCH('CP5 Vols Hyp'!$C3249,'[2]CP5 to CP6 Track mapping'!$A:$A,0),2),"-")</f>
        <v>Replace - Full</v>
      </c>
      <c r="E3249" s="36" t="s">
        <v>451</v>
      </c>
      <c r="F3249" s="53"/>
      <c r="G3249" s="53"/>
      <c r="H3249" s="53">
        <v>0</v>
      </c>
      <c r="I3249" s="53"/>
      <c r="J3249" s="53"/>
      <c r="K3249" s="53">
        <f t="shared" si="195"/>
        <v>0</v>
      </c>
      <c r="M3249" s="54">
        <v>0</v>
      </c>
      <c r="N3249" s="54">
        <v>0</v>
      </c>
      <c r="O3249" s="54">
        <v>0</v>
      </c>
      <c r="P3249" s="54">
        <v>0</v>
      </c>
      <c r="Q3249" s="54" t="s">
        <v>73</v>
      </c>
      <c r="R3249" s="54">
        <f t="shared" si="196"/>
        <v>0</v>
      </c>
      <c r="T3249" s="55">
        <f t="shared" si="197"/>
        <v>0</v>
      </c>
      <c r="U3249" s="55">
        <f t="shared" si="197"/>
        <v>0</v>
      </c>
      <c r="V3249" s="55">
        <f t="shared" si="197"/>
        <v>0</v>
      </c>
      <c r="W3249" s="55">
        <f t="shared" si="197"/>
        <v>0</v>
      </c>
      <c r="X3249" s="55" t="e">
        <f t="shared" si="197"/>
        <v>#VALUE!</v>
      </c>
      <c r="Y3249" s="55">
        <f t="shared" si="197"/>
        <v>0</v>
      </c>
    </row>
    <row r="3250" spans="1:25" x14ac:dyDescent="0.25">
      <c r="A3250" s="37" t="s">
        <v>655</v>
      </c>
      <c r="B3250" s="37" t="s">
        <v>657</v>
      </c>
      <c r="C3250" s="37" t="s">
        <v>7</v>
      </c>
      <c r="D3250" s="52" t="str">
        <f>IFERROR(INDEX('[2]CP5 to CP6 Track mapping'!$A:$B,MATCH('CP5 Vols Hyp'!$C3250,'[2]CP5 to CP6 Track mapping'!$A:$A,0),2),"-")</f>
        <v>Replace - Full</v>
      </c>
      <c r="E3250" s="36" t="s">
        <v>452</v>
      </c>
      <c r="F3250" s="53"/>
      <c r="G3250" s="53"/>
      <c r="H3250" s="53">
        <v>0</v>
      </c>
      <c r="I3250" s="53"/>
      <c r="J3250" s="53"/>
      <c r="K3250" s="53">
        <f t="shared" si="195"/>
        <v>0</v>
      </c>
      <c r="M3250" s="54">
        <v>0</v>
      </c>
      <c r="N3250" s="54">
        <v>0</v>
      </c>
      <c r="O3250" s="54">
        <v>0</v>
      </c>
      <c r="P3250" s="54">
        <v>0</v>
      </c>
      <c r="Q3250" s="54" t="s">
        <v>73</v>
      </c>
      <c r="R3250" s="54">
        <f t="shared" si="196"/>
        <v>0</v>
      </c>
      <c r="T3250" s="55">
        <f t="shared" si="197"/>
        <v>0</v>
      </c>
      <c r="U3250" s="55">
        <f t="shared" si="197"/>
        <v>0</v>
      </c>
      <c r="V3250" s="55">
        <f t="shared" si="197"/>
        <v>0</v>
      </c>
      <c r="W3250" s="55">
        <f t="shared" si="197"/>
        <v>0</v>
      </c>
      <c r="X3250" s="55" t="e">
        <f t="shared" si="197"/>
        <v>#VALUE!</v>
      </c>
      <c r="Y3250" s="55">
        <f t="shared" si="197"/>
        <v>0</v>
      </c>
    </row>
    <row r="3251" spans="1:25" x14ac:dyDescent="0.25">
      <c r="A3251" s="37" t="s">
        <v>655</v>
      </c>
      <c r="B3251" s="37" t="s">
        <v>657</v>
      </c>
      <c r="C3251" s="37" t="s">
        <v>7</v>
      </c>
      <c r="D3251" s="52" t="str">
        <f>IFERROR(INDEX('[2]CP5 to CP6 Track mapping'!$A:$B,MATCH('CP5 Vols Hyp'!$C3251,'[2]CP5 to CP6 Track mapping'!$A:$A,0),2),"-")</f>
        <v>Replace - Full</v>
      </c>
      <c r="E3251" s="36" t="s">
        <v>453</v>
      </c>
      <c r="F3251" s="53"/>
      <c r="G3251" s="53"/>
      <c r="H3251" s="53">
        <v>0</v>
      </c>
      <c r="I3251" s="53"/>
      <c r="J3251" s="53"/>
      <c r="K3251" s="53">
        <f t="shared" si="195"/>
        <v>0</v>
      </c>
      <c r="M3251" s="54">
        <v>0</v>
      </c>
      <c r="N3251" s="54">
        <v>0</v>
      </c>
      <c r="O3251" s="54">
        <v>0</v>
      </c>
      <c r="P3251" s="54">
        <v>0</v>
      </c>
      <c r="Q3251" s="54" t="s">
        <v>73</v>
      </c>
      <c r="R3251" s="54">
        <f t="shared" si="196"/>
        <v>0</v>
      </c>
      <c r="T3251" s="55">
        <f t="shared" si="197"/>
        <v>0</v>
      </c>
      <c r="U3251" s="55">
        <f t="shared" si="197"/>
        <v>0</v>
      </c>
      <c r="V3251" s="55">
        <f t="shared" si="197"/>
        <v>0</v>
      </c>
      <c r="W3251" s="55">
        <f t="shared" si="197"/>
        <v>0</v>
      </c>
      <c r="X3251" s="55" t="e">
        <f t="shared" si="197"/>
        <v>#VALUE!</v>
      </c>
      <c r="Y3251" s="55">
        <f t="shared" si="197"/>
        <v>0</v>
      </c>
    </row>
    <row r="3252" spans="1:25" x14ac:dyDescent="0.25">
      <c r="A3252" s="37" t="s">
        <v>655</v>
      </c>
      <c r="B3252" s="37" t="s">
        <v>657</v>
      </c>
      <c r="C3252" s="37" t="s">
        <v>7</v>
      </c>
      <c r="D3252" s="52" t="str">
        <f>IFERROR(INDEX('[2]CP5 to CP6 Track mapping'!$A:$B,MATCH('CP5 Vols Hyp'!$C3252,'[2]CP5 to CP6 Track mapping'!$A:$A,0),2),"-")</f>
        <v>Replace - Full</v>
      </c>
      <c r="E3252" s="36" t="s">
        <v>454</v>
      </c>
      <c r="F3252" s="53"/>
      <c r="G3252" s="53"/>
      <c r="H3252" s="53">
        <v>0</v>
      </c>
      <c r="I3252" s="53"/>
      <c r="J3252" s="53"/>
      <c r="K3252" s="53">
        <f t="shared" si="195"/>
        <v>0</v>
      </c>
      <c r="M3252" s="54">
        <v>0</v>
      </c>
      <c r="N3252" s="54">
        <v>0</v>
      </c>
      <c r="O3252" s="54">
        <v>0</v>
      </c>
      <c r="P3252" s="54">
        <v>0</v>
      </c>
      <c r="Q3252" s="54" t="s">
        <v>73</v>
      </c>
      <c r="R3252" s="54">
        <f t="shared" si="196"/>
        <v>0</v>
      </c>
      <c r="T3252" s="55">
        <f t="shared" si="197"/>
        <v>0</v>
      </c>
      <c r="U3252" s="55">
        <f t="shared" si="197"/>
        <v>0</v>
      </c>
      <c r="V3252" s="55">
        <f t="shared" si="197"/>
        <v>0</v>
      </c>
      <c r="W3252" s="55">
        <f t="shared" si="197"/>
        <v>0</v>
      </c>
      <c r="X3252" s="55" t="e">
        <f t="shared" si="197"/>
        <v>#VALUE!</v>
      </c>
      <c r="Y3252" s="55">
        <f t="shared" si="197"/>
        <v>0</v>
      </c>
    </row>
    <row r="3253" spans="1:25" x14ac:dyDescent="0.25">
      <c r="A3253" s="37" t="s">
        <v>655</v>
      </c>
      <c r="B3253" s="37" t="s">
        <v>657</v>
      </c>
      <c r="C3253" s="37" t="s">
        <v>7</v>
      </c>
      <c r="D3253" s="52" t="str">
        <f>IFERROR(INDEX('[2]CP5 to CP6 Track mapping'!$A:$B,MATCH('CP5 Vols Hyp'!$C3253,'[2]CP5 to CP6 Track mapping'!$A:$A,0),2),"-")</f>
        <v>Replace - Full</v>
      </c>
      <c r="E3253" s="36" t="s">
        <v>455</v>
      </c>
      <c r="F3253" s="53"/>
      <c r="G3253" s="53"/>
      <c r="H3253" s="53">
        <v>0</v>
      </c>
      <c r="I3253" s="53"/>
      <c r="J3253" s="53"/>
      <c r="K3253" s="53">
        <f t="shared" si="195"/>
        <v>0</v>
      </c>
      <c r="M3253" s="54">
        <v>0</v>
      </c>
      <c r="N3253" s="54">
        <v>0</v>
      </c>
      <c r="O3253" s="54">
        <v>0</v>
      </c>
      <c r="P3253" s="54">
        <v>0</v>
      </c>
      <c r="Q3253" s="54" t="s">
        <v>73</v>
      </c>
      <c r="R3253" s="54">
        <f t="shared" si="196"/>
        <v>0</v>
      </c>
      <c r="T3253" s="55">
        <f t="shared" si="197"/>
        <v>0</v>
      </c>
      <c r="U3253" s="55">
        <f t="shared" si="197"/>
        <v>0</v>
      </c>
      <c r="V3253" s="55">
        <f t="shared" si="197"/>
        <v>0</v>
      </c>
      <c r="W3253" s="55">
        <f t="shared" si="197"/>
        <v>0</v>
      </c>
      <c r="X3253" s="55" t="e">
        <f t="shared" si="197"/>
        <v>#VALUE!</v>
      </c>
      <c r="Y3253" s="55">
        <f t="shared" si="197"/>
        <v>0</v>
      </c>
    </row>
    <row r="3254" spans="1:25" x14ac:dyDescent="0.25">
      <c r="A3254" s="37" t="s">
        <v>655</v>
      </c>
      <c r="B3254" s="37" t="s">
        <v>658</v>
      </c>
      <c r="C3254" s="37" t="s">
        <v>8</v>
      </c>
      <c r="D3254" s="52" t="str">
        <f>IFERROR(INDEX('[2]CP5 to CP6 Track mapping'!$A:$B,MATCH('CP5 Vols Hyp'!$C3254,'[2]CP5 to CP6 Track mapping'!$A:$A,0),2),"-")</f>
        <v>Replace - Full</v>
      </c>
      <c r="E3254" s="36" t="s">
        <v>456</v>
      </c>
      <c r="F3254" s="53"/>
      <c r="G3254" s="53"/>
      <c r="H3254" s="53">
        <v>5.0000000000000044E-2</v>
      </c>
      <c r="I3254" s="53"/>
      <c r="J3254" s="53"/>
      <c r="K3254" s="53">
        <f t="shared" si="195"/>
        <v>5.0000000000000044E-2</v>
      </c>
      <c r="M3254" s="54">
        <v>0</v>
      </c>
      <c r="N3254" s="54">
        <v>0</v>
      </c>
      <c r="O3254" s="54">
        <v>5.0000000000000044E-2</v>
      </c>
      <c r="P3254" s="54">
        <v>0.89500000000000002</v>
      </c>
      <c r="Q3254" s="54" t="s">
        <v>73</v>
      </c>
      <c r="R3254" s="54">
        <f t="shared" si="196"/>
        <v>0.94500000000000006</v>
      </c>
      <c r="T3254" s="55">
        <f t="shared" si="197"/>
        <v>0</v>
      </c>
      <c r="U3254" s="55">
        <f t="shared" si="197"/>
        <v>0</v>
      </c>
      <c r="V3254" s="55">
        <f t="shared" si="197"/>
        <v>0</v>
      </c>
      <c r="W3254" s="55">
        <f t="shared" si="197"/>
        <v>0.89500000000000002</v>
      </c>
      <c r="X3254" s="55" t="e">
        <f t="shared" si="197"/>
        <v>#VALUE!</v>
      </c>
      <c r="Y3254" s="55">
        <f t="shared" si="197"/>
        <v>0.89500000000000002</v>
      </c>
    </row>
    <row r="3255" spans="1:25" x14ac:dyDescent="0.25">
      <c r="A3255" s="37" t="s">
        <v>655</v>
      </c>
      <c r="B3255" s="37" t="s">
        <v>658</v>
      </c>
      <c r="C3255" s="37" t="s">
        <v>8</v>
      </c>
      <c r="D3255" s="52" t="str">
        <f>IFERROR(INDEX('[2]CP5 to CP6 Track mapping'!$A:$B,MATCH('CP5 Vols Hyp'!$C3255,'[2]CP5 to CP6 Track mapping'!$A:$A,0),2),"-")</f>
        <v>Replace - Full</v>
      </c>
      <c r="E3255" s="36" t="s">
        <v>451</v>
      </c>
      <c r="F3255" s="53"/>
      <c r="G3255" s="53"/>
      <c r="H3255" s="53">
        <v>0</v>
      </c>
      <c r="I3255" s="53"/>
      <c r="J3255" s="53"/>
      <c r="K3255" s="53">
        <f t="shared" si="195"/>
        <v>0</v>
      </c>
      <c r="M3255" s="54">
        <v>0</v>
      </c>
      <c r="N3255" s="54">
        <v>0</v>
      </c>
      <c r="O3255" s="54">
        <v>0</v>
      </c>
      <c r="P3255" s="54">
        <v>0</v>
      </c>
      <c r="Q3255" s="54" t="s">
        <v>73</v>
      </c>
      <c r="R3255" s="54">
        <f t="shared" si="196"/>
        <v>0</v>
      </c>
      <c r="T3255" s="55">
        <f t="shared" si="197"/>
        <v>0</v>
      </c>
      <c r="U3255" s="55">
        <f t="shared" si="197"/>
        <v>0</v>
      </c>
      <c r="V3255" s="55">
        <f t="shared" si="197"/>
        <v>0</v>
      </c>
      <c r="W3255" s="55">
        <f t="shared" si="197"/>
        <v>0</v>
      </c>
      <c r="X3255" s="55" t="e">
        <f t="shared" si="197"/>
        <v>#VALUE!</v>
      </c>
      <c r="Y3255" s="55">
        <f t="shared" si="197"/>
        <v>0</v>
      </c>
    </row>
    <row r="3256" spans="1:25" x14ac:dyDescent="0.25">
      <c r="A3256" s="37" t="s">
        <v>655</v>
      </c>
      <c r="B3256" s="37" t="s">
        <v>658</v>
      </c>
      <c r="C3256" s="37" t="s">
        <v>8</v>
      </c>
      <c r="D3256" s="52" t="str">
        <f>IFERROR(INDEX('[2]CP5 to CP6 Track mapping'!$A:$B,MATCH('CP5 Vols Hyp'!$C3256,'[2]CP5 to CP6 Track mapping'!$A:$A,0),2),"-")</f>
        <v>Replace - Full</v>
      </c>
      <c r="E3256" s="36" t="s">
        <v>452</v>
      </c>
      <c r="F3256" s="53"/>
      <c r="G3256" s="53"/>
      <c r="H3256" s="53">
        <v>8.1107279999999999</v>
      </c>
      <c r="I3256" s="53"/>
      <c r="J3256" s="53"/>
      <c r="K3256" s="53">
        <f t="shared" si="195"/>
        <v>8.1107279999999999</v>
      </c>
      <c r="M3256" s="54">
        <v>8.0145135999999972</v>
      </c>
      <c r="N3256" s="54">
        <v>9.3707712000000001</v>
      </c>
      <c r="O3256" s="54">
        <v>8.1107279999999999</v>
      </c>
      <c r="P3256" s="54">
        <v>5.1965351999999996</v>
      </c>
      <c r="Q3256" s="54">
        <v>2.8904184000000002</v>
      </c>
      <c r="R3256" s="54">
        <f t="shared" si="196"/>
        <v>33.582966399999997</v>
      </c>
      <c r="T3256" s="55">
        <f t="shared" si="197"/>
        <v>8.0145135999999972</v>
      </c>
      <c r="U3256" s="55">
        <f t="shared" si="197"/>
        <v>9.3707712000000001</v>
      </c>
      <c r="V3256" s="55">
        <f t="shared" si="197"/>
        <v>0</v>
      </c>
      <c r="W3256" s="55">
        <f t="shared" si="197"/>
        <v>5.1965351999999996</v>
      </c>
      <c r="X3256" s="55">
        <f t="shared" si="197"/>
        <v>2.8904184000000002</v>
      </c>
      <c r="Y3256" s="55">
        <f t="shared" si="197"/>
        <v>25.472238399999995</v>
      </c>
    </row>
    <row r="3257" spans="1:25" x14ac:dyDescent="0.25">
      <c r="A3257" s="37" t="s">
        <v>655</v>
      </c>
      <c r="B3257" s="37" t="s">
        <v>658</v>
      </c>
      <c r="C3257" s="37" t="s">
        <v>8</v>
      </c>
      <c r="D3257" s="52" t="str">
        <f>IFERROR(INDEX('[2]CP5 to CP6 Track mapping'!$A:$B,MATCH('CP5 Vols Hyp'!$C3257,'[2]CP5 to CP6 Track mapping'!$A:$A,0),2),"-")</f>
        <v>Replace - Full</v>
      </c>
      <c r="E3257" s="36" t="s">
        <v>453</v>
      </c>
      <c r="F3257" s="53"/>
      <c r="G3257" s="53"/>
      <c r="H3257" s="53">
        <v>6.9527440000000009</v>
      </c>
      <c r="I3257" s="53"/>
      <c r="J3257" s="53"/>
      <c r="K3257" s="53">
        <f t="shared" si="195"/>
        <v>6.9527440000000009</v>
      </c>
      <c r="M3257" s="54">
        <v>1.5821791999999997</v>
      </c>
      <c r="N3257" s="54">
        <v>3.6319967999999996</v>
      </c>
      <c r="O3257" s="54">
        <v>6.9527440000000009</v>
      </c>
      <c r="P3257" s="54">
        <v>2.8616680000000008</v>
      </c>
      <c r="Q3257" s="54">
        <v>-6.3394951999999982</v>
      </c>
      <c r="R3257" s="54">
        <f t="shared" si="196"/>
        <v>8.6890928000000045</v>
      </c>
      <c r="T3257" s="55">
        <f t="shared" si="197"/>
        <v>1.5821791999999997</v>
      </c>
      <c r="U3257" s="55">
        <f t="shared" si="197"/>
        <v>3.6319967999999996</v>
      </c>
      <c r="V3257" s="55">
        <f t="shared" si="197"/>
        <v>0</v>
      </c>
      <c r="W3257" s="55">
        <f t="shared" si="197"/>
        <v>2.8616680000000008</v>
      </c>
      <c r="X3257" s="55">
        <f t="shared" si="197"/>
        <v>-6.3394951999999982</v>
      </c>
      <c r="Y3257" s="55">
        <f t="shared" si="197"/>
        <v>1.7363488000000036</v>
      </c>
    </row>
    <row r="3258" spans="1:25" x14ac:dyDescent="0.25">
      <c r="A3258" s="37" t="s">
        <v>655</v>
      </c>
      <c r="B3258" s="37" t="s">
        <v>658</v>
      </c>
      <c r="C3258" s="37" t="s">
        <v>8</v>
      </c>
      <c r="D3258" s="52" t="str">
        <f>IFERROR(INDEX('[2]CP5 to CP6 Track mapping'!$A:$B,MATCH('CP5 Vols Hyp'!$C3258,'[2]CP5 to CP6 Track mapping'!$A:$A,0),2),"-")</f>
        <v>Replace - Full</v>
      </c>
      <c r="E3258" s="36" t="s">
        <v>454</v>
      </c>
      <c r="F3258" s="53"/>
      <c r="G3258" s="53"/>
      <c r="H3258" s="53">
        <v>5.4086759999999998</v>
      </c>
      <c r="I3258" s="53"/>
      <c r="J3258" s="53"/>
      <c r="K3258" s="53">
        <f t="shared" si="195"/>
        <v>5.4086759999999998</v>
      </c>
      <c r="M3258" s="54">
        <v>4.3690856</v>
      </c>
      <c r="N3258" s="54">
        <v>2.3134319999999997</v>
      </c>
      <c r="O3258" s="54">
        <v>5.4086759999999998</v>
      </c>
      <c r="P3258" s="54">
        <v>-0.36484559999999988</v>
      </c>
      <c r="Q3258" s="54">
        <v>-1.6066007999999998</v>
      </c>
      <c r="R3258" s="54">
        <f t="shared" si="196"/>
        <v>10.119747199999999</v>
      </c>
      <c r="T3258" s="55">
        <f t="shared" si="197"/>
        <v>4.3690856</v>
      </c>
      <c r="U3258" s="55">
        <f t="shared" si="197"/>
        <v>2.3134319999999997</v>
      </c>
      <c r="V3258" s="55">
        <f t="shared" si="197"/>
        <v>0</v>
      </c>
      <c r="W3258" s="55">
        <f t="shared" si="197"/>
        <v>-0.36484559999999988</v>
      </c>
      <c r="X3258" s="55">
        <f t="shared" si="197"/>
        <v>-1.6066007999999998</v>
      </c>
      <c r="Y3258" s="55">
        <f t="shared" si="197"/>
        <v>4.7110711999999992</v>
      </c>
    </row>
    <row r="3259" spans="1:25" x14ac:dyDescent="0.25">
      <c r="A3259" s="37" t="s">
        <v>655</v>
      </c>
      <c r="B3259" s="37" t="s">
        <v>658</v>
      </c>
      <c r="C3259" s="37" t="s">
        <v>8</v>
      </c>
      <c r="D3259" s="52" t="str">
        <f>IFERROR(INDEX('[2]CP5 to CP6 Track mapping'!$A:$B,MATCH('CP5 Vols Hyp'!$C3259,'[2]CP5 to CP6 Track mapping'!$A:$A,0),2),"-")</f>
        <v>Replace - Full</v>
      </c>
      <c r="E3259" s="36" t="s">
        <v>455</v>
      </c>
      <c r="F3259" s="53"/>
      <c r="G3259" s="53"/>
      <c r="H3259" s="53">
        <v>2.0061936000000005</v>
      </c>
      <c r="I3259" s="53"/>
      <c r="J3259" s="53"/>
      <c r="K3259" s="53">
        <f t="shared" si="195"/>
        <v>2.0061936000000005</v>
      </c>
      <c r="M3259" s="54">
        <v>-4.5720000000000014E-3</v>
      </c>
      <c r="N3259" s="54">
        <v>0.76260960000000011</v>
      </c>
      <c r="O3259" s="54">
        <v>2.0061936000000005</v>
      </c>
      <c r="P3259" s="54">
        <v>1.8086831999999999</v>
      </c>
      <c r="Q3259" s="54">
        <v>0.64739519999999995</v>
      </c>
      <c r="R3259" s="54">
        <f t="shared" si="196"/>
        <v>5.2203096000000002</v>
      </c>
      <c r="T3259" s="55">
        <f t="shared" si="197"/>
        <v>-4.5720000000000014E-3</v>
      </c>
      <c r="U3259" s="55">
        <f t="shared" si="197"/>
        <v>0.76260960000000011</v>
      </c>
      <c r="V3259" s="55">
        <f t="shared" si="197"/>
        <v>0</v>
      </c>
      <c r="W3259" s="55">
        <f t="shared" si="197"/>
        <v>1.8086831999999999</v>
      </c>
      <c r="X3259" s="55">
        <f t="shared" si="197"/>
        <v>0.64739519999999995</v>
      </c>
      <c r="Y3259" s="55">
        <f t="shared" si="197"/>
        <v>3.2141159999999998</v>
      </c>
    </row>
    <row r="3260" spans="1:25" x14ac:dyDescent="0.25">
      <c r="A3260" s="37" t="s">
        <v>655</v>
      </c>
      <c r="B3260" s="37" t="s">
        <v>659</v>
      </c>
      <c r="C3260" s="37" t="s">
        <v>660</v>
      </c>
      <c r="D3260" s="52" t="str">
        <f>IFERROR(INDEX('[2]CP5 to CP6 Track mapping'!$A:$B,MATCH('CP5 Vols Hyp'!$C3260,'[2]CP5 to CP6 Track mapping'!$A:$A,0),2),"-")</f>
        <v>Re-Rail, Re-Sleeper Conventional</v>
      </c>
      <c r="E3260" s="36" t="s">
        <v>456</v>
      </c>
      <c r="F3260" s="53"/>
      <c r="G3260" s="53"/>
      <c r="H3260" s="53">
        <v>0</v>
      </c>
      <c r="I3260" s="53"/>
      <c r="J3260" s="53"/>
      <c r="K3260" s="53">
        <f t="shared" si="195"/>
        <v>0</v>
      </c>
      <c r="M3260" s="54">
        <v>0</v>
      </c>
      <c r="N3260" s="54">
        <v>0</v>
      </c>
      <c r="O3260" s="54">
        <v>0</v>
      </c>
      <c r="P3260" s="54">
        <v>0</v>
      </c>
      <c r="Q3260" s="54" t="s">
        <v>73</v>
      </c>
      <c r="R3260" s="54">
        <f t="shared" si="196"/>
        <v>0</v>
      </c>
      <c r="T3260" s="55">
        <f t="shared" si="197"/>
        <v>0</v>
      </c>
      <c r="U3260" s="55">
        <f t="shared" si="197"/>
        <v>0</v>
      </c>
      <c r="V3260" s="55">
        <f t="shared" si="197"/>
        <v>0</v>
      </c>
      <c r="W3260" s="55">
        <f t="shared" si="197"/>
        <v>0</v>
      </c>
      <c r="X3260" s="55" t="e">
        <f t="shared" si="197"/>
        <v>#VALUE!</v>
      </c>
      <c r="Y3260" s="55">
        <f t="shared" si="197"/>
        <v>0</v>
      </c>
    </row>
    <row r="3261" spans="1:25" x14ac:dyDescent="0.25">
      <c r="A3261" s="37" t="s">
        <v>655</v>
      </c>
      <c r="B3261" s="37" t="s">
        <v>659</v>
      </c>
      <c r="C3261" s="37" t="s">
        <v>660</v>
      </c>
      <c r="D3261" s="52" t="str">
        <f>IFERROR(INDEX('[2]CP5 to CP6 Track mapping'!$A:$B,MATCH('CP5 Vols Hyp'!$C3261,'[2]CP5 to CP6 Track mapping'!$A:$A,0),2),"-")</f>
        <v>Re-Rail, Re-Sleeper Conventional</v>
      </c>
      <c r="E3261" s="36" t="s">
        <v>451</v>
      </c>
      <c r="F3261" s="53"/>
      <c r="G3261" s="53"/>
      <c r="H3261" s="53">
        <v>0</v>
      </c>
      <c r="I3261" s="53"/>
      <c r="J3261" s="53"/>
      <c r="K3261" s="53">
        <f t="shared" si="195"/>
        <v>0</v>
      </c>
      <c r="M3261" s="54">
        <v>0</v>
      </c>
      <c r="N3261" s="54">
        <v>0</v>
      </c>
      <c r="O3261" s="54">
        <v>0</v>
      </c>
      <c r="P3261" s="54">
        <v>0</v>
      </c>
      <c r="Q3261" s="54" t="s">
        <v>73</v>
      </c>
      <c r="R3261" s="54">
        <f t="shared" si="196"/>
        <v>0</v>
      </c>
      <c r="T3261" s="55">
        <f t="shared" si="197"/>
        <v>0</v>
      </c>
      <c r="U3261" s="55">
        <f t="shared" si="197"/>
        <v>0</v>
      </c>
      <c r="V3261" s="55">
        <f t="shared" si="197"/>
        <v>0</v>
      </c>
      <c r="W3261" s="55">
        <f t="shared" si="197"/>
        <v>0</v>
      </c>
      <c r="X3261" s="55" t="e">
        <f t="shared" si="197"/>
        <v>#VALUE!</v>
      </c>
      <c r="Y3261" s="55">
        <f t="shared" si="197"/>
        <v>0</v>
      </c>
    </row>
    <row r="3262" spans="1:25" x14ac:dyDescent="0.25">
      <c r="A3262" s="37" t="s">
        <v>655</v>
      </c>
      <c r="B3262" s="37" t="s">
        <v>659</v>
      </c>
      <c r="C3262" s="37" t="s">
        <v>660</v>
      </c>
      <c r="D3262" s="52" t="str">
        <f>IFERROR(INDEX('[2]CP5 to CP6 Track mapping'!$A:$B,MATCH('CP5 Vols Hyp'!$C3262,'[2]CP5 to CP6 Track mapping'!$A:$A,0),2),"-")</f>
        <v>Re-Rail, Re-Sleeper Conventional</v>
      </c>
      <c r="E3262" s="36" t="s">
        <v>452</v>
      </c>
      <c r="F3262" s="53"/>
      <c r="G3262" s="53"/>
      <c r="H3262" s="53">
        <v>6.4007999999999995E-2</v>
      </c>
      <c r="I3262" s="53"/>
      <c r="J3262" s="53"/>
      <c r="K3262" s="53">
        <f t="shared" si="195"/>
        <v>6.4007999999999995E-2</v>
      </c>
      <c r="M3262" s="54">
        <v>0.30449520000000008</v>
      </c>
      <c r="N3262" s="54">
        <v>0.8869680000000002</v>
      </c>
      <c r="O3262" s="54">
        <v>6.4007999999999995E-2</v>
      </c>
      <c r="P3262" s="54">
        <v>0.17190720000000001</v>
      </c>
      <c r="Q3262" s="54">
        <v>0.44805600000000001</v>
      </c>
      <c r="R3262" s="54">
        <f t="shared" si="196"/>
        <v>1.8754344000000003</v>
      </c>
      <c r="T3262" s="55">
        <f t="shared" si="197"/>
        <v>0.30449520000000008</v>
      </c>
      <c r="U3262" s="55">
        <f t="shared" si="197"/>
        <v>0.8869680000000002</v>
      </c>
      <c r="V3262" s="55">
        <f t="shared" si="197"/>
        <v>0</v>
      </c>
      <c r="W3262" s="55">
        <f t="shared" si="197"/>
        <v>0.17190720000000001</v>
      </c>
      <c r="X3262" s="55">
        <f t="shared" si="197"/>
        <v>0.44805600000000001</v>
      </c>
      <c r="Y3262" s="55">
        <f t="shared" si="197"/>
        <v>1.8114264000000002</v>
      </c>
    </row>
    <row r="3263" spans="1:25" x14ac:dyDescent="0.25">
      <c r="A3263" s="37" t="s">
        <v>655</v>
      </c>
      <c r="B3263" s="37" t="s">
        <v>659</v>
      </c>
      <c r="C3263" s="37" t="s">
        <v>660</v>
      </c>
      <c r="D3263" s="52" t="str">
        <f>IFERROR(INDEX('[2]CP5 to CP6 Track mapping'!$A:$B,MATCH('CP5 Vols Hyp'!$C3263,'[2]CP5 to CP6 Track mapping'!$A:$A,0),2),"-")</f>
        <v>Re-Rail, Re-Sleeper Conventional</v>
      </c>
      <c r="E3263" s="36" t="s">
        <v>453</v>
      </c>
      <c r="F3263" s="53"/>
      <c r="G3263" s="53"/>
      <c r="H3263" s="53">
        <v>0.44074079999999999</v>
      </c>
      <c r="I3263" s="53"/>
      <c r="J3263" s="53"/>
      <c r="K3263" s="53">
        <f t="shared" si="195"/>
        <v>0.44074079999999999</v>
      </c>
      <c r="M3263" s="54">
        <v>-9.1439999999998189E-4</v>
      </c>
      <c r="N3263" s="54">
        <v>1.1329415999999999</v>
      </c>
      <c r="O3263" s="54">
        <v>0.44074079999999999</v>
      </c>
      <c r="P3263" s="54">
        <v>0.76992480000000008</v>
      </c>
      <c r="Q3263" s="54" t="s">
        <v>73</v>
      </c>
      <c r="R3263" s="54">
        <f t="shared" si="196"/>
        <v>2.3426928</v>
      </c>
      <c r="T3263" s="55">
        <f t="shared" si="197"/>
        <v>-9.1439999999998189E-4</v>
      </c>
      <c r="U3263" s="55">
        <f t="shared" si="197"/>
        <v>1.1329415999999999</v>
      </c>
      <c r="V3263" s="55">
        <f t="shared" si="197"/>
        <v>0</v>
      </c>
      <c r="W3263" s="55">
        <f t="shared" si="197"/>
        <v>0.76992480000000008</v>
      </c>
      <c r="X3263" s="55" t="e">
        <f t="shared" si="197"/>
        <v>#VALUE!</v>
      </c>
      <c r="Y3263" s="55">
        <f t="shared" si="197"/>
        <v>1.9019520000000001</v>
      </c>
    </row>
    <row r="3264" spans="1:25" x14ac:dyDescent="0.25">
      <c r="A3264" s="37" t="s">
        <v>655</v>
      </c>
      <c r="B3264" s="37" t="s">
        <v>659</v>
      </c>
      <c r="C3264" s="37" t="s">
        <v>660</v>
      </c>
      <c r="D3264" s="52" t="str">
        <f>IFERROR(INDEX('[2]CP5 to CP6 Track mapping'!$A:$B,MATCH('CP5 Vols Hyp'!$C3264,'[2]CP5 to CP6 Track mapping'!$A:$A,0),2),"-")</f>
        <v>Re-Rail, Re-Sleeper Conventional</v>
      </c>
      <c r="E3264" s="36" t="s">
        <v>454</v>
      </c>
      <c r="F3264" s="53"/>
      <c r="G3264" s="53"/>
      <c r="H3264" s="53">
        <v>2.9251656000000001</v>
      </c>
      <c r="I3264" s="53"/>
      <c r="J3264" s="53"/>
      <c r="K3264" s="53">
        <f t="shared" si="195"/>
        <v>2.9251656000000001</v>
      </c>
      <c r="M3264" s="54">
        <v>0</v>
      </c>
      <c r="N3264" s="54">
        <v>1.0488168</v>
      </c>
      <c r="O3264" s="54">
        <v>2.9251656000000001</v>
      </c>
      <c r="P3264" s="54">
        <v>0.3867912</v>
      </c>
      <c r="Q3264" s="54">
        <v>0.76901039999999998</v>
      </c>
      <c r="R3264" s="54">
        <f t="shared" si="196"/>
        <v>5.1297839999999999</v>
      </c>
      <c r="T3264" s="55">
        <f t="shared" si="197"/>
        <v>0</v>
      </c>
      <c r="U3264" s="55">
        <f t="shared" si="197"/>
        <v>1.0488168</v>
      </c>
      <c r="V3264" s="55">
        <f t="shared" si="197"/>
        <v>0</v>
      </c>
      <c r="W3264" s="55">
        <f t="shared" si="197"/>
        <v>0.3867912</v>
      </c>
      <c r="X3264" s="55">
        <f t="shared" si="197"/>
        <v>0.76901039999999998</v>
      </c>
      <c r="Y3264" s="55">
        <f t="shared" si="197"/>
        <v>2.2046183999999998</v>
      </c>
    </row>
    <row r="3265" spans="1:25" x14ac:dyDescent="0.25">
      <c r="A3265" s="37" t="s">
        <v>655</v>
      </c>
      <c r="B3265" s="37" t="s">
        <v>659</v>
      </c>
      <c r="C3265" s="37" t="s">
        <v>660</v>
      </c>
      <c r="D3265" s="52" t="str">
        <f>IFERROR(INDEX('[2]CP5 to CP6 Track mapping'!$A:$B,MATCH('CP5 Vols Hyp'!$C3265,'[2]CP5 to CP6 Track mapping'!$A:$A,0),2),"-")</f>
        <v>Re-Rail, Re-Sleeper Conventional</v>
      </c>
      <c r="E3265" s="36" t="s">
        <v>455</v>
      </c>
      <c r="F3265" s="53"/>
      <c r="G3265" s="53"/>
      <c r="H3265" s="53">
        <v>0.32278320000000005</v>
      </c>
      <c r="I3265" s="53"/>
      <c r="J3265" s="53"/>
      <c r="K3265" s="53">
        <f t="shared" si="195"/>
        <v>0.32278320000000005</v>
      </c>
      <c r="M3265" s="54">
        <v>7.8638399999999997E-2</v>
      </c>
      <c r="N3265" s="54">
        <v>0.20116800000000001</v>
      </c>
      <c r="O3265" s="54">
        <v>0.32278320000000005</v>
      </c>
      <c r="P3265" s="54">
        <v>0.77998319999999999</v>
      </c>
      <c r="Q3265" s="54" t="s">
        <v>73</v>
      </c>
      <c r="R3265" s="54">
        <f t="shared" si="196"/>
        <v>1.3825728000000002</v>
      </c>
      <c r="T3265" s="55">
        <f t="shared" si="197"/>
        <v>7.8638399999999997E-2</v>
      </c>
      <c r="U3265" s="55">
        <f t="shared" si="197"/>
        <v>0.20116800000000001</v>
      </c>
      <c r="V3265" s="55">
        <f t="shared" si="197"/>
        <v>0</v>
      </c>
      <c r="W3265" s="55">
        <f t="shared" ref="W3265:Y3328" si="198">P3265-I3265</f>
        <v>0.77998319999999999</v>
      </c>
      <c r="X3265" s="55" t="e">
        <f t="shared" si="198"/>
        <v>#VALUE!</v>
      </c>
      <c r="Y3265" s="55">
        <f t="shared" si="198"/>
        <v>1.0597896000000002</v>
      </c>
    </row>
    <row r="3266" spans="1:25" x14ac:dyDescent="0.25">
      <c r="A3266" s="37" t="s">
        <v>655</v>
      </c>
      <c r="B3266" s="37" t="s">
        <v>661</v>
      </c>
      <c r="C3266" s="37" t="s">
        <v>9</v>
      </c>
      <c r="D3266" s="52" t="str">
        <f>IFERROR(INDEX('[2]CP5 to CP6 Track mapping'!$A:$B,MATCH('CP5 Vols Hyp'!$C3266,'[2]CP5 to CP6 Track mapping'!$A:$A,0),2),"-")</f>
        <v>Replace - Full</v>
      </c>
      <c r="E3266" s="36" t="s">
        <v>456</v>
      </c>
      <c r="F3266" s="53"/>
      <c r="G3266" s="53"/>
      <c r="H3266" s="53">
        <v>0</v>
      </c>
      <c r="I3266" s="53"/>
      <c r="J3266" s="53"/>
      <c r="K3266" s="53">
        <f t="shared" si="195"/>
        <v>0</v>
      </c>
      <c r="M3266" s="54">
        <v>0</v>
      </c>
      <c r="N3266" s="54">
        <v>0</v>
      </c>
      <c r="O3266" s="54">
        <v>0</v>
      </c>
      <c r="P3266" s="54">
        <v>0</v>
      </c>
      <c r="Q3266" s="54" t="s">
        <v>73</v>
      </c>
      <c r="R3266" s="54">
        <f t="shared" si="196"/>
        <v>0</v>
      </c>
      <c r="T3266" s="55">
        <f t="shared" ref="T3266:Y3329" si="199">M3266-F3266</f>
        <v>0</v>
      </c>
      <c r="U3266" s="55">
        <f t="shared" si="199"/>
        <v>0</v>
      </c>
      <c r="V3266" s="55">
        <f t="shared" si="199"/>
        <v>0</v>
      </c>
      <c r="W3266" s="55">
        <f t="shared" si="198"/>
        <v>0</v>
      </c>
      <c r="X3266" s="55" t="e">
        <f t="shared" si="198"/>
        <v>#VALUE!</v>
      </c>
      <c r="Y3266" s="55">
        <f t="shared" si="198"/>
        <v>0</v>
      </c>
    </row>
    <row r="3267" spans="1:25" x14ac:dyDescent="0.25">
      <c r="A3267" s="37" t="s">
        <v>655</v>
      </c>
      <c r="B3267" s="37" t="s">
        <v>661</v>
      </c>
      <c r="C3267" s="37" t="s">
        <v>9</v>
      </c>
      <c r="D3267" s="52" t="str">
        <f>IFERROR(INDEX('[2]CP5 to CP6 Track mapping'!$A:$B,MATCH('CP5 Vols Hyp'!$C3267,'[2]CP5 to CP6 Track mapping'!$A:$A,0),2),"-")</f>
        <v>Replace - Full</v>
      </c>
      <c r="E3267" s="36" t="s">
        <v>451</v>
      </c>
      <c r="F3267" s="53"/>
      <c r="G3267" s="53"/>
      <c r="H3267" s="53">
        <v>0</v>
      </c>
      <c r="I3267" s="53"/>
      <c r="J3267" s="53"/>
      <c r="K3267" s="53">
        <f t="shared" si="195"/>
        <v>0</v>
      </c>
      <c r="M3267" s="54">
        <v>0</v>
      </c>
      <c r="N3267" s="54">
        <v>0</v>
      </c>
      <c r="O3267" s="54">
        <v>0</v>
      </c>
      <c r="P3267" s="54">
        <v>0</v>
      </c>
      <c r="Q3267" s="54" t="s">
        <v>73</v>
      </c>
      <c r="R3267" s="54">
        <f t="shared" si="196"/>
        <v>0</v>
      </c>
      <c r="T3267" s="55">
        <f t="shared" si="199"/>
        <v>0</v>
      </c>
      <c r="U3267" s="55">
        <f t="shared" si="199"/>
        <v>0</v>
      </c>
      <c r="V3267" s="55">
        <f t="shared" si="199"/>
        <v>0</v>
      </c>
      <c r="W3267" s="55">
        <f t="shared" si="198"/>
        <v>0</v>
      </c>
      <c r="X3267" s="55" t="e">
        <f t="shared" si="198"/>
        <v>#VALUE!</v>
      </c>
      <c r="Y3267" s="55">
        <f t="shared" si="198"/>
        <v>0</v>
      </c>
    </row>
    <row r="3268" spans="1:25" x14ac:dyDescent="0.25">
      <c r="A3268" s="37" t="s">
        <v>655</v>
      </c>
      <c r="B3268" s="37" t="s">
        <v>661</v>
      </c>
      <c r="C3268" s="37" t="s">
        <v>9</v>
      </c>
      <c r="D3268" s="52" t="str">
        <f>IFERROR(INDEX('[2]CP5 to CP6 Track mapping'!$A:$B,MATCH('CP5 Vols Hyp'!$C3268,'[2]CP5 to CP6 Track mapping'!$A:$A,0),2),"-")</f>
        <v>Replace - Full</v>
      </c>
      <c r="E3268" s="36" t="s">
        <v>452</v>
      </c>
      <c r="F3268" s="53"/>
      <c r="G3268" s="53"/>
      <c r="H3268" s="53">
        <v>0.69037199999999987</v>
      </c>
      <c r="I3268" s="53"/>
      <c r="J3268" s="53"/>
      <c r="K3268" s="53">
        <f t="shared" si="195"/>
        <v>0.69037199999999987</v>
      </c>
      <c r="M3268" s="54">
        <v>0.31</v>
      </c>
      <c r="N3268" s="54">
        <v>0.65562480000000001</v>
      </c>
      <c r="O3268" s="54">
        <v>0.69037199999999987</v>
      </c>
      <c r="P3268" s="54">
        <v>1.1750039999999999</v>
      </c>
      <c r="Q3268" s="54">
        <v>5.0109119999999994</v>
      </c>
      <c r="R3268" s="54">
        <f t="shared" si="196"/>
        <v>7.8419127999999994</v>
      </c>
      <c r="T3268" s="55">
        <f t="shared" si="199"/>
        <v>0.31</v>
      </c>
      <c r="U3268" s="55">
        <f t="shared" si="199"/>
        <v>0.65562480000000001</v>
      </c>
      <c r="V3268" s="55">
        <f t="shared" si="199"/>
        <v>0</v>
      </c>
      <c r="W3268" s="55">
        <f t="shared" si="198"/>
        <v>1.1750039999999999</v>
      </c>
      <c r="X3268" s="55">
        <f t="shared" si="198"/>
        <v>5.0109119999999994</v>
      </c>
      <c r="Y3268" s="55">
        <f t="shared" si="198"/>
        <v>7.1515407999999994</v>
      </c>
    </row>
    <row r="3269" spans="1:25" x14ac:dyDescent="0.25">
      <c r="A3269" s="37" t="s">
        <v>655</v>
      </c>
      <c r="B3269" s="37" t="s">
        <v>661</v>
      </c>
      <c r="C3269" s="37" t="s">
        <v>9</v>
      </c>
      <c r="D3269" s="52" t="str">
        <f>IFERROR(INDEX('[2]CP5 to CP6 Track mapping'!$A:$B,MATCH('CP5 Vols Hyp'!$C3269,'[2]CP5 to CP6 Track mapping'!$A:$A,0),2),"-")</f>
        <v>Replace - Full</v>
      </c>
      <c r="E3269" s="36" t="s">
        <v>453</v>
      </c>
      <c r="F3269" s="53"/>
      <c r="G3269" s="53"/>
      <c r="H3269" s="53">
        <v>0</v>
      </c>
      <c r="I3269" s="53"/>
      <c r="J3269" s="53"/>
      <c r="K3269" s="53">
        <f t="shared" si="195"/>
        <v>0</v>
      </c>
      <c r="M3269" s="54">
        <v>0</v>
      </c>
      <c r="N3269" s="54">
        <v>0</v>
      </c>
      <c r="O3269" s="54">
        <v>0</v>
      </c>
      <c r="P3269" s="54">
        <v>2.8721303999999996</v>
      </c>
      <c r="Q3269" s="54">
        <v>2.0592288000000001</v>
      </c>
      <c r="R3269" s="54">
        <f t="shared" si="196"/>
        <v>4.9313591999999993</v>
      </c>
      <c r="T3269" s="55">
        <f t="shared" si="199"/>
        <v>0</v>
      </c>
      <c r="U3269" s="55">
        <f t="shared" si="199"/>
        <v>0</v>
      </c>
      <c r="V3269" s="55">
        <f t="shared" si="199"/>
        <v>0</v>
      </c>
      <c r="W3269" s="55">
        <f t="shared" si="198"/>
        <v>2.8721303999999996</v>
      </c>
      <c r="X3269" s="55">
        <f t="shared" si="198"/>
        <v>2.0592288000000001</v>
      </c>
      <c r="Y3269" s="55">
        <f t="shared" si="198"/>
        <v>4.9313591999999993</v>
      </c>
    </row>
    <row r="3270" spans="1:25" x14ac:dyDescent="0.25">
      <c r="A3270" s="37" t="s">
        <v>655</v>
      </c>
      <c r="B3270" s="37" t="s">
        <v>661</v>
      </c>
      <c r="C3270" s="37" t="s">
        <v>9</v>
      </c>
      <c r="D3270" s="52" t="str">
        <f>IFERROR(INDEX('[2]CP5 to CP6 Track mapping'!$A:$B,MATCH('CP5 Vols Hyp'!$C3270,'[2]CP5 to CP6 Track mapping'!$A:$A,0),2),"-")</f>
        <v>Replace - Full</v>
      </c>
      <c r="E3270" s="36" t="s">
        <v>454</v>
      </c>
      <c r="F3270" s="53"/>
      <c r="G3270" s="53"/>
      <c r="H3270" s="53">
        <v>0</v>
      </c>
      <c r="I3270" s="53"/>
      <c r="J3270" s="53"/>
      <c r="K3270" s="53">
        <f t="shared" si="195"/>
        <v>0</v>
      </c>
      <c r="M3270" s="54">
        <v>0.36</v>
      </c>
      <c r="N3270" s="54">
        <v>0.4151376</v>
      </c>
      <c r="O3270" s="54">
        <v>0</v>
      </c>
      <c r="P3270" s="54">
        <v>0</v>
      </c>
      <c r="Q3270" s="54" t="s">
        <v>73</v>
      </c>
      <c r="R3270" s="54">
        <f t="shared" si="196"/>
        <v>0.77513759999999998</v>
      </c>
      <c r="T3270" s="55">
        <f t="shared" si="199"/>
        <v>0.36</v>
      </c>
      <c r="U3270" s="55">
        <f t="shared" si="199"/>
        <v>0.4151376</v>
      </c>
      <c r="V3270" s="55">
        <f t="shared" si="199"/>
        <v>0</v>
      </c>
      <c r="W3270" s="55">
        <f t="shared" si="198"/>
        <v>0</v>
      </c>
      <c r="X3270" s="55" t="e">
        <f t="shared" si="198"/>
        <v>#VALUE!</v>
      </c>
      <c r="Y3270" s="55">
        <f t="shared" si="198"/>
        <v>0.77513759999999998</v>
      </c>
    </row>
    <row r="3271" spans="1:25" x14ac:dyDescent="0.25">
      <c r="A3271" s="37" t="s">
        <v>655</v>
      </c>
      <c r="B3271" s="37" t="s">
        <v>661</v>
      </c>
      <c r="C3271" s="37" t="s">
        <v>9</v>
      </c>
      <c r="D3271" s="52" t="str">
        <f>IFERROR(INDEX('[2]CP5 to CP6 Track mapping'!$A:$B,MATCH('CP5 Vols Hyp'!$C3271,'[2]CP5 to CP6 Track mapping'!$A:$A,0),2),"-")</f>
        <v>Replace - Full</v>
      </c>
      <c r="E3271" s="36" t="s">
        <v>455</v>
      </c>
      <c r="F3271" s="53"/>
      <c r="G3271" s="53"/>
      <c r="H3271" s="53">
        <v>0</v>
      </c>
      <c r="I3271" s="53"/>
      <c r="J3271" s="53"/>
      <c r="K3271" s="53">
        <f t="shared" si="195"/>
        <v>0</v>
      </c>
      <c r="M3271" s="54">
        <v>0</v>
      </c>
      <c r="N3271" s="54">
        <v>0</v>
      </c>
      <c r="O3271" s="54">
        <v>0</v>
      </c>
      <c r="P3271" s="54">
        <v>0</v>
      </c>
      <c r="Q3271" s="54" t="s">
        <v>73</v>
      </c>
      <c r="R3271" s="54">
        <f t="shared" si="196"/>
        <v>0</v>
      </c>
      <c r="T3271" s="55">
        <f t="shared" si="199"/>
        <v>0</v>
      </c>
      <c r="U3271" s="55">
        <f t="shared" si="199"/>
        <v>0</v>
      </c>
      <c r="V3271" s="55">
        <f t="shared" si="199"/>
        <v>0</v>
      </c>
      <c r="W3271" s="55">
        <f t="shared" si="198"/>
        <v>0</v>
      </c>
      <c r="X3271" s="55" t="e">
        <f t="shared" si="198"/>
        <v>#VALUE!</v>
      </c>
      <c r="Y3271" s="55">
        <f t="shared" si="198"/>
        <v>0</v>
      </c>
    </row>
    <row r="3272" spans="1:25" x14ac:dyDescent="0.25">
      <c r="A3272" s="37" t="s">
        <v>655</v>
      </c>
      <c r="B3272" s="37" t="s">
        <v>662</v>
      </c>
      <c r="C3272" s="37" t="s">
        <v>13</v>
      </c>
      <c r="D3272" s="52" t="str">
        <f>IFERROR(INDEX('[2]CP5 to CP6 Track mapping'!$A:$B,MATCH('CP5 Vols Hyp'!$C3272,'[2]CP5 to CP6 Track mapping'!$A:$A,0),2),"-")</f>
        <v>Re-rail</v>
      </c>
      <c r="E3272" s="36" t="s">
        <v>456</v>
      </c>
      <c r="F3272" s="53"/>
      <c r="G3272" s="53"/>
      <c r="H3272" s="53">
        <v>42.760000000000005</v>
      </c>
      <c r="I3272" s="53"/>
      <c r="J3272" s="53"/>
      <c r="K3272" s="53">
        <f t="shared" si="195"/>
        <v>42.760000000000005</v>
      </c>
      <c r="M3272" s="54">
        <v>0</v>
      </c>
      <c r="N3272" s="54">
        <v>44.629999999999995</v>
      </c>
      <c r="O3272" s="54">
        <v>42.760000000000005</v>
      </c>
      <c r="P3272" s="54">
        <v>55.8</v>
      </c>
      <c r="Q3272" s="54">
        <v>44.739999999999995</v>
      </c>
      <c r="R3272" s="54">
        <f t="shared" si="196"/>
        <v>187.93</v>
      </c>
      <c r="T3272" s="55">
        <f t="shared" si="199"/>
        <v>0</v>
      </c>
      <c r="U3272" s="55">
        <f t="shared" si="199"/>
        <v>44.629999999999995</v>
      </c>
      <c r="V3272" s="55">
        <f t="shared" si="199"/>
        <v>0</v>
      </c>
      <c r="W3272" s="55">
        <f t="shared" si="198"/>
        <v>55.8</v>
      </c>
      <c r="X3272" s="55">
        <f t="shared" si="198"/>
        <v>44.739999999999995</v>
      </c>
      <c r="Y3272" s="55">
        <f t="shared" si="198"/>
        <v>145.17000000000002</v>
      </c>
    </row>
    <row r="3273" spans="1:25" x14ac:dyDescent="0.25">
      <c r="A3273" s="37" t="s">
        <v>655</v>
      </c>
      <c r="B3273" s="37" t="s">
        <v>662</v>
      </c>
      <c r="C3273" s="37" t="s">
        <v>13</v>
      </c>
      <c r="D3273" s="52" t="str">
        <f>IFERROR(INDEX('[2]CP5 to CP6 Track mapping'!$A:$B,MATCH('CP5 Vols Hyp'!$C3273,'[2]CP5 to CP6 Track mapping'!$A:$A,0),2),"-")</f>
        <v>Re-rail</v>
      </c>
      <c r="E3273" s="36" t="s">
        <v>451</v>
      </c>
      <c r="F3273" s="53"/>
      <c r="G3273" s="53"/>
      <c r="H3273" s="53">
        <v>0</v>
      </c>
      <c r="I3273" s="53"/>
      <c r="J3273" s="53"/>
      <c r="K3273" s="53">
        <f t="shared" si="195"/>
        <v>0</v>
      </c>
      <c r="M3273" s="54">
        <v>0</v>
      </c>
      <c r="N3273" s="54">
        <v>0</v>
      </c>
      <c r="O3273" s="54">
        <v>0</v>
      </c>
      <c r="P3273" s="54">
        <v>0</v>
      </c>
      <c r="Q3273" s="54" t="s">
        <v>73</v>
      </c>
      <c r="R3273" s="54">
        <f t="shared" si="196"/>
        <v>0</v>
      </c>
      <c r="T3273" s="55">
        <f t="shared" si="199"/>
        <v>0</v>
      </c>
      <c r="U3273" s="55">
        <f t="shared" si="199"/>
        <v>0</v>
      </c>
      <c r="V3273" s="55">
        <f t="shared" si="199"/>
        <v>0</v>
      </c>
      <c r="W3273" s="55">
        <f t="shared" si="198"/>
        <v>0</v>
      </c>
      <c r="X3273" s="55" t="e">
        <f t="shared" si="198"/>
        <v>#VALUE!</v>
      </c>
      <c r="Y3273" s="55">
        <f t="shared" si="198"/>
        <v>0</v>
      </c>
    </row>
    <row r="3274" spans="1:25" x14ac:dyDescent="0.25">
      <c r="A3274" s="37" t="s">
        <v>655</v>
      </c>
      <c r="B3274" s="37" t="s">
        <v>662</v>
      </c>
      <c r="C3274" s="37" t="s">
        <v>13</v>
      </c>
      <c r="D3274" s="52" t="str">
        <f>IFERROR(INDEX('[2]CP5 to CP6 Track mapping'!$A:$B,MATCH('CP5 Vols Hyp'!$C3274,'[2]CP5 to CP6 Track mapping'!$A:$A,0),2),"-")</f>
        <v>Re-rail</v>
      </c>
      <c r="E3274" s="36" t="s">
        <v>452</v>
      </c>
      <c r="F3274" s="53"/>
      <c r="G3274" s="53"/>
      <c r="H3274" s="53">
        <v>0.48554640000000004</v>
      </c>
      <c r="I3274" s="53"/>
      <c r="J3274" s="53"/>
      <c r="K3274" s="53">
        <f t="shared" ref="K3274:K3337" si="200">SUM(F3274:J3274)</f>
        <v>0.48554640000000004</v>
      </c>
      <c r="M3274" s="54">
        <v>7.4391439999999998</v>
      </c>
      <c r="N3274" s="54">
        <v>0.26517600000000008</v>
      </c>
      <c r="O3274" s="54">
        <v>0.48554640000000004</v>
      </c>
      <c r="P3274" s="54">
        <v>2.2860000000000005E-2</v>
      </c>
      <c r="Q3274" s="54">
        <v>0.13990320000000001</v>
      </c>
      <c r="R3274" s="54">
        <f t="shared" ref="R3274:R3337" si="201">SUM(M3274:Q3274)</f>
        <v>8.3526296000000002</v>
      </c>
      <c r="T3274" s="55">
        <f t="shared" si="199"/>
        <v>7.4391439999999998</v>
      </c>
      <c r="U3274" s="55">
        <f t="shared" si="199"/>
        <v>0.26517600000000008</v>
      </c>
      <c r="V3274" s="55">
        <f t="shared" si="199"/>
        <v>0</v>
      </c>
      <c r="W3274" s="55">
        <f t="shared" si="198"/>
        <v>2.2860000000000005E-2</v>
      </c>
      <c r="X3274" s="55">
        <f t="shared" si="198"/>
        <v>0.13990320000000001</v>
      </c>
      <c r="Y3274" s="55">
        <f t="shared" si="198"/>
        <v>7.8670831999999997</v>
      </c>
    </row>
    <row r="3275" spans="1:25" x14ac:dyDescent="0.25">
      <c r="A3275" s="37" t="s">
        <v>655</v>
      </c>
      <c r="B3275" s="37" t="s">
        <v>662</v>
      </c>
      <c r="C3275" s="37" t="s">
        <v>13</v>
      </c>
      <c r="D3275" s="52" t="str">
        <f>IFERROR(INDEX('[2]CP5 to CP6 Track mapping'!$A:$B,MATCH('CP5 Vols Hyp'!$C3275,'[2]CP5 to CP6 Track mapping'!$A:$A,0),2),"-")</f>
        <v>Re-rail</v>
      </c>
      <c r="E3275" s="36" t="s">
        <v>453</v>
      </c>
      <c r="F3275" s="53"/>
      <c r="G3275" s="53"/>
      <c r="H3275" s="53">
        <v>0.18196559999999998</v>
      </c>
      <c r="I3275" s="53"/>
      <c r="J3275" s="53"/>
      <c r="K3275" s="53">
        <f t="shared" si="200"/>
        <v>0.18196559999999998</v>
      </c>
      <c r="M3275" s="54">
        <v>7.9475448000000002</v>
      </c>
      <c r="N3275" s="54">
        <v>3.3832800000000003E-2</v>
      </c>
      <c r="O3275" s="54">
        <v>0.18196559999999998</v>
      </c>
      <c r="P3275" s="54">
        <v>0.28620719999999999</v>
      </c>
      <c r="Q3275" s="54">
        <v>0.15453359999999999</v>
      </c>
      <c r="R3275" s="54">
        <f t="shared" si="201"/>
        <v>8.6040840000000003</v>
      </c>
      <c r="T3275" s="55">
        <f t="shared" si="199"/>
        <v>7.9475448000000002</v>
      </c>
      <c r="U3275" s="55">
        <f t="shared" si="199"/>
        <v>3.3832800000000003E-2</v>
      </c>
      <c r="V3275" s="55">
        <f t="shared" si="199"/>
        <v>0</v>
      </c>
      <c r="W3275" s="55">
        <f t="shared" si="198"/>
        <v>0.28620719999999999</v>
      </c>
      <c r="X3275" s="55">
        <f t="shared" si="198"/>
        <v>0.15453359999999999</v>
      </c>
      <c r="Y3275" s="55">
        <f t="shared" si="198"/>
        <v>8.4221184000000004</v>
      </c>
    </row>
    <row r="3276" spans="1:25" x14ac:dyDescent="0.25">
      <c r="A3276" s="37" t="s">
        <v>655</v>
      </c>
      <c r="B3276" s="37" t="s">
        <v>662</v>
      </c>
      <c r="C3276" s="37" t="s">
        <v>13</v>
      </c>
      <c r="D3276" s="52" t="str">
        <f>IFERROR(INDEX('[2]CP5 to CP6 Track mapping'!$A:$B,MATCH('CP5 Vols Hyp'!$C3276,'[2]CP5 to CP6 Track mapping'!$A:$A,0),2),"-")</f>
        <v>Re-rail</v>
      </c>
      <c r="E3276" s="36" t="s">
        <v>454</v>
      </c>
      <c r="F3276" s="53"/>
      <c r="G3276" s="53"/>
      <c r="H3276" s="53">
        <v>0.23865839999999999</v>
      </c>
      <c r="I3276" s="53"/>
      <c r="J3276" s="53"/>
      <c r="K3276" s="53">
        <f t="shared" si="200"/>
        <v>0.23865839999999999</v>
      </c>
      <c r="M3276" s="54">
        <v>12.683327199999999</v>
      </c>
      <c r="N3276" s="54">
        <v>0.21122640000000004</v>
      </c>
      <c r="O3276" s="54">
        <v>0.23865839999999999</v>
      </c>
      <c r="P3276" s="54">
        <v>0.49560480000000001</v>
      </c>
      <c r="Q3276" s="54">
        <v>5.5778399999999999E-2</v>
      </c>
      <c r="R3276" s="54">
        <f t="shared" si="201"/>
        <v>13.684595199999999</v>
      </c>
      <c r="T3276" s="55">
        <f t="shared" si="199"/>
        <v>12.683327199999999</v>
      </c>
      <c r="U3276" s="55">
        <f t="shared" si="199"/>
        <v>0.21122640000000004</v>
      </c>
      <c r="V3276" s="55">
        <f t="shared" si="199"/>
        <v>0</v>
      </c>
      <c r="W3276" s="55">
        <f t="shared" si="198"/>
        <v>0.49560480000000001</v>
      </c>
      <c r="X3276" s="55">
        <f t="shared" si="198"/>
        <v>5.5778399999999999E-2</v>
      </c>
      <c r="Y3276" s="55">
        <f t="shared" si="198"/>
        <v>13.445936799999998</v>
      </c>
    </row>
    <row r="3277" spans="1:25" x14ac:dyDescent="0.25">
      <c r="A3277" s="37" t="s">
        <v>655</v>
      </c>
      <c r="B3277" s="37" t="s">
        <v>662</v>
      </c>
      <c r="C3277" s="37" t="s">
        <v>13</v>
      </c>
      <c r="D3277" s="52" t="str">
        <f>IFERROR(INDEX('[2]CP5 to CP6 Track mapping'!$A:$B,MATCH('CP5 Vols Hyp'!$C3277,'[2]CP5 to CP6 Track mapping'!$A:$A,0),2),"-")</f>
        <v>Re-rail</v>
      </c>
      <c r="E3277" s="36" t="s">
        <v>455</v>
      </c>
      <c r="F3277" s="53"/>
      <c r="G3277" s="53"/>
      <c r="H3277" s="53">
        <v>5.1206400000000006E-2</v>
      </c>
      <c r="I3277" s="53"/>
      <c r="J3277" s="53"/>
      <c r="K3277" s="53">
        <f t="shared" si="200"/>
        <v>5.1206400000000006E-2</v>
      </c>
      <c r="M3277" s="54">
        <v>0.2081712</v>
      </c>
      <c r="N3277" s="54">
        <v>6.4008000000000009E-2</v>
      </c>
      <c r="O3277" s="54">
        <v>5.1206400000000006E-2</v>
      </c>
      <c r="P3277" s="54">
        <v>0</v>
      </c>
      <c r="Q3277" s="54">
        <v>2.2859999999999998E-2</v>
      </c>
      <c r="R3277" s="54">
        <f t="shared" si="201"/>
        <v>0.34624559999999999</v>
      </c>
      <c r="T3277" s="55">
        <f t="shared" si="199"/>
        <v>0.2081712</v>
      </c>
      <c r="U3277" s="55">
        <f t="shared" si="199"/>
        <v>6.4008000000000009E-2</v>
      </c>
      <c r="V3277" s="55">
        <f t="shared" si="199"/>
        <v>0</v>
      </c>
      <c r="W3277" s="55">
        <f t="shared" si="198"/>
        <v>0</v>
      </c>
      <c r="X3277" s="55">
        <f t="shared" si="198"/>
        <v>2.2859999999999998E-2</v>
      </c>
      <c r="Y3277" s="55">
        <f t="shared" si="198"/>
        <v>0.2950392</v>
      </c>
    </row>
    <row r="3278" spans="1:25" x14ac:dyDescent="0.25">
      <c r="A3278" s="37" t="s">
        <v>655</v>
      </c>
      <c r="B3278" s="37" t="s">
        <v>663</v>
      </c>
      <c r="C3278" s="37" t="s">
        <v>12</v>
      </c>
      <c r="D3278" s="52" t="str">
        <f>IFERROR(INDEX('[2]CP5 to CP6 Track mapping'!$A:$B,MATCH('CP5 Vols Hyp'!$C3278,'[2]CP5 to CP6 Track mapping'!$A:$A,0),2),"-")</f>
        <v>Re-rail</v>
      </c>
      <c r="E3278" s="36" t="s">
        <v>456</v>
      </c>
      <c r="F3278" s="53"/>
      <c r="G3278" s="53"/>
      <c r="H3278" s="53">
        <v>4.84</v>
      </c>
      <c r="I3278" s="53"/>
      <c r="J3278" s="53"/>
      <c r="K3278" s="53">
        <f t="shared" si="200"/>
        <v>4.84</v>
      </c>
      <c r="M3278" s="54">
        <v>0</v>
      </c>
      <c r="N3278" s="54">
        <v>5.0000000000000018</v>
      </c>
      <c r="O3278" s="54">
        <v>4.84</v>
      </c>
      <c r="P3278" s="54">
        <v>1.8399999999999999</v>
      </c>
      <c r="Q3278" s="54">
        <v>0.17</v>
      </c>
      <c r="R3278" s="54">
        <f t="shared" si="201"/>
        <v>11.850000000000001</v>
      </c>
      <c r="T3278" s="55">
        <f t="shared" si="199"/>
        <v>0</v>
      </c>
      <c r="U3278" s="55">
        <f t="shared" si="199"/>
        <v>5.0000000000000018</v>
      </c>
      <c r="V3278" s="55">
        <f t="shared" si="199"/>
        <v>0</v>
      </c>
      <c r="W3278" s="55">
        <f t="shared" si="198"/>
        <v>1.8399999999999999</v>
      </c>
      <c r="X3278" s="55">
        <f t="shared" si="198"/>
        <v>0.17</v>
      </c>
      <c r="Y3278" s="55">
        <f t="shared" si="198"/>
        <v>7.0100000000000016</v>
      </c>
    </row>
    <row r="3279" spans="1:25" x14ac:dyDescent="0.25">
      <c r="A3279" s="37" t="s">
        <v>655</v>
      </c>
      <c r="B3279" s="37" t="s">
        <v>663</v>
      </c>
      <c r="C3279" s="37" t="s">
        <v>12</v>
      </c>
      <c r="D3279" s="52" t="str">
        <f>IFERROR(INDEX('[2]CP5 to CP6 Track mapping'!$A:$B,MATCH('CP5 Vols Hyp'!$C3279,'[2]CP5 to CP6 Track mapping'!$A:$A,0),2),"-")</f>
        <v>Re-rail</v>
      </c>
      <c r="E3279" s="36" t="s">
        <v>451</v>
      </c>
      <c r="F3279" s="53"/>
      <c r="G3279" s="53"/>
      <c r="H3279" s="53">
        <v>0</v>
      </c>
      <c r="I3279" s="53"/>
      <c r="J3279" s="53"/>
      <c r="K3279" s="53">
        <f t="shared" si="200"/>
        <v>0</v>
      </c>
      <c r="M3279" s="54">
        <v>0</v>
      </c>
      <c r="N3279" s="54">
        <v>0</v>
      </c>
      <c r="O3279" s="54">
        <v>0</v>
      </c>
      <c r="P3279" s="54">
        <v>0</v>
      </c>
      <c r="Q3279" s="54" t="s">
        <v>73</v>
      </c>
      <c r="R3279" s="54">
        <f t="shared" si="201"/>
        <v>0</v>
      </c>
      <c r="T3279" s="55">
        <f t="shared" si="199"/>
        <v>0</v>
      </c>
      <c r="U3279" s="55">
        <f t="shared" si="199"/>
        <v>0</v>
      </c>
      <c r="V3279" s="55">
        <f t="shared" si="199"/>
        <v>0</v>
      </c>
      <c r="W3279" s="55">
        <f t="shared" si="198"/>
        <v>0</v>
      </c>
      <c r="X3279" s="55" t="e">
        <f t="shared" si="198"/>
        <v>#VALUE!</v>
      </c>
      <c r="Y3279" s="55">
        <f t="shared" si="198"/>
        <v>0</v>
      </c>
    </row>
    <row r="3280" spans="1:25" x14ac:dyDescent="0.25">
      <c r="A3280" s="37" t="s">
        <v>655</v>
      </c>
      <c r="B3280" s="37" t="s">
        <v>663</v>
      </c>
      <c r="C3280" s="37" t="s">
        <v>12</v>
      </c>
      <c r="D3280" s="52" t="str">
        <f>IFERROR(INDEX('[2]CP5 to CP6 Track mapping'!$A:$B,MATCH('CP5 Vols Hyp'!$C3280,'[2]CP5 to CP6 Track mapping'!$A:$A,0),2),"-")</f>
        <v>Re-rail</v>
      </c>
      <c r="E3280" s="36" t="s">
        <v>452</v>
      </c>
      <c r="F3280" s="53"/>
      <c r="G3280" s="53"/>
      <c r="H3280" s="53">
        <v>0</v>
      </c>
      <c r="I3280" s="53"/>
      <c r="J3280" s="53"/>
      <c r="K3280" s="53">
        <f t="shared" si="200"/>
        <v>0</v>
      </c>
      <c r="M3280" s="54">
        <v>0.82000000000000006</v>
      </c>
      <c r="N3280" s="54">
        <v>2.7431999999999999E-3</v>
      </c>
      <c r="O3280" s="54">
        <v>0</v>
      </c>
      <c r="P3280" s="54">
        <v>0</v>
      </c>
      <c r="Q3280" s="54" t="s">
        <v>73</v>
      </c>
      <c r="R3280" s="54">
        <f t="shared" si="201"/>
        <v>0.82274320000000001</v>
      </c>
      <c r="T3280" s="55">
        <f t="shared" si="199"/>
        <v>0.82000000000000006</v>
      </c>
      <c r="U3280" s="55">
        <f t="shared" si="199"/>
        <v>2.7431999999999999E-3</v>
      </c>
      <c r="V3280" s="55">
        <f t="shared" si="199"/>
        <v>0</v>
      </c>
      <c r="W3280" s="55">
        <f t="shared" si="198"/>
        <v>0</v>
      </c>
      <c r="X3280" s="55" t="e">
        <f t="shared" si="198"/>
        <v>#VALUE!</v>
      </c>
      <c r="Y3280" s="55">
        <f t="shared" si="198"/>
        <v>0.82274320000000001</v>
      </c>
    </row>
    <row r="3281" spans="1:25" x14ac:dyDescent="0.25">
      <c r="A3281" s="37" t="s">
        <v>655</v>
      </c>
      <c r="B3281" s="37" t="s">
        <v>663</v>
      </c>
      <c r="C3281" s="37" t="s">
        <v>12</v>
      </c>
      <c r="D3281" s="52" t="str">
        <f>IFERROR(INDEX('[2]CP5 to CP6 Track mapping'!$A:$B,MATCH('CP5 Vols Hyp'!$C3281,'[2]CP5 to CP6 Track mapping'!$A:$A,0),2),"-")</f>
        <v>Re-rail</v>
      </c>
      <c r="E3281" s="36" t="s">
        <v>453</v>
      </c>
      <c r="F3281" s="53"/>
      <c r="G3281" s="53"/>
      <c r="H3281" s="53">
        <v>0</v>
      </c>
      <c r="I3281" s="53"/>
      <c r="J3281" s="53"/>
      <c r="K3281" s="53">
        <f t="shared" si="200"/>
        <v>0</v>
      </c>
      <c r="M3281" s="54">
        <v>1.3909144000000002</v>
      </c>
      <c r="N3281" s="54">
        <v>0</v>
      </c>
      <c r="O3281" s="54">
        <v>0</v>
      </c>
      <c r="P3281" s="54">
        <v>0</v>
      </c>
      <c r="Q3281" s="54" t="s">
        <v>73</v>
      </c>
      <c r="R3281" s="54">
        <f t="shared" si="201"/>
        <v>1.3909144000000002</v>
      </c>
      <c r="T3281" s="55">
        <f t="shared" si="199"/>
        <v>1.3909144000000002</v>
      </c>
      <c r="U3281" s="55">
        <f t="shared" si="199"/>
        <v>0</v>
      </c>
      <c r="V3281" s="55">
        <f t="shared" si="199"/>
        <v>0</v>
      </c>
      <c r="W3281" s="55">
        <f t="shared" si="198"/>
        <v>0</v>
      </c>
      <c r="X3281" s="55" t="e">
        <f t="shared" si="198"/>
        <v>#VALUE!</v>
      </c>
      <c r="Y3281" s="55">
        <f t="shared" si="198"/>
        <v>1.3909144000000002</v>
      </c>
    </row>
    <row r="3282" spans="1:25" x14ac:dyDescent="0.25">
      <c r="A3282" s="37" t="s">
        <v>655</v>
      </c>
      <c r="B3282" s="37" t="s">
        <v>663</v>
      </c>
      <c r="C3282" s="37" t="s">
        <v>12</v>
      </c>
      <c r="D3282" s="52" t="str">
        <f>IFERROR(INDEX('[2]CP5 to CP6 Track mapping'!$A:$B,MATCH('CP5 Vols Hyp'!$C3282,'[2]CP5 to CP6 Track mapping'!$A:$A,0),2),"-")</f>
        <v>Re-rail</v>
      </c>
      <c r="E3282" s="36" t="s">
        <v>454</v>
      </c>
      <c r="F3282" s="53"/>
      <c r="G3282" s="53"/>
      <c r="H3282" s="53">
        <v>0.3867912</v>
      </c>
      <c r="I3282" s="53"/>
      <c r="J3282" s="53"/>
      <c r="K3282" s="53">
        <f t="shared" si="200"/>
        <v>0.3867912</v>
      </c>
      <c r="M3282" s="54">
        <v>0.38</v>
      </c>
      <c r="N3282" s="54">
        <v>3.6576E-3</v>
      </c>
      <c r="O3282" s="54">
        <v>0.3867912</v>
      </c>
      <c r="P3282" s="54">
        <v>0</v>
      </c>
      <c r="Q3282" s="54" t="s">
        <v>73</v>
      </c>
      <c r="R3282" s="54">
        <f t="shared" si="201"/>
        <v>0.77044880000000004</v>
      </c>
      <c r="T3282" s="55">
        <f t="shared" si="199"/>
        <v>0.38</v>
      </c>
      <c r="U3282" s="55">
        <f t="shared" si="199"/>
        <v>3.6576E-3</v>
      </c>
      <c r="V3282" s="55">
        <f t="shared" si="199"/>
        <v>0</v>
      </c>
      <c r="W3282" s="55">
        <f t="shared" si="198"/>
        <v>0</v>
      </c>
      <c r="X3282" s="55" t="e">
        <f t="shared" si="198"/>
        <v>#VALUE!</v>
      </c>
      <c r="Y3282" s="55">
        <f t="shared" si="198"/>
        <v>0.38365760000000004</v>
      </c>
    </row>
    <row r="3283" spans="1:25" x14ac:dyDescent="0.25">
      <c r="A3283" s="37" t="s">
        <v>655</v>
      </c>
      <c r="B3283" s="37" t="s">
        <v>663</v>
      </c>
      <c r="C3283" s="37" t="s">
        <v>12</v>
      </c>
      <c r="D3283" s="52" t="str">
        <f>IFERROR(INDEX('[2]CP5 to CP6 Track mapping'!$A:$B,MATCH('CP5 Vols Hyp'!$C3283,'[2]CP5 to CP6 Track mapping'!$A:$A,0),2),"-")</f>
        <v>Re-rail</v>
      </c>
      <c r="E3283" s="36" t="s">
        <v>455</v>
      </c>
      <c r="F3283" s="53"/>
      <c r="G3283" s="53"/>
      <c r="H3283" s="53">
        <v>0</v>
      </c>
      <c r="I3283" s="53"/>
      <c r="J3283" s="53"/>
      <c r="K3283" s="53">
        <f t="shared" si="200"/>
        <v>0</v>
      </c>
      <c r="M3283" s="54">
        <v>0</v>
      </c>
      <c r="N3283" s="54">
        <v>0</v>
      </c>
      <c r="O3283" s="54">
        <v>0</v>
      </c>
      <c r="P3283" s="54">
        <v>0</v>
      </c>
      <c r="Q3283" s="54" t="s">
        <v>73</v>
      </c>
      <c r="R3283" s="54">
        <f t="shared" si="201"/>
        <v>0</v>
      </c>
      <c r="T3283" s="55">
        <f t="shared" si="199"/>
        <v>0</v>
      </c>
      <c r="U3283" s="55">
        <f t="shared" si="199"/>
        <v>0</v>
      </c>
      <c r="V3283" s="55">
        <f t="shared" si="199"/>
        <v>0</v>
      </c>
      <c r="W3283" s="55">
        <f t="shared" si="198"/>
        <v>0</v>
      </c>
      <c r="X3283" s="55" t="e">
        <f t="shared" si="198"/>
        <v>#VALUE!</v>
      </c>
      <c r="Y3283" s="55">
        <f t="shared" si="198"/>
        <v>0</v>
      </c>
    </row>
    <row r="3284" spans="1:25" x14ac:dyDescent="0.25">
      <c r="A3284" s="37" t="s">
        <v>655</v>
      </c>
      <c r="B3284" s="37" t="s">
        <v>664</v>
      </c>
      <c r="C3284" s="37" t="s">
        <v>665</v>
      </c>
      <c r="D3284" s="52" t="str">
        <f>IFERROR(INDEX('[2]CP5 to CP6 Track mapping'!$A:$B,MATCH('CP5 Vols Hyp'!$C3284,'[2]CP5 to CP6 Track mapping'!$A:$A,0),2),"-")</f>
        <v>Re-Ballast Conventional</v>
      </c>
      <c r="E3284" s="36" t="s">
        <v>456</v>
      </c>
      <c r="F3284" s="53"/>
      <c r="G3284" s="53"/>
      <c r="H3284" s="53">
        <v>0</v>
      </c>
      <c r="I3284" s="53"/>
      <c r="J3284" s="53"/>
      <c r="K3284" s="53">
        <f t="shared" si="200"/>
        <v>0</v>
      </c>
      <c r="M3284" s="54">
        <v>0</v>
      </c>
      <c r="N3284" s="54">
        <v>0</v>
      </c>
      <c r="O3284" s="54">
        <v>0</v>
      </c>
      <c r="P3284" s="54">
        <v>0</v>
      </c>
      <c r="Q3284" s="54" t="s">
        <v>73</v>
      </c>
      <c r="R3284" s="54">
        <f t="shared" si="201"/>
        <v>0</v>
      </c>
      <c r="T3284" s="55">
        <f t="shared" si="199"/>
        <v>0</v>
      </c>
      <c r="U3284" s="55">
        <f t="shared" si="199"/>
        <v>0</v>
      </c>
      <c r="V3284" s="55">
        <f t="shared" si="199"/>
        <v>0</v>
      </c>
      <c r="W3284" s="55">
        <f t="shared" si="198"/>
        <v>0</v>
      </c>
      <c r="X3284" s="55" t="e">
        <f t="shared" si="198"/>
        <v>#VALUE!</v>
      </c>
      <c r="Y3284" s="55">
        <f t="shared" si="198"/>
        <v>0</v>
      </c>
    </row>
    <row r="3285" spans="1:25" x14ac:dyDescent="0.25">
      <c r="A3285" s="37" t="s">
        <v>655</v>
      </c>
      <c r="B3285" s="37" t="s">
        <v>664</v>
      </c>
      <c r="C3285" s="37" t="s">
        <v>665</v>
      </c>
      <c r="D3285" s="52" t="str">
        <f>IFERROR(INDEX('[2]CP5 to CP6 Track mapping'!$A:$B,MATCH('CP5 Vols Hyp'!$C3285,'[2]CP5 to CP6 Track mapping'!$A:$A,0),2),"-")</f>
        <v>Re-Ballast Conventional</v>
      </c>
      <c r="E3285" s="36" t="s">
        <v>451</v>
      </c>
      <c r="F3285" s="53"/>
      <c r="G3285" s="53"/>
      <c r="H3285" s="53">
        <v>0</v>
      </c>
      <c r="I3285" s="53"/>
      <c r="J3285" s="53"/>
      <c r="K3285" s="53">
        <f t="shared" si="200"/>
        <v>0</v>
      </c>
      <c r="M3285" s="54">
        <v>0</v>
      </c>
      <c r="N3285" s="54">
        <v>0</v>
      </c>
      <c r="O3285" s="54">
        <v>0</v>
      </c>
      <c r="P3285" s="54">
        <v>0</v>
      </c>
      <c r="Q3285" s="54" t="s">
        <v>73</v>
      </c>
      <c r="R3285" s="54">
        <f t="shared" si="201"/>
        <v>0</v>
      </c>
      <c r="T3285" s="55">
        <f t="shared" si="199"/>
        <v>0</v>
      </c>
      <c r="U3285" s="55">
        <f t="shared" si="199"/>
        <v>0</v>
      </c>
      <c r="V3285" s="55">
        <f t="shared" si="199"/>
        <v>0</v>
      </c>
      <c r="W3285" s="55">
        <f t="shared" si="198"/>
        <v>0</v>
      </c>
      <c r="X3285" s="55" t="e">
        <f t="shared" si="198"/>
        <v>#VALUE!</v>
      </c>
      <c r="Y3285" s="55">
        <f t="shared" si="198"/>
        <v>0</v>
      </c>
    </row>
    <row r="3286" spans="1:25" x14ac:dyDescent="0.25">
      <c r="A3286" s="37" t="s">
        <v>655</v>
      </c>
      <c r="B3286" s="37" t="s">
        <v>664</v>
      </c>
      <c r="C3286" s="37" t="s">
        <v>665</v>
      </c>
      <c r="D3286" s="52" t="str">
        <f>IFERROR(INDEX('[2]CP5 to CP6 Track mapping'!$A:$B,MATCH('CP5 Vols Hyp'!$C3286,'[2]CP5 to CP6 Track mapping'!$A:$A,0),2),"-")</f>
        <v>Re-Ballast Conventional</v>
      </c>
      <c r="E3286" s="36" t="s">
        <v>452</v>
      </c>
      <c r="F3286" s="53"/>
      <c r="G3286" s="53"/>
      <c r="H3286" s="53">
        <v>0</v>
      </c>
      <c r="I3286" s="53"/>
      <c r="J3286" s="53"/>
      <c r="K3286" s="53">
        <f t="shared" si="200"/>
        <v>0</v>
      </c>
      <c r="M3286" s="54">
        <v>0</v>
      </c>
      <c r="N3286" s="54">
        <v>0</v>
      </c>
      <c r="O3286" s="54">
        <v>0</v>
      </c>
      <c r="P3286" s="54">
        <v>0</v>
      </c>
      <c r="Q3286" s="54" t="s">
        <v>73</v>
      </c>
      <c r="R3286" s="54">
        <f t="shared" si="201"/>
        <v>0</v>
      </c>
      <c r="T3286" s="55">
        <f t="shared" si="199"/>
        <v>0</v>
      </c>
      <c r="U3286" s="55">
        <f t="shared" si="199"/>
        <v>0</v>
      </c>
      <c r="V3286" s="55">
        <f t="shared" si="199"/>
        <v>0</v>
      </c>
      <c r="W3286" s="55">
        <f t="shared" si="198"/>
        <v>0</v>
      </c>
      <c r="X3286" s="55" t="e">
        <f t="shared" si="198"/>
        <v>#VALUE!</v>
      </c>
      <c r="Y3286" s="55">
        <f t="shared" si="198"/>
        <v>0</v>
      </c>
    </row>
    <row r="3287" spans="1:25" x14ac:dyDescent="0.25">
      <c r="A3287" s="37" t="s">
        <v>655</v>
      </c>
      <c r="B3287" s="37" t="s">
        <v>664</v>
      </c>
      <c r="C3287" s="37" t="s">
        <v>665</v>
      </c>
      <c r="D3287" s="52" t="str">
        <f>IFERROR(INDEX('[2]CP5 to CP6 Track mapping'!$A:$B,MATCH('CP5 Vols Hyp'!$C3287,'[2]CP5 to CP6 Track mapping'!$A:$A,0),2),"-")</f>
        <v>Re-Ballast Conventional</v>
      </c>
      <c r="E3287" s="36" t="s">
        <v>453</v>
      </c>
      <c r="F3287" s="53"/>
      <c r="G3287" s="53"/>
      <c r="H3287" s="53">
        <v>0</v>
      </c>
      <c r="I3287" s="53"/>
      <c r="J3287" s="53"/>
      <c r="K3287" s="53">
        <f t="shared" si="200"/>
        <v>0</v>
      </c>
      <c r="M3287" s="54">
        <v>0</v>
      </c>
      <c r="N3287" s="54">
        <v>0</v>
      </c>
      <c r="O3287" s="54">
        <v>0</v>
      </c>
      <c r="P3287" s="54">
        <v>0</v>
      </c>
      <c r="Q3287" s="54" t="s">
        <v>73</v>
      </c>
      <c r="R3287" s="54">
        <f t="shared" si="201"/>
        <v>0</v>
      </c>
      <c r="T3287" s="55">
        <f t="shared" si="199"/>
        <v>0</v>
      </c>
      <c r="U3287" s="55">
        <f t="shared" si="199"/>
        <v>0</v>
      </c>
      <c r="V3287" s="55">
        <f t="shared" si="199"/>
        <v>0</v>
      </c>
      <c r="W3287" s="55">
        <f t="shared" si="198"/>
        <v>0</v>
      </c>
      <c r="X3287" s="55" t="e">
        <f t="shared" si="198"/>
        <v>#VALUE!</v>
      </c>
      <c r="Y3287" s="55">
        <f t="shared" si="198"/>
        <v>0</v>
      </c>
    </row>
    <row r="3288" spans="1:25" x14ac:dyDescent="0.25">
      <c r="A3288" s="37" t="s">
        <v>655</v>
      </c>
      <c r="B3288" s="37" t="s">
        <v>664</v>
      </c>
      <c r="C3288" s="37" t="s">
        <v>665</v>
      </c>
      <c r="D3288" s="52" t="str">
        <f>IFERROR(INDEX('[2]CP5 to CP6 Track mapping'!$A:$B,MATCH('CP5 Vols Hyp'!$C3288,'[2]CP5 to CP6 Track mapping'!$A:$A,0),2),"-")</f>
        <v>Re-Ballast Conventional</v>
      </c>
      <c r="E3288" s="36" t="s">
        <v>454</v>
      </c>
      <c r="F3288" s="53"/>
      <c r="G3288" s="53"/>
      <c r="H3288" s="53">
        <v>0</v>
      </c>
      <c r="I3288" s="53"/>
      <c r="J3288" s="53"/>
      <c r="K3288" s="53">
        <f t="shared" si="200"/>
        <v>0</v>
      </c>
      <c r="M3288" s="54">
        <v>0</v>
      </c>
      <c r="N3288" s="54">
        <v>0</v>
      </c>
      <c r="O3288" s="54">
        <v>0</v>
      </c>
      <c r="P3288" s="54">
        <v>0</v>
      </c>
      <c r="Q3288" s="54" t="s">
        <v>73</v>
      </c>
      <c r="R3288" s="54">
        <f t="shared" si="201"/>
        <v>0</v>
      </c>
      <c r="T3288" s="55">
        <f t="shared" si="199"/>
        <v>0</v>
      </c>
      <c r="U3288" s="55">
        <f t="shared" si="199"/>
        <v>0</v>
      </c>
      <c r="V3288" s="55">
        <f t="shared" si="199"/>
        <v>0</v>
      </c>
      <c r="W3288" s="55">
        <f t="shared" si="198"/>
        <v>0</v>
      </c>
      <c r="X3288" s="55" t="e">
        <f t="shared" si="198"/>
        <v>#VALUE!</v>
      </c>
      <c r="Y3288" s="55">
        <f t="shared" si="198"/>
        <v>0</v>
      </c>
    </row>
    <row r="3289" spans="1:25" x14ac:dyDescent="0.25">
      <c r="A3289" s="37" t="s">
        <v>655</v>
      </c>
      <c r="B3289" s="37" t="s">
        <v>664</v>
      </c>
      <c r="C3289" s="37" t="s">
        <v>665</v>
      </c>
      <c r="D3289" s="52" t="str">
        <f>IFERROR(INDEX('[2]CP5 to CP6 Track mapping'!$A:$B,MATCH('CP5 Vols Hyp'!$C3289,'[2]CP5 to CP6 Track mapping'!$A:$A,0),2),"-")</f>
        <v>Re-Ballast Conventional</v>
      </c>
      <c r="E3289" s="36" t="s">
        <v>455</v>
      </c>
      <c r="F3289" s="53"/>
      <c r="G3289" s="53"/>
      <c r="H3289" s="53">
        <v>0</v>
      </c>
      <c r="I3289" s="53"/>
      <c r="J3289" s="53"/>
      <c r="K3289" s="53">
        <f t="shared" si="200"/>
        <v>0</v>
      </c>
      <c r="M3289" s="54">
        <v>0</v>
      </c>
      <c r="N3289" s="54">
        <v>0</v>
      </c>
      <c r="O3289" s="54">
        <v>0</v>
      </c>
      <c r="P3289" s="54">
        <v>0</v>
      </c>
      <c r="Q3289" s="54" t="s">
        <v>73</v>
      </c>
      <c r="R3289" s="54">
        <f t="shared" si="201"/>
        <v>0</v>
      </c>
      <c r="T3289" s="55">
        <f t="shared" si="199"/>
        <v>0</v>
      </c>
      <c r="U3289" s="55">
        <f t="shared" si="199"/>
        <v>0</v>
      </c>
      <c r="V3289" s="55">
        <f t="shared" si="199"/>
        <v>0</v>
      </c>
      <c r="W3289" s="55">
        <f t="shared" si="198"/>
        <v>0</v>
      </c>
      <c r="X3289" s="55" t="e">
        <f t="shared" si="198"/>
        <v>#VALUE!</v>
      </c>
      <c r="Y3289" s="55">
        <f t="shared" si="198"/>
        <v>0</v>
      </c>
    </row>
    <row r="3290" spans="1:25" x14ac:dyDescent="0.25">
      <c r="A3290" s="37" t="s">
        <v>655</v>
      </c>
      <c r="B3290" s="37" t="s">
        <v>666</v>
      </c>
      <c r="C3290" s="37" t="s">
        <v>667</v>
      </c>
      <c r="D3290" s="52" t="str">
        <f>IFERROR(INDEX('[2]CP5 to CP6 Track mapping'!$A:$B,MATCH('CP5 Vols Hyp'!$C3290,'[2]CP5 to CP6 Track mapping'!$A:$A,0),2),"-")</f>
        <v>Re-Ballast High Output</v>
      </c>
      <c r="E3290" s="36" t="s">
        <v>456</v>
      </c>
      <c r="F3290" s="53"/>
      <c r="G3290" s="53"/>
      <c r="H3290" s="53">
        <v>0</v>
      </c>
      <c r="I3290" s="53"/>
      <c r="J3290" s="53"/>
      <c r="K3290" s="53">
        <f t="shared" si="200"/>
        <v>0</v>
      </c>
      <c r="M3290" s="54">
        <v>0</v>
      </c>
      <c r="N3290" s="54">
        <v>0</v>
      </c>
      <c r="O3290" s="54">
        <v>0</v>
      </c>
      <c r="P3290" s="54">
        <v>0</v>
      </c>
      <c r="Q3290" s="54" t="s">
        <v>73</v>
      </c>
      <c r="R3290" s="54">
        <f t="shared" si="201"/>
        <v>0</v>
      </c>
      <c r="T3290" s="55">
        <f t="shared" si="199"/>
        <v>0</v>
      </c>
      <c r="U3290" s="55">
        <f t="shared" si="199"/>
        <v>0</v>
      </c>
      <c r="V3290" s="55">
        <f t="shared" si="199"/>
        <v>0</v>
      </c>
      <c r="W3290" s="55">
        <f t="shared" si="198"/>
        <v>0</v>
      </c>
      <c r="X3290" s="55" t="e">
        <f t="shared" si="198"/>
        <v>#VALUE!</v>
      </c>
      <c r="Y3290" s="55">
        <f t="shared" si="198"/>
        <v>0</v>
      </c>
    </row>
    <row r="3291" spans="1:25" x14ac:dyDescent="0.25">
      <c r="A3291" s="37" t="s">
        <v>655</v>
      </c>
      <c r="B3291" s="37" t="s">
        <v>666</v>
      </c>
      <c r="C3291" s="37" t="s">
        <v>667</v>
      </c>
      <c r="D3291" s="52" t="str">
        <f>IFERROR(INDEX('[2]CP5 to CP6 Track mapping'!$A:$B,MATCH('CP5 Vols Hyp'!$C3291,'[2]CP5 to CP6 Track mapping'!$A:$A,0),2),"-")</f>
        <v>Re-Ballast High Output</v>
      </c>
      <c r="E3291" s="36" t="s">
        <v>451</v>
      </c>
      <c r="F3291" s="53"/>
      <c r="G3291" s="53"/>
      <c r="H3291" s="53">
        <v>0</v>
      </c>
      <c r="I3291" s="53"/>
      <c r="J3291" s="53"/>
      <c r="K3291" s="53">
        <f t="shared" si="200"/>
        <v>0</v>
      </c>
      <c r="M3291" s="54">
        <v>0</v>
      </c>
      <c r="N3291" s="54">
        <v>0</v>
      </c>
      <c r="O3291" s="54">
        <v>0</v>
      </c>
      <c r="P3291" s="54">
        <v>0</v>
      </c>
      <c r="Q3291" s="54" t="s">
        <v>73</v>
      </c>
      <c r="R3291" s="54">
        <f t="shared" si="201"/>
        <v>0</v>
      </c>
      <c r="T3291" s="55">
        <f t="shared" si="199"/>
        <v>0</v>
      </c>
      <c r="U3291" s="55">
        <f t="shared" si="199"/>
        <v>0</v>
      </c>
      <c r="V3291" s="55">
        <f t="shared" si="199"/>
        <v>0</v>
      </c>
      <c r="W3291" s="55">
        <f t="shared" si="198"/>
        <v>0</v>
      </c>
      <c r="X3291" s="55" t="e">
        <f t="shared" si="198"/>
        <v>#VALUE!</v>
      </c>
      <c r="Y3291" s="55">
        <f t="shared" si="198"/>
        <v>0</v>
      </c>
    </row>
    <row r="3292" spans="1:25" x14ac:dyDescent="0.25">
      <c r="A3292" s="37" t="s">
        <v>655</v>
      </c>
      <c r="B3292" s="37" t="s">
        <v>666</v>
      </c>
      <c r="C3292" s="37" t="s">
        <v>667</v>
      </c>
      <c r="D3292" s="52" t="str">
        <f>IFERROR(INDEX('[2]CP5 to CP6 Track mapping'!$A:$B,MATCH('CP5 Vols Hyp'!$C3292,'[2]CP5 to CP6 Track mapping'!$A:$A,0),2),"-")</f>
        <v>Re-Ballast High Output</v>
      </c>
      <c r="E3292" s="36" t="s">
        <v>452</v>
      </c>
      <c r="F3292" s="53"/>
      <c r="G3292" s="53"/>
      <c r="H3292" s="53">
        <v>0</v>
      </c>
      <c r="I3292" s="53"/>
      <c r="J3292" s="53"/>
      <c r="K3292" s="53">
        <f t="shared" si="200"/>
        <v>0</v>
      </c>
      <c r="M3292" s="54">
        <v>0</v>
      </c>
      <c r="N3292" s="54">
        <v>0</v>
      </c>
      <c r="O3292" s="54">
        <v>0</v>
      </c>
      <c r="P3292" s="54">
        <v>0</v>
      </c>
      <c r="Q3292" s="54" t="s">
        <v>73</v>
      </c>
      <c r="R3292" s="54">
        <f t="shared" si="201"/>
        <v>0</v>
      </c>
      <c r="T3292" s="55">
        <f t="shared" si="199"/>
        <v>0</v>
      </c>
      <c r="U3292" s="55">
        <f t="shared" si="199"/>
        <v>0</v>
      </c>
      <c r="V3292" s="55">
        <f t="shared" si="199"/>
        <v>0</v>
      </c>
      <c r="W3292" s="55">
        <f t="shared" si="198"/>
        <v>0</v>
      </c>
      <c r="X3292" s="55" t="e">
        <f t="shared" si="198"/>
        <v>#VALUE!</v>
      </c>
      <c r="Y3292" s="55">
        <f t="shared" si="198"/>
        <v>0</v>
      </c>
    </row>
    <row r="3293" spans="1:25" x14ac:dyDescent="0.25">
      <c r="A3293" s="37" t="s">
        <v>655</v>
      </c>
      <c r="B3293" s="37" t="s">
        <v>666</v>
      </c>
      <c r="C3293" s="37" t="s">
        <v>667</v>
      </c>
      <c r="D3293" s="52" t="str">
        <f>IFERROR(INDEX('[2]CP5 to CP6 Track mapping'!$A:$B,MATCH('CP5 Vols Hyp'!$C3293,'[2]CP5 to CP6 Track mapping'!$A:$A,0),2),"-")</f>
        <v>Re-Ballast High Output</v>
      </c>
      <c r="E3293" s="36" t="s">
        <v>453</v>
      </c>
      <c r="F3293" s="53"/>
      <c r="G3293" s="53"/>
      <c r="H3293" s="53">
        <v>0</v>
      </c>
      <c r="I3293" s="53"/>
      <c r="J3293" s="53"/>
      <c r="K3293" s="53">
        <f t="shared" si="200"/>
        <v>0</v>
      </c>
      <c r="M3293" s="54">
        <v>0</v>
      </c>
      <c r="N3293" s="54">
        <v>0</v>
      </c>
      <c r="O3293" s="54">
        <v>0</v>
      </c>
      <c r="P3293" s="54">
        <v>0</v>
      </c>
      <c r="Q3293" s="54" t="s">
        <v>73</v>
      </c>
      <c r="R3293" s="54">
        <f t="shared" si="201"/>
        <v>0</v>
      </c>
      <c r="T3293" s="55">
        <f t="shared" si="199"/>
        <v>0</v>
      </c>
      <c r="U3293" s="55">
        <f t="shared" si="199"/>
        <v>0</v>
      </c>
      <c r="V3293" s="55">
        <f t="shared" si="199"/>
        <v>0</v>
      </c>
      <c r="W3293" s="55">
        <f t="shared" si="198"/>
        <v>0</v>
      </c>
      <c r="X3293" s="55" t="e">
        <f t="shared" si="198"/>
        <v>#VALUE!</v>
      </c>
      <c r="Y3293" s="55">
        <f t="shared" si="198"/>
        <v>0</v>
      </c>
    </row>
    <row r="3294" spans="1:25" x14ac:dyDescent="0.25">
      <c r="A3294" s="37" t="s">
        <v>655</v>
      </c>
      <c r="B3294" s="37" t="s">
        <v>666</v>
      </c>
      <c r="C3294" s="37" t="s">
        <v>667</v>
      </c>
      <c r="D3294" s="52" t="str">
        <f>IFERROR(INDEX('[2]CP5 to CP6 Track mapping'!$A:$B,MATCH('CP5 Vols Hyp'!$C3294,'[2]CP5 to CP6 Track mapping'!$A:$A,0),2),"-")</f>
        <v>Re-Ballast High Output</v>
      </c>
      <c r="E3294" s="36" t="s">
        <v>454</v>
      </c>
      <c r="F3294" s="53"/>
      <c r="G3294" s="53"/>
      <c r="H3294" s="53">
        <v>0</v>
      </c>
      <c r="I3294" s="53"/>
      <c r="J3294" s="53"/>
      <c r="K3294" s="53">
        <f t="shared" si="200"/>
        <v>0</v>
      </c>
      <c r="M3294" s="54">
        <v>0</v>
      </c>
      <c r="N3294" s="54">
        <v>0</v>
      </c>
      <c r="O3294" s="54">
        <v>0</v>
      </c>
      <c r="P3294" s="54">
        <v>0</v>
      </c>
      <c r="Q3294" s="54" t="s">
        <v>73</v>
      </c>
      <c r="R3294" s="54">
        <f t="shared" si="201"/>
        <v>0</v>
      </c>
      <c r="T3294" s="55">
        <f t="shared" si="199"/>
        <v>0</v>
      </c>
      <c r="U3294" s="55">
        <f t="shared" si="199"/>
        <v>0</v>
      </c>
      <c r="V3294" s="55">
        <f t="shared" si="199"/>
        <v>0</v>
      </c>
      <c r="W3294" s="55">
        <f t="shared" si="198"/>
        <v>0</v>
      </c>
      <c r="X3294" s="55" t="e">
        <f t="shared" si="198"/>
        <v>#VALUE!</v>
      </c>
      <c r="Y3294" s="55">
        <f t="shared" si="198"/>
        <v>0</v>
      </c>
    </row>
    <row r="3295" spans="1:25" x14ac:dyDescent="0.25">
      <c r="A3295" s="37" t="s">
        <v>655</v>
      </c>
      <c r="B3295" s="37" t="s">
        <v>666</v>
      </c>
      <c r="C3295" s="37" t="s">
        <v>667</v>
      </c>
      <c r="D3295" s="52" t="str">
        <f>IFERROR(INDEX('[2]CP5 to CP6 Track mapping'!$A:$B,MATCH('CP5 Vols Hyp'!$C3295,'[2]CP5 to CP6 Track mapping'!$A:$A,0),2),"-")</f>
        <v>Re-Ballast High Output</v>
      </c>
      <c r="E3295" s="36" t="s">
        <v>455</v>
      </c>
      <c r="F3295" s="53"/>
      <c r="G3295" s="53"/>
      <c r="H3295" s="53">
        <v>0</v>
      </c>
      <c r="I3295" s="53"/>
      <c r="J3295" s="53"/>
      <c r="K3295" s="53">
        <f t="shared" si="200"/>
        <v>0</v>
      </c>
      <c r="M3295" s="54">
        <v>0</v>
      </c>
      <c r="N3295" s="54">
        <v>0</v>
      </c>
      <c r="O3295" s="54">
        <v>0</v>
      </c>
      <c r="P3295" s="54">
        <v>0</v>
      </c>
      <c r="Q3295" s="54" t="s">
        <v>73</v>
      </c>
      <c r="R3295" s="54">
        <f t="shared" si="201"/>
        <v>0</v>
      </c>
      <c r="T3295" s="55">
        <f t="shared" si="199"/>
        <v>0</v>
      </c>
      <c r="U3295" s="55">
        <f t="shared" si="199"/>
        <v>0</v>
      </c>
      <c r="V3295" s="55">
        <f t="shared" si="199"/>
        <v>0</v>
      </c>
      <c r="W3295" s="55">
        <f t="shared" si="198"/>
        <v>0</v>
      </c>
      <c r="X3295" s="55" t="e">
        <f t="shared" si="198"/>
        <v>#VALUE!</v>
      </c>
      <c r="Y3295" s="55">
        <f t="shared" si="198"/>
        <v>0</v>
      </c>
    </row>
    <row r="3296" spans="1:25" x14ac:dyDescent="0.25">
      <c r="A3296" s="37" t="s">
        <v>655</v>
      </c>
      <c r="B3296" s="37" t="s">
        <v>668</v>
      </c>
      <c r="C3296" s="37" t="s">
        <v>669</v>
      </c>
      <c r="D3296" s="52" t="str">
        <f>IFERROR(INDEX('[2]CP5 to CP6 Track mapping'!$A:$B,MATCH('CP5 Vols Hyp'!$C3296,'[2]CP5 to CP6 Track mapping'!$A:$A,0),2),"-")</f>
        <v>Re-Rail, Re-Sleeper High Output</v>
      </c>
      <c r="E3296" s="36" t="s">
        <v>456</v>
      </c>
      <c r="F3296" s="53"/>
      <c r="G3296" s="53"/>
      <c r="H3296" s="53">
        <v>0</v>
      </c>
      <c r="I3296" s="53"/>
      <c r="J3296" s="53"/>
      <c r="K3296" s="53">
        <f t="shared" si="200"/>
        <v>0</v>
      </c>
      <c r="M3296" s="54">
        <v>0</v>
      </c>
      <c r="N3296" s="54">
        <v>0</v>
      </c>
      <c r="O3296" s="54">
        <v>0</v>
      </c>
      <c r="P3296" s="54">
        <v>0</v>
      </c>
      <c r="Q3296" s="54" t="s">
        <v>73</v>
      </c>
      <c r="R3296" s="54">
        <f t="shared" si="201"/>
        <v>0</v>
      </c>
      <c r="T3296" s="55">
        <f t="shared" si="199"/>
        <v>0</v>
      </c>
      <c r="U3296" s="55">
        <f t="shared" si="199"/>
        <v>0</v>
      </c>
      <c r="V3296" s="55">
        <f t="shared" si="199"/>
        <v>0</v>
      </c>
      <c r="W3296" s="55">
        <f t="shared" si="198"/>
        <v>0</v>
      </c>
      <c r="X3296" s="55" t="e">
        <f t="shared" si="198"/>
        <v>#VALUE!</v>
      </c>
      <c r="Y3296" s="55">
        <f t="shared" si="198"/>
        <v>0</v>
      </c>
    </row>
    <row r="3297" spans="1:25" x14ac:dyDescent="0.25">
      <c r="A3297" s="37" t="s">
        <v>655</v>
      </c>
      <c r="B3297" s="37" t="s">
        <v>668</v>
      </c>
      <c r="C3297" s="37" t="s">
        <v>669</v>
      </c>
      <c r="D3297" s="52" t="str">
        <f>IFERROR(INDEX('[2]CP5 to CP6 Track mapping'!$A:$B,MATCH('CP5 Vols Hyp'!$C3297,'[2]CP5 to CP6 Track mapping'!$A:$A,0),2),"-")</f>
        <v>Re-Rail, Re-Sleeper High Output</v>
      </c>
      <c r="E3297" s="36" t="s">
        <v>451</v>
      </c>
      <c r="F3297" s="53"/>
      <c r="G3297" s="53"/>
      <c r="H3297" s="53">
        <v>0</v>
      </c>
      <c r="I3297" s="53"/>
      <c r="J3297" s="53"/>
      <c r="K3297" s="53">
        <f t="shared" si="200"/>
        <v>0</v>
      </c>
      <c r="M3297" s="54">
        <v>0</v>
      </c>
      <c r="N3297" s="54">
        <v>0</v>
      </c>
      <c r="O3297" s="54">
        <v>0</v>
      </c>
      <c r="P3297" s="54">
        <v>0</v>
      </c>
      <c r="Q3297" s="54" t="s">
        <v>73</v>
      </c>
      <c r="R3297" s="54">
        <f t="shared" si="201"/>
        <v>0</v>
      </c>
      <c r="T3297" s="55">
        <f t="shared" si="199"/>
        <v>0</v>
      </c>
      <c r="U3297" s="55">
        <f t="shared" si="199"/>
        <v>0</v>
      </c>
      <c r="V3297" s="55">
        <f t="shared" si="199"/>
        <v>0</v>
      </c>
      <c r="W3297" s="55">
        <f t="shared" si="198"/>
        <v>0</v>
      </c>
      <c r="X3297" s="55" t="e">
        <f t="shared" si="198"/>
        <v>#VALUE!</v>
      </c>
      <c r="Y3297" s="55">
        <f t="shared" si="198"/>
        <v>0</v>
      </c>
    </row>
    <row r="3298" spans="1:25" x14ac:dyDescent="0.25">
      <c r="A3298" s="37" t="s">
        <v>655</v>
      </c>
      <c r="B3298" s="37" t="s">
        <v>668</v>
      </c>
      <c r="C3298" s="37" t="s">
        <v>669</v>
      </c>
      <c r="D3298" s="52" t="str">
        <f>IFERROR(INDEX('[2]CP5 to CP6 Track mapping'!$A:$B,MATCH('CP5 Vols Hyp'!$C3298,'[2]CP5 to CP6 Track mapping'!$A:$A,0),2),"-")</f>
        <v>Re-Rail, Re-Sleeper High Output</v>
      </c>
      <c r="E3298" s="36" t="s">
        <v>452</v>
      </c>
      <c r="F3298" s="53"/>
      <c r="G3298" s="53"/>
      <c r="H3298" s="53">
        <v>0</v>
      </c>
      <c r="I3298" s="53"/>
      <c r="J3298" s="53"/>
      <c r="K3298" s="53">
        <f t="shared" si="200"/>
        <v>0</v>
      </c>
      <c r="M3298" s="54">
        <v>0</v>
      </c>
      <c r="N3298" s="54">
        <v>0</v>
      </c>
      <c r="O3298" s="54">
        <v>0</v>
      </c>
      <c r="P3298" s="54">
        <v>0</v>
      </c>
      <c r="Q3298" s="54" t="s">
        <v>73</v>
      </c>
      <c r="R3298" s="54">
        <f t="shared" si="201"/>
        <v>0</v>
      </c>
      <c r="T3298" s="55">
        <f t="shared" si="199"/>
        <v>0</v>
      </c>
      <c r="U3298" s="55">
        <f t="shared" si="199"/>
        <v>0</v>
      </c>
      <c r="V3298" s="55">
        <f t="shared" si="199"/>
        <v>0</v>
      </c>
      <c r="W3298" s="55">
        <f t="shared" si="198"/>
        <v>0</v>
      </c>
      <c r="X3298" s="55" t="e">
        <f t="shared" si="198"/>
        <v>#VALUE!</v>
      </c>
      <c r="Y3298" s="55">
        <f t="shared" si="198"/>
        <v>0</v>
      </c>
    </row>
    <row r="3299" spans="1:25" x14ac:dyDescent="0.25">
      <c r="A3299" s="37" t="s">
        <v>655</v>
      </c>
      <c r="B3299" s="37" t="s">
        <v>668</v>
      </c>
      <c r="C3299" s="37" t="s">
        <v>669</v>
      </c>
      <c r="D3299" s="52" t="str">
        <f>IFERROR(INDEX('[2]CP5 to CP6 Track mapping'!$A:$B,MATCH('CP5 Vols Hyp'!$C3299,'[2]CP5 to CP6 Track mapping'!$A:$A,0),2),"-")</f>
        <v>Re-Rail, Re-Sleeper High Output</v>
      </c>
      <c r="E3299" s="36" t="s">
        <v>453</v>
      </c>
      <c r="F3299" s="53"/>
      <c r="G3299" s="53"/>
      <c r="H3299" s="53">
        <v>0</v>
      </c>
      <c r="I3299" s="53"/>
      <c r="J3299" s="53"/>
      <c r="K3299" s="53">
        <f t="shared" si="200"/>
        <v>0</v>
      </c>
      <c r="M3299" s="54">
        <v>0</v>
      </c>
      <c r="N3299" s="54">
        <v>0</v>
      </c>
      <c r="O3299" s="54">
        <v>0</v>
      </c>
      <c r="P3299" s="54">
        <v>0</v>
      </c>
      <c r="Q3299" s="54" t="s">
        <v>73</v>
      </c>
      <c r="R3299" s="54">
        <f t="shared" si="201"/>
        <v>0</v>
      </c>
      <c r="T3299" s="55">
        <f t="shared" si="199"/>
        <v>0</v>
      </c>
      <c r="U3299" s="55">
        <f t="shared" si="199"/>
        <v>0</v>
      </c>
      <c r="V3299" s="55">
        <f t="shared" si="199"/>
        <v>0</v>
      </c>
      <c r="W3299" s="55">
        <f t="shared" si="198"/>
        <v>0</v>
      </c>
      <c r="X3299" s="55" t="e">
        <f t="shared" si="198"/>
        <v>#VALUE!</v>
      </c>
      <c r="Y3299" s="55">
        <f t="shared" si="198"/>
        <v>0</v>
      </c>
    </row>
    <row r="3300" spans="1:25" x14ac:dyDescent="0.25">
      <c r="A3300" s="37" t="s">
        <v>655</v>
      </c>
      <c r="B3300" s="37" t="s">
        <v>668</v>
      </c>
      <c r="C3300" s="37" t="s">
        <v>669</v>
      </c>
      <c r="D3300" s="52" t="str">
        <f>IFERROR(INDEX('[2]CP5 to CP6 Track mapping'!$A:$B,MATCH('CP5 Vols Hyp'!$C3300,'[2]CP5 to CP6 Track mapping'!$A:$A,0),2),"-")</f>
        <v>Re-Rail, Re-Sleeper High Output</v>
      </c>
      <c r="E3300" s="36" t="s">
        <v>454</v>
      </c>
      <c r="F3300" s="53"/>
      <c r="G3300" s="53"/>
      <c r="H3300" s="53">
        <v>0</v>
      </c>
      <c r="I3300" s="53"/>
      <c r="J3300" s="53"/>
      <c r="K3300" s="53">
        <f t="shared" si="200"/>
        <v>0</v>
      </c>
      <c r="M3300" s="54">
        <v>0</v>
      </c>
      <c r="N3300" s="54">
        <v>0</v>
      </c>
      <c r="O3300" s="54">
        <v>0</v>
      </c>
      <c r="P3300" s="54">
        <v>0</v>
      </c>
      <c r="Q3300" s="54" t="s">
        <v>73</v>
      </c>
      <c r="R3300" s="54">
        <f t="shared" si="201"/>
        <v>0</v>
      </c>
      <c r="T3300" s="55">
        <f t="shared" si="199"/>
        <v>0</v>
      </c>
      <c r="U3300" s="55">
        <f t="shared" si="199"/>
        <v>0</v>
      </c>
      <c r="V3300" s="55">
        <f t="shared" si="199"/>
        <v>0</v>
      </c>
      <c r="W3300" s="55">
        <f t="shared" si="198"/>
        <v>0</v>
      </c>
      <c r="X3300" s="55" t="e">
        <f t="shared" si="198"/>
        <v>#VALUE!</v>
      </c>
      <c r="Y3300" s="55">
        <f t="shared" si="198"/>
        <v>0</v>
      </c>
    </row>
    <row r="3301" spans="1:25" x14ac:dyDescent="0.25">
      <c r="A3301" s="37" t="s">
        <v>655</v>
      </c>
      <c r="B3301" s="37" t="s">
        <v>668</v>
      </c>
      <c r="C3301" s="37" t="s">
        <v>669</v>
      </c>
      <c r="D3301" s="52" t="str">
        <f>IFERROR(INDEX('[2]CP5 to CP6 Track mapping'!$A:$B,MATCH('CP5 Vols Hyp'!$C3301,'[2]CP5 to CP6 Track mapping'!$A:$A,0),2),"-")</f>
        <v>Re-Rail, Re-Sleeper High Output</v>
      </c>
      <c r="E3301" s="36" t="s">
        <v>455</v>
      </c>
      <c r="F3301" s="53"/>
      <c r="G3301" s="53"/>
      <c r="H3301" s="53">
        <v>0</v>
      </c>
      <c r="I3301" s="53"/>
      <c r="J3301" s="53"/>
      <c r="K3301" s="53">
        <f t="shared" si="200"/>
        <v>0</v>
      </c>
      <c r="M3301" s="54">
        <v>0</v>
      </c>
      <c r="N3301" s="54">
        <v>0</v>
      </c>
      <c r="O3301" s="54">
        <v>0</v>
      </c>
      <c r="P3301" s="54">
        <v>0</v>
      </c>
      <c r="Q3301" s="54" t="s">
        <v>73</v>
      </c>
      <c r="R3301" s="54">
        <f t="shared" si="201"/>
        <v>0</v>
      </c>
      <c r="T3301" s="55">
        <f t="shared" si="199"/>
        <v>0</v>
      </c>
      <c r="U3301" s="55">
        <f t="shared" si="199"/>
        <v>0</v>
      </c>
      <c r="V3301" s="55">
        <f t="shared" si="199"/>
        <v>0</v>
      </c>
      <c r="W3301" s="55">
        <f t="shared" si="198"/>
        <v>0</v>
      </c>
      <c r="X3301" s="55" t="e">
        <f t="shared" si="198"/>
        <v>#VALUE!</v>
      </c>
      <c r="Y3301" s="55">
        <f t="shared" si="198"/>
        <v>0</v>
      </c>
    </row>
    <row r="3302" spans="1:25" x14ac:dyDescent="0.25">
      <c r="A3302" s="37" t="s">
        <v>655</v>
      </c>
      <c r="B3302" s="37" t="s">
        <v>670</v>
      </c>
      <c r="C3302" s="37" t="s">
        <v>671</v>
      </c>
      <c r="D3302" s="52" t="str">
        <f>IFERROR(INDEX('[2]CP5 to CP6 Track mapping'!$A:$B,MATCH('CP5 Vols Hyp'!$C3302,'[2]CP5 to CP6 Track mapping'!$A:$A,0),2),"-")</f>
        <v>Re-Rail, Re-Sleeper High Output</v>
      </c>
      <c r="E3302" s="36" t="s">
        <v>456</v>
      </c>
      <c r="F3302" s="53"/>
      <c r="G3302" s="53"/>
      <c r="H3302" s="53">
        <v>0</v>
      </c>
      <c r="I3302" s="53"/>
      <c r="J3302" s="53"/>
      <c r="K3302" s="53">
        <f t="shared" si="200"/>
        <v>0</v>
      </c>
      <c r="M3302" s="54">
        <v>0</v>
      </c>
      <c r="N3302" s="54">
        <v>0</v>
      </c>
      <c r="O3302" s="54">
        <v>0</v>
      </c>
      <c r="P3302" s="54">
        <v>0</v>
      </c>
      <c r="Q3302" s="54" t="s">
        <v>73</v>
      </c>
      <c r="R3302" s="54">
        <f t="shared" si="201"/>
        <v>0</v>
      </c>
      <c r="T3302" s="55">
        <f t="shared" si="199"/>
        <v>0</v>
      </c>
      <c r="U3302" s="55">
        <f t="shared" si="199"/>
        <v>0</v>
      </c>
      <c r="V3302" s="55">
        <f t="shared" si="199"/>
        <v>0</v>
      </c>
      <c r="W3302" s="55">
        <f t="shared" si="198"/>
        <v>0</v>
      </c>
      <c r="X3302" s="55" t="e">
        <f t="shared" si="198"/>
        <v>#VALUE!</v>
      </c>
      <c r="Y3302" s="55">
        <f t="shared" si="198"/>
        <v>0</v>
      </c>
    </row>
    <row r="3303" spans="1:25" x14ac:dyDescent="0.25">
      <c r="A3303" s="37" t="s">
        <v>655</v>
      </c>
      <c r="B3303" s="37" t="s">
        <v>670</v>
      </c>
      <c r="C3303" s="37" t="s">
        <v>671</v>
      </c>
      <c r="D3303" s="52" t="str">
        <f>IFERROR(INDEX('[2]CP5 to CP6 Track mapping'!$A:$B,MATCH('CP5 Vols Hyp'!$C3303,'[2]CP5 to CP6 Track mapping'!$A:$A,0),2),"-")</f>
        <v>Re-Rail, Re-Sleeper High Output</v>
      </c>
      <c r="E3303" s="36" t="s">
        <v>451</v>
      </c>
      <c r="F3303" s="53"/>
      <c r="G3303" s="53"/>
      <c r="H3303" s="53">
        <v>0</v>
      </c>
      <c r="I3303" s="53"/>
      <c r="J3303" s="53"/>
      <c r="K3303" s="53">
        <f t="shared" si="200"/>
        <v>0</v>
      </c>
      <c r="M3303" s="54">
        <v>0</v>
      </c>
      <c r="N3303" s="54">
        <v>0</v>
      </c>
      <c r="O3303" s="54">
        <v>0</v>
      </c>
      <c r="P3303" s="54">
        <v>0</v>
      </c>
      <c r="Q3303" s="54" t="s">
        <v>73</v>
      </c>
      <c r="R3303" s="54">
        <f t="shared" si="201"/>
        <v>0</v>
      </c>
      <c r="T3303" s="55">
        <f t="shared" si="199"/>
        <v>0</v>
      </c>
      <c r="U3303" s="55">
        <f t="shared" si="199"/>
        <v>0</v>
      </c>
      <c r="V3303" s="55">
        <f t="shared" si="199"/>
        <v>0</v>
      </c>
      <c r="W3303" s="55">
        <f t="shared" si="198"/>
        <v>0</v>
      </c>
      <c r="X3303" s="55" t="e">
        <f t="shared" si="198"/>
        <v>#VALUE!</v>
      </c>
      <c r="Y3303" s="55">
        <f t="shared" si="198"/>
        <v>0</v>
      </c>
    </row>
    <row r="3304" spans="1:25" x14ac:dyDescent="0.25">
      <c r="A3304" s="37" t="s">
        <v>655</v>
      </c>
      <c r="B3304" s="37" t="s">
        <v>670</v>
      </c>
      <c r="C3304" s="37" t="s">
        <v>671</v>
      </c>
      <c r="D3304" s="52" t="str">
        <f>IFERROR(INDEX('[2]CP5 to CP6 Track mapping'!$A:$B,MATCH('CP5 Vols Hyp'!$C3304,'[2]CP5 to CP6 Track mapping'!$A:$A,0),2),"-")</f>
        <v>Re-Rail, Re-Sleeper High Output</v>
      </c>
      <c r="E3304" s="36" t="s">
        <v>452</v>
      </c>
      <c r="F3304" s="53"/>
      <c r="G3304" s="53"/>
      <c r="H3304" s="53">
        <v>0</v>
      </c>
      <c r="I3304" s="53"/>
      <c r="J3304" s="53"/>
      <c r="K3304" s="53">
        <f t="shared" si="200"/>
        <v>0</v>
      </c>
      <c r="M3304" s="54">
        <v>0</v>
      </c>
      <c r="N3304" s="54">
        <v>0</v>
      </c>
      <c r="O3304" s="54">
        <v>0</v>
      </c>
      <c r="P3304" s="54">
        <v>0</v>
      </c>
      <c r="Q3304" s="54" t="s">
        <v>73</v>
      </c>
      <c r="R3304" s="54">
        <f t="shared" si="201"/>
        <v>0</v>
      </c>
      <c r="T3304" s="55">
        <f t="shared" si="199"/>
        <v>0</v>
      </c>
      <c r="U3304" s="55">
        <f t="shared" si="199"/>
        <v>0</v>
      </c>
      <c r="V3304" s="55">
        <f t="shared" si="199"/>
        <v>0</v>
      </c>
      <c r="W3304" s="55">
        <f t="shared" si="198"/>
        <v>0</v>
      </c>
      <c r="X3304" s="55" t="e">
        <f t="shared" si="198"/>
        <v>#VALUE!</v>
      </c>
      <c r="Y3304" s="55">
        <f t="shared" si="198"/>
        <v>0</v>
      </c>
    </row>
    <row r="3305" spans="1:25" x14ac:dyDescent="0.25">
      <c r="A3305" s="37" t="s">
        <v>655</v>
      </c>
      <c r="B3305" s="37" t="s">
        <v>670</v>
      </c>
      <c r="C3305" s="37" t="s">
        <v>671</v>
      </c>
      <c r="D3305" s="52" t="str">
        <f>IFERROR(INDEX('[2]CP5 to CP6 Track mapping'!$A:$B,MATCH('CP5 Vols Hyp'!$C3305,'[2]CP5 to CP6 Track mapping'!$A:$A,0),2),"-")</f>
        <v>Re-Rail, Re-Sleeper High Output</v>
      </c>
      <c r="E3305" s="36" t="s">
        <v>453</v>
      </c>
      <c r="F3305" s="53"/>
      <c r="G3305" s="53"/>
      <c r="H3305" s="53">
        <v>0</v>
      </c>
      <c r="I3305" s="53"/>
      <c r="J3305" s="53"/>
      <c r="K3305" s="53">
        <f t="shared" si="200"/>
        <v>0</v>
      </c>
      <c r="M3305" s="54">
        <v>0</v>
      </c>
      <c r="N3305" s="54">
        <v>0</v>
      </c>
      <c r="O3305" s="54">
        <v>0</v>
      </c>
      <c r="P3305" s="54">
        <v>0</v>
      </c>
      <c r="Q3305" s="54" t="s">
        <v>73</v>
      </c>
      <c r="R3305" s="54">
        <f t="shared" si="201"/>
        <v>0</v>
      </c>
      <c r="T3305" s="55">
        <f t="shared" si="199"/>
        <v>0</v>
      </c>
      <c r="U3305" s="55">
        <f t="shared" si="199"/>
        <v>0</v>
      </c>
      <c r="V3305" s="55">
        <f t="shared" si="199"/>
        <v>0</v>
      </c>
      <c r="W3305" s="55">
        <f t="shared" si="198"/>
        <v>0</v>
      </c>
      <c r="X3305" s="55" t="e">
        <f t="shared" si="198"/>
        <v>#VALUE!</v>
      </c>
      <c r="Y3305" s="55">
        <f t="shared" si="198"/>
        <v>0</v>
      </c>
    </row>
    <row r="3306" spans="1:25" x14ac:dyDescent="0.25">
      <c r="A3306" s="37" t="s">
        <v>655</v>
      </c>
      <c r="B3306" s="37" t="s">
        <v>670</v>
      </c>
      <c r="C3306" s="37" t="s">
        <v>671</v>
      </c>
      <c r="D3306" s="52" t="str">
        <f>IFERROR(INDEX('[2]CP5 to CP6 Track mapping'!$A:$B,MATCH('CP5 Vols Hyp'!$C3306,'[2]CP5 to CP6 Track mapping'!$A:$A,0),2),"-")</f>
        <v>Re-Rail, Re-Sleeper High Output</v>
      </c>
      <c r="E3306" s="36" t="s">
        <v>454</v>
      </c>
      <c r="F3306" s="53"/>
      <c r="G3306" s="53"/>
      <c r="H3306" s="53">
        <v>0</v>
      </c>
      <c r="I3306" s="53"/>
      <c r="J3306" s="53"/>
      <c r="K3306" s="53">
        <f t="shared" si="200"/>
        <v>0</v>
      </c>
      <c r="M3306" s="54">
        <v>0</v>
      </c>
      <c r="N3306" s="54">
        <v>0</v>
      </c>
      <c r="O3306" s="54">
        <v>0</v>
      </c>
      <c r="P3306" s="54">
        <v>0</v>
      </c>
      <c r="Q3306" s="54" t="s">
        <v>73</v>
      </c>
      <c r="R3306" s="54">
        <f t="shared" si="201"/>
        <v>0</v>
      </c>
      <c r="T3306" s="55">
        <f t="shared" si="199"/>
        <v>0</v>
      </c>
      <c r="U3306" s="55">
        <f t="shared" si="199"/>
        <v>0</v>
      </c>
      <c r="V3306" s="55">
        <f t="shared" si="199"/>
        <v>0</v>
      </c>
      <c r="W3306" s="55">
        <f t="shared" si="198"/>
        <v>0</v>
      </c>
      <c r="X3306" s="55" t="e">
        <f t="shared" si="198"/>
        <v>#VALUE!</v>
      </c>
      <c r="Y3306" s="55">
        <f t="shared" si="198"/>
        <v>0</v>
      </c>
    </row>
    <row r="3307" spans="1:25" x14ac:dyDescent="0.25">
      <c r="A3307" s="37" t="s">
        <v>655</v>
      </c>
      <c r="B3307" s="37" t="s">
        <v>670</v>
      </c>
      <c r="C3307" s="37" t="s">
        <v>671</v>
      </c>
      <c r="D3307" s="52" t="str">
        <f>IFERROR(INDEX('[2]CP5 to CP6 Track mapping'!$A:$B,MATCH('CP5 Vols Hyp'!$C3307,'[2]CP5 to CP6 Track mapping'!$A:$A,0),2),"-")</f>
        <v>Re-Rail, Re-Sleeper High Output</v>
      </c>
      <c r="E3307" s="36" t="s">
        <v>455</v>
      </c>
      <c r="F3307" s="53"/>
      <c r="G3307" s="53"/>
      <c r="H3307" s="53">
        <v>0</v>
      </c>
      <c r="I3307" s="53"/>
      <c r="J3307" s="53"/>
      <c r="K3307" s="53">
        <f t="shared" si="200"/>
        <v>0</v>
      </c>
      <c r="M3307" s="54">
        <v>0</v>
      </c>
      <c r="N3307" s="54">
        <v>0</v>
      </c>
      <c r="O3307" s="54">
        <v>0</v>
      </c>
      <c r="P3307" s="54">
        <v>0</v>
      </c>
      <c r="Q3307" s="54" t="s">
        <v>73</v>
      </c>
      <c r="R3307" s="54">
        <f t="shared" si="201"/>
        <v>0</v>
      </c>
      <c r="T3307" s="55">
        <f t="shared" si="199"/>
        <v>0</v>
      </c>
      <c r="U3307" s="55">
        <f t="shared" si="199"/>
        <v>0</v>
      </c>
      <c r="V3307" s="55">
        <f t="shared" si="199"/>
        <v>0</v>
      </c>
      <c r="W3307" s="55">
        <f t="shared" si="198"/>
        <v>0</v>
      </c>
      <c r="X3307" s="55" t="e">
        <f t="shared" si="198"/>
        <v>#VALUE!</v>
      </c>
      <c r="Y3307" s="55">
        <f t="shared" si="198"/>
        <v>0</v>
      </c>
    </row>
    <row r="3308" spans="1:25" x14ac:dyDescent="0.25">
      <c r="A3308" s="37" t="s">
        <v>655</v>
      </c>
      <c r="B3308" s="37" t="s">
        <v>672</v>
      </c>
      <c r="C3308" s="37" t="s">
        <v>21</v>
      </c>
      <c r="D3308" s="52" t="str">
        <f>IFERROR(INDEX('[2]CP5 to CP6 Track mapping'!$A:$B,MATCH('CP5 Vols Hyp'!$C3308,'[2]CP5 to CP6 Track mapping'!$A:$A,0),2),"-")</f>
        <v>Re-Ballast High Output</v>
      </c>
      <c r="E3308" s="36" t="s">
        <v>456</v>
      </c>
      <c r="F3308" s="53"/>
      <c r="G3308" s="53"/>
      <c r="H3308" s="53">
        <v>0</v>
      </c>
      <c r="I3308" s="53"/>
      <c r="J3308" s="53"/>
      <c r="K3308" s="53">
        <f t="shared" si="200"/>
        <v>0</v>
      </c>
      <c r="M3308" s="54">
        <v>0</v>
      </c>
      <c r="N3308" s="54">
        <v>0</v>
      </c>
      <c r="O3308" s="54">
        <v>0</v>
      </c>
      <c r="P3308" s="54">
        <v>0</v>
      </c>
      <c r="Q3308" s="54" t="s">
        <v>73</v>
      </c>
      <c r="R3308" s="54">
        <f t="shared" si="201"/>
        <v>0</v>
      </c>
      <c r="T3308" s="55">
        <f t="shared" si="199"/>
        <v>0</v>
      </c>
      <c r="U3308" s="55">
        <f t="shared" si="199"/>
        <v>0</v>
      </c>
      <c r="V3308" s="55">
        <f t="shared" si="199"/>
        <v>0</v>
      </c>
      <c r="W3308" s="55">
        <f t="shared" si="198"/>
        <v>0</v>
      </c>
      <c r="X3308" s="55" t="e">
        <f t="shared" si="198"/>
        <v>#VALUE!</v>
      </c>
      <c r="Y3308" s="55">
        <f t="shared" si="198"/>
        <v>0</v>
      </c>
    </row>
    <row r="3309" spans="1:25" x14ac:dyDescent="0.25">
      <c r="A3309" s="37" t="s">
        <v>655</v>
      </c>
      <c r="B3309" s="37" t="s">
        <v>672</v>
      </c>
      <c r="C3309" s="37" t="s">
        <v>21</v>
      </c>
      <c r="D3309" s="52" t="str">
        <f>IFERROR(INDEX('[2]CP5 to CP6 Track mapping'!$A:$B,MATCH('CP5 Vols Hyp'!$C3309,'[2]CP5 to CP6 Track mapping'!$A:$A,0),2),"-")</f>
        <v>Re-Ballast High Output</v>
      </c>
      <c r="E3309" s="36" t="s">
        <v>451</v>
      </c>
      <c r="F3309" s="53"/>
      <c r="G3309" s="53"/>
      <c r="H3309" s="53">
        <v>0</v>
      </c>
      <c r="I3309" s="53"/>
      <c r="J3309" s="53"/>
      <c r="K3309" s="53">
        <f t="shared" si="200"/>
        <v>0</v>
      </c>
      <c r="M3309" s="54">
        <v>0</v>
      </c>
      <c r="N3309" s="54">
        <v>0</v>
      </c>
      <c r="O3309" s="54">
        <v>0</v>
      </c>
      <c r="P3309" s="54">
        <v>0</v>
      </c>
      <c r="Q3309" s="54" t="s">
        <v>73</v>
      </c>
      <c r="R3309" s="54">
        <f t="shared" si="201"/>
        <v>0</v>
      </c>
      <c r="T3309" s="55">
        <f t="shared" si="199"/>
        <v>0</v>
      </c>
      <c r="U3309" s="55">
        <f t="shared" si="199"/>
        <v>0</v>
      </c>
      <c r="V3309" s="55">
        <f t="shared" si="199"/>
        <v>0</v>
      </c>
      <c r="W3309" s="55">
        <f t="shared" si="198"/>
        <v>0</v>
      </c>
      <c r="X3309" s="55" t="e">
        <f t="shared" si="198"/>
        <v>#VALUE!</v>
      </c>
      <c r="Y3309" s="55">
        <f t="shared" si="198"/>
        <v>0</v>
      </c>
    </row>
    <row r="3310" spans="1:25" x14ac:dyDescent="0.25">
      <c r="A3310" s="37" t="s">
        <v>655</v>
      </c>
      <c r="B3310" s="37" t="s">
        <v>672</v>
      </c>
      <c r="C3310" s="37" t="s">
        <v>21</v>
      </c>
      <c r="D3310" s="52" t="str">
        <f>IFERROR(INDEX('[2]CP5 to CP6 Track mapping'!$A:$B,MATCH('CP5 Vols Hyp'!$C3310,'[2]CP5 to CP6 Track mapping'!$A:$A,0),2),"-")</f>
        <v>Re-Ballast High Output</v>
      </c>
      <c r="E3310" s="36" t="s">
        <v>452</v>
      </c>
      <c r="F3310" s="53"/>
      <c r="G3310" s="53"/>
      <c r="H3310" s="53">
        <v>0</v>
      </c>
      <c r="I3310" s="53"/>
      <c r="J3310" s="53"/>
      <c r="K3310" s="53">
        <f t="shared" si="200"/>
        <v>0</v>
      </c>
      <c r="M3310" s="54">
        <v>0</v>
      </c>
      <c r="N3310" s="54">
        <v>0</v>
      </c>
      <c r="O3310" s="54">
        <v>0</v>
      </c>
      <c r="P3310" s="54">
        <v>0</v>
      </c>
      <c r="Q3310" s="54" t="s">
        <v>73</v>
      </c>
      <c r="R3310" s="54">
        <f t="shared" si="201"/>
        <v>0</v>
      </c>
      <c r="T3310" s="55">
        <f t="shared" si="199"/>
        <v>0</v>
      </c>
      <c r="U3310" s="55">
        <f t="shared" si="199"/>
        <v>0</v>
      </c>
      <c r="V3310" s="55">
        <f t="shared" si="199"/>
        <v>0</v>
      </c>
      <c r="W3310" s="55">
        <f t="shared" si="198"/>
        <v>0</v>
      </c>
      <c r="X3310" s="55" t="e">
        <f t="shared" si="198"/>
        <v>#VALUE!</v>
      </c>
      <c r="Y3310" s="55">
        <f t="shared" si="198"/>
        <v>0</v>
      </c>
    </row>
    <row r="3311" spans="1:25" x14ac:dyDescent="0.25">
      <c r="A3311" s="37" t="s">
        <v>655</v>
      </c>
      <c r="B3311" s="37" t="s">
        <v>672</v>
      </c>
      <c r="C3311" s="37" t="s">
        <v>21</v>
      </c>
      <c r="D3311" s="52" t="str">
        <f>IFERROR(INDEX('[2]CP5 to CP6 Track mapping'!$A:$B,MATCH('CP5 Vols Hyp'!$C3311,'[2]CP5 to CP6 Track mapping'!$A:$A,0),2),"-")</f>
        <v>Re-Ballast High Output</v>
      </c>
      <c r="E3311" s="36" t="s">
        <v>453</v>
      </c>
      <c r="F3311" s="53"/>
      <c r="G3311" s="53"/>
      <c r="H3311" s="53">
        <v>0</v>
      </c>
      <c r="I3311" s="53"/>
      <c r="J3311" s="53"/>
      <c r="K3311" s="53">
        <f t="shared" si="200"/>
        <v>0</v>
      </c>
      <c r="M3311" s="54">
        <v>0</v>
      </c>
      <c r="N3311" s="54">
        <v>0</v>
      </c>
      <c r="O3311" s="54">
        <v>0</v>
      </c>
      <c r="P3311" s="54">
        <v>0</v>
      </c>
      <c r="Q3311" s="54" t="s">
        <v>73</v>
      </c>
      <c r="R3311" s="54">
        <f t="shared" si="201"/>
        <v>0</v>
      </c>
      <c r="T3311" s="55">
        <f t="shared" si="199"/>
        <v>0</v>
      </c>
      <c r="U3311" s="55">
        <f t="shared" si="199"/>
        <v>0</v>
      </c>
      <c r="V3311" s="55">
        <f t="shared" si="199"/>
        <v>0</v>
      </c>
      <c r="W3311" s="55">
        <f t="shared" si="198"/>
        <v>0</v>
      </c>
      <c r="X3311" s="55" t="e">
        <f t="shared" si="198"/>
        <v>#VALUE!</v>
      </c>
      <c r="Y3311" s="55">
        <f t="shared" si="198"/>
        <v>0</v>
      </c>
    </row>
    <row r="3312" spans="1:25" x14ac:dyDescent="0.25">
      <c r="A3312" s="37" t="s">
        <v>655</v>
      </c>
      <c r="B3312" s="37" t="s">
        <v>672</v>
      </c>
      <c r="C3312" s="37" t="s">
        <v>21</v>
      </c>
      <c r="D3312" s="52" t="str">
        <f>IFERROR(INDEX('[2]CP5 to CP6 Track mapping'!$A:$B,MATCH('CP5 Vols Hyp'!$C3312,'[2]CP5 to CP6 Track mapping'!$A:$A,0),2),"-")</f>
        <v>Re-Ballast High Output</v>
      </c>
      <c r="E3312" s="36" t="s">
        <v>454</v>
      </c>
      <c r="F3312" s="53"/>
      <c r="G3312" s="53"/>
      <c r="H3312" s="53">
        <v>0</v>
      </c>
      <c r="I3312" s="53"/>
      <c r="J3312" s="53"/>
      <c r="K3312" s="53">
        <f t="shared" si="200"/>
        <v>0</v>
      </c>
      <c r="M3312" s="54">
        <v>0</v>
      </c>
      <c r="N3312" s="54">
        <v>0</v>
      </c>
      <c r="O3312" s="54">
        <v>0</v>
      </c>
      <c r="P3312" s="54">
        <v>0</v>
      </c>
      <c r="Q3312" s="54" t="s">
        <v>73</v>
      </c>
      <c r="R3312" s="54">
        <f t="shared" si="201"/>
        <v>0</v>
      </c>
      <c r="T3312" s="55">
        <f t="shared" si="199"/>
        <v>0</v>
      </c>
      <c r="U3312" s="55">
        <f t="shared" si="199"/>
        <v>0</v>
      </c>
      <c r="V3312" s="55">
        <f t="shared" si="199"/>
        <v>0</v>
      </c>
      <c r="W3312" s="55">
        <f t="shared" si="198"/>
        <v>0</v>
      </c>
      <c r="X3312" s="55" t="e">
        <f t="shared" si="198"/>
        <v>#VALUE!</v>
      </c>
      <c r="Y3312" s="55">
        <f t="shared" si="198"/>
        <v>0</v>
      </c>
    </row>
    <row r="3313" spans="1:25" x14ac:dyDescent="0.25">
      <c r="A3313" s="37" t="s">
        <v>655</v>
      </c>
      <c r="B3313" s="37" t="s">
        <v>672</v>
      </c>
      <c r="C3313" s="37" t="s">
        <v>21</v>
      </c>
      <c r="D3313" s="52" t="str">
        <f>IFERROR(INDEX('[2]CP5 to CP6 Track mapping'!$A:$B,MATCH('CP5 Vols Hyp'!$C3313,'[2]CP5 to CP6 Track mapping'!$A:$A,0),2),"-")</f>
        <v>Re-Ballast High Output</v>
      </c>
      <c r="E3313" s="36" t="s">
        <v>455</v>
      </c>
      <c r="F3313" s="53"/>
      <c r="G3313" s="53"/>
      <c r="H3313" s="53">
        <v>0</v>
      </c>
      <c r="I3313" s="53"/>
      <c r="J3313" s="53"/>
      <c r="K3313" s="53">
        <f t="shared" si="200"/>
        <v>0</v>
      </c>
      <c r="M3313" s="54">
        <v>0</v>
      </c>
      <c r="N3313" s="54">
        <v>0</v>
      </c>
      <c r="O3313" s="54">
        <v>0</v>
      </c>
      <c r="P3313" s="54">
        <v>0</v>
      </c>
      <c r="Q3313" s="54" t="s">
        <v>73</v>
      </c>
      <c r="R3313" s="54">
        <f t="shared" si="201"/>
        <v>0</v>
      </c>
      <c r="T3313" s="55">
        <f t="shared" si="199"/>
        <v>0</v>
      </c>
      <c r="U3313" s="55">
        <f t="shared" si="199"/>
        <v>0</v>
      </c>
      <c r="V3313" s="55">
        <f t="shared" si="199"/>
        <v>0</v>
      </c>
      <c r="W3313" s="55">
        <f t="shared" si="198"/>
        <v>0</v>
      </c>
      <c r="X3313" s="55" t="e">
        <f t="shared" si="198"/>
        <v>#VALUE!</v>
      </c>
      <c r="Y3313" s="55">
        <f t="shared" si="198"/>
        <v>0</v>
      </c>
    </row>
    <row r="3314" spans="1:25" x14ac:dyDescent="0.25">
      <c r="A3314" s="37" t="s">
        <v>655</v>
      </c>
      <c r="B3314" s="37" t="s">
        <v>673</v>
      </c>
      <c r="C3314" s="37" t="s">
        <v>674</v>
      </c>
      <c r="D3314" s="52" t="str">
        <f>IFERROR(INDEX('[2]CP5 to CP6 Track mapping'!$A:$B,MATCH('CP5 Vols Hyp'!$C3314,'[2]CP5 to CP6 Track mapping'!$A:$A,0),2),"-")</f>
        <v>Re-Ballast High Output</v>
      </c>
      <c r="E3314" s="36" t="s">
        <v>456</v>
      </c>
      <c r="F3314" s="53"/>
      <c r="G3314" s="53"/>
      <c r="H3314" s="53">
        <v>0</v>
      </c>
      <c r="I3314" s="53"/>
      <c r="J3314" s="53"/>
      <c r="K3314" s="53">
        <f t="shared" si="200"/>
        <v>0</v>
      </c>
      <c r="M3314" s="54">
        <v>0</v>
      </c>
      <c r="N3314" s="54">
        <v>0</v>
      </c>
      <c r="O3314" s="54">
        <v>0</v>
      </c>
      <c r="P3314" s="54">
        <v>0</v>
      </c>
      <c r="Q3314" s="54" t="s">
        <v>73</v>
      </c>
      <c r="R3314" s="54">
        <f t="shared" si="201"/>
        <v>0</v>
      </c>
      <c r="T3314" s="55">
        <f t="shared" si="199"/>
        <v>0</v>
      </c>
      <c r="U3314" s="55">
        <f t="shared" si="199"/>
        <v>0</v>
      </c>
      <c r="V3314" s="55">
        <f t="shared" si="199"/>
        <v>0</v>
      </c>
      <c r="W3314" s="55">
        <f t="shared" si="198"/>
        <v>0</v>
      </c>
      <c r="X3314" s="55" t="e">
        <f t="shared" si="198"/>
        <v>#VALUE!</v>
      </c>
      <c r="Y3314" s="55">
        <f t="shared" si="198"/>
        <v>0</v>
      </c>
    </row>
    <row r="3315" spans="1:25" x14ac:dyDescent="0.25">
      <c r="A3315" s="37" t="s">
        <v>655</v>
      </c>
      <c r="B3315" s="37" t="s">
        <v>673</v>
      </c>
      <c r="C3315" s="37" t="s">
        <v>674</v>
      </c>
      <c r="D3315" s="52" t="str">
        <f>IFERROR(INDEX('[2]CP5 to CP6 Track mapping'!$A:$B,MATCH('CP5 Vols Hyp'!$C3315,'[2]CP5 to CP6 Track mapping'!$A:$A,0),2),"-")</f>
        <v>Re-Ballast High Output</v>
      </c>
      <c r="E3315" s="36" t="s">
        <v>451</v>
      </c>
      <c r="F3315" s="53"/>
      <c r="G3315" s="53"/>
      <c r="H3315" s="53">
        <v>0</v>
      </c>
      <c r="I3315" s="53"/>
      <c r="J3315" s="53"/>
      <c r="K3315" s="53">
        <f t="shared" si="200"/>
        <v>0</v>
      </c>
      <c r="M3315" s="54">
        <v>0</v>
      </c>
      <c r="N3315" s="54">
        <v>0</v>
      </c>
      <c r="O3315" s="54">
        <v>0</v>
      </c>
      <c r="P3315" s="54">
        <v>0</v>
      </c>
      <c r="Q3315" s="54" t="s">
        <v>73</v>
      </c>
      <c r="R3315" s="54">
        <f t="shared" si="201"/>
        <v>0</v>
      </c>
      <c r="T3315" s="55">
        <f t="shared" si="199"/>
        <v>0</v>
      </c>
      <c r="U3315" s="55">
        <f t="shared" si="199"/>
        <v>0</v>
      </c>
      <c r="V3315" s="55">
        <f t="shared" si="199"/>
        <v>0</v>
      </c>
      <c r="W3315" s="55">
        <f t="shared" si="198"/>
        <v>0</v>
      </c>
      <c r="X3315" s="55" t="e">
        <f t="shared" si="198"/>
        <v>#VALUE!</v>
      </c>
      <c r="Y3315" s="55">
        <f t="shared" si="198"/>
        <v>0</v>
      </c>
    </row>
    <row r="3316" spans="1:25" x14ac:dyDescent="0.25">
      <c r="A3316" s="37" t="s">
        <v>655</v>
      </c>
      <c r="B3316" s="37" t="s">
        <v>673</v>
      </c>
      <c r="C3316" s="37" t="s">
        <v>674</v>
      </c>
      <c r="D3316" s="52" t="str">
        <f>IFERROR(INDEX('[2]CP5 to CP6 Track mapping'!$A:$B,MATCH('CP5 Vols Hyp'!$C3316,'[2]CP5 to CP6 Track mapping'!$A:$A,0),2),"-")</f>
        <v>Re-Ballast High Output</v>
      </c>
      <c r="E3316" s="36" t="s">
        <v>452</v>
      </c>
      <c r="F3316" s="53"/>
      <c r="G3316" s="53"/>
      <c r="H3316" s="53">
        <v>0</v>
      </c>
      <c r="I3316" s="53"/>
      <c r="J3316" s="53"/>
      <c r="K3316" s="53">
        <f t="shared" si="200"/>
        <v>0</v>
      </c>
      <c r="M3316" s="54">
        <v>0</v>
      </c>
      <c r="N3316" s="54">
        <v>0</v>
      </c>
      <c r="O3316" s="54">
        <v>0</v>
      </c>
      <c r="P3316" s="54">
        <v>0</v>
      </c>
      <c r="Q3316" s="54" t="s">
        <v>73</v>
      </c>
      <c r="R3316" s="54">
        <f t="shared" si="201"/>
        <v>0</v>
      </c>
      <c r="T3316" s="55">
        <f t="shared" si="199"/>
        <v>0</v>
      </c>
      <c r="U3316" s="55">
        <f t="shared" si="199"/>
        <v>0</v>
      </c>
      <c r="V3316" s="55">
        <f t="shared" si="199"/>
        <v>0</v>
      </c>
      <c r="W3316" s="55">
        <f t="shared" si="198"/>
        <v>0</v>
      </c>
      <c r="X3316" s="55" t="e">
        <f t="shared" si="198"/>
        <v>#VALUE!</v>
      </c>
      <c r="Y3316" s="55">
        <f t="shared" si="198"/>
        <v>0</v>
      </c>
    </row>
    <row r="3317" spans="1:25" x14ac:dyDescent="0.25">
      <c r="A3317" s="37" t="s">
        <v>655</v>
      </c>
      <c r="B3317" s="37" t="s">
        <v>673</v>
      </c>
      <c r="C3317" s="37" t="s">
        <v>674</v>
      </c>
      <c r="D3317" s="52" t="str">
        <f>IFERROR(INDEX('[2]CP5 to CP6 Track mapping'!$A:$B,MATCH('CP5 Vols Hyp'!$C3317,'[2]CP5 to CP6 Track mapping'!$A:$A,0),2),"-")</f>
        <v>Re-Ballast High Output</v>
      </c>
      <c r="E3317" s="36" t="s">
        <v>453</v>
      </c>
      <c r="F3317" s="53"/>
      <c r="G3317" s="53"/>
      <c r="H3317" s="53">
        <v>14.837054400000001</v>
      </c>
      <c r="I3317" s="53"/>
      <c r="J3317" s="53"/>
      <c r="K3317" s="53">
        <f t="shared" si="200"/>
        <v>14.837054400000001</v>
      </c>
      <c r="M3317" s="54">
        <v>0</v>
      </c>
      <c r="N3317" s="54">
        <v>0</v>
      </c>
      <c r="O3317" s="54">
        <v>14.837054400000001</v>
      </c>
      <c r="P3317" s="54">
        <v>0</v>
      </c>
      <c r="Q3317" s="54">
        <v>2.3737824000000001</v>
      </c>
      <c r="R3317" s="54">
        <f t="shared" si="201"/>
        <v>17.210836800000003</v>
      </c>
      <c r="T3317" s="55">
        <f t="shared" si="199"/>
        <v>0</v>
      </c>
      <c r="U3317" s="55">
        <f t="shared" si="199"/>
        <v>0</v>
      </c>
      <c r="V3317" s="55">
        <f t="shared" si="199"/>
        <v>0</v>
      </c>
      <c r="W3317" s="55">
        <f t="shared" si="198"/>
        <v>0</v>
      </c>
      <c r="X3317" s="55">
        <f t="shared" si="198"/>
        <v>2.3737824000000001</v>
      </c>
      <c r="Y3317" s="55">
        <f t="shared" si="198"/>
        <v>2.3737824000000014</v>
      </c>
    </row>
    <row r="3318" spans="1:25" x14ac:dyDescent="0.25">
      <c r="A3318" s="37" t="s">
        <v>655</v>
      </c>
      <c r="B3318" s="37" t="s">
        <v>673</v>
      </c>
      <c r="C3318" s="37" t="s">
        <v>674</v>
      </c>
      <c r="D3318" s="52" t="str">
        <f>IFERROR(INDEX('[2]CP5 to CP6 Track mapping'!$A:$B,MATCH('CP5 Vols Hyp'!$C3318,'[2]CP5 to CP6 Track mapping'!$A:$A,0),2),"-")</f>
        <v>Re-Ballast High Output</v>
      </c>
      <c r="E3318" s="36" t="s">
        <v>454</v>
      </c>
      <c r="F3318" s="53"/>
      <c r="G3318" s="53"/>
      <c r="H3318" s="53">
        <v>3.3476184</v>
      </c>
      <c r="I3318" s="53"/>
      <c r="J3318" s="53"/>
      <c r="K3318" s="53">
        <f t="shared" si="200"/>
        <v>3.3476184</v>
      </c>
      <c r="M3318" s="54">
        <v>0.24871679999999999</v>
      </c>
      <c r="N3318" s="54">
        <v>0</v>
      </c>
      <c r="O3318" s="54">
        <v>3.3476184</v>
      </c>
      <c r="P3318" s="54">
        <v>0</v>
      </c>
      <c r="Q3318" s="54" t="s">
        <v>73</v>
      </c>
      <c r="R3318" s="54">
        <f t="shared" si="201"/>
        <v>3.5963352</v>
      </c>
      <c r="T3318" s="55">
        <f t="shared" si="199"/>
        <v>0.24871679999999999</v>
      </c>
      <c r="U3318" s="55">
        <f t="shared" si="199"/>
        <v>0</v>
      </c>
      <c r="V3318" s="55">
        <f t="shared" si="199"/>
        <v>0</v>
      </c>
      <c r="W3318" s="55">
        <f t="shared" si="198"/>
        <v>0</v>
      </c>
      <c r="X3318" s="55" t="e">
        <f t="shared" si="198"/>
        <v>#VALUE!</v>
      </c>
      <c r="Y3318" s="55">
        <f t="shared" si="198"/>
        <v>0.24871679999999996</v>
      </c>
    </row>
    <row r="3319" spans="1:25" x14ac:dyDescent="0.25">
      <c r="A3319" s="37" t="s">
        <v>655</v>
      </c>
      <c r="B3319" s="37" t="s">
        <v>673</v>
      </c>
      <c r="C3319" s="37" t="s">
        <v>674</v>
      </c>
      <c r="D3319" s="52" t="str">
        <f>IFERROR(INDEX('[2]CP5 to CP6 Track mapping'!$A:$B,MATCH('CP5 Vols Hyp'!$C3319,'[2]CP5 to CP6 Track mapping'!$A:$A,0),2),"-")</f>
        <v>Re-Ballast High Output</v>
      </c>
      <c r="E3319" s="36" t="s">
        <v>455</v>
      </c>
      <c r="F3319" s="53"/>
      <c r="G3319" s="53"/>
      <c r="H3319" s="53">
        <v>0</v>
      </c>
      <c r="I3319" s="53"/>
      <c r="J3319" s="53"/>
      <c r="K3319" s="53">
        <f t="shared" si="200"/>
        <v>0</v>
      </c>
      <c r="M3319" s="54">
        <v>0</v>
      </c>
      <c r="N3319" s="54">
        <v>0</v>
      </c>
      <c r="O3319" s="54">
        <v>0</v>
      </c>
      <c r="P3319" s="54">
        <v>0</v>
      </c>
      <c r="Q3319" s="54" t="s">
        <v>73</v>
      </c>
      <c r="R3319" s="54">
        <f t="shared" si="201"/>
        <v>0</v>
      </c>
      <c r="T3319" s="55">
        <f t="shared" si="199"/>
        <v>0</v>
      </c>
      <c r="U3319" s="55">
        <f t="shared" si="199"/>
        <v>0</v>
      </c>
      <c r="V3319" s="55">
        <f t="shared" si="199"/>
        <v>0</v>
      </c>
      <c r="W3319" s="55">
        <f t="shared" si="198"/>
        <v>0</v>
      </c>
      <c r="X3319" s="55" t="e">
        <f t="shared" si="198"/>
        <v>#VALUE!</v>
      </c>
      <c r="Y3319" s="55">
        <f t="shared" si="198"/>
        <v>0</v>
      </c>
    </row>
    <row r="3320" spans="1:25" x14ac:dyDescent="0.25">
      <c r="A3320" s="37" t="s">
        <v>655</v>
      </c>
      <c r="B3320" s="37" t="s">
        <v>675</v>
      </c>
      <c r="C3320" s="37" t="s">
        <v>676</v>
      </c>
      <c r="D3320" s="52" t="str">
        <f>IFERROR(INDEX('[2]CP5 to CP6 Track mapping'!$A:$B,MATCH('CP5 Vols Hyp'!$C3320,'[2]CP5 to CP6 Track mapping'!$A:$A,0),2),"-")</f>
        <v>Re-Rail, Re-Ballast</v>
      </c>
      <c r="E3320" s="36" t="s">
        <v>456</v>
      </c>
      <c r="F3320" s="53"/>
      <c r="G3320" s="53"/>
      <c r="H3320" s="53">
        <v>0</v>
      </c>
      <c r="I3320" s="53"/>
      <c r="J3320" s="53"/>
      <c r="K3320" s="53">
        <f t="shared" si="200"/>
        <v>0</v>
      </c>
      <c r="M3320" s="54">
        <v>0</v>
      </c>
      <c r="N3320" s="54">
        <v>0</v>
      </c>
      <c r="O3320" s="54">
        <v>0</v>
      </c>
      <c r="P3320" s="54">
        <v>0</v>
      </c>
      <c r="Q3320" s="54" t="s">
        <v>73</v>
      </c>
      <c r="R3320" s="54">
        <f t="shared" si="201"/>
        <v>0</v>
      </c>
      <c r="T3320" s="55">
        <f t="shared" si="199"/>
        <v>0</v>
      </c>
      <c r="U3320" s="55">
        <f t="shared" si="199"/>
        <v>0</v>
      </c>
      <c r="V3320" s="55">
        <f t="shared" si="199"/>
        <v>0</v>
      </c>
      <c r="W3320" s="55">
        <f t="shared" si="198"/>
        <v>0</v>
      </c>
      <c r="X3320" s="55" t="e">
        <f t="shared" si="198"/>
        <v>#VALUE!</v>
      </c>
      <c r="Y3320" s="55">
        <f t="shared" si="198"/>
        <v>0</v>
      </c>
    </row>
    <row r="3321" spans="1:25" x14ac:dyDescent="0.25">
      <c r="A3321" s="37" t="s">
        <v>655</v>
      </c>
      <c r="B3321" s="37" t="s">
        <v>675</v>
      </c>
      <c r="C3321" s="37" t="s">
        <v>676</v>
      </c>
      <c r="D3321" s="52" t="str">
        <f>IFERROR(INDEX('[2]CP5 to CP6 Track mapping'!$A:$B,MATCH('CP5 Vols Hyp'!$C3321,'[2]CP5 to CP6 Track mapping'!$A:$A,0),2),"-")</f>
        <v>Re-Rail, Re-Ballast</v>
      </c>
      <c r="E3321" s="36" t="s">
        <v>451</v>
      </c>
      <c r="F3321" s="53"/>
      <c r="G3321" s="53"/>
      <c r="H3321" s="53">
        <v>0</v>
      </c>
      <c r="I3321" s="53"/>
      <c r="J3321" s="53"/>
      <c r="K3321" s="53">
        <f t="shared" si="200"/>
        <v>0</v>
      </c>
      <c r="M3321" s="54">
        <v>0</v>
      </c>
      <c r="N3321" s="54">
        <v>0</v>
      </c>
      <c r="O3321" s="54">
        <v>0</v>
      </c>
      <c r="P3321" s="54">
        <v>0</v>
      </c>
      <c r="Q3321" s="54" t="s">
        <v>73</v>
      </c>
      <c r="R3321" s="54">
        <f t="shared" si="201"/>
        <v>0</v>
      </c>
      <c r="T3321" s="55">
        <f t="shared" si="199"/>
        <v>0</v>
      </c>
      <c r="U3321" s="55">
        <f t="shared" si="199"/>
        <v>0</v>
      </c>
      <c r="V3321" s="55">
        <f t="shared" si="199"/>
        <v>0</v>
      </c>
      <c r="W3321" s="55">
        <f t="shared" si="198"/>
        <v>0</v>
      </c>
      <c r="X3321" s="55" t="e">
        <f t="shared" si="198"/>
        <v>#VALUE!</v>
      </c>
      <c r="Y3321" s="55">
        <f t="shared" si="198"/>
        <v>0</v>
      </c>
    </row>
    <row r="3322" spans="1:25" x14ac:dyDescent="0.25">
      <c r="A3322" s="37" t="s">
        <v>655</v>
      </c>
      <c r="B3322" s="37" t="s">
        <v>675</v>
      </c>
      <c r="C3322" s="37" t="s">
        <v>676</v>
      </c>
      <c r="D3322" s="52" t="str">
        <f>IFERROR(INDEX('[2]CP5 to CP6 Track mapping'!$A:$B,MATCH('CP5 Vols Hyp'!$C3322,'[2]CP5 to CP6 Track mapping'!$A:$A,0),2),"-")</f>
        <v>Re-Rail, Re-Ballast</v>
      </c>
      <c r="E3322" s="36" t="s">
        <v>452</v>
      </c>
      <c r="F3322" s="53"/>
      <c r="G3322" s="53"/>
      <c r="H3322" s="53">
        <v>0</v>
      </c>
      <c r="I3322" s="53"/>
      <c r="J3322" s="53"/>
      <c r="K3322" s="53">
        <f t="shared" si="200"/>
        <v>0</v>
      </c>
      <c r="M3322" s="54">
        <v>0</v>
      </c>
      <c r="N3322" s="54">
        <v>0</v>
      </c>
      <c r="O3322" s="54">
        <v>0</v>
      </c>
      <c r="P3322" s="54">
        <v>0</v>
      </c>
      <c r="Q3322" s="54" t="s">
        <v>73</v>
      </c>
      <c r="R3322" s="54">
        <f t="shared" si="201"/>
        <v>0</v>
      </c>
      <c r="T3322" s="55">
        <f t="shared" si="199"/>
        <v>0</v>
      </c>
      <c r="U3322" s="55">
        <f t="shared" si="199"/>
        <v>0</v>
      </c>
      <c r="V3322" s="55">
        <f t="shared" si="199"/>
        <v>0</v>
      </c>
      <c r="W3322" s="55">
        <f t="shared" si="198"/>
        <v>0</v>
      </c>
      <c r="X3322" s="55" t="e">
        <f t="shared" si="198"/>
        <v>#VALUE!</v>
      </c>
      <c r="Y3322" s="55">
        <f t="shared" si="198"/>
        <v>0</v>
      </c>
    </row>
    <row r="3323" spans="1:25" x14ac:dyDescent="0.25">
      <c r="A3323" s="37" t="s">
        <v>655</v>
      </c>
      <c r="B3323" s="37" t="s">
        <v>675</v>
      </c>
      <c r="C3323" s="37" t="s">
        <v>676</v>
      </c>
      <c r="D3323" s="52" t="str">
        <f>IFERROR(INDEX('[2]CP5 to CP6 Track mapping'!$A:$B,MATCH('CP5 Vols Hyp'!$C3323,'[2]CP5 to CP6 Track mapping'!$A:$A,0),2),"-")</f>
        <v>Re-Rail, Re-Ballast</v>
      </c>
      <c r="E3323" s="36" t="s">
        <v>453</v>
      </c>
      <c r="F3323" s="53"/>
      <c r="G3323" s="53"/>
      <c r="H3323" s="53">
        <v>0</v>
      </c>
      <c r="I3323" s="53"/>
      <c r="J3323" s="53"/>
      <c r="K3323" s="53">
        <f t="shared" si="200"/>
        <v>0</v>
      </c>
      <c r="M3323" s="54">
        <v>0</v>
      </c>
      <c r="N3323" s="54">
        <v>0</v>
      </c>
      <c r="O3323" s="54">
        <v>0</v>
      </c>
      <c r="P3323" s="54">
        <v>0</v>
      </c>
      <c r="Q3323" s="54" t="s">
        <v>73</v>
      </c>
      <c r="R3323" s="54">
        <f t="shared" si="201"/>
        <v>0</v>
      </c>
      <c r="T3323" s="55">
        <f t="shared" si="199"/>
        <v>0</v>
      </c>
      <c r="U3323" s="55">
        <f t="shared" si="199"/>
        <v>0</v>
      </c>
      <c r="V3323" s="55">
        <f t="shared" si="199"/>
        <v>0</v>
      </c>
      <c r="W3323" s="55">
        <f t="shared" si="198"/>
        <v>0</v>
      </c>
      <c r="X3323" s="55" t="e">
        <f t="shared" si="198"/>
        <v>#VALUE!</v>
      </c>
      <c r="Y3323" s="55">
        <f t="shared" si="198"/>
        <v>0</v>
      </c>
    </row>
    <row r="3324" spans="1:25" x14ac:dyDescent="0.25">
      <c r="A3324" s="37" t="s">
        <v>655</v>
      </c>
      <c r="B3324" s="37" t="s">
        <v>675</v>
      </c>
      <c r="C3324" s="37" t="s">
        <v>676</v>
      </c>
      <c r="D3324" s="52" t="str">
        <f>IFERROR(INDEX('[2]CP5 to CP6 Track mapping'!$A:$B,MATCH('CP5 Vols Hyp'!$C3324,'[2]CP5 to CP6 Track mapping'!$A:$A,0),2),"-")</f>
        <v>Re-Rail, Re-Ballast</v>
      </c>
      <c r="E3324" s="36" t="s">
        <v>454</v>
      </c>
      <c r="F3324" s="53"/>
      <c r="G3324" s="53"/>
      <c r="H3324" s="53">
        <v>0</v>
      </c>
      <c r="I3324" s="53"/>
      <c r="J3324" s="53"/>
      <c r="K3324" s="53">
        <f t="shared" si="200"/>
        <v>0</v>
      </c>
      <c r="M3324" s="54">
        <v>0</v>
      </c>
      <c r="N3324" s="54">
        <v>0</v>
      </c>
      <c r="O3324" s="54">
        <v>0</v>
      </c>
      <c r="P3324" s="54">
        <v>0</v>
      </c>
      <c r="Q3324" s="54" t="s">
        <v>73</v>
      </c>
      <c r="R3324" s="54">
        <f t="shared" si="201"/>
        <v>0</v>
      </c>
      <c r="T3324" s="55">
        <f t="shared" si="199"/>
        <v>0</v>
      </c>
      <c r="U3324" s="55">
        <f t="shared" si="199"/>
        <v>0</v>
      </c>
      <c r="V3324" s="55">
        <f t="shared" si="199"/>
        <v>0</v>
      </c>
      <c r="W3324" s="55">
        <f t="shared" si="198"/>
        <v>0</v>
      </c>
      <c r="X3324" s="55" t="e">
        <f t="shared" si="198"/>
        <v>#VALUE!</v>
      </c>
      <c r="Y3324" s="55">
        <f t="shared" si="198"/>
        <v>0</v>
      </c>
    </row>
    <row r="3325" spans="1:25" x14ac:dyDescent="0.25">
      <c r="A3325" s="37" t="s">
        <v>655</v>
      </c>
      <c r="B3325" s="37" t="s">
        <v>675</v>
      </c>
      <c r="C3325" s="37" t="s">
        <v>676</v>
      </c>
      <c r="D3325" s="52" t="str">
        <f>IFERROR(INDEX('[2]CP5 to CP6 Track mapping'!$A:$B,MATCH('CP5 Vols Hyp'!$C3325,'[2]CP5 to CP6 Track mapping'!$A:$A,0),2),"-")</f>
        <v>Re-Rail, Re-Ballast</v>
      </c>
      <c r="E3325" s="36" t="s">
        <v>455</v>
      </c>
      <c r="F3325" s="53"/>
      <c r="G3325" s="53"/>
      <c r="H3325" s="53">
        <v>0</v>
      </c>
      <c r="I3325" s="53"/>
      <c r="J3325" s="53"/>
      <c r="K3325" s="53">
        <f t="shared" si="200"/>
        <v>0</v>
      </c>
      <c r="M3325" s="54">
        <v>0</v>
      </c>
      <c r="N3325" s="54">
        <v>0</v>
      </c>
      <c r="O3325" s="54">
        <v>0</v>
      </c>
      <c r="P3325" s="54">
        <v>0</v>
      </c>
      <c r="Q3325" s="54" t="s">
        <v>73</v>
      </c>
      <c r="R3325" s="54">
        <f t="shared" si="201"/>
        <v>0</v>
      </c>
      <c r="T3325" s="55">
        <f t="shared" si="199"/>
        <v>0</v>
      </c>
      <c r="U3325" s="55">
        <f t="shared" si="199"/>
        <v>0</v>
      </c>
      <c r="V3325" s="55">
        <f t="shared" si="199"/>
        <v>0</v>
      </c>
      <c r="W3325" s="55">
        <f t="shared" si="198"/>
        <v>0</v>
      </c>
      <c r="X3325" s="55" t="e">
        <f t="shared" si="198"/>
        <v>#VALUE!</v>
      </c>
      <c r="Y3325" s="55">
        <f t="shared" si="198"/>
        <v>0</v>
      </c>
    </row>
    <row r="3326" spans="1:25" x14ac:dyDescent="0.25">
      <c r="A3326" s="37" t="s">
        <v>655</v>
      </c>
      <c r="B3326" s="37" t="s">
        <v>677</v>
      </c>
      <c r="C3326" s="37" t="s">
        <v>678</v>
      </c>
      <c r="D3326" s="52" t="str">
        <f>IFERROR(INDEX('[2]CP5 to CP6 Track mapping'!$A:$B,MATCH('CP5 Vols Hyp'!$C3326,'[2]CP5 to CP6 Track mapping'!$A:$A,0),2),"-")</f>
        <v>Heavy Refurb</v>
      </c>
      <c r="E3326" s="36" t="s">
        <v>456</v>
      </c>
      <c r="F3326" s="53"/>
      <c r="G3326" s="53"/>
      <c r="H3326" s="53">
        <v>0</v>
      </c>
      <c r="I3326" s="53"/>
      <c r="J3326" s="53"/>
      <c r="K3326" s="53">
        <f t="shared" si="200"/>
        <v>0</v>
      </c>
      <c r="M3326" s="54">
        <v>0</v>
      </c>
      <c r="N3326" s="54">
        <v>0</v>
      </c>
      <c r="O3326" s="54">
        <v>0</v>
      </c>
      <c r="P3326" s="54">
        <v>0</v>
      </c>
      <c r="Q3326" s="54" t="s">
        <v>73</v>
      </c>
      <c r="R3326" s="54">
        <f t="shared" si="201"/>
        <v>0</v>
      </c>
      <c r="T3326" s="55">
        <f t="shared" si="199"/>
        <v>0</v>
      </c>
      <c r="U3326" s="55">
        <f t="shared" si="199"/>
        <v>0</v>
      </c>
      <c r="V3326" s="55">
        <f t="shared" si="199"/>
        <v>0</v>
      </c>
      <c r="W3326" s="55">
        <f t="shared" si="198"/>
        <v>0</v>
      </c>
      <c r="X3326" s="55" t="e">
        <f t="shared" si="198"/>
        <v>#VALUE!</v>
      </c>
      <c r="Y3326" s="55">
        <f t="shared" si="198"/>
        <v>0</v>
      </c>
    </row>
    <row r="3327" spans="1:25" x14ac:dyDescent="0.25">
      <c r="A3327" s="37" t="s">
        <v>655</v>
      </c>
      <c r="B3327" s="37" t="s">
        <v>677</v>
      </c>
      <c r="C3327" s="37" t="s">
        <v>678</v>
      </c>
      <c r="D3327" s="52" t="str">
        <f>IFERROR(INDEX('[2]CP5 to CP6 Track mapping'!$A:$B,MATCH('CP5 Vols Hyp'!$C3327,'[2]CP5 to CP6 Track mapping'!$A:$A,0),2),"-")</f>
        <v>Heavy Refurb</v>
      </c>
      <c r="E3327" s="36" t="s">
        <v>451</v>
      </c>
      <c r="F3327" s="53"/>
      <c r="G3327" s="53"/>
      <c r="H3327" s="53">
        <v>0</v>
      </c>
      <c r="I3327" s="53"/>
      <c r="J3327" s="53"/>
      <c r="K3327" s="53">
        <f t="shared" si="200"/>
        <v>0</v>
      </c>
      <c r="M3327" s="54">
        <v>0</v>
      </c>
      <c r="N3327" s="54">
        <v>0</v>
      </c>
      <c r="O3327" s="54">
        <v>0</v>
      </c>
      <c r="P3327" s="54">
        <v>0</v>
      </c>
      <c r="Q3327" s="54" t="s">
        <v>73</v>
      </c>
      <c r="R3327" s="54">
        <f t="shared" si="201"/>
        <v>0</v>
      </c>
      <c r="T3327" s="55">
        <f t="shared" si="199"/>
        <v>0</v>
      </c>
      <c r="U3327" s="55">
        <f t="shared" si="199"/>
        <v>0</v>
      </c>
      <c r="V3327" s="55">
        <f t="shared" si="199"/>
        <v>0</v>
      </c>
      <c r="W3327" s="55">
        <f t="shared" si="198"/>
        <v>0</v>
      </c>
      <c r="X3327" s="55" t="e">
        <f t="shared" si="198"/>
        <v>#VALUE!</v>
      </c>
      <c r="Y3327" s="55">
        <f t="shared" si="198"/>
        <v>0</v>
      </c>
    </row>
    <row r="3328" spans="1:25" x14ac:dyDescent="0.25">
      <c r="A3328" s="37" t="s">
        <v>655</v>
      </c>
      <c r="B3328" s="37" t="s">
        <v>677</v>
      </c>
      <c r="C3328" s="37" t="s">
        <v>678</v>
      </c>
      <c r="D3328" s="52" t="str">
        <f>IFERROR(INDEX('[2]CP5 to CP6 Track mapping'!$A:$B,MATCH('CP5 Vols Hyp'!$C3328,'[2]CP5 to CP6 Track mapping'!$A:$A,0),2),"-")</f>
        <v>Heavy Refurb</v>
      </c>
      <c r="E3328" s="36" t="s">
        <v>452</v>
      </c>
      <c r="F3328" s="53"/>
      <c r="G3328" s="53"/>
      <c r="H3328" s="53">
        <v>0</v>
      </c>
      <c r="I3328" s="53"/>
      <c r="J3328" s="53"/>
      <c r="K3328" s="53">
        <f t="shared" si="200"/>
        <v>0</v>
      </c>
      <c r="M3328" s="54">
        <v>0</v>
      </c>
      <c r="N3328" s="54">
        <v>0</v>
      </c>
      <c r="O3328" s="54">
        <v>0</v>
      </c>
      <c r="P3328" s="54">
        <v>0</v>
      </c>
      <c r="Q3328" s="54" t="s">
        <v>73</v>
      </c>
      <c r="R3328" s="54">
        <f t="shared" si="201"/>
        <v>0</v>
      </c>
      <c r="T3328" s="55">
        <f t="shared" si="199"/>
        <v>0</v>
      </c>
      <c r="U3328" s="55">
        <f t="shared" si="199"/>
        <v>0</v>
      </c>
      <c r="V3328" s="55">
        <f t="shared" si="199"/>
        <v>0</v>
      </c>
      <c r="W3328" s="55">
        <f t="shared" si="198"/>
        <v>0</v>
      </c>
      <c r="X3328" s="55" t="e">
        <f t="shared" si="198"/>
        <v>#VALUE!</v>
      </c>
      <c r="Y3328" s="55">
        <f t="shared" si="198"/>
        <v>0</v>
      </c>
    </row>
    <row r="3329" spans="1:25" x14ac:dyDescent="0.25">
      <c r="A3329" s="37" t="s">
        <v>655</v>
      </c>
      <c r="B3329" s="37" t="s">
        <v>677</v>
      </c>
      <c r="C3329" s="37" t="s">
        <v>678</v>
      </c>
      <c r="D3329" s="52" t="str">
        <f>IFERROR(INDEX('[2]CP5 to CP6 Track mapping'!$A:$B,MATCH('CP5 Vols Hyp'!$C3329,'[2]CP5 to CP6 Track mapping'!$A:$A,0),2),"-")</f>
        <v>Heavy Refurb</v>
      </c>
      <c r="E3329" s="36" t="s">
        <v>453</v>
      </c>
      <c r="F3329" s="53"/>
      <c r="G3329" s="53"/>
      <c r="H3329" s="53">
        <v>0</v>
      </c>
      <c r="I3329" s="53"/>
      <c r="J3329" s="53"/>
      <c r="K3329" s="53">
        <f t="shared" si="200"/>
        <v>0</v>
      </c>
      <c r="M3329" s="54">
        <v>0</v>
      </c>
      <c r="N3329" s="54">
        <v>0</v>
      </c>
      <c r="O3329" s="54">
        <v>0</v>
      </c>
      <c r="P3329" s="54">
        <v>0</v>
      </c>
      <c r="Q3329" s="54" t="s">
        <v>73</v>
      </c>
      <c r="R3329" s="54">
        <f t="shared" si="201"/>
        <v>0</v>
      </c>
      <c r="T3329" s="55">
        <f t="shared" si="199"/>
        <v>0</v>
      </c>
      <c r="U3329" s="55">
        <f t="shared" si="199"/>
        <v>0</v>
      </c>
      <c r="V3329" s="55">
        <f t="shared" si="199"/>
        <v>0</v>
      </c>
      <c r="W3329" s="55">
        <f t="shared" si="199"/>
        <v>0</v>
      </c>
      <c r="X3329" s="55" t="e">
        <f t="shared" si="199"/>
        <v>#VALUE!</v>
      </c>
      <c r="Y3329" s="55">
        <f t="shared" si="199"/>
        <v>0</v>
      </c>
    </row>
    <row r="3330" spans="1:25" x14ac:dyDescent="0.25">
      <c r="A3330" s="37" t="s">
        <v>655</v>
      </c>
      <c r="B3330" s="37" t="s">
        <v>677</v>
      </c>
      <c r="C3330" s="37" t="s">
        <v>678</v>
      </c>
      <c r="D3330" s="52" t="str">
        <f>IFERROR(INDEX('[2]CP5 to CP6 Track mapping'!$A:$B,MATCH('CP5 Vols Hyp'!$C3330,'[2]CP5 to CP6 Track mapping'!$A:$A,0),2),"-")</f>
        <v>Heavy Refurb</v>
      </c>
      <c r="E3330" s="36" t="s">
        <v>454</v>
      </c>
      <c r="F3330" s="53"/>
      <c r="G3330" s="53"/>
      <c r="H3330" s="53">
        <v>0</v>
      </c>
      <c r="I3330" s="53"/>
      <c r="J3330" s="53"/>
      <c r="K3330" s="53">
        <f t="shared" si="200"/>
        <v>0</v>
      </c>
      <c r="M3330" s="54">
        <v>0</v>
      </c>
      <c r="N3330" s="54">
        <v>0</v>
      </c>
      <c r="O3330" s="54">
        <v>0</v>
      </c>
      <c r="P3330" s="54">
        <v>0</v>
      </c>
      <c r="Q3330" s="54" t="s">
        <v>73</v>
      </c>
      <c r="R3330" s="54">
        <f t="shared" si="201"/>
        <v>0</v>
      </c>
      <c r="T3330" s="55">
        <f t="shared" ref="T3330:Y3372" si="202">M3330-F3330</f>
        <v>0</v>
      </c>
      <c r="U3330" s="55">
        <f t="shared" si="202"/>
        <v>0</v>
      </c>
      <c r="V3330" s="55">
        <f t="shared" si="202"/>
        <v>0</v>
      </c>
      <c r="W3330" s="55">
        <f t="shared" si="202"/>
        <v>0</v>
      </c>
      <c r="X3330" s="55" t="e">
        <f t="shared" si="202"/>
        <v>#VALUE!</v>
      </c>
      <c r="Y3330" s="55">
        <f t="shared" si="202"/>
        <v>0</v>
      </c>
    </row>
    <row r="3331" spans="1:25" x14ac:dyDescent="0.25">
      <c r="A3331" s="37" t="s">
        <v>655</v>
      </c>
      <c r="B3331" s="37" t="s">
        <v>677</v>
      </c>
      <c r="C3331" s="37" t="s">
        <v>678</v>
      </c>
      <c r="D3331" s="52" t="str">
        <f>IFERROR(INDEX('[2]CP5 to CP6 Track mapping'!$A:$B,MATCH('CP5 Vols Hyp'!$C3331,'[2]CP5 to CP6 Track mapping'!$A:$A,0),2),"-")</f>
        <v>Heavy Refurb</v>
      </c>
      <c r="E3331" s="36" t="s">
        <v>455</v>
      </c>
      <c r="F3331" s="53"/>
      <c r="G3331" s="53"/>
      <c r="H3331" s="53">
        <v>0</v>
      </c>
      <c r="I3331" s="53"/>
      <c r="J3331" s="53"/>
      <c r="K3331" s="53">
        <f t="shared" si="200"/>
        <v>0</v>
      </c>
      <c r="M3331" s="54">
        <v>0</v>
      </c>
      <c r="N3331" s="54">
        <v>0</v>
      </c>
      <c r="O3331" s="54">
        <v>0</v>
      </c>
      <c r="P3331" s="54">
        <v>0</v>
      </c>
      <c r="Q3331" s="54" t="s">
        <v>73</v>
      </c>
      <c r="R3331" s="54">
        <f t="shared" si="201"/>
        <v>0</v>
      </c>
      <c r="T3331" s="55">
        <f t="shared" si="202"/>
        <v>0</v>
      </c>
      <c r="U3331" s="55">
        <f t="shared" si="202"/>
        <v>0</v>
      </c>
      <c r="V3331" s="55">
        <f t="shared" si="202"/>
        <v>0</v>
      </c>
      <c r="W3331" s="55">
        <f t="shared" si="202"/>
        <v>0</v>
      </c>
      <c r="X3331" s="55" t="e">
        <f t="shared" si="202"/>
        <v>#VALUE!</v>
      </c>
      <c r="Y3331" s="55">
        <f t="shared" si="202"/>
        <v>0</v>
      </c>
    </row>
    <row r="3332" spans="1:25" x14ac:dyDescent="0.25">
      <c r="A3332" s="37" t="s">
        <v>655</v>
      </c>
      <c r="B3332" s="37" t="s">
        <v>679</v>
      </c>
      <c r="C3332" s="37" t="s">
        <v>33</v>
      </c>
      <c r="D3332" s="52" t="str">
        <f>IFERROR(INDEX('[2]CP5 to CP6 Track mapping'!$A:$B,MATCH('CP5 Vols Hyp'!$C3332,'[2]CP5 to CP6 Track mapping'!$A:$A,0),2),"-")</f>
        <v>Re-Rail, Re-Ballast</v>
      </c>
      <c r="E3332" s="36" t="s">
        <v>456</v>
      </c>
      <c r="F3332" s="53"/>
      <c r="G3332" s="53"/>
      <c r="H3332" s="53">
        <v>0</v>
      </c>
      <c r="I3332" s="53"/>
      <c r="J3332" s="53"/>
      <c r="K3332" s="53">
        <f t="shared" si="200"/>
        <v>0</v>
      </c>
      <c r="M3332" s="54">
        <v>0</v>
      </c>
      <c r="N3332" s="54">
        <v>0</v>
      </c>
      <c r="O3332" s="54">
        <v>0</v>
      </c>
      <c r="P3332" s="54">
        <v>0</v>
      </c>
      <c r="Q3332" s="54" t="s">
        <v>73</v>
      </c>
      <c r="R3332" s="54">
        <f t="shared" si="201"/>
        <v>0</v>
      </c>
      <c r="T3332" s="55">
        <f t="shared" si="202"/>
        <v>0</v>
      </c>
      <c r="U3332" s="55">
        <f t="shared" si="202"/>
        <v>0</v>
      </c>
      <c r="V3332" s="55">
        <f t="shared" si="202"/>
        <v>0</v>
      </c>
      <c r="W3332" s="55">
        <f t="shared" si="202"/>
        <v>0</v>
      </c>
      <c r="X3332" s="55" t="e">
        <f t="shared" si="202"/>
        <v>#VALUE!</v>
      </c>
      <c r="Y3332" s="55">
        <f t="shared" si="202"/>
        <v>0</v>
      </c>
    </row>
    <row r="3333" spans="1:25" x14ac:dyDescent="0.25">
      <c r="A3333" s="37" t="s">
        <v>655</v>
      </c>
      <c r="B3333" s="37" t="s">
        <v>679</v>
      </c>
      <c r="C3333" s="37" t="s">
        <v>33</v>
      </c>
      <c r="D3333" s="52" t="str">
        <f>IFERROR(INDEX('[2]CP5 to CP6 Track mapping'!$A:$B,MATCH('CP5 Vols Hyp'!$C3333,'[2]CP5 to CP6 Track mapping'!$A:$A,0),2),"-")</f>
        <v>Re-Rail, Re-Ballast</v>
      </c>
      <c r="E3333" s="36" t="s">
        <v>451</v>
      </c>
      <c r="F3333" s="53"/>
      <c r="G3333" s="53"/>
      <c r="H3333" s="53">
        <v>0</v>
      </c>
      <c r="I3333" s="53"/>
      <c r="J3333" s="53"/>
      <c r="K3333" s="53">
        <f t="shared" si="200"/>
        <v>0</v>
      </c>
      <c r="M3333" s="54">
        <v>0</v>
      </c>
      <c r="N3333" s="54">
        <v>0</v>
      </c>
      <c r="O3333" s="54">
        <v>0</v>
      </c>
      <c r="P3333" s="54">
        <v>0</v>
      </c>
      <c r="Q3333" s="54" t="s">
        <v>73</v>
      </c>
      <c r="R3333" s="54">
        <f t="shared" si="201"/>
        <v>0</v>
      </c>
      <c r="T3333" s="55">
        <f t="shared" si="202"/>
        <v>0</v>
      </c>
      <c r="U3333" s="55">
        <f t="shared" si="202"/>
        <v>0</v>
      </c>
      <c r="V3333" s="55">
        <f t="shared" si="202"/>
        <v>0</v>
      </c>
      <c r="W3333" s="55">
        <f t="shared" si="202"/>
        <v>0</v>
      </c>
      <c r="X3333" s="55" t="e">
        <f t="shared" si="202"/>
        <v>#VALUE!</v>
      </c>
      <c r="Y3333" s="55">
        <f t="shared" si="202"/>
        <v>0</v>
      </c>
    </row>
    <row r="3334" spans="1:25" x14ac:dyDescent="0.25">
      <c r="A3334" s="37" t="s">
        <v>655</v>
      </c>
      <c r="B3334" s="37" t="s">
        <v>679</v>
      </c>
      <c r="C3334" s="37" t="s">
        <v>33</v>
      </c>
      <c r="D3334" s="52" t="str">
        <f>IFERROR(INDEX('[2]CP5 to CP6 Track mapping'!$A:$B,MATCH('CP5 Vols Hyp'!$C3334,'[2]CP5 to CP6 Track mapping'!$A:$A,0),2),"-")</f>
        <v>Re-Rail, Re-Ballast</v>
      </c>
      <c r="E3334" s="36" t="s">
        <v>452</v>
      </c>
      <c r="F3334" s="53"/>
      <c r="G3334" s="53"/>
      <c r="H3334" s="53">
        <v>0</v>
      </c>
      <c r="I3334" s="53"/>
      <c r="J3334" s="53"/>
      <c r="K3334" s="53">
        <f t="shared" si="200"/>
        <v>0</v>
      </c>
      <c r="M3334" s="54">
        <v>0</v>
      </c>
      <c r="N3334" s="54">
        <v>0</v>
      </c>
      <c r="O3334" s="54">
        <v>0</v>
      </c>
      <c r="P3334" s="54">
        <v>0</v>
      </c>
      <c r="Q3334" s="54" t="s">
        <v>73</v>
      </c>
      <c r="R3334" s="54">
        <f t="shared" si="201"/>
        <v>0</v>
      </c>
      <c r="T3334" s="55">
        <f t="shared" si="202"/>
        <v>0</v>
      </c>
      <c r="U3334" s="55">
        <f t="shared" si="202"/>
        <v>0</v>
      </c>
      <c r="V3334" s="55">
        <f t="shared" si="202"/>
        <v>0</v>
      </c>
      <c r="W3334" s="55">
        <f t="shared" si="202"/>
        <v>0</v>
      </c>
      <c r="X3334" s="55" t="e">
        <f t="shared" si="202"/>
        <v>#VALUE!</v>
      </c>
      <c r="Y3334" s="55">
        <f t="shared" si="202"/>
        <v>0</v>
      </c>
    </row>
    <row r="3335" spans="1:25" x14ac:dyDescent="0.25">
      <c r="A3335" s="37" t="s">
        <v>655</v>
      </c>
      <c r="B3335" s="37" t="s">
        <v>679</v>
      </c>
      <c r="C3335" s="37" t="s">
        <v>33</v>
      </c>
      <c r="D3335" s="52" t="str">
        <f>IFERROR(INDEX('[2]CP5 to CP6 Track mapping'!$A:$B,MATCH('CP5 Vols Hyp'!$C3335,'[2]CP5 to CP6 Track mapping'!$A:$A,0),2),"-")</f>
        <v>Re-Rail, Re-Ballast</v>
      </c>
      <c r="E3335" s="36" t="s">
        <v>453</v>
      </c>
      <c r="F3335" s="53"/>
      <c r="G3335" s="53"/>
      <c r="H3335" s="53">
        <v>0</v>
      </c>
      <c r="I3335" s="53"/>
      <c r="J3335" s="53"/>
      <c r="K3335" s="53">
        <f t="shared" si="200"/>
        <v>0</v>
      </c>
      <c r="M3335" s="54">
        <v>0</v>
      </c>
      <c r="N3335" s="54">
        <v>6.1264800000000001E-2</v>
      </c>
      <c r="O3335" s="54">
        <v>0</v>
      </c>
      <c r="P3335" s="54">
        <v>0</v>
      </c>
      <c r="Q3335" s="54" t="s">
        <v>73</v>
      </c>
      <c r="R3335" s="54">
        <f t="shared" si="201"/>
        <v>6.1264800000000001E-2</v>
      </c>
      <c r="T3335" s="55">
        <f t="shared" si="202"/>
        <v>0</v>
      </c>
      <c r="U3335" s="55">
        <f t="shared" si="202"/>
        <v>6.1264800000000001E-2</v>
      </c>
      <c r="V3335" s="55">
        <f t="shared" si="202"/>
        <v>0</v>
      </c>
      <c r="W3335" s="55">
        <f t="shared" si="202"/>
        <v>0</v>
      </c>
      <c r="X3335" s="55" t="e">
        <f t="shared" si="202"/>
        <v>#VALUE!</v>
      </c>
      <c r="Y3335" s="55">
        <f t="shared" si="202"/>
        <v>6.1264800000000001E-2</v>
      </c>
    </row>
    <row r="3336" spans="1:25" x14ac:dyDescent="0.25">
      <c r="A3336" s="37" t="s">
        <v>655</v>
      </c>
      <c r="B3336" s="37" t="s">
        <v>679</v>
      </c>
      <c r="C3336" s="37" t="s">
        <v>33</v>
      </c>
      <c r="D3336" s="52" t="str">
        <f>IFERROR(INDEX('[2]CP5 to CP6 Track mapping'!$A:$B,MATCH('CP5 Vols Hyp'!$C3336,'[2]CP5 to CP6 Track mapping'!$A:$A,0),2),"-")</f>
        <v>Re-Rail, Re-Ballast</v>
      </c>
      <c r="E3336" s="36" t="s">
        <v>454</v>
      </c>
      <c r="F3336" s="53"/>
      <c r="G3336" s="53"/>
      <c r="H3336" s="53">
        <v>0</v>
      </c>
      <c r="I3336" s="53"/>
      <c r="J3336" s="53"/>
      <c r="K3336" s="53">
        <f t="shared" si="200"/>
        <v>0</v>
      </c>
      <c r="M3336" s="54">
        <v>0</v>
      </c>
      <c r="N3336" s="54">
        <v>2.7431999999999999E-3</v>
      </c>
      <c r="O3336" s="54">
        <v>0</v>
      </c>
      <c r="P3336" s="54">
        <v>0</v>
      </c>
      <c r="Q3336" s="54" t="s">
        <v>73</v>
      </c>
      <c r="R3336" s="54">
        <f t="shared" si="201"/>
        <v>2.7431999999999999E-3</v>
      </c>
      <c r="T3336" s="55">
        <f t="shared" si="202"/>
        <v>0</v>
      </c>
      <c r="U3336" s="55">
        <f t="shared" si="202"/>
        <v>2.7431999999999999E-3</v>
      </c>
      <c r="V3336" s="55">
        <f t="shared" si="202"/>
        <v>0</v>
      </c>
      <c r="W3336" s="55">
        <f t="shared" si="202"/>
        <v>0</v>
      </c>
      <c r="X3336" s="55" t="e">
        <f t="shared" si="202"/>
        <v>#VALUE!</v>
      </c>
      <c r="Y3336" s="55">
        <f t="shared" si="202"/>
        <v>2.7431999999999999E-3</v>
      </c>
    </row>
    <row r="3337" spans="1:25" x14ac:dyDescent="0.25">
      <c r="A3337" s="37" t="s">
        <v>655</v>
      </c>
      <c r="B3337" s="37" t="s">
        <v>679</v>
      </c>
      <c r="C3337" s="37" t="s">
        <v>33</v>
      </c>
      <c r="D3337" s="52" t="str">
        <f>IFERROR(INDEX('[2]CP5 to CP6 Track mapping'!$A:$B,MATCH('CP5 Vols Hyp'!$C3337,'[2]CP5 to CP6 Track mapping'!$A:$A,0),2),"-")</f>
        <v>Re-Rail, Re-Ballast</v>
      </c>
      <c r="E3337" s="36" t="s">
        <v>455</v>
      </c>
      <c r="F3337" s="53"/>
      <c r="G3337" s="53"/>
      <c r="H3337" s="53">
        <v>0</v>
      </c>
      <c r="I3337" s="53"/>
      <c r="J3337" s="53"/>
      <c r="K3337" s="53">
        <f t="shared" si="200"/>
        <v>0</v>
      </c>
      <c r="M3337" s="54">
        <v>0</v>
      </c>
      <c r="N3337" s="54">
        <v>0</v>
      </c>
      <c r="O3337" s="54">
        <v>0</v>
      </c>
      <c r="P3337" s="54">
        <v>0</v>
      </c>
      <c r="Q3337" s="54" t="s">
        <v>73</v>
      </c>
      <c r="R3337" s="54">
        <f t="shared" si="201"/>
        <v>0</v>
      </c>
      <c r="T3337" s="55">
        <f t="shared" si="202"/>
        <v>0</v>
      </c>
      <c r="U3337" s="55">
        <f t="shared" si="202"/>
        <v>0</v>
      </c>
      <c r="V3337" s="55">
        <f t="shared" si="202"/>
        <v>0</v>
      </c>
      <c r="W3337" s="55">
        <f t="shared" si="202"/>
        <v>0</v>
      </c>
      <c r="X3337" s="55" t="e">
        <f t="shared" si="202"/>
        <v>#VALUE!</v>
      </c>
      <c r="Y3337" s="55">
        <f t="shared" si="202"/>
        <v>0</v>
      </c>
    </row>
    <row r="3338" spans="1:25" x14ac:dyDescent="0.25">
      <c r="A3338" s="37" t="s">
        <v>655</v>
      </c>
      <c r="B3338" s="37" t="s">
        <v>680</v>
      </c>
      <c r="C3338" s="37" t="s">
        <v>15</v>
      </c>
      <c r="D3338" s="52" t="str">
        <f>IFERROR(INDEX('[2]CP5 to CP6 Track mapping'!$A:$B,MATCH('CP5 Vols Hyp'!$C3338,'[2]CP5 to CP6 Track mapping'!$A:$A,0),2),"-")</f>
        <v>Re-Ballast Conventional</v>
      </c>
      <c r="E3338" s="36" t="s">
        <v>456</v>
      </c>
      <c r="F3338" s="53"/>
      <c r="G3338" s="53"/>
      <c r="H3338" s="53">
        <v>0</v>
      </c>
      <c r="I3338" s="53"/>
      <c r="J3338" s="53"/>
      <c r="K3338" s="53">
        <f t="shared" ref="K3338:K3401" si="203">SUM(F3338:J3338)</f>
        <v>0</v>
      </c>
      <c r="M3338" s="54">
        <v>0</v>
      </c>
      <c r="N3338" s="54">
        <v>0</v>
      </c>
      <c r="O3338" s="54">
        <v>0</v>
      </c>
      <c r="P3338" s="54">
        <v>0</v>
      </c>
      <c r="Q3338" s="54" t="s">
        <v>73</v>
      </c>
      <c r="R3338" s="54">
        <f t="shared" ref="R3338:R3401" si="204">SUM(M3338:Q3338)</f>
        <v>0</v>
      </c>
      <c r="T3338" s="55">
        <f t="shared" si="202"/>
        <v>0</v>
      </c>
      <c r="U3338" s="55">
        <f t="shared" si="202"/>
        <v>0</v>
      </c>
      <c r="V3338" s="55">
        <f t="shared" si="202"/>
        <v>0</v>
      </c>
      <c r="W3338" s="55">
        <f t="shared" si="202"/>
        <v>0</v>
      </c>
      <c r="X3338" s="55" t="e">
        <f t="shared" si="202"/>
        <v>#VALUE!</v>
      </c>
      <c r="Y3338" s="55">
        <f t="shared" si="202"/>
        <v>0</v>
      </c>
    </row>
    <row r="3339" spans="1:25" x14ac:dyDescent="0.25">
      <c r="A3339" s="37" t="s">
        <v>655</v>
      </c>
      <c r="B3339" s="37" t="s">
        <v>680</v>
      </c>
      <c r="C3339" s="37" t="s">
        <v>15</v>
      </c>
      <c r="D3339" s="52" t="str">
        <f>IFERROR(INDEX('[2]CP5 to CP6 Track mapping'!$A:$B,MATCH('CP5 Vols Hyp'!$C3339,'[2]CP5 to CP6 Track mapping'!$A:$A,0),2),"-")</f>
        <v>Re-Ballast Conventional</v>
      </c>
      <c r="E3339" s="36" t="s">
        <v>451</v>
      </c>
      <c r="F3339" s="53"/>
      <c r="G3339" s="53"/>
      <c r="H3339" s="53">
        <v>0</v>
      </c>
      <c r="I3339" s="53"/>
      <c r="J3339" s="53"/>
      <c r="K3339" s="53">
        <f t="shared" si="203"/>
        <v>0</v>
      </c>
      <c r="M3339" s="54">
        <v>0</v>
      </c>
      <c r="N3339" s="54">
        <v>0</v>
      </c>
      <c r="O3339" s="54">
        <v>0</v>
      </c>
      <c r="P3339" s="54">
        <v>0</v>
      </c>
      <c r="Q3339" s="54" t="s">
        <v>73</v>
      </c>
      <c r="R3339" s="54">
        <f t="shared" si="204"/>
        <v>0</v>
      </c>
      <c r="T3339" s="55">
        <f t="shared" si="202"/>
        <v>0</v>
      </c>
      <c r="U3339" s="55">
        <f t="shared" si="202"/>
        <v>0</v>
      </c>
      <c r="V3339" s="55">
        <f t="shared" si="202"/>
        <v>0</v>
      </c>
      <c r="W3339" s="55">
        <f t="shared" si="202"/>
        <v>0</v>
      </c>
      <c r="X3339" s="55" t="e">
        <f t="shared" si="202"/>
        <v>#VALUE!</v>
      </c>
      <c r="Y3339" s="55">
        <f t="shared" si="202"/>
        <v>0</v>
      </c>
    </row>
    <row r="3340" spans="1:25" x14ac:dyDescent="0.25">
      <c r="A3340" s="37" t="s">
        <v>655</v>
      </c>
      <c r="B3340" s="37" t="s">
        <v>680</v>
      </c>
      <c r="C3340" s="37" t="s">
        <v>15</v>
      </c>
      <c r="D3340" s="52" t="str">
        <f>IFERROR(INDEX('[2]CP5 to CP6 Track mapping'!$A:$B,MATCH('CP5 Vols Hyp'!$C3340,'[2]CP5 to CP6 Track mapping'!$A:$A,0),2),"-")</f>
        <v>Re-Ballast Conventional</v>
      </c>
      <c r="E3340" s="36" t="s">
        <v>452</v>
      </c>
      <c r="F3340" s="53"/>
      <c r="G3340" s="53"/>
      <c r="H3340" s="53">
        <v>0</v>
      </c>
      <c r="I3340" s="53"/>
      <c r="J3340" s="53"/>
      <c r="K3340" s="53">
        <f t="shared" si="203"/>
        <v>0</v>
      </c>
      <c r="M3340" s="54">
        <v>0</v>
      </c>
      <c r="N3340" s="54">
        <v>0</v>
      </c>
      <c r="O3340" s="54">
        <v>0</v>
      </c>
      <c r="P3340" s="54">
        <v>0</v>
      </c>
      <c r="Q3340" s="54" t="s">
        <v>73</v>
      </c>
      <c r="R3340" s="54">
        <f t="shared" si="204"/>
        <v>0</v>
      </c>
      <c r="T3340" s="55">
        <f t="shared" si="202"/>
        <v>0</v>
      </c>
      <c r="U3340" s="55">
        <f t="shared" si="202"/>
        <v>0</v>
      </c>
      <c r="V3340" s="55">
        <f t="shared" si="202"/>
        <v>0</v>
      </c>
      <c r="W3340" s="55">
        <f t="shared" si="202"/>
        <v>0</v>
      </c>
      <c r="X3340" s="55" t="e">
        <f t="shared" si="202"/>
        <v>#VALUE!</v>
      </c>
      <c r="Y3340" s="55">
        <f t="shared" si="202"/>
        <v>0</v>
      </c>
    </row>
    <row r="3341" spans="1:25" x14ac:dyDescent="0.25">
      <c r="A3341" s="37" t="s">
        <v>655</v>
      </c>
      <c r="B3341" s="37" t="s">
        <v>680</v>
      </c>
      <c r="C3341" s="37" t="s">
        <v>15</v>
      </c>
      <c r="D3341" s="52" t="str">
        <f>IFERROR(INDEX('[2]CP5 to CP6 Track mapping'!$A:$B,MATCH('CP5 Vols Hyp'!$C3341,'[2]CP5 to CP6 Track mapping'!$A:$A,0),2),"-")</f>
        <v>Re-Ballast Conventional</v>
      </c>
      <c r="E3341" s="36" t="s">
        <v>453</v>
      </c>
      <c r="F3341" s="53"/>
      <c r="G3341" s="53"/>
      <c r="H3341" s="53">
        <v>0</v>
      </c>
      <c r="I3341" s="53"/>
      <c r="J3341" s="53"/>
      <c r="K3341" s="53">
        <f t="shared" si="203"/>
        <v>0</v>
      </c>
      <c r="M3341" s="54">
        <v>0</v>
      </c>
      <c r="N3341" s="54">
        <v>0</v>
      </c>
      <c r="O3341" s="54">
        <v>0</v>
      </c>
      <c r="P3341" s="54">
        <v>0</v>
      </c>
      <c r="Q3341" s="54" t="s">
        <v>73</v>
      </c>
      <c r="R3341" s="54">
        <f t="shared" si="204"/>
        <v>0</v>
      </c>
      <c r="T3341" s="55">
        <f t="shared" si="202"/>
        <v>0</v>
      </c>
      <c r="U3341" s="55">
        <f t="shared" si="202"/>
        <v>0</v>
      </c>
      <c r="V3341" s="55">
        <f t="shared" si="202"/>
        <v>0</v>
      </c>
      <c r="W3341" s="55">
        <f t="shared" si="202"/>
        <v>0</v>
      </c>
      <c r="X3341" s="55" t="e">
        <f t="shared" si="202"/>
        <v>#VALUE!</v>
      </c>
      <c r="Y3341" s="55">
        <f t="shared" si="202"/>
        <v>0</v>
      </c>
    </row>
    <row r="3342" spans="1:25" x14ac:dyDescent="0.25">
      <c r="A3342" s="37" t="s">
        <v>655</v>
      </c>
      <c r="B3342" s="37" t="s">
        <v>680</v>
      </c>
      <c r="C3342" s="37" t="s">
        <v>15</v>
      </c>
      <c r="D3342" s="52" t="str">
        <f>IFERROR(INDEX('[2]CP5 to CP6 Track mapping'!$A:$B,MATCH('CP5 Vols Hyp'!$C3342,'[2]CP5 to CP6 Track mapping'!$A:$A,0),2),"-")</f>
        <v>Re-Ballast Conventional</v>
      </c>
      <c r="E3342" s="36" t="s">
        <v>454</v>
      </c>
      <c r="F3342" s="53"/>
      <c r="G3342" s="53"/>
      <c r="H3342" s="53">
        <v>0</v>
      </c>
      <c r="I3342" s="53"/>
      <c r="J3342" s="53"/>
      <c r="K3342" s="53">
        <f t="shared" si="203"/>
        <v>0</v>
      </c>
      <c r="M3342" s="54">
        <v>0</v>
      </c>
      <c r="N3342" s="54">
        <v>0.19842480000000001</v>
      </c>
      <c r="O3342" s="54">
        <v>0</v>
      </c>
      <c r="P3342" s="54">
        <v>0</v>
      </c>
      <c r="Q3342" s="54" t="s">
        <v>73</v>
      </c>
      <c r="R3342" s="54">
        <f t="shared" si="204"/>
        <v>0.19842480000000001</v>
      </c>
      <c r="T3342" s="55">
        <f t="shared" si="202"/>
        <v>0</v>
      </c>
      <c r="U3342" s="55">
        <f t="shared" si="202"/>
        <v>0.19842480000000001</v>
      </c>
      <c r="V3342" s="55">
        <f t="shared" si="202"/>
        <v>0</v>
      </c>
      <c r="W3342" s="55">
        <f t="shared" si="202"/>
        <v>0</v>
      </c>
      <c r="X3342" s="55" t="e">
        <f t="shared" si="202"/>
        <v>#VALUE!</v>
      </c>
      <c r="Y3342" s="55">
        <f t="shared" si="202"/>
        <v>0.19842480000000001</v>
      </c>
    </row>
    <row r="3343" spans="1:25" x14ac:dyDescent="0.25">
      <c r="A3343" s="37" t="s">
        <v>655</v>
      </c>
      <c r="B3343" s="37" t="s">
        <v>680</v>
      </c>
      <c r="C3343" s="37" t="s">
        <v>15</v>
      </c>
      <c r="D3343" s="52" t="str">
        <f>IFERROR(INDEX('[2]CP5 to CP6 Track mapping'!$A:$B,MATCH('CP5 Vols Hyp'!$C3343,'[2]CP5 to CP6 Track mapping'!$A:$A,0),2),"-")</f>
        <v>Re-Ballast Conventional</v>
      </c>
      <c r="E3343" s="36" t="s">
        <v>455</v>
      </c>
      <c r="F3343" s="53"/>
      <c r="G3343" s="53"/>
      <c r="H3343" s="53">
        <v>0</v>
      </c>
      <c r="I3343" s="53"/>
      <c r="J3343" s="53"/>
      <c r="K3343" s="53">
        <f t="shared" si="203"/>
        <v>0</v>
      </c>
      <c r="M3343" s="54">
        <v>0</v>
      </c>
      <c r="N3343" s="54">
        <v>0</v>
      </c>
      <c r="O3343" s="54">
        <v>0</v>
      </c>
      <c r="P3343" s="54">
        <v>0</v>
      </c>
      <c r="Q3343" s="54" t="s">
        <v>73</v>
      </c>
      <c r="R3343" s="54">
        <f t="shared" si="204"/>
        <v>0</v>
      </c>
      <c r="T3343" s="55">
        <f t="shared" si="202"/>
        <v>0</v>
      </c>
      <c r="U3343" s="55">
        <f t="shared" si="202"/>
        <v>0</v>
      </c>
      <c r="V3343" s="55">
        <f t="shared" si="202"/>
        <v>0</v>
      </c>
      <c r="W3343" s="55">
        <f t="shared" si="202"/>
        <v>0</v>
      </c>
      <c r="X3343" s="55" t="e">
        <f t="shared" si="202"/>
        <v>#VALUE!</v>
      </c>
      <c r="Y3343" s="55">
        <f t="shared" si="202"/>
        <v>0</v>
      </c>
    </row>
    <row r="3344" spans="1:25" x14ac:dyDescent="0.25">
      <c r="A3344" s="37" t="s">
        <v>655</v>
      </c>
      <c r="B3344" s="37" t="s">
        <v>681</v>
      </c>
      <c r="C3344" s="37" t="s">
        <v>36</v>
      </c>
      <c r="D3344" s="52" t="str">
        <f>IFERROR(INDEX('[2]CP5 to CP6 Track mapping'!$A:$B,MATCH('CP5 Vols Hyp'!$C3344,'[2]CP5 to CP6 Track mapping'!$A:$A,0),2),"-")</f>
        <v>Re-Sleeper, Re-Ballast</v>
      </c>
      <c r="E3344" s="36" t="s">
        <v>456</v>
      </c>
      <c r="F3344" s="53"/>
      <c r="G3344" s="53"/>
      <c r="H3344" s="53">
        <v>0</v>
      </c>
      <c r="I3344" s="53"/>
      <c r="J3344" s="53"/>
      <c r="K3344" s="53">
        <f t="shared" si="203"/>
        <v>0</v>
      </c>
      <c r="M3344" s="54">
        <v>0</v>
      </c>
      <c r="N3344" s="54">
        <v>0</v>
      </c>
      <c r="O3344" s="54">
        <v>0</v>
      </c>
      <c r="P3344" s="54">
        <v>0</v>
      </c>
      <c r="Q3344" s="54" t="s">
        <v>73</v>
      </c>
      <c r="R3344" s="54">
        <f t="shared" si="204"/>
        <v>0</v>
      </c>
      <c r="T3344" s="55">
        <f t="shared" si="202"/>
        <v>0</v>
      </c>
      <c r="U3344" s="55">
        <f t="shared" si="202"/>
        <v>0</v>
      </c>
      <c r="V3344" s="55">
        <f t="shared" si="202"/>
        <v>0</v>
      </c>
      <c r="W3344" s="55">
        <f t="shared" si="202"/>
        <v>0</v>
      </c>
      <c r="X3344" s="55" t="e">
        <f t="shared" si="202"/>
        <v>#VALUE!</v>
      </c>
      <c r="Y3344" s="55">
        <f t="shared" si="202"/>
        <v>0</v>
      </c>
    </row>
    <row r="3345" spans="1:25" x14ac:dyDescent="0.25">
      <c r="A3345" s="37" t="s">
        <v>655</v>
      </c>
      <c r="B3345" s="37" t="s">
        <v>681</v>
      </c>
      <c r="C3345" s="37" t="s">
        <v>36</v>
      </c>
      <c r="D3345" s="52" t="str">
        <f>IFERROR(INDEX('[2]CP5 to CP6 Track mapping'!$A:$B,MATCH('CP5 Vols Hyp'!$C3345,'[2]CP5 to CP6 Track mapping'!$A:$A,0),2),"-")</f>
        <v>Re-Sleeper, Re-Ballast</v>
      </c>
      <c r="E3345" s="36" t="s">
        <v>451</v>
      </c>
      <c r="F3345" s="53"/>
      <c r="G3345" s="53"/>
      <c r="H3345" s="53">
        <v>0</v>
      </c>
      <c r="I3345" s="53"/>
      <c r="J3345" s="53"/>
      <c r="K3345" s="53">
        <f t="shared" si="203"/>
        <v>0</v>
      </c>
      <c r="M3345" s="54">
        <v>0</v>
      </c>
      <c r="N3345" s="54">
        <v>0</v>
      </c>
      <c r="O3345" s="54">
        <v>0</v>
      </c>
      <c r="P3345" s="54">
        <v>0</v>
      </c>
      <c r="Q3345" s="54" t="s">
        <v>73</v>
      </c>
      <c r="R3345" s="54">
        <f t="shared" si="204"/>
        <v>0</v>
      </c>
      <c r="T3345" s="55">
        <f t="shared" si="202"/>
        <v>0</v>
      </c>
      <c r="U3345" s="55">
        <f t="shared" si="202"/>
        <v>0</v>
      </c>
      <c r="V3345" s="55">
        <f t="shared" si="202"/>
        <v>0</v>
      </c>
      <c r="W3345" s="55">
        <f t="shared" si="202"/>
        <v>0</v>
      </c>
      <c r="X3345" s="55" t="e">
        <f t="shared" si="202"/>
        <v>#VALUE!</v>
      </c>
      <c r="Y3345" s="55">
        <f t="shared" si="202"/>
        <v>0</v>
      </c>
    </row>
    <row r="3346" spans="1:25" x14ac:dyDescent="0.25">
      <c r="A3346" s="37" t="s">
        <v>655</v>
      </c>
      <c r="B3346" s="37" t="s">
        <v>681</v>
      </c>
      <c r="C3346" s="37" t="s">
        <v>36</v>
      </c>
      <c r="D3346" s="52" t="str">
        <f>IFERROR(INDEX('[2]CP5 to CP6 Track mapping'!$A:$B,MATCH('CP5 Vols Hyp'!$C3346,'[2]CP5 to CP6 Track mapping'!$A:$A,0),2),"-")</f>
        <v>Re-Sleeper, Re-Ballast</v>
      </c>
      <c r="E3346" s="36" t="s">
        <v>452</v>
      </c>
      <c r="F3346" s="53"/>
      <c r="G3346" s="53"/>
      <c r="H3346" s="53">
        <v>0</v>
      </c>
      <c r="I3346" s="53"/>
      <c r="J3346" s="53"/>
      <c r="K3346" s="53">
        <f t="shared" si="203"/>
        <v>0</v>
      </c>
      <c r="M3346" s="54">
        <v>0</v>
      </c>
      <c r="N3346" s="54">
        <v>0</v>
      </c>
      <c r="O3346" s="54">
        <v>0</v>
      </c>
      <c r="P3346" s="54">
        <v>0</v>
      </c>
      <c r="Q3346" s="54">
        <v>0.246888</v>
      </c>
      <c r="R3346" s="54">
        <f t="shared" si="204"/>
        <v>0.246888</v>
      </c>
      <c r="T3346" s="55">
        <f t="shared" si="202"/>
        <v>0</v>
      </c>
      <c r="U3346" s="55">
        <f t="shared" si="202"/>
        <v>0</v>
      </c>
      <c r="V3346" s="55">
        <f t="shared" si="202"/>
        <v>0</v>
      </c>
      <c r="W3346" s="55">
        <f t="shared" si="202"/>
        <v>0</v>
      </c>
      <c r="X3346" s="55">
        <f t="shared" si="202"/>
        <v>0.246888</v>
      </c>
      <c r="Y3346" s="55">
        <f t="shared" si="202"/>
        <v>0.246888</v>
      </c>
    </row>
    <row r="3347" spans="1:25" x14ac:dyDescent="0.25">
      <c r="A3347" s="37" t="s">
        <v>655</v>
      </c>
      <c r="B3347" s="37" t="s">
        <v>681</v>
      </c>
      <c r="C3347" s="37" t="s">
        <v>36</v>
      </c>
      <c r="D3347" s="52" t="str">
        <f>IFERROR(INDEX('[2]CP5 to CP6 Track mapping'!$A:$B,MATCH('CP5 Vols Hyp'!$C3347,'[2]CP5 to CP6 Track mapping'!$A:$A,0),2),"-")</f>
        <v>Re-Sleeper, Re-Ballast</v>
      </c>
      <c r="E3347" s="36" t="s">
        <v>453</v>
      </c>
      <c r="F3347" s="53"/>
      <c r="G3347" s="53"/>
      <c r="H3347" s="53">
        <v>0</v>
      </c>
      <c r="I3347" s="53"/>
      <c r="J3347" s="53"/>
      <c r="K3347" s="53">
        <f t="shared" si="203"/>
        <v>0</v>
      </c>
      <c r="M3347" s="54">
        <v>0</v>
      </c>
      <c r="N3347" s="54">
        <v>0.43616879999999997</v>
      </c>
      <c r="O3347" s="54">
        <v>0</v>
      </c>
      <c r="P3347" s="54">
        <v>0</v>
      </c>
      <c r="Q3347" s="54" t="s">
        <v>73</v>
      </c>
      <c r="R3347" s="54">
        <f t="shared" si="204"/>
        <v>0.43616879999999997</v>
      </c>
      <c r="T3347" s="55">
        <f t="shared" si="202"/>
        <v>0</v>
      </c>
      <c r="U3347" s="55">
        <f t="shared" si="202"/>
        <v>0.43616879999999997</v>
      </c>
      <c r="V3347" s="55">
        <f t="shared" si="202"/>
        <v>0</v>
      </c>
      <c r="W3347" s="55">
        <f t="shared" si="202"/>
        <v>0</v>
      </c>
      <c r="X3347" s="55" t="e">
        <f t="shared" si="202"/>
        <v>#VALUE!</v>
      </c>
      <c r="Y3347" s="55">
        <f t="shared" si="202"/>
        <v>0.43616879999999997</v>
      </c>
    </row>
    <row r="3348" spans="1:25" x14ac:dyDescent="0.25">
      <c r="A3348" s="37" t="s">
        <v>655</v>
      </c>
      <c r="B3348" s="37" t="s">
        <v>681</v>
      </c>
      <c r="C3348" s="37" t="s">
        <v>36</v>
      </c>
      <c r="D3348" s="52" t="str">
        <f>IFERROR(INDEX('[2]CP5 to CP6 Track mapping'!$A:$B,MATCH('CP5 Vols Hyp'!$C3348,'[2]CP5 to CP6 Track mapping'!$A:$A,0),2),"-")</f>
        <v>Re-Sleeper, Re-Ballast</v>
      </c>
      <c r="E3348" s="36" t="s">
        <v>454</v>
      </c>
      <c r="F3348" s="53"/>
      <c r="G3348" s="53"/>
      <c r="H3348" s="53">
        <v>0.20848320000000001</v>
      </c>
      <c r="I3348" s="53"/>
      <c r="J3348" s="53"/>
      <c r="K3348" s="53">
        <f t="shared" si="203"/>
        <v>0.20848320000000001</v>
      </c>
      <c r="M3348" s="54">
        <v>0</v>
      </c>
      <c r="N3348" s="54">
        <v>0.20025359999999998</v>
      </c>
      <c r="O3348" s="54">
        <v>0.20848320000000001</v>
      </c>
      <c r="P3348" s="54">
        <v>0.98938079999999995</v>
      </c>
      <c r="Q3348" s="54">
        <v>0.36393120000000001</v>
      </c>
      <c r="R3348" s="54">
        <f t="shared" si="204"/>
        <v>1.7620488000000001</v>
      </c>
      <c r="T3348" s="55">
        <f t="shared" si="202"/>
        <v>0</v>
      </c>
      <c r="U3348" s="55">
        <f t="shared" si="202"/>
        <v>0.20025359999999998</v>
      </c>
      <c r="V3348" s="55">
        <f t="shared" si="202"/>
        <v>0</v>
      </c>
      <c r="W3348" s="55">
        <f t="shared" si="202"/>
        <v>0.98938079999999995</v>
      </c>
      <c r="X3348" s="55">
        <f t="shared" si="202"/>
        <v>0.36393120000000001</v>
      </c>
      <c r="Y3348" s="55">
        <f t="shared" si="202"/>
        <v>1.5535656</v>
      </c>
    </row>
    <row r="3349" spans="1:25" x14ac:dyDescent="0.25">
      <c r="A3349" s="37" t="s">
        <v>655</v>
      </c>
      <c r="B3349" s="37" t="s">
        <v>681</v>
      </c>
      <c r="C3349" s="37" t="s">
        <v>36</v>
      </c>
      <c r="D3349" s="52" t="str">
        <f>IFERROR(INDEX('[2]CP5 to CP6 Track mapping'!$A:$B,MATCH('CP5 Vols Hyp'!$C3349,'[2]CP5 to CP6 Track mapping'!$A:$A,0),2),"-")</f>
        <v>Re-Sleeper, Re-Ballast</v>
      </c>
      <c r="E3349" s="36" t="s">
        <v>455</v>
      </c>
      <c r="F3349" s="53"/>
      <c r="G3349" s="53"/>
      <c r="H3349" s="53">
        <v>1.3715999999999999E-2</v>
      </c>
      <c r="I3349" s="53"/>
      <c r="J3349" s="53"/>
      <c r="K3349" s="53">
        <f t="shared" si="203"/>
        <v>1.3715999999999999E-2</v>
      </c>
      <c r="M3349" s="54">
        <v>0</v>
      </c>
      <c r="N3349" s="54">
        <v>0</v>
      </c>
      <c r="O3349" s="54">
        <v>1.3715999999999999E-2</v>
      </c>
      <c r="P3349" s="54">
        <v>0</v>
      </c>
      <c r="Q3349" s="54" t="s">
        <v>73</v>
      </c>
      <c r="R3349" s="54">
        <f t="shared" si="204"/>
        <v>1.3715999999999999E-2</v>
      </c>
      <c r="T3349" s="55">
        <f t="shared" si="202"/>
        <v>0</v>
      </c>
      <c r="U3349" s="55">
        <f t="shared" si="202"/>
        <v>0</v>
      </c>
      <c r="V3349" s="55">
        <f t="shared" si="202"/>
        <v>0</v>
      </c>
      <c r="W3349" s="55">
        <f t="shared" si="202"/>
        <v>0</v>
      </c>
      <c r="X3349" s="55" t="e">
        <f t="shared" si="202"/>
        <v>#VALUE!</v>
      </c>
      <c r="Y3349" s="55">
        <f t="shared" si="202"/>
        <v>0</v>
      </c>
    </row>
    <row r="3350" spans="1:25" x14ac:dyDescent="0.25">
      <c r="A3350" s="37" t="s">
        <v>655</v>
      </c>
      <c r="B3350" s="37" t="s">
        <v>682</v>
      </c>
      <c r="C3350" s="37" t="s">
        <v>16</v>
      </c>
      <c r="D3350" s="52" t="str">
        <f>IFERROR(INDEX('[2]CP5 to CP6 Track mapping'!$A:$B,MATCH('CP5 Vols Hyp'!$C3350,'[2]CP5 to CP6 Track mapping'!$A:$A,0),2),"-")</f>
        <v>Re-Ballast Conventional</v>
      </c>
      <c r="E3350" s="36" t="s">
        <v>456</v>
      </c>
      <c r="F3350" s="53"/>
      <c r="G3350" s="53"/>
      <c r="H3350" s="53">
        <v>0</v>
      </c>
      <c r="I3350" s="53"/>
      <c r="J3350" s="53"/>
      <c r="K3350" s="53">
        <f t="shared" si="203"/>
        <v>0</v>
      </c>
      <c r="M3350" s="54">
        <v>0</v>
      </c>
      <c r="N3350" s="54">
        <v>0</v>
      </c>
      <c r="O3350" s="54">
        <v>0</v>
      </c>
      <c r="P3350" s="54">
        <v>0</v>
      </c>
      <c r="Q3350" s="54" t="s">
        <v>73</v>
      </c>
      <c r="R3350" s="54">
        <f t="shared" si="204"/>
        <v>0</v>
      </c>
      <c r="T3350" s="55">
        <f t="shared" si="202"/>
        <v>0</v>
      </c>
      <c r="U3350" s="55">
        <f t="shared" si="202"/>
        <v>0</v>
      </c>
      <c r="V3350" s="55">
        <f t="shared" si="202"/>
        <v>0</v>
      </c>
      <c r="W3350" s="55">
        <f t="shared" si="202"/>
        <v>0</v>
      </c>
      <c r="X3350" s="55" t="e">
        <f t="shared" si="202"/>
        <v>#VALUE!</v>
      </c>
      <c r="Y3350" s="55">
        <f t="shared" si="202"/>
        <v>0</v>
      </c>
    </row>
    <row r="3351" spans="1:25" x14ac:dyDescent="0.25">
      <c r="A3351" s="37" t="s">
        <v>655</v>
      </c>
      <c r="B3351" s="37" t="s">
        <v>682</v>
      </c>
      <c r="C3351" s="37" t="s">
        <v>16</v>
      </c>
      <c r="D3351" s="52" t="str">
        <f>IFERROR(INDEX('[2]CP5 to CP6 Track mapping'!$A:$B,MATCH('CP5 Vols Hyp'!$C3351,'[2]CP5 to CP6 Track mapping'!$A:$A,0),2),"-")</f>
        <v>Re-Ballast Conventional</v>
      </c>
      <c r="E3351" s="36" t="s">
        <v>451</v>
      </c>
      <c r="F3351" s="53"/>
      <c r="G3351" s="53"/>
      <c r="H3351" s="53">
        <v>0</v>
      </c>
      <c r="I3351" s="53"/>
      <c r="J3351" s="53"/>
      <c r="K3351" s="53">
        <f t="shared" si="203"/>
        <v>0</v>
      </c>
      <c r="M3351" s="54">
        <v>0</v>
      </c>
      <c r="N3351" s="54">
        <v>0</v>
      </c>
      <c r="O3351" s="54">
        <v>0</v>
      </c>
      <c r="P3351" s="54">
        <v>0</v>
      </c>
      <c r="Q3351" s="54" t="s">
        <v>73</v>
      </c>
      <c r="R3351" s="54">
        <f t="shared" si="204"/>
        <v>0</v>
      </c>
      <c r="T3351" s="55">
        <f t="shared" si="202"/>
        <v>0</v>
      </c>
      <c r="U3351" s="55">
        <f t="shared" si="202"/>
        <v>0</v>
      </c>
      <c r="V3351" s="55">
        <f t="shared" si="202"/>
        <v>0</v>
      </c>
      <c r="W3351" s="55">
        <f t="shared" si="202"/>
        <v>0</v>
      </c>
      <c r="X3351" s="55" t="e">
        <f t="shared" si="202"/>
        <v>#VALUE!</v>
      </c>
      <c r="Y3351" s="55">
        <f t="shared" si="202"/>
        <v>0</v>
      </c>
    </row>
    <row r="3352" spans="1:25" x14ac:dyDescent="0.25">
      <c r="A3352" s="37" t="s">
        <v>655</v>
      </c>
      <c r="B3352" s="37" t="s">
        <v>682</v>
      </c>
      <c r="C3352" s="37" t="s">
        <v>16</v>
      </c>
      <c r="D3352" s="52" t="str">
        <f>IFERROR(INDEX('[2]CP5 to CP6 Track mapping'!$A:$B,MATCH('CP5 Vols Hyp'!$C3352,'[2]CP5 to CP6 Track mapping'!$A:$A,0),2),"-")</f>
        <v>Re-Ballast Conventional</v>
      </c>
      <c r="E3352" s="36" t="s">
        <v>452</v>
      </c>
      <c r="F3352" s="53"/>
      <c r="G3352" s="53"/>
      <c r="H3352" s="53">
        <v>0</v>
      </c>
      <c r="I3352" s="53"/>
      <c r="J3352" s="53"/>
      <c r="K3352" s="53">
        <f t="shared" si="203"/>
        <v>0</v>
      </c>
      <c r="M3352" s="54">
        <v>0</v>
      </c>
      <c r="N3352" s="54">
        <v>0</v>
      </c>
      <c r="O3352" s="54">
        <v>0</v>
      </c>
      <c r="P3352" s="54">
        <v>0</v>
      </c>
      <c r="Q3352" s="54" t="s">
        <v>73</v>
      </c>
      <c r="R3352" s="54">
        <f t="shared" si="204"/>
        <v>0</v>
      </c>
      <c r="T3352" s="55">
        <f t="shared" si="202"/>
        <v>0</v>
      </c>
      <c r="U3352" s="55">
        <f t="shared" si="202"/>
        <v>0</v>
      </c>
      <c r="V3352" s="55">
        <f t="shared" si="202"/>
        <v>0</v>
      </c>
      <c r="W3352" s="55">
        <f t="shared" si="202"/>
        <v>0</v>
      </c>
      <c r="X3352" s="55" t="e">
        <f t="shared" si="202"/>
        <v>#VALUE!</v>
      </c>
      <c r="Y3352" s="55">
        <f t="shared" si="202"/>
        <v>0</v>
      </c>
    </row>
    <row r="3353" spans="1:25" x14ac:dyDescent="0.25">
      <c r="A3353" s="37" t="s">
        <v>655</v>
      </c>
      <c r="B3353" s="37" t="s">
        <v>682</v>
      </c>
      <c r="C3353" s="37" t="s">
        <v>16</v>
      </c>
      <c r="D3353" s="52" t="str">
        <f>IFERROR(INDEX('[2]CP5 to CP6 Track mapping'!$A:$B,MATCH('CP5 Vols Hyp'!$C3353,'[2]CP5 to CP6 Track mapping'!$A:$A,0),2),"-")</f>
        <v>Re-Ballast Conventional</v>
      </c>
      <c r="E3353" s="36" t="s">
        <v>453</v>
      </c>
      <c r="F3353" s="53"/>
      <c r="G3353" s="53"/>
      <c r="H3353" s="53">
        <v>0</v>
      </c>
      <c r="I3353" s="53"/>
      <c r="J3353" s="53"/>
      <c r="K3353" s="53">
        <f t="shared" si="203"/>
        <v>0</v>
      </c>
      <c r="M3353" s="54">
        <v>0</v>
      </c>
      <c r="N3353" s="54">
        <v>0</v>
      </c>
      <c r="O3353" s="54">
        <v>0</v>
      </c>
      <c r="P3353" s="54">
        <v>0</v>
      </c>
      <c r="Q3353" s="54" t="s">
        <v>73</v>
      </c>
      <c r="R3353" s="54">
        <f t="shared" si="204"/>
        <v>0</v>
      </c>
      <c r="T3353" s="55">
        <f t="shared" si="202"/>
        <v>0</v>
      </c>
      <c r="U3353" s="55">
        <f t="shared" si="202"/>
        <v>0</v>
      </c>
      <c r="V3353" s="55">
        <f t="shared" si="202"/>
        <v>0</v>
      </c>
      <c r="W3353" s="55">
        <f t="shared" si="202"/>
        <v>0</v>
      </c>
      <c r="X3353" s="55" t="e">
        <f t="shared" si="202"/>
        <v>#VALUE!</v>
      </c>
      <c r="Y3353" s="55">
        <f t="shared" si="202"/>
        <v>0</v>
      </c>
    </row>
    <row r="3354" spans="1:25" x14ac:dyDescent="0.25">
      <c r="A3354" s="37" t="s">
        <v>655</v>
      </c>
      <c r="B3354" s="37" t="s">
        <v>682</v>
      </c>
      <c r="C3354" s="37" t="s">
        <v>16</v>
      </c>
      <c r="D3354" s="52" t="str">
        <f>IFERROR(INDEX('[2]CP5 to CP6 Track mapping'!$A:$B,MATCH('CP5 Vols Hyp'!$C3354,'[2]CP5 to CP6 Track mapping'!$A:$A,0),2),"-")</f>
        <v>Re-Ballast Conventional</v>
      </c>
      <c r="E3354" s="36" t="s">
        <v>454</v>
      </c>
      <c r="F3354" s="53"/>
      <c r="G3354" s="53"/>
      <c r="H3354" s="53">
        <v>0</v>
      </c>
      <c r="I3354" s="53"/>
      <c r="J3354" s="53"/>
      <c r="K3354" s="53">
        <f t="shared" si="203"/>
        <v>0</v>
      </c>
      <c r="M3354" s="54">
        <v>0</v>
      </c>
      <c r="N3354" s="54">
        <v>0</v>
      </c>
      <c r="O3354" s="54">
        <v>0</v>
      </c>
      <c r="P3354" s="54">
        <v>0</v>
      </c>
      <c r="Q3354" s="54" t="s">
        <v>73</v>
      </c>
      <c r="R3354" s="54">
        <f t="shared" si="204"/>
        <v>0</v>
      </c>
      <c r="T3354" s="55">
        <f t="shared" si="202"/>
        <v>0</v>
      </c>
      <c r="U3354" s="55">
        <f t="shared" si="202"/>
        <v>0</v>
      </c>
      <c r="V3354" s="55">
        <f t="shared" si="202"/>
        <v>0</v>
      </c>
      <c r="W3354" s="55">
        <f t="shared" si="202"/>
        <v>0</v>
      </c>
      <c r="X3354" s="55" t="e">
        <f t="shared" si="202"/>
        <v>#VALUE!</v>
      </c>
      <c r="Y3354" s="55">
        <f t="shared" si="202"/>
        <v>0</v>
      </c>
    </row>
    <row r="3355" spans="1:25" x14ac:dyDescent="0.25">
      <c r="A3355" s="37" t="s">
        <v>655</v>
      </c>
      <c r="B3355" s="37" t="s">
        <v>682</v>
      </c>
      <c r="C3355" s="37" t="s">
        <v>16</v>
      </c>
      <c r="D3355" s="52" t="str">
        <f>IFERROR(INDEX('[2]CP5 to CP6 Track mapping'!$A:$B,MATCH('CP5 Vols Hyp'!$C3355,'[2]CP5 to CP6 Track mapping'!$A:$A,0),2),"-")</f>
        <v>Re-Ballast Conventional</v>
      </c>
      <c r="E3355" s="36" t="s">
        <v>455</v>
      </c>
      <c r="F3355" s="53"/>
      <c r="G3355" s="53"/>
      <c r="H3355" s="53">
        <v>0</v>
      </c>
      <c r="I3355" s="53"/>
      <c r="J3355" s="53"/>
      <c r="K3355" s="53">
        <f t="shared" si="203"/>
        <v>0</v>
      </c>
      <c r="M3355" s="54">
        <v>0</v>
      </c>
      <c r="N3355" s="54">
        <v>0</v>
      </c>
      <c r="O3355" s="54">
        <v>0</v>
      </c>
      <c r="P3355" s="54">
        <v>0</v>
      </c>
      <c r="Q3355" s="54" t="s">
        <v>73</v>
      </c>
      <c r="R3355" s="54">
        <f t="shared" si="204"/>
        <v>0</v>
      </c>
      <c r="T3355" s="55">
        <f t="shared" si="202"/>
        <v>0</v>
      </c>
      <c r="U3355" s="55">
        <f t="shared" si="202"/>
        <v>0</v>
      </c>
      <c r="V3355" s="55">
        <f t="shared" si="202"/>
        <v>0</v>
      </c>
      <c r="W3355" s="55">
        <f t="shared" si="202"/>
        <v>0</v>
      </c>
      <c r="X3355" s="55" t="e">
        <f t="shared" si="202"/>
        <v>#VALUE!</v>
      </c>
      <c r="Y3355" s="55">
        <f t="shared" si="202"/>
        <v>0</v>
      </c>
    </row>
    <row r="3356" spans="1:25" x14ac:dyDescent="0.25">
      <c r="A3356" s="37" t="s">
        <v>655</v>
      </c>
      <c r="B3356" s="37" t="s">
        <v>683</v>
      </c>
      <c r="C3356" s="37" t="s">
        <v>37</v>
      </c>
      <c r="D3356" s="52" t="str">
        <f>IFERROR(INDEX('[2]CP5 to CP6 Track mapping'!$A:$B,MATCH('CP5 Vols Hyp'!$C3356,'[2]CP5 to CP6 Track mapping'!$A:$A,0),2),"-")</f>
        <v>Re-Sleeper, Re-Ballast</v>
      </c>
      <c r="E3356" s="36" t="s">
        <v>456</v>
      </c>
      <c r="F3356" s="53"/>
      <c r="G3356" s="53"/>
      <c r="H3356" s="53">
        <v>0</v>
      </c>
      <c r="I3356" s="53"/>
      <c r="J3356" s="53"/>
      <c r="K3356" s="53">
        <f t="shared" si="203"/>
        <v>0</v>
      </c>
      <c r="M3356" s="54">
        <v>0</v>
      </c>
      <c r="N3356" s="54">
        <v>0</v>
      </c>
      <c r="O3356" s="54">
        <v>0</v>
      </c>
      <c r="P3356" s="54">
        <v>0</v>
      </c>
      <c r="Q3356" s="54" t="s">
        <v>73</v>
      </c>
      <c r="R3356" s="54">
        <f t="shared" si="204"/>
        <v>0</v>
      </c>
      <c r="T3356" s="55">
        <f t="shared" si="202"/>
        <v>0</v>
      </c>
      <c r="U3356" s="55">
        <f t="shared" si="202"/>
        <v>0</v>
      </c>
      <c r="V3356" s="55">
        <f t="shared" si="202"/>
        <v>0</v>
      </c>
      <c r="W3356" s="55">
        <f t="shared" si="202"/>
        <v>0</v>
      </c>
      <c r="X3356" s="55" t="e">
        <f t="shared" si="202"/>
        <v>#VALUE!</v>
      </c>
      <c r="Y3356" s="55">
        <f t="shared" si="202"/>
        <v>0</v>
      </c>
    </row>
    <row r="3357" spans="1:25" x14ac:dyDescent="0.25">
      <c r="A3357" s="37" t="s">
        <v>655</v>
      </c>
      <c r="B3357" s="37" t="s">
        <v>683</v>
      </c>
      <c r="C3357" s="37" t="s">
        <v>37</v>
      </c>
      <c r="D3357" s="52" t="str">
        <f>IFERROR(INDEX('[2]CP5 to CP6 Track mapping'!$A:$B,MATCH('CP5 Vols Hyp'!$C3357,'[2]CP5 to CP6 Track mapping'!$A:$A,0),2),"-")</f>
        <v>Re-Sleeper, Re-Ballast</v>
      </c>
      <c r="E3357" s="36" t="s">
        <v>451</v>
      </c>
      <c r="F3357" s="53"/>
      <c r="G3357" s="53"/>
      <c r="H3357" s="53">
        <v>0</v>
      </c>
      <c r="I3357" s="53"/>
      <c r="J3357" s="53"/>
      <c r="K3357" s="53">
        <f t="shared" si="203"/>
        <v>0</v>
      </c>
      <c r="M3357" s="54">
        <v>0</v>
      </c>
      <c r="N3357" s="54">
        <v>0</v>
      </c>
      <c r="O3357" s="54">
        <v>0</v>
      </c>
      <c r="P3357" s="54">
        <v>0</v>
      </c>
      <c r="Q3357" s="54" t="s">
        <v>73</v>
      </c>
      <c r="R3357" s="54">
        <f t="shared" si="204"/>
        <v>0</v>
      </c>
      <c r="T3357" s="55">
        <f t="shared" si="202"/>
        <v>0</v>
      </c>
      <c r="U3357" s="55">
        <f t="shared" si="202"/>
        <v>0</v>
      </c>
      <c r="V3357" s="55">
        <f t="shared" si="202"/>
        <v>0</v>
      </c>
      <c r="W3357" s="55">
        <f t="shared" si="202"/>
        <v>0</v>
      </c>
      <c r="X3357" s="55" t="e">
        <f t="shared" si="202"/>
        <v>#VALUE!</v>
      </c>
      <c r="Y3357" s="55">
        <f t="shared" si="202"/>
        <v>0</v>
      </c>
    </row>
    <row r="3358" spans="1:25" x14ac:dyDescent="0.25">
      <c r="A3358" s="37" t="s">
        <v>655</v>
      </c>
      <c r="B3358" s="37" t="s">
        <v>683</v>
      </c>
      <c r="C3358" s="37" t="s">
        <v>37</v>
      </c>
      <c r="D3358" s="52" t="str">
        <f>IFERROR(INDEX('[2]CP5 to CP6 Track mapping'!$A:$B,MATCH('CP5 Vols Hyp'!$C3358,'[2]CP5 to CP6 Track mapping'!$A:$A,0),2),"-")</f>
        <v>Re-Sleeper, Re-Ballast</v>
      </c>
      <c r="E3358" s="36" t="s">
        <v>452</v>
      </c>
      <c r="F3358" s="53"/>
      <c r="G3358" s="53"/>
      <c r="H3358" s="53">
        <v>0</v>
      </c>
      <c r="I3358" s="53"/>
      <c r="J3358" s="53"/>
      <c r="K3358" s="53">
        <f t="shared" si="203"/>
        <v>0</v>
      </c>
      <c r="M3358" s="54">
        <v>0</v>
      </c>
      <c r="N3358" s="54">
        <v>0</v>
      </c>
      <c r="O3358" s="54">
        <v>0</v>
      </c>
      <c r="P3358" s="54">
        <v>0</v>
      </c>
      <c r="Q3358" s="54" t="s">
        <v>73</v>
      </c>
      <c r="R3358" s="54">
        <f t="shared" si="204"/>
        <v>0</v>
      </c>
      <c r="T3358" s="55">
        <f t="shared" si="202"/>
        <v>0</v>
      </c>
      <c r="U3358" s="55">
        <f t="shared" si="202"/>
        <v>0</v>
      </c>
      <c r="V3358" s="55">
        <f t="shared" si="202"/>
        <v>0</v>
      </c>
      <c r="W3358" s="55">
        <f t="shared" si="202"/>
        <v>0</v>
      </c>
      <c r="X3358" s="55" t="e">
        <f t="shared" si="202"/>
        <v>#VALUE!</v>
      </c>
      <c r="Y3358" s="55">
        <f t="shared" si="202"/>
        <v>0</v>
      </c>
    </row>
    <row r="3359" spans="1:25" x14ac:dyDescent="0.25">
      <c r="A3359" s="37" t="s">
        <v>655</v>
      </c>
      <c r="B3359" s="37" t="s">
        <v>683</v>
      </c>
      <c r="C3359" s="37" t="s">
        <v>37</v>
      </c>
      <c r="D3359" s="52" t="str">
        <f>IFERROR(INDEX('[2]CP5 to CP6 Track mapping'!$A:$B,MATCH('CP5 Vols Hyp'!$C3359,'[2]CP5 to CP6 Track mapping'!$A:$A,0),2),"-")</f>
        <v>Re-Sleeper, Re-Ballast</v>
      </c>
      <c r="E3359" s="36" t="s">
        <v>453</v>
      </c>
      <c r="F3359" s="53"/>
      <c r="G3359" s="53"/>
      <c r="H3359" s="53">
        <v>0</v>
      </c>
      <c r="I3359" s="53"/>
      <c r="J3359" s="53"/>
      <c r="K3359" s="53">
        <f t="shared" si="203"/>
        <v>0</v>
      </c>
      <c r="M3359" s="54">
        <v>0</v>
      </c>
      <c r="N3359" s="54">
        <v>0</v>
      </c>
      <c r="O3359" s="54">
        <v>0</v>
      </c>
      <c r="P3359" s="54">
        <v>0</v>
      </c>
      <c r="Q3359" s="54" t="s">
        <v>73</v>
      </c>
      <c r="R3359" s="54">
        <f t="shared" si="204"/>
        <v>0</v>
      </c>
      <c r="T3359" s="55">
        <f t="shared" si="202"/>
        <v>0</v>
      </c>
      <c r="U3359" s="55">
        <f t="shared" si="202"/>
        <v>0</v>
      </c>
      <c r="V3359" s="55">
        <f t="shared" si="202"/>
        <v>0</v>
      </c>
      <c r="W3359" s="55">
        <f t="shared" si="202"/>
        <v>0</v>
      </c>
      <c r="X3359" s="55" t="e">
        <f t="shared" si="202"/>
        <v>#VALUE!</v>
      </c>
      <c r="Y3359" s="55">
        <f t="shared" si="202"/>
        <v>0</v>
      </c>
    </row>
    <row r="3360" spans="1:25" x14ac:dyDescent="0.25">
      <c r="A3360" s="37" t="s">
        <v>655</v>
      </c>
      <c r="B3360" s="37" t="s">
        <v>683</v>
      </c>
      <c r="C3360" s="37" t="s">
        <v>37</v>
      </c>
      <c r="D3360" s="52" t="str">
        <f>IFERROR(INDEX('[2]CP5 to CP6 Track mapping'!$A:$B,MATCH('CP5 Vols Hyp'!$C3360,'[2]CP5 to CP6 Track mapping'!$A:$A,0),2),"-")</f>
        <v>Re-Sleeper, Re-Ballast</v>
      </c>
      <c r="E3360" s="36" t="s">
        <v>454</v>
      </c>
      <c r="F3360" s="53"/>
      <c r="G3360" s="53"/>
      <c r="H3360" s="53">
        <v>0</v>
      </c>
      <c r="I3360" s="53"/>
      <c r="J3360" s="53"/>
      <c r="K3360" s="53">
        <f t="shared" si="203"/>
        <v>0</v>
      </c>
      <c r="M3360" s="54">
        <v>0</v>
      </c>
      <c r="N3360" s="54">
        <v>0</v>
      </c>
      <c r="O3360" s="54">
        <v>0</v>
      </c>
      <c r="P3360" s="54">
        <v>0</v>
      </c>
      <c r="Q3360" s="54" t="s">
        <v>73</v>
      </c>
      <c r="R3360" s="54">
        <f t="shared" si="204"/>
        <v>0</v>
      </c>
      <c r="T3360" s="55">
        <f t="shared" si="202"/>
        <v>0</v>
      </c>
      <c r="U3360" s="55">
        <f t="shared" si="202"/>
        <v>0</v>
      </c>
      <c r="V3360" s="55">
        <f t="shared" si="202"/>
        <v>0</v>
      </c>
      <c r="W3360" s="55">
        <f t="shared" si="202"/>
        <v>0</v>
      </c>
      <c r="X3360" s="55" t="e">
        <f t="shared" si="202"/>
        <v>#VALUE!</v>
      </c>
      <c r="Y3360" s="55">
        <f t="shared" si="202"/>
        <v>0</v>
      </c>
    </row>
    <row r="3361" spans="1:25" x14ac:dyDescent="0.25">
      <c r="A3361" s="37" t="s">
        <v>655</v>
      </c>
      <c r="B3361" s="37" t="s">
        <v>683</v>
      </c>
      <c r="C3361" s="37" t="s">
        <v>37</v>
      </c>
      <c r="D3361" s="52" t="str">
        <f>IFERROR(INDEX('[2]CP5 to CP6 Track mapping'!$A:$B,MATCH('CP5 Vols Hyp'!$C3361,'[2]CP5 to CP6 Track mapping'!$A:$A,0),2),"-")</f>
        <v>Re-Sleeper, Re-Ballast</v>
      </c>
      <c r="E3361" s="36" t="s">
        <v>455</v>
      </c>
      <c r="F3361" s="53"/>
      <c r="G3361" s="53"/>
      <c r="H3361" s="53">
        <v>0</v>
      </c>
      <c r="I3361" s="53"/>
      <c r="J3361" s="53"/>
      <c r="K3361" s="53">
        <f t="shared" si="203"/>
        <v>0</v>
      </c>
      <c r="M3361" s="54">
        <v>0</v>
      </c>
      <c r="N3361" s="54">
        <v>0</v>
      </c>
      <c r="O3361" s="54">
        <v>0</v>
      </c>
      <c r="P3361" s="54">
        <v>0</v>
      </c>
      <c r="Q3361" s="54" t="s">
        <v>73</v>
      </c>
      <c r="R3361" s="54">
        <f t="shared" si="204"/>
        <v>0</v>
      </c>
      <c r="T3361" s="55">
        <f t="shared" si="202"/>
        <v>0</v>
      </c>
      <c r="U3361" s="55">
        <f t="shared" si="202"/>
        <v>0</v>
      </c>
      <c r="V3361" s="55">
        <f t="shared" si="202"/>
        <v>0</v>
      </c>
      <c r="W3361" s="55">
        <f t="shared" si="202"/>
        <v>0</v>
      </c>
      <c r="X3361" s="55" t="e">
        <f t="shared" si="202"/>
        <v>#VALUE!</v>
      </c>
      <c r="Y3361" s="55">
        <f t="shared" si="202"/>
        <v>0</v>
      </c>
    </row>
    <row r="3362" spans="1:25" x14ac:dyDescent="0.25">
      <c r="A3362" s="37" t="s">
        <v>655</v>
      </c>
      <c r="B3362" s="37" t="s">
        <v>684</v>
      </c>
      <c r="C3362" s="37" t="s">
        <v>40</v>
      </c>
      <c r="D3362" s="52" t="str">
        <f>IFERROR(INDEX('[2]CP5 to CP6 Track mapping'!$A:$B,MATCH('CP5 Vols Hyp'!$C3362,'[2]CP5 to CP6 Track mapping'!$A:$A,0),2),"-")</f>
        <v>Heavy Refurb</v>
      </c>
      <c r="E3362" s="36" t="s">
        <v>456</v>
      </c>
      <c r="F3362" s="53"/>
      <c r="G3362" s="53"/>
      <c r="H3362" s="53">
        <v>5.5900000000000007</v>
      </c>
      <c r="I3362" s="53"/>
      <c r="J3362" s="53"/>
      <c r="K3362" s="53">
        <f t="shared" si="203"/>
        <v>5.5900000000000007</v>
      </c>
      <c r="M3362" s="54">
        <v>0</v>
      </c>
      <c r="N3362" s="54">
        <v>4.32</v>
      </c>
      <c r="O3362" s="54">
        <v>5.5900000000000007</v>
      </c>
      <c r="P3362" s="54">
        <v>6.09</v>
      </c>
      <c r="Q3362" s="54">
        <v>7.76</v>
      </c>
      <c r="R3362" s="54">
        <f t="shared" si="204"/>
        <v>23.759999999999998</v>
      </c>
      <c r="T3362" s="55">
        <f t="shared" si="202"/>
        <v>0</v>
      </c>
      <c r="U3362" s="55">
        <f t="shared" si="202"/>
        <v>4.32</v>
      </c>
      <c r="V3362" s="55">
        <f t="shared" si="202"/>
        <v>0</v>
      </c>
      <c r="W3362" s="55">
        <f t="shared" si="202"/>
        <v>6.09</v>
      </c>
      <c r="X3362" s="55">
        <f t="shared" si="202"/>
        <v>7.76</v>
      </c>
      <c r="Y3362" s="55">
        <f t="shared" si="202"/>
        <v>18.169999999999998</v>
      </c>
    </row>
    <row r="3363" spans="1:25" x14ac:dyDescent="0.25">
      <c r="A3363" s="37" t="s">
        <v>655</v>
      </c>
      <c r="B3363" s="37" t="s">
        <v>684</v>
      </c>
      <c r="C3363" s="37" t="s">
        <v>40</v>
      </c>
      <c r="D3363" s="52" t="str">
        <f>IFERROR(INDEX('[2]CP5 to CP6 Track mapping'!$A:$B,MATCH('CP5 Vols Hyp'!$C3363,'[2]CP5 to CP6 Track mapping'!$A:$A,0),2),"-")</f>
        <v>Heavy Refurb</v>
      </c>
      <c r="E3363" s="36" t="s">
        <v>451</v>
      </c>
      <c r="F3363" s="53"/>
      <c r="G3363" s="53"/>
      <c r="H3363" s="53">
        <v>0</v>
      </c>
      <c r="I3363" s="53"/>
      <c r="J3363" s="53"/>
      <c r="K3363" s="53">
        <f t="shared" si="203"/>
        <v>0</v>
      </c>
      <c r="M3363" s="54">
        <v>0</v>
      </c>
      <c r="N3363" s="54">
        <v>0</v>
      </c>
      <c r="O3363" s="54">
        <v>0</v>
      </c>
      <c r="P3363" s="54">
        <v>0</v>
      </c>
      <c r="Q3363" s="54" t="s">
        <v>73</v>
      </c>
      <c r="R3363" s="54">
        <f t="shared" si="204"/>
        <v>0</v>
      </c>
      <c r="T3363" s="55">
        <f t="shared" si="202"/>
        <v>0</v>
      </c>
      <c r="U3363" s="55">
        <f t="shared" si="202"/>
        <v>0</v>
      </c>
      <c r="V3363" s="55">
        <f t="shared" si="202"/>
        <v>0</v>
      </c>
      <c r="W3363" s="55">
        <f t="shared" si="202"/>
        <v>0</v>
      </c>
      <c r="X3363" s="55" t="e">
        <f t="shared" si="202"/>
        <v>#VALUE!</v>
      </c>
      <c r="Y3363" s="55">
        <f t="shared" si="202"/>
        <v>0</v>
      </c>
    </row>
    <row r="3364" spans="1:25" x14ac:dyDescent="0.25">
      <c r="A3364" s="37" t="s">
        <v>655</v>
      </c>
      <c r="B3364" s="37" t="s">
        <v>684</v>
      </c>
      <c r="C3364" s="37" t="s">
        <v>40</v>
      </c>
      <c r="D3364" s="52" t="str">
        <f>IFERROR(INDEX('[2]CP5 to CP6 Track mapping'!$A:$B,MATCH('CP5 Vols Hyp'!$C3364,'[2]CP5 to CP6 Track mapping'!$A:$A,0),2),"-")</f>
        <v>Heavy Refurb</v>
      </c>
      <c r="E3364" s="36" t="s">
        <v>452</v>
      </c>
      <c r="F3364" s="53"/>
      <c r="G3364" s="53"/>
      <c r="H3364" s="53">
        <v>0</v>
      </c>
      <c r="I3364" s="53"/>
      <c r="J3364" s="53"/>
      <c r="K3364" s="53">
        <f t="shared" si="203"/>
        <v>0</v>
      </c>
      <c r="M3364" s="54">
        <v>0.46</v>
      </c>
      <c r="N3364" s="54">
        <v>0</v>
      </c>
      <c r="O3364" s="54">
        <v>0</v>
      </c>
      <c r="P3364" s="54">
        <v>0</v>
      </c>
      <c r="Q3364" s="54" t="s">
        <v>73</v>
      </c>
      <c r="R3364" s="54">
        <f t="shared" si="204"/>
        <v>0.46</v>
      </c>
      <c r="T3364" s="55">
        <f t="shared" si="202"/>
        <v>0.46</v>
      </c>
      <c r="U3364" s="55">
        <f t="shared" si="202"/>
        <v>0</v>
      </c>
      <c r="V3364" s="55">
        <f t="shared" si="202"/>
        <v>0</v>
      </c>
      <c r="W3364" s="55">
        <f t="shared" si="202"/>
        <v>0</v>
      </c>
      <c r="X3364" s="55" t="e">
        <f t="shared" si="202"/>
        <v>#VALUE!</v>
      </c>
      <c r="Y3364" s="55">
        <f t="shared" si="202"/>
        <v>0.46</v>
      </c>
    </row>
    <row r="3365" spans="1:25" x14ac:dyDescent="0.25">
      <c r="A3365" s="37" t="s">
        <v>655</v>
      </c>
      <c r="B3365" s="37" t="s">
        <v>684</v>
      </c>
      <c r="C3365" s="37" t="s">
        <v>40</v>
      </c>
      <c r="D3365" s="52" t="str">
        <f>IFERROR(INDEX('[2]CP5 to CP6 Track mapping'!$A:$B,MATCH('CP5 Vols Hyp'!$C3365,'[2]CP5 to CP6 Track mapping'!$A:$A,0),2),"-")</f>
        <v>Heavy Refurb</v>
      </c>
      <c r="E3365" s="36" t="s">
        <v>453</v>
      </c>
      <c r="F3365" s="53"/>
      <c r="G3365" s="53"/>
      <c r="H3365" s="53">
        <v>0</v>
      </c>
      <c r="I3365" s="53"/>
      <c r="J3365" s="53"/>
      <c r="K3365" s="53">
        <f t="shared" si="203"/>
        <v>0</v>
      </c>
      <c r="M3365" s="54">
        <v>7.306</v>
      </c>
      <c r="N3365" s="54">
        <v>0</v>
      </c>
      <c r="O3365" s="54">
        <v>0</v>
      </c>
      <c r="P3365" s="54">
        <v>0</v>
      </c>
      <c r="Q3365" s="54" t="s">
        <v>73</v>
      </c>
      <c r="R3365" s="54">
        <f t="shared" si="204"/>
        <v>7.306</v>
      </c>
      <c r="T3365" s="55">
        <f t="shared" si="202"/>
        <v>7.306</v>
      </c>
      <c r="U3365" s="55">
        <f t="shared" si="202"/>
        <v>0</v>
      </c>
      <c r="V3365" s="55">
        <f t="shared" si="202"/>
        <v>0</v>
      </c>
      <c r="W3365" s="55">
        <f t="shared" si="202"/>
        <v>0</v>
      </c>
      <c r="X3365" s="55" t="e">
        <f t="shared" si="202"/>
        <v>#VALUE!</v>
      </c>
      <c r="Y3365" s="55">
        <f t="shared" si="202"/>
        <v>7.306</v>
      </c>
    </row>
    <row r="3366" spans="1:25" x14ac:dyDescent="0.25">
      <c r="A3366" s="37" t="s">
        <v>655</v>
      </c>
      <c r="B3366" s="37" t="s">
        <v>684</v>
      </c>
      <c r="C3366" s="37" t="s">
        <v>40</v>
      </c>
      <c r="D3366" s="52" t="str">
        <f>IFERROR(INDEX('[2]CP5 to CP6 Track mapping'!$A:$B,MATCH('CP5 Vols Hyp'!$C3366,'[2]CP5 to CP6 Track mapping'!$A:$A,0),2),"-")</f>
        <v>Heavy Refurb</v>
      </c>
      <c r="E3366" s="36" t="s">
        <v>454</v>
      </c>
      <c r="F3366" s="53"/>
      <c r="G3366" s="53"/>
      <c r="H3366" s="53">
        <v>0</v>
      </c>
      <c r="I3366" s="53"/>
      <c r="J3366" s="53"/>
      <c r="K3366" s="53">
        <f t="shared" si="203"/>
        <v>0</v>
      </c>
      <c r="M3366" s="54">
        <v>0.80800000000000005</v>
      </c>
      <c r="N3366" s="54">
        <v>0</v>
      </c>
      <c r="O3366" s="54">
        <v>0</v>
      </c>
      <c r="P3366" s="54">
        <v>0</v>
      </c>
      <c r="Q3366" s="54" t="s">
        <v>73</v>
      </c>
      <c r="R3366" s="54">
        <f t="shared" si="204"/>
        <v>0.80800000000000005</v>
      </c>
      <c r="T3366" s="55">
        <f t="shared" si="202"/>
        <v>0.80800000000000005</v>
      </c>
      <c r="U3366" s="55">
        <f t="shared" si="202"/>
        <v>0</v>
      </c>
      <c r="V3366" s="55">
        <f t="shared" si="202"/>
        <v>0</v>
      </c>
      <c r="W3366" s="55">
        <f t="shared" si="202"/>
        <v>0</v>
      </c>
      <c r="X3366" s="55" t="e">
        <f t="shared" si="202"/>
        <v>#VALUE!</v>
      </c>
      <c r="Y3366" s="55">
        <f t="shared" si="202"/>
        <v>0.80800000000000005</v>
      </c>
    </row>
    <row r="3367" spans="1:25" x14ac:dyDescent="0.25">
      <c r="A3367" s="37" t="s">
        <v>655</v>
      </c>
      <c r="B3367" s="37" t="s">
        <v>684</v>
      </c>
      <c r="C3367" s="37" t="s">
        <v>40</v>
      </c>
      <c r="D3367" s="52" t="str">
        <f>IFERROR(INDEX('[2]CP5 to CP6 Track mapping'!$A:$B,MATCH('CP5 Vols Hyp'!$C3367,'[2]CP5 to CP6 Track mapping'!$A:$A,0),2),"-")</f>
        <v>Heavy Refurb</v>
      </c>
      <c r="E3367" s="36" t="s">
        <v>455</v>
      </c>
      <c r="F3367" s="53"/>
      <c r="G3367" s="53"/>
      <c r="H3367" s="53">
        <v>0</v>
      </c>
      <c r="I3367" s="53"/>
      <c r="J3367" s="53"/>
      <c r="K3367" s="53">
        <f t="shared" si="203"/>
        <v>0</v>
      </c>
      <c r="M3367" s="54">
        <v>2.0579999999999998</v>
      </c>
      <c r="N3367" s="54">
        <v>0</v>
      </c>
      <c r="O3367" s="54">
        <v>0</v>
      </c>
      <c r="P3367" s="54">
        <v>0</v>
      </c>
      <c r="Q3367" s="54" t="s">
        <v>73</v>
      </c>
      <c r="R3367" s="54">
        <f t="shared" si="204"/>
        <v>2.0579999999999998</v>
      </c>
      <c r="T3367" s="55">
        <f t="shared" si="202"/>
        <v>2.0579999999999998</v>
      </c>
      <c r="U3367" s="55">
        <f t="shared" si="202"/>
        <v>0</v>
      </c>
      <c r="V3367" s="55">
        <f t="shared" si="202"/>
        <v>0</v>
      </c>
      <c r="W3367" s="55">
        <f t="shared" si="202"/>
        <v>0</v>
      </c>
      <c r="X3367" s="55" t="e">
        <f t="shared" si="202"/>
        <v>#VALUE!</v>
      </c>
      <c r="Y3367" s="55">
        <f t="shared" si="202"/>
        <v>2.0579999999999998</v>
      </c>
    </row>
    <row r="3368" spans="1:25" x14ac:dyDescent="0.25">
      <c r="A3368" s="37" t="s">
        <v>655</v>
      </c>
      <c r="B3368" s="37" t="s">
        <v>685</v>
      </c>
      <c r="C3368" s="37" t="s">
        <v>23</v>
      </c>
      <c r="D3368" s="52" t="str">
        <f>IFERROR(INDEX('[2]CP5 to CP6 Track mapping'!$A:$B,MATCH('CP5 Vols Hyp'!$C3368,'[2]CP5 to CP6 Track mapping'!$A:$A,0),2),"-")</f>
        <v>Re-sleeper Conventional</v>
      </c>
      <c r="E3368" s="36" t="s">
        <v>456</v>
      </c>
      <c r="F3368" s="53"/>
      <c r="G3368" s="53"/>
      <c r="H3368" s="53">
        <v>0</v>
      </c>
      <c r="I3368" s="53"/>
      <c r="J3368" s="53"/>
      <c r="K3368" s="53">
        <f t="shared" si="203"/>
        <v>0</v>
      </c>
      <c r="M3368" s="54">
        <v>0</v>
      </c>
      <c r="N3368" s="54">
        <v>0</v>
      </c>
      <c r="O3368" s="54">
        <v>0</v>
      </c>
      <c r="P3368" s="54">
        <v>0</v>
      </c>
      <c r="Q3368" s="54" t="s">
        <v>73</v>
      </c>
      <c r="R3368" s="54">
        <f t="shared" si="204"/>
        <v>0</v>
      </c>
      <c r="T3368" s="55">
        <f t="shared" si="202"/>
        <v>0</v>
      </c>
      <c r="U3368" s="55">
        <f t="shared" si="202"/>
        <v>0</v>
      </c>
      <c r="V3368" s="55">
        <f t="shared" si="202"/>
        <v>0</v>
      </c>
      <c r="W3368" s="55">
        <f t="shared" si="202"/>
        <v>0</v>
      </c>
      <c r="X3368" s="55" t="e">
        <f t="shared" si="202"/>
        <v>#VALUE!</v>
      </c>
      <c r="Y3368" s="55">
        <f t="shared" si="202"/>
        <v>0</v>
      </c>
    </row>
    <row r="3369" spans="1:25" x14ac:dyDescent="0.25">
      <c r="A3369" s="37" t="s">
        <v>655</v>
      </c>
      <c r="B3369" s="37" t="s">
        <v>685</v>
      </c>
      <c r="C3369" s="37" t="s">
        <v>23</v>
      </c>
      <c r="D3369" s="52" t="str">
        <f>IFERROR(INDEX('[2]CP5 to CP6 Track mapping'!$A:$B,MATCH('CP5 Vols Hyp'!$C3369,'[2]CP5 to CP6 Track mapping'!$A:$A,0),2),"-")</f>
        <v>Re-sleeper Conventional</v>
      </c>
      <c r="E3369" s="36" t="s">
        <v>451</v>
      </c>
      <c r="F3369" s="53"/>
      <c r="G3369" s="53"/>
      <c r="H3369" s="53">
        <v>0</v>
      </c>
      <c r="I3369" s="53"/>
      <c r="J3369" s="53"/>
      <c r="K3369" s="53">
        <f t="shared" si="203"/>
        <v>0</v>
      </c>
      <c r="M3369" s="54">
        <v>0</v>
      </c>
      <c r="N3369" s="54">
        <v>0</v>
      </c>
      <c r="O3369" s="54">
        <v>0</v>
      </c>
      <c r="P3369" s="54">
        <v>0</v>
      </c>
      <c r="Q3369" s="54" t="s">
        <v>73</v>
      </c>
      <c r="R3369" s="54">
        <f t="shared" si="204"/>
        <v>0</v>
      </c>
      <c r="T3369" s="55">
        <f t="shared" si="202"/>
        <v>0</v>
      </c>
      <c r="U3369" s="55">
        <f t="shared" si="202"/>
        <v>0</v>
      </c>
      <c r="V3369" s="55">
        <f t="shared" si="202"/>
        <v>0</v>
      </c>
      <c r="W3369" s="55">
        <f t="shared" si="202"/>
        <v>0</v>
      </c>
      <c r="X3369" s="55" t="e">
        <f t="shared" si="202"/>
        <v>#VALUE!</v>
      </c>
      <c r="Y3369" s="55">
        <f t="shared" si="202"/>
        <v>0</v>
      </c>
    </row>
    <row r="3370" spans="1:25" x14ac:dyDescent="0.25">
      <c r="A3370" s="37" t="s">
        <v>655</v>
      </c>
      <c r="B3370" s="37" t="s">
        <v>685</v>
      </c>
      <c r="C3370" s="37" t="s">
        <v>23</v>
      </c>
      <c r="D3370" s="52" t="str">
        <f>IFERROR(INDEX('[2]CP5 to CP6 Track mapping'!$A:$B,MATCH('CP5 Vols Hyp'!$C3370,'[2]CP5 to CP6 Track mapping'!$A:$A,0),2),"-")</f>
        <v>Re-sleeper Conventional</v>
      </c>
      <c r="E3370" s="36" t="s">
        <v>452</v>
      </c>
      <c r="F3370" s="53"/>
      <c r="G3370" s="53"/>
      <c r="H3370" s="53">
        <v>0</v>
      </c>
      <c r="I3370" s="53"/>
      <c r="J3370" s="53"/>
      <c r="K3370" s="53">
        <f t="shared" si="203"/>
        <v>0</v>
      </c>
      <c r="M3370" s="54">
        <v>0</v>
      </c>
      <c r="N3370" s="54">
        <v>0</v>
      </c>
      <c r="O3370" s="54">
        <v>0</v>
      </c>
      <c r="P3370" s="54">
        <v>0</v>
      </c>
      <c r="Q3370" s="54" t="s">
        <v>73</v>
      </c>
      <c r="R3370" s="54">
        <f t="shared" si="204"/>
        <v>0</v>
      </c>
      <c r="T3370" s="55">
        <f t="shared" si="202"/>
        <v>0</v>
      </c>
      <c r="U3370" s="55">
        <f t="shared" si="202"/>
        <v>0</v>
      </c>
      <c r="V3370" s="55">
        <f t="shared" si="202"/>
        <v>0</v>
      </c>
      <c r="W3370" s="55">
        <f t="shared" si="202"/>
        <v>0</v>
      </c>
      <c r="X3370" s="55" t="e">
        <f t="shared" si="202"/>
        <v>#VALUE!</v>
      </c>
      <c r="Y3370" s="55">
        <f t="shared" si="202"/>
        <v>0</v>
      </c>
    </row>
    <row r="3371" spans="1:25" x14ac:dyDescent="0.25">
      <c r="A3371" s="37" t="s">
        <v>655</v>
      </c>
      <c r="B3371" s="37" t="s">
        <v>685</v>
      </c>
      <c r="C3371" s="37" t="s">
        <v>23</v>
      </c>
      <c r="D3371" s="52" t="str">
        <f>IFERROR(INDEX('[2]CP5 to CP6 Track mapping'!$A:$B,MATCH('CP5 Vols Hyp'!$C3371,'[2]CP5 to CP6 Track mapping'!$A:$A,0),2),"-")</f>
        <v>Re-sleeper Conventional</v>
      </c>
      <c r="E3371" s="36" t="s">
        <v>453</v>
      </c>
      <c r="F3371" s="53"/>
      <c r="G3371" s="53"/>
      <c r="H3371" s="53">
        <v>0</v>
      </c>
      <c r="I3371" s="53"/>
      <c r="J3371" s="53"/>
      <c r="K3371" s="53">
        <f t="shared" si="203"/>
        <v>0</v>
      </c>
      <c r="M3371" s="54">
        <v>0</v>
      </c>
      <c r="N3371" s="54">
        <v>0</v>
      </c>
      <c r="O3371" s="54">
        <v>0</v>
      </c>
      <c r="P3371" s="54">
        <v>0</v>
      </c>
      <c r="Q3371" s="54" t="s">
        <v>73</v>
      </c>
      <c r="R3371" s="54">
        <f t="shared" si="204"/>
        <v>0</v>
      </c>
      <c r="T3371" s="55">
        <f t="shared" si="202"/>
        <v>0</v>
      </c>
      <c r="U3371" s="55">
        <f t="shared" si="202"/>
        <v>0</v>
      </c>
      <c r="V3371" s="55">
        <f t="shared" si="202"/>
        <v>0</v>
      </c>
      <c r="W3371" s="55">
        <f t="shared" si="202"/>
        <v>0</v>
      </c>
      <c r="X3371" s="55" t="e">
        <f t="shared" si="202"/>
        <v>#VALUE!</v>
      </c>
      <c r="Y3371" s="55">
        <f t="shared" si="202"/>
        <v>0</v>
      </c>
    </row>
    <row r="3372" spans="1:25" x14ac:dyDescent="0.25">
      <c r="A3372" s="37" t="s">
        <v>655</v>
      </c>
      <c r="B3372" s="37" t="s">
        <v>685</v>
      </c>
      <c r="C3372" s="37" t="s">
        <v>23</v>
      </c>
      <c r="D3372" s="52" t="str">
        <f>IFERROR(INDEX('[2]CP5 to CP6 Track mapping'!$A:$B,MATCH('CP5 Vols Hyp'!$C3372,'[2]CP5 to CP6 Track mapping'!$A:$A,0),2),"-")</f>
        <v>Re-sleeper Conventional</v>
      </c>
      <c r="E3372" s="36" t="s">
        <v>454</v>
      </c>
      <c r="F3372" s="53"/>
      <c r="G3372" s="53"/>
      <c r="H3372" s="53">
        <v>0</v>
      </c>
      <c r="I3372" s="53"/>
      <c r="J3372" s="53"/>
      <c r="K3372" s="53">
        <f t="shared" si="203"/>
        <v>0</v>
      </c>
      <c r="M3372" s="54">
        <v>0</v>
      </c>
      <c r="N3372" s="54">
        <v>1.5544800000000001E-2</v>
      </c>
      <c r="O3372" s="54">
        <v>0</v>
      </c>
      <c r="P3372" s="54">
        <v>0</v>
      </c>
      <c r="Q3372" s="54" t="s">
        <v>73</v>
      </c>
      <c r="R3372" s="54">
        <f t="shared" si="204"/>
        <v>1.5544800000000001E-2</v>
      </c>
      <c r="T3372" s="55">
        <f t="shared" si="202"/>
        <v>0</v>
      </c>
      <c r="U3372" s="55">
        <f t="shared" si="202"/>
        <v>1.5544800000000001E-2</v>
      </c>
      <c r="V3372" s="55">
        <f t="shared" si="202"/>
        <v>0</v>
      </c>
      <c r="W3372" s="55">
        <f t="shared" ref="W3372:Y3435" si="205">P3372-I3372</f>
        <v>0</v>
      </c>
      <c r="X3372" s="55" t="e">
        <f t="shared" si="205"/>
        <v>#VALUE!</v>
      </c>
      <c r="Y3372" s="55">
        <f t="shared" si="205"/>
        <v>1.5544800000000001E-2</v>
      </c>
    </row>
    <row r="3373" spans="1:25" x14ac:dyDescent="0.25">
      <c r="A3373" s="37" t="s">
        <v>655</v>
      </c>
      <c r="B3373" s="37" t="s">
        <v>685</v>
      </c>
      <c r="C3373" s="37" t="s">
        <v>23</v>
      </c>
      <c r="D3373" s="52" t="str">
        <f>IFERROR(INDEX('[2]CP5 to CP6 Track mapping'!$A:$B,MATCH('CP5 Vols Hyp'!$C3373,'[2]CP5 to CP6 Track mapping'!$A:$A,0),2),"-")</f>
        <v>Re-sleeper Conventional</v>
      </c>
      <c r="E3373" s="36" t="s">
        <v>455</v>
      </c>
      <c r="F3373" s="53"/>
      <c r="G3373" s="53"/>
      <c r="H3373" s="53">
        <v>0</v>
      </c>
      <c r="I3373" s="53"/>
      <c r="J3373" s="53"/>
      <c r="K3373" s="53">
        <f t="shared" si="203"/>
        <v>0</v>
      </c>
      <c r="M3373" s="54">
        <v>0</v>
      </c>
      <c r="N3373" s="54">
        <v>0</v>
      </c>
      <c r="O3373" s="54">
        <v>0</v>
      </c>
      <c r="P3373" s="54">
        <v>0</v>
      </c>
      <c r="Q3373" s="54" t="s">
        <v>73</v>
      </c>
      <c r="R3373" s="54">
        <f t="shared" si="204"/>
        <v>0</v>
      </c>
      <c r="T3373" s="55">
        <f t="shared" ref="T3373:Y3436" si="206">M3373-F3373</f>
        <v>0</v>
      </c>
      <c r="U3373" s="55">
        <f t="shared" si="206"/>
        <v>0</v>
      </c>
      <c r="V3373" s="55">
        <f t="shared" si="206"/>
        <v>0</v>
      </c>
      <c r="W3373" s="55">
        <f t="shared" si="205"/>
        <v>0</v>
      </c>
      <c r="X3373" s="55" t="e">
        <f t="shared" si="205"/>
        <v>#VALUE!</v>
      </c>
      <c r="Y3373" s="55">
        <f t="shared" si="205"/>
        <v>0</v>
      </c>
    </row>
    <row r="3374" spans="1:25" x14ac:dyDescent="0.25">
      <c r="A3374" s="37" t="s">
        <v>655</v>
      </c>
      <c r="B3374" s="37" t="s">
        <v>686</v>
      </c>
      <c r="C3374" s="37" t="s">
        <v>687</v>
      </c>
      <c r="D3374" s="52" t="str">
        <f>IFERROR(INDEX('[2]CP5 to CP6 Track mapping'!$A:$B,MATCH('CP5 Vols Hyp'!$C3374,'[2]CP5 to CP6 Track mapping'!$A:$A,0),2),"-")</f>
        <v>Re-sleeper High Output</v>
      </c>
      <c r="E3374" s="36" t="s">
        <v>456</v>
      </c>
      <c r="F3374" s="53"/>
      <c r="G3374" s="53"/>
      <c r="H3374" s="53">
        <v>0</v>
      </c>
      <c r="I3374" s="53"/>
      <c r="J3374" s="53"/>
      <c r="K3374" s="53">
        <f t="shared" si="203"/>
        <v>0</v>
      </c>
      <c r="M3374" s="54">
        <v>0</v>
      </c>
      <c r="N3374" s="54">
        <v>0</v>
      </c>
      <c r="O3374" s="54">
        <v>0</v>
      </c>
      <c r="P3374" s="54">
        <v>0</v>
      </c>
      <c r="Q3374" s="54" t="s">
        <v>73</v>
      </c>
      <c r="R3374" s="54">
        <f t="shared" si="204"/>
        <v>0</v>
      </c>
      <c r="T3374" s="55">
        <f t="shared" si="206"/>
        <v>0</v>
      </c>
      <c r="U3374" s="55">
        <f t="shared" si="206"/>
        <v>0</v>
      </c>
      <c r="V3374" s="55">
        <f t="shared" si="206"/>
        <v>0</v>
      </c>
      <c r="W3374" s="55">
        <f t="shared" si="205"/>
        <v>0</v>
      </c>
      <c r="X3374" s="55" t="e">
        <f t="shared" si="205"/>
        <v>#VALUE!</v>
      </c>
      <c r="Y3374" s="55">
        <f t="shared" si="205"/>
        <v>0</v>
      </c>
    </row>
    <row r="3375" spans="1:25" x14ac:dyDescent="0.25">
      <c r="A3375" s="37" t="s">
        <v>655</v>
      </c>
      <c r="B3375" s="37" t="s">
        <v>686</v>
      </c>
      <c r="C3375" s="37" t="s">
        <v>687</v>
      </c>
      <c r="D3375" s="52" t="str">
        <f>IFERROR(INDEX('[2]CP5 to CP6 Track mapping'!$A:$B,MATCH('CP5 Vols Hyp'!$C3375,'[2]CP5 to CP6 Track mapping'!$A:$A,0),2),"-")</f>
        <v>Re-sleeper High Output</v>
      </c>
      <c r="E3375" s="36" t="s">
        <v>451</v>
      </c>
      <c r="F3375" s="53"/>
      <c r="G3375" s="53"/>
      <c r="H3375" s="53">
        <v>0</v>
      </c>
      <c r="I3375" s="53"/>
      <c r="J3375" s="53"/>
      <c r="K3375" s="53">
        <f t="shared" si="203"/>
        <v>0</v>
      </c>
      <c r="M3375" s="54">
        <v>0</v>
      </c>
      <c r="N3375" s="54">
        <v>0</v>
      </c>
      <c r="O3375" s="54">
        <v>0</v>
      </c>
      <c r="P3375" s="54">
        <v>0</v>
      </c>
      <c r="Q3375" s="54" t="s">
        <v>73</v>
      </c>
      <c r="R3375" s="54">
        <f t="shared" si="204"/>
        <v>0</v>
      </c>
      <c r="T3375" s="55">
        <f t="shared" si="206"/>
        <v>0</v>
      </c>
      <c r="U3375" s="55">
        <f t="shared" si="206"/>
        <v>0</v>
      </c>
      <c r="V3375" s="55">
        <f t="shared" si="206"/>
        <v>0</v>
      </c>
      <c r="W3375" s="55">
        <f t="shared" si="205"/>
        <v>0</v>
      </c>
      <c r="X3375" s="55" t="e">
        <f t="shared" si="205"/>
        <v>#VALUE!</v>
      </c>
      <c r="Y3375" s="55">
        <f t="shared" si="205"/>
        <v>0</v>
      </c>
    </row>
    <row r="3376" spans="1:25" x14ac:dyDescent="0.25">
      <c r="A3376" s="37" t="s">
        <v>655</v>
      </c>
      <c r="B3376" s="37" t="s">
        <v>686</v>
      </c>
      <c r="C3376" s="37" t="s">
        <v>687</v>
      </c>
      <c r="D3376" s="52" t="str">
        <f>IFERROR(INDEX('[2]CP5 to CP6 Track mapping'!$A:$B,MATCH('CP5 Vols Hyp'!$C3376,'[2]CP5 to CP6 Track mapping'!$A:$A,0),2),"-")</f>
        <v>Re-sleeper High Output</v>
      </c>
      <c r="E3376" s="36" t="s">
        <v>452</v>
      </c>
      <c r="F3376" s="53"/>
      <c r="G3376" s="53"/>
      <c r="H3376" s="53">
        <v>0</v>
      </c>
      <c r="I3376" s="53"/>
      <c r="J3376" s="53"/>
      <c r="K3376" s="53">
        <f t="shared" si="203"/>
        <v>0</v>
      </c>
      <c r="M3376" s="54">
        <v>0</v>
      </c>
      <c r="N3376" s="54">
        <v>0</v>
      </c>
      <c r="O3376" s="54">
        <v>0</v>
      </c>
      <c r="P3376" s="54">
        <v>0</v>
      </c>
      <c r="Q3376" s="54" t="s">
        <v>73</v>
      </c>
      <c r="R3376" s="54">
        <f t="shared" si="204"/>
        <v>0</v>
      </c>
      <c r="T3376" s="55">
        <f t="shared" si="206"/>
        <v>0</v>
      </c>
      <c r="U3376" s="55">
        <f t="shared" si="206"/>
        <v>0</v>
      </c>
      <c r="V3376" s="55">
        <f t="shared" si="206"/>
        <v>0</v>
      </c>
      <c r="W3376" s="55">
        <f t="shared" si="205"/>
        <v>0</v>
      </c>
      <c r="X3376" s="55" t="e">
        <f t="shared" si="205"/>
        <v>#VALUE!</v>
      </c>
      <c r="Y3376" s="55">
        <f t="shared" si="205"/>
        <v>0</v>
      </c>
    </row>
    <row r="3377" spans="1:25" x14ac:dyDescent="0.25">
      <c r="A3377" s="37" t="s">
        <v>655</v>
      </c>
      <c r="B3377" s="37" t="s">
        <v>686</v>
      </c>
      <c r="C3377" s="37" t="s">
        <v>687</v>
      </c>
      <c r="D3377" s="52" t="str">
        <f>IFERROR(INDEX('[2]CP5 to CP6 Track mapping'!$A:$B,MATCH('CP5 Vols Hyp'!$C3377,'[2]CP5 to CP6 Track mapping'!$A:$A,0),2),"-")</f>
        <v>Re-sleeper High Output</v>
      </c>
      <c r="E3377" s="36" t="s">
        <v>453</v>
      </c>
      <c r="F3377" s="53"/>
      <c r="G3377" s="53"/>
      <c r="H3377" s="53">
        <v>0</v>
      </c>
      <c r="I3377" s="53"/>
      <c r="J3377" s="53"/>
      <c r="K3377" s="53">
        <f t="shared" si="203"/>
        <v>0</v>
      </c>
      <c r="M3377" s="54">
        <v>0</v>
      </c>
      <c r="N3377" s="54">
        <v>0</v>
      </c>
      <c r="O3377" s="54">
        <v>0</v>
      </c>
      <c r="P3377" s="54">
        <v>0</v>
      </c>
      <c r="Q3377" s="54" t="s">
        <v>73</v>
      </c>
      <c r="R3377" s="54">
        <f t="shared" si="204"/>
        <v>0</v>
      </c>
      <c r="T3377" s="55">
        <f t="shared" si="206"/>
        <v>0</v>
      </c>
      <c r="U3377" s="55">
        <f t="shared" si="206"/>
        <v>0</v>
      </c>
      <c r="V3377" s="55">
        <f t="shared" si="206"/>
        <v>0</v>
      </c>
      <c r="W3377" s="55">
        <f t="shared" si="205"/>
        <v>0</v>
      </c>
      <c r="X3377" s="55" t="e">
        <f t="shared" si="205"/>
        <v>#VALUE!</v>
      </c>
      <c r="Y3377" s="55">
        <f t="shared" si="205"/>
        <v>0</v>
      </c>
    </row>
    <row r="3378" spans="1:25" x14ac:dyDescent="0.25">
      <c r="A3378" s="37" t="s">
        <v>655</v>
      </c>
      <c r="B3378" s="37" t="s">
        <v>686</v>
      </c>
      <c r="C3378" s="37" t="s">
        <v>687</v>
      </c>
      <c r="D3378" s="52" t="str">
        <f>IFERROR(INDEX('[2]CP5 to CP6 Track mapping'!$A:$B,MATCH('CP5 Vols Hyp'!$C3378,'[2]CP5 to CP6 Track mapping'!$A:$A,0),2),"-")</f>
        <v>Re-sleeper High Output</v>
      </c>
      <c r="E3378" s="36" t="s">
        <v>454</v>
      </c>
      <c r="F3378" s="53"/>
      <c r="G3378" s="53"/>
      <c r="H3378" s="53">
        <v>0</v>
      </c>
      <c r="I3378" s="53"/>
      <c r="J3378" s="53"/>
      <c r="K3378" s="53">
        <f t="shared" si="203"/>
        <v>0</v>
      </c>
      <c r="M3378" s="54">
        <v>0</v>
      </c>
      <c r="N3378" s="54">
        <v>0</v>
      </c>
      <c r="O3378" s="54">
        <v>0</v>
      </c>
      <c r="P3378" s="54">
        <v>0</v>
      </c>
      <c r="Q3378" s="54" t="s">
        <v>73</v>
      </c>
      <c r="R3378" s="54">
        <f t="shared" si="204"/>
        <v>0</v>
      </c>
      <c r="T3378" s="55">
        <f t="shared" si="206"/>
        <v>0</v>
      </c>
      <c r="U3378" s="55">
        <f t="shared" si="206"/>
        <v>0</v>
      </c>
      <c r="V3378" s="55">
        <f t="shared" si="206"/>
        <v>0</v>
      </c>
      <c r="W3378" s="55">
        <f t="shared" si="205"/>
        <v>0</v>
      </c>
      <c r="X3378" s="55" t="e">
        <f t="shared" si="205"/>
        <v>#VALUE!</v>
      </c>
      <c r="Y3378" s="55">
        <f t="shared" si="205"/>
        <v>0</v>
      </c>
    </row>
    <row r="3379" spans="1:25" x14ac:dyDescent="0.25">
      <c r="A3379" s="37" t="s">
        <v>655</v>
      </c>
      <c r="B3379" s="37" t="s">
        <v>686</v>
      </c>
      <c r="C3379" s="37" t="s">
        <v>687</v>
      </c>
      <c r="D3379" s="52" t="str">
        <f>IFERROR(INDEX('[2]CP5 to CP6 Track mapping'!$A:$B,MATCH('CP5 Vols Hyp'!$C3379,'[2]CP5 to CP6 Track mapping'!$A:$A,0),2),"-")</f>
        <v>Re-sleeper High Output</v>
      </c>
      <c r="E3379" s="36" t="s">
        <v>455</v>
      </c>
      <c r="F3379" s="53"/>
      <c r="G3379" s="53"/>
      <c r="H3379" s="53">
        <v>0</v>
      </c>
      <c r="I3379" s="53"/>
      <c r="J3379" s="53"/>
      <c r="K3379" s="53">
        <f t="shared" si="203"/>
        <v>0</v>
      </c>
      <c r="M3379" s="54">
        <v>0</v>
      </c>
      <c r="N3379" s="54">
        <v>0</v>
      </c>
      <c r="O3379" s="54">
        <v>0</v>
      </c>
      <c r="P3379" s="54">
        <v>0</v>
      </c>
      <c r="Q3379" s="54" t="s">
        <v>73</v>
      </c>
      <c r="R3379" s="54">
        <f t="shared" si="204"/>
        <v>0</v>
      </c>
      <c r="T3379" s="55">
        <f t="shared" si="206"/>
        <v>0</v>
      </c>
      <c r="U3379" s="55">
        <f t="shared" si="206"/>
        <v>0</v>
      </c>
      <c r="V3379" s="55">
        <f t="shared" si="206"/>
        <v>0</v>
      </c>
      <c r="W3379" s="55">
        <f t="shared" si="205"/>
        <v>0</v>
      </c>
      <c r="X3379" s="55" t="e">
        <f t="shared" si="205"/>
        <v>#VALUE!</v>
      </c>
      <c r="Y3379" s="55">
        <f t="shared" si="205"/>
        <v>0</v>
      </c>
    </row>
    <row r="3380" spans="1:25" x14ac:dyDescent="0.25">
      <c r="A3380" s="37" t="s">
        <v>655</v>
      </c>
      <c r="B3380" s="37" t="s">
        <v>688</v>
      </c>
      <c r="C3380" s="37" t="s">
        <v>689</v>
      </c>
      <c r="D3380" s="52" t="str">
        <f>IFERROR(INDEX('[2]CP5 to CP6 Track mapping'!$A:$B,MATCH('CP5 Vols Hyp'!$C3380,'[2]CP5 to CP6 Track mapping'!$A:$A,0),2),"-")</f>
        <v>Medium Refurb</v>
      </c>
      <c r="E3380" s="36" t="s">
        <v>456</v>
      </c>
      <c r="F3380" s="53"/>
      <c r="G3380" s="53"/>
      <c r="H3380" s="53">
        <v>16.43</v>
      </c>
      <c r="I3380" s="53"/>
      <c r="J3380" s="53"/>
      <c r="K3380" s="53">
        <f t="shared" si="203"/>
        <v>16.43</v>
      </c>
      <c r="M3380" s="54">
        <v>0</v>
      </c>
      <c r="N3380" s="54">
        <v>22.75</v>
      </c>
      <c r="O3380" s="54">
        <v>16.43</v>
      </c>
      <c r="P3380" s="54">
        <v>21.47</v>
      </c>
      <c r="Q3380" s="54">
        <v>28.489999999999995</v>
      </c>
      <c r="R3380" s="54">
        <f t="shared" si="204"/>
        <v>89.139999999999986</v>
      </c>
      <c r="T3380" s="55">
        <f t="shared" si="206"/>
        <v>0</v>
      </c>
      <c r="U3380" s="55">
        <f t="shared" si="206"/>
        <v>22.75</v>
      </c>
      <c r="V3380" s="55">
        <f t="shared" si="206"/>
        <v>0</v>
      </c>
      <c r="W3380" s="55">
        <f t="shared" si="205"/>
        <v>21.47</v>
      </c>
      <c r="X3380" s="55">
        <f t="shared" si="205"/>
        <v>28.489999999999995</v>
      </c>
      <c r="Y3380" s="55">
        <f t="shared" si="205"/>
        <v>72.70999999999998</v>
      </c>
    </row>
    <row r="3381" spans="1:25" x14ac:dyDescent="0.25">
      <c r="A3381" s="37" t="s">
        <v>655</v>
      </c>
      <c r="B3381" s="37" t="s">
        <v>688</v>
      </c>
      <c r="C3381" s="37" t="s">
        <v>689</v>
      </c>
      <c r="D3381" s="52" t="str">
        <f>IFERROR(INDEX('[2]CP5 to CP6 Track mapping'!$A:$B,MATCH('CP5 Vols Hyp'!$C3381,'[2]CP5 to CP6 Track mapping'!$A:$A,0),2),"-")</f>
        <v>Medium Refurb</v>
      </c>
      <c r="E3381" s="36" t="s">
        <v>451</v>
      </c>
      <c r="F3381" s="53"/>
      <c r="G3381" s="53"/>
      <c r="H3381" s="53">
        <v>0</v>
      </c>
      <c r="I3381" s="53"/>
      <c r="J3381" s="53"/>
      <c r="K3381" s="53">
        <f t="shared" si="203"/>
        <v>0</v>
      </c>
      <c r="M3381" s="54">
        <v>0</v>
      </c>
      <c r="N3381" s="54">
        <v>0</v>
      </c>
      <c r="O3381" s="54">
        <v>0</v>
      </c>
      <c r="P3381" s="54">
        <v>0</v>
      </c>
      <c r="Q3381" s="54" t="s">
        <v>73</v>
      </c>
      <c r="R3381" s="54">
        <f t="shared" si="204"/>
        <v>0</v>
      </c>
      <c r="T3381" s="55">
        <f t="shared" si="206"/>
        <v>0</v>
      </c>
      <c r="U3381" s="55">
        <f t="shared" si="206"/>
        <v>0</v>
      </c>
      <c r="V3381" s="55">
        <f t="shared" si="206"/>
        <v>0</v>
      </c>
      <c r="W3381" s="55">
        <f t="shared" si="205"/>
        <v>0</v>
      </c>
      <c r="X3381" s="55" t="e">
        <f t="shared" si="205"/>
        <v>#VALUE!</v>
      </c>
      <c r="Y3381" s="55">
        <f t="shared" si="205"/>
        <v>0</v>
      </c>
    </row>
    <row r="3382" spans="1:25" x14ac:dyDescent="0.25">
      <c r="A3382" s="37" t="s">
        <v>655</v>
      </c>
      <c r="B3382" s="37" t="s">
        <v>688</v>
      </c>
      <c r="C3382" s="37" t="s">
        <v>689</v>
      </c>
      <c r="D3382" s="52" t="str">
        <f>IFERROR(INDEX('[2]CP5 to CP6 Track mapping'!$A:$B,MATCH('CP5 Vols Hyp'!$C3382,'[2]CP5 to CP6 Track mapping'!$A:$A,0),2),"-")</f>
        <v>Medium Refurb</v>
      </c>
      <c r="E3382" s="36" t="s">
        <v>452</v>
      </c>
      <c r="F3382" s="53"/>
      <c r="G3382" s="53"/>
      <c r="H3382" s="53">
        <v>0</v>
      </c>
      <c r="I3382" s="53"/>
      <c r="J3382" s="53"/>
      <c r="K3382" s="53">
        <f t="shared" si="203"/>
        <v>0</v>
      </c>
      <c r="M3382" s="54">
        <v>2.0059999999999998</v>
      </c>
      <c r="N3382" s="54">
        <v>0</v>
      </c>
      <c r="O3382" s="54">
        <v>0</v>
      </c>
      <c r="P3382" s="54">
        <v>0</v>
      </c>
      <c r="Q3382" s="54" t="s">
        <v>73</v>
      </c>
      <c r="R3382" s="54">
        <f t="shared" si="204"/>
        <v>2.0059999999999998</v>
      </c>
      <c r="T3382" s="55">
        <f t="shared" si="206"/>
        <v>2.0059999999999998</v>
      </c>
      <c r="U3382" s="55">
        <f t="shared" si="206"/>
        <v>0</v>
      </c>
      <c r="V3382" s="55">
        <f t="shared" si="206"/>
        <v>0</v>
      </c>
      <c r="W3382" s="55">
        <f t="shared" si="205"/>
        <v>0</v>
      </c>
      <c r="X3382" s="55" t="e">
        <f t="shared" si="205"/>
        <v>#VALUE!</v>
      </c>
      <c r="Y3382" s="55">
        <f t="shared" si="205"/>
        <v>2.0059999999999998</v>
      </c>
    </row>
    <row r="3383" spans="1:25" x14ac:dyDescent="0.25">
      <c r="A3383" s="37" t="s">
        <v>655</v>
      </c>
      <c r="B3383" s="37" t="s">
        <v>688</v>
      </c>
      <c r="C3383" s="37" t="s">
        <v>689</v>
      </c>
      <c r="D3383" s="52" t="str">
        <f>IFERROR(INDEX('[2]CP5 to CP6 Track mapping'!$A:$B,MATCH('CP5 Vols Hyp'!$C3383,'[2]CP5 to CP6 Track mapping'!$A:$A,0),2),"-")</f>
        <v>Medium Refurb</v>
      </c>
      <c r="E3383" s="36" t="s">
        <v>453</v>
      </c>
      <c r="F3383" s="53"/>
      <c r="G3383" s="53"/>
      <c r="H3383" s="53">
        <v>0</v>
      </c>
      <c r="I3383" s="53"/>
      <c r="J3383" s="53"/>
      <c r="K3383" s="53">
        <f t="shared" si="203"/>
        <v>0</v>
      </c>
      <c r="M3383" s="54">
        <v>4.8719999999999999</v>
      </c>
      <c r="N3383" s="54">
        <v>0</v>
      </c>
      <c r="O3383" s="54">
        <v>0</v>
      </c>
      <c r="P3383" s="54">
        <v>0</v>
      </c>
      <c r="Q3383" s="54" t="s">
        <v>73</v>
      </c>
      <c r="R3383" s="54">
        <f t="shared" si="204"/>
        <v>4.8719999999999999</v>
      </c>
      <c r="T3383" s="55">
        <f t="shared" si="206"/>
        <v>4.8719999999999999</v>
      </c>
      <c r="U3383" s="55">
        <f t="shared" si="206"/>
        <v>0</v>
      </c>
      <c r="V3383" s="55">
        <f t="shared" si="206"/>
        <v>0</v>
      </c>
      <c r="W3383" s="55">
        <f t="shared" si="205"/>
        <v>0</v>
      </c>
      <c r="X3383" s="55" t="e">
        <f t="shared" si="205"/>
        <v>#VALUE!</v>
      </c>
      <c r="Y3383" s="55">
        <f t="shared" si="205"/>
        <v>4.8719999999999999</v>
      </c>
    </row>
    <row r="3384" spans="1:25" x14ac:dyDescent="0.25">
      <c r="A3384" s="37" t="s">
        <v>655</v>
      </c>
      <c r="B3384" s="37" t="s">
        <v>688</v>
      </c>
      <c r="C3384" s="37" t="s">
        <v>689</v>
      </c>
      <c r="D3384" s="52" t="str">
        <f>IFERROR(INDEX('[2]CP5 to CP6 Track mapping'!$A:$B,MATCH('CP5 Vols Hyp'!$C3384,'[2]CP5 to CP6 Track mapping'!$A:$A,0),2),"-")</f>
        <v>Medium Refurb</v>
      </c>
      <c r="E3384" s="36" t="s">
        <v>454</v>
      </c>
      <c r="F3384" s="53"/>
      <c r="G3384" s="53"/>
      <c r="H3384" s="53">
        <v>0</v>
      </c>
      <c r="I3384" s="53"/>
      <c r="J3384" s="53"/>
      <c r="K3384" s="53">
        <f t="shared" si="203"/>
        <v>0</v>
      </c>
      <c r="M3384" s="54">
        <v>1.911</v>
      </c>
      <c r="N3384" s="54">
        <v>0</v>
      </c>
      <c r="O3384" s="54">
        <v>0</v>
      </c>
      <c r="P3384" s="54">
        <v>0</v>
      </c>
      <c r="Q3384" s="54" t="s">
        <v>73</v>
      </c>
      <c r="R3384" s="54">
        <f t="shared" si="204"/>
        <v>1.911</v>
      </c>
      <c r="T3384" s="55">
        <f t="shared" si="206"/>
        <v>1.911</v>
      </c>
      <c r="U3384" s="55">
        <f t="shared" si="206"/>
        <v>0</v>
      </c>
      <c r="V3384" s="55">
        <f t="shared" si="206"/>
        <v>0</v>
      </c>
      <c r="W3384" s="55">
        <f t="shared" si="205"/>
        <v>0</v>
      </c>
      <c r="X3384" s="55" t="e">
        <f t="shared" si="205"/>
        <v>#VALUE!</v>
      </c>
      <c r="Y3384" s="55">
        <f t="shared" si="205"/>
        <v>1.911</v>
      </c>
    </row>
    <row r="3385" spans="1:25" x14ac:dyDescent="0.25">
      <c r="A3385" s="37" t="s">
        <v>655</v>
      </c>
      <c r="B3385" s="37" t="s">
        <v>688</v>
      </c>
      <c r="C3385" s="37" t="s">
        <v>689</v>
      </c>
      <c r="D3385" s="52" t="str">
        <f>IFERROR(INDEX('[2]CP5 to CP6 Track mapping'!$A:$B,MATCH('CP5 Vols Hyp'!$C3385,'[2]CP5 to CP6 Track mapping'!$A:$A,0),2),"-")</f>
        <v>Medium Refurb</v>
      </c>
      <c r="E3385" s="36" t="s">
        <v>455</v>
      </c>
      <c r="F3385" s="53"/>
      <c r="G3385" s="53"/>
      <c r="H3385" s="53">
        <v>0</v>
      </c>
      <c r="I3385" s="53"/>
      <c r="J3385" s="53"/>
      <c r="K3385" s="53">
        <f t="shared" si="203"/>
        <v>0</v>
      </c>
      <c r="M3385" s="54">
        <v>1.5529999999999999</v>
      </c>
      <c r="N3385" s="54">
        <v>0</v>
      </c>
      <c r="O3385" s="54">
        <v>0</v>
      </c>
      <c r="P3385" s="54">
        <v>0</v>
      </c>
      <c r="Q3385" s="54" t="s">
        <v>73</v>
      </c>
      <c r="R3385" s="54">
        <f t="shared" si="204"/>
        <v>1.5529999999999999</v>
      </c>
      <c r="T3385" s="55">
        <f t="shared" si="206"/>
        <v>1.5529999999999999</v>
      </c>
      <c r="U3385" s="55">
        <f t="shared" si="206"/>
        <v>0</v>
      </c>
      <c r="V3385" s="55">
        <f t="shared" si="206"/>
        <v>0</v>
      </c>
      <c r="W3385" s="55">
        <f t="shared" si="205"/>
        <v>0</v>
      </c>
      <c r="X3385" s="55" t="e">
        <f t="shared" si="205"/>
        <v>#VALUE!</v>
      </c>
      <c r="Y3385" s="55">
        <f t="shared" si="205"/>
        <v>1.5529999999999999</v>
      </c>
    </row>
    <row r="3386" spans="1:25" x14ac:dyDescent="0.25">
      <c r="A3386" s="37" t="s">
        <v>655</v>
      </c>
      <c r="B3386" s="37" t="s">
        <v>690</v>
      </c>
      <c r="C3386" s="37" t="s">
        <v>691</v>
      </c>
      <c r="D3386" s="52" t="str">
        <f>IFERROR(INDEX('[2]CP5 to CP6 Track mapping'!$A:$B,MATCH('CP5 Vols Hyp'!$C3386,'[2]CP5 to CP6 Track mapping'!$A:$A,0),2),"-")</f>
        <v>Medium Refurb</v>
      </c>
      <c r="E3386" s="36" t="s">
        <v>456</v>
      </c>
      <c r="F3386" s="53"/>
      <c r="G3386" s="53"/>
      <c r="H3386" s="53">
        <v>3.6900000000000004</v>
      </c>
      <c r="I3386" s="53"/>
      <c r="J3386" s="53"/>
      <c r="K3386" s="53">
        <f t="shared" si="203"/>
        <v>3.6900000000000004</v>
      </c>
      <c r="M3386" s="54">
        <v>0</v>
      </c>
      <c r="N3386" s="54">
        <v>5.4500000000000011</v>
      </c>
      <c r="O3386" s="54">
        <v>3.6900000000000004</v>
      </c>
      <c r="P3386" s="54">
        <v>-2.4800000000000004</v>
      </c>
      <c r="Q3386" s="54">
        <v>7.3100000000000005</v>
      </c>
      <c r="R3386" s="54">
        <f t="shared" si="204"/>
        <v>13.97</v>
      </c>
      <c r="T3386" s="55">
        <f t="shared" si="206"/>
        <v>0</v>
      </c>
      <c r="U3386" s="55">
        <f t="shared" si="206"/>
        <v>5.4500000000000011</v>
      </c>
      <c r="V3386" s="55">
        <f t="shared" si="206"/>
        <v>0</v>
      </c>
      <c r="W3386" s="55">
        <f t="shared" si="205"/>
        <v>-2.4800000000000004</v>
      </c>
      <c r="X3386" s="55">
        <f t="shared" si="205"/>
        <v>7.3100000000000005</v>
      </c>
      <c r="Y3386" s="55">
        <f t="shared" si="205"/>
        <v>10.280000000000001</v>
      </c>
    </row>
    <row r="3387" spans="1:25" x14ac:dyDescent="0.25">
      <c r="A3387" s="37" t="s">
        <v>655</v>
      </c>
      <c r="B3387" s="37" t="s">
        <v>690</v>
      </c>
      <c r="C3387" s="37" t="s">
        <v>691</v>
      </c>
      <c r="D3387" s="52" t="str">
        <f>IFERROR(INDEX('[2]CP5 to CP6 Track mapping'!$A:$B,MATCH('CP5 Vols Hyp'!$C3387,'[2]CP5 to CP6 Track mapping'!$A:$A,0),2),"-")</f>
        <v>Medium Refurb</v>
      </c>
      <c r="E3387" s="36" t="s">
        <v>451</v>
      </c>
      <c r="F3387" s="53"/>
      <c r="G3387" s="53"/>
      <c r="H3387" s="53">
        <v>0</v>
      </c>
      <c r="I3387" s="53"/>
      <c r="J3387" s="53"/>
      <c r="K3387" s="53">
        <f t="shared" si="203"/>
        <v>0</v>
      </c>
      <c r="M3387" s="54">
        <v>0</v>
      </c>
      <c r="N3387" s="54">
        <v>0</v>
      </c>
      <c r="O3387" s="54">
        <v>0</v>
      </c>
      <c r="P3387" s="54">
        <v>0</v>
      </c>
      <c r="Q3387" s="54" t="s">
        <v>73</v>
      </c>
      <c r="R3387" s="54">
        <f t="shared" si="204"/>
        <v>0</v>
      </c>
      <c r="T3387" s="55">
        <f t="shared" si="206"/>
        <v>0</v>
      </c>
      <c r="U3387" s="55">
        <f t="shared" si="206"/>
        <v>0</v>
      </c>
      <c r="V3387" s="55">
        <f t="shared" si="206"/>
        <v>0</v>
      </c>
      <c r="W3387" s="55">
        <f t="shared" si="205"/>
        <v>0</v>
      </c>
      <c r="X3387" s="55" t="e">
        <f t="shared" si="205"/>
        <v>#VALUE!</v>
      </c>
      <c r="Y3387" s="55">
        <f t="shared" si="205"/>
        <v>0</v>
      </c>
    </row>
    <row r="3388" spans="1:25" x14ac:dyDescent="0.25">
      <c r="A3388" s="37" t="s">
        <v>655</v>
      </c>
      <c r="B3388" s="37" t="s">
        <v>690</v>
      </c>
      <c r="C3388" s="37" t="s">
        <v>691</v>
      </c>
      <c r="D3388" s="52" t="str">
        <f>IFERROR(INDEX('[2]CP5 to CP6 Track mapping'!$A:$B,MATCH('CP5 Vols Hyp'!$C3388,'[2]CP5 to CP6 Track mapping'!$A:$A,0),2),"-")</f>
        <v>Medium Refurb</v>
      </c>
      <c r="E3388" s="36" t="s">
        <v>452</v>
      </c>
      <c r="F3388" s="53"/>
      <c r="G3388" s="53"/>
      <c r="H3388" s="53">
        <v>0</v>
      </c>
      <c r="I3388" s="53"/>
      <c r="J3388" s="53"/>
      <c r="K3388" s="53">
        <f t="shared" si="203"/>
        <v>0</v>
      </c>
      <c r="M3388" s="54">
        <v>0.65</v>
      </c>
      <c r="N3388" s="54">
        <v>0</v>
      </c>
      <c r="O3388" s="54">
        <v>0</v>
      </c>
      <c r="P3388" s="54">
        <v>0</v>
      </c>
      <c r="Q3388" s="54" t="s">
        <v>73</v>
      </c>
      <c r="R3388" s="54">
        <f t="shared" si="204"/>
        <v>0.65</v>
      </c>
      <c r="T3388" s="55">
        <f t="shared" si="206"/>
        <v>0.65</v>
      </c>
      <c r="U3388" s="55">
        <f t="shared" si="206"/>
        <v>0</v>
      </c>
      <c r="V3388" s="55">
        <f t="shared" si="206"/>
        <v>0</v>
      </c>
      <c r="W3388" s="55">
        <f t="shared" si="205"/>
        <v>0</v>
      </c>
      <c r="X3388" s="55" t="e">
        <f t="shared" si="205"/>
        <v>#VALUE!</v>
      </c>
      <c r="Y3388" s="55">
        <f t="shared" si="205"/>
        <v>0.65</v>
      </c>
    </row>
    <row r="3389" spans="1:25" x14ac:dyDescent="0.25">
      <c r="A3389" s="37" t="s">
        <v>655</v>
      </c>
      <c r="B3389" s="37" t="s">
        <v>690</v>
      </c>
      <c r="C3389" s="37" t="s">
        <v>691</v>
      </c>
      <c r="D3389" s="52" t="str">
        <f>IFERROR(INDEX('[2]CP5 to CP6 Track mapping'!$A:$B,MATCH('CP5 Vols Hyp'!$C3389,'[2]CP5 to CP6 Track mapping'!$A:$A,0),2),"-")</f>
        <v>Medium Refurb</v>
      </c>
      <c r="E3389" s="36" t="s">
        <v>453</v>
      </c>
      <c r="F3389" s="53"/>
      <c r="G3389" s="53"/>
      <c r="H3389" s="53">
        <v>0</v>
      </c>
      <c r="I3389" s="53"/>
      <c r="J3389" s="53"/>
      <c r="K3389" s="53">
        <f t="shared" si="203"/>
        <v>0</v>
      </c>
      <c r="M3389" s="54">
        <v>0</v>
      </c>
      <c r="N3389" s="54">
        <v>0</v>
      </c>
      <c r="O3389" s="54">
        <v>0</v>
      </c>
      <c r="P3389" s="54">
        <v>0</v>
      </c>
      <c r="Q3389" s="54" t="s">
        <v>73</v>
      </c>
      <c r="R3389" s="54">
        <f t="shared" si="204"/>
        <v>0</v>
      </c>
      <c r="T3389" s="55">
        <f t="shared" si="206"/>
        <v>0</v>
      </c>
      <c r="U3389" s="55">
        <f t="shared" si="206"/>
        <v>0</v>
      </c>
      <c r="V3389" s="55">
        <f t="shared" si="206"/>
        <v>0</v>
      </c>
      <c r="W3389" s="55">
        <f t="shared" si="205"/>
        <v>0</v>
      </c>
      <c r="X3389" s="55" t="e">
        <f t="shared" si="205"/>
        <v>#VALUE!</v>
      </c>
      <c r="Y3389" s="55">
        <f t="shared" si="205"/>
        <v>0</v>
      </c>
    </row>
    <row r="3390" spans="1:25" x14ac:dyDescent="0.25">
      <c r="A3390" s="37" t="s">
        <v>655</v>
      </c>
      <c r="B3390" s="37" t="s">
        <v>690</v>
      </c>
      <c r="C3390" s="37" t="s">
        <v>691</v>
      </c>
      <c r="D3390" s="52" t="str">
        <f>IFERROR(INDEX('[2]CP5 to CP6 Track mapping'!$A:$B,MATCH('CP5 Vols Hyp'!$C3390,'[2]CP5 to CP6 Track mapping'!$A:$A,0),2),"-")</f>
        <v>Medium Refurb</v>
      </c>
      <c r="E3390" s="36" t="s">
        <v>454</v>
      </c>
      <c r="F3390" s="53"/>
      <c r="G3390" s="53"/>
      <c r="H3390" s="53">
        <v>0</v>
      </c>
      <c r="I3390" s="53"/>
      <c r="J3390" s="53"/>
      <c r="K3390" s="53">
        <f t="shared" si="203"/>
        <v>0</v>
      </c>
      <c r="M3390" s="54">
        <v>2.0830000000000002</v>
      </c>
      <c r="N3390" s="54">
        <v>0</v>
      </c>
      <c r="O3390" s="54">
        <v>0</v>
      </c>
      <c r="P3390" s="54">
        <v>0</v>
      </c>
      <c r="Q3390" s="54" t="s">
        <v>73</v>
      </c>
      <c r="R3390" s="54">
        <f t="shared" si="204"/>
        <v>2.0830000000000002</v>
      </c>
      <c r="T3390" s="55">
        <f t="shared" si="206"/>
        <v>2.0830000000000002</v>
      </c>
      <c r="U3390" s="55">
        <f t="shared" si="206"/>
        <v>0</v>
      </c>
      <c r="V3390" s="55">
        <f t="shared" si="206"/>
        <v>0</v>
      </c>
      <c r="W3390" s="55">
        <f t="shared" si="205"/>
        <v>0</v>
      </c>
      <c r="X3390" s="55" t="e">
        <f t="shared" si="205"/>
        <v>#VALUE!</v>
      </c>
      <c r="Y3390" s="55">
        <f t="shared" si="205"/>
        <v>2.0830000000000002</v>
      </c>
    </row>
    <row r="3391" spans="1:25" x14ac:dyDescent="0.25">
      <c r="A3391" s="37" t="s">
        <v>655</v>
      </c>
      <c r="B3391" s="37" t="s">
        <v>690</v>
      </c>
      <c r="C3391" s="37" t="s">
        <v>691</v>
      </c>
      <c r="D3391" s="52" t="str">
        <f>IFERROR(INDEX('[2]CP5 to CP6 Track mapping'!$A:$B,MATCH('CP5 Vols Hyp'!$C3391,'[2]CP5 to CP6 Track mapping'!$A:$A,0),2),"-")</f>
        <v>Medium Refurb</v>
      </c>
      <c r="E3391" s="36" t="s">
        <v>455</v>
      </c>
      <c r="F3391" s="53"/>
      <c r="G3391" s="53"/>
      <c r="H3391" s="53">
        <v>0</v>
      </c>
      <c r="I3391" s="53"/>
      <c r="J3391" s="53"/>
      <c r="K3391" s="53">
        <f t="shared" si="203"/>
        <v>0</v>
      </c>
      <c r="M3391" s="54">
        <v>0.36</v>
      </c>
      <c r="N3391" s="54">
        <v>0</v>
      </c>
      <c r="O3391" s="54">
        <v>0</v>
      </c>
      <c r="P3391" s="54">
        <v>0</v>
      </c>
      <c r="Q3391" s="54" t="s">
        <v>73</v>
      </c>
      <c r="R3391" s="54">
        <f t="shared" si="204"/>
        <v>0.36</v>
      </c>
      <c r="T3391" s="55">
        <f t="shared" si="206"/>
        <v>0.36</v>
      </c>
      <c r="U3391" s="55">
        <f t="shared" si="206"/>
        <v>0</v>
      </c>
      <c r="V3391" s="55">
        <f t="shared" si="206"/>
        <v>0</v>
      </c>
      <c r="W3391" s="55">
        <f t="shared" si="205"/>
        <v>0</v>
      </c>
      <c r="X3391" s="55" t="e">
        <f t="shared" si="205"/>
        <v>#VALUE!</v>
      </c>
      <c r="Y3391" s="55">
        <f t="shared" si="205"/>
        <v>0.36</v>
      </c>
    </row>
    <row r="3392" spans="1:25" x14ac:dyDescent="0.25">
      <c r="A3392" s="37" t="s">
        <v>655</v>
      </c>
      <c r="B3392" s="37" t="s">
        <v>692</v>
      </c>
      <c r="C3392" s="37" t="s">
        <v>693</v>
      </c>
      <c r="D3392" s="52" t="str">
        <f>IFERROR(INDEX('[2]CP5 to CP6 Track mapping'!$A:$B,MATCH('CP5 Vols Hyp'!$C3392,'[2]CP5 to CP6 Track mapping'!$A:$A,0),2),"-")</f>
        <v>Replace - Full SC</v>
      </c>
      <c r="E3392" s="36" t="s">
        <v>456</v>
      </c>
      <c r="F3392" s="53"/>
      <c r="G3392" s="53"/>
      <c r="H3392" s="53">
        <v>1</v>
      </c>
      <c r="I3392" s="53"/>
      <c r="J3392" s="53"/>
      <c r="K3392" s="53">
        <f t="shared" si="203"/>
        <v>1</v>
      </c>
      <c r="M3392" s="54">
        <v>0</v>
      </c>
      <c r="N3392" s="54">
        <v>0</v>
      </c>
      <c r="O3392" s="54">
        <v>1</v>
      </c>
      <c r="P3392" s="54">
        <v>2</v>
      </c>
      <c r="Q3392" s="54" t="s">
        <v>73</v>
      </c>
      <c r="R3392" s="54">
        <f t="shared" si="204"/>
        <v>3</v>
      </c>
      <c r="T3392" s="55">
        <f t="shared" si="206"/>
        <v>0</v>
      </c>
      <c r="U3392" s="55">
        <f t="shared" si="206"/>
        <v>0</v>
      </c>
      <c r="V3392" s="55">
        <f t="shared" si="206"/>
        <v>0</v>
      </c>
      <c r="W3392" s="55">
        <f t="shared" si="205"/>
        <v>2</v>
      </c>
      <c r="X3392" s="55" t="e">
        <f t="shared" si="205"/>
        <v>#VALUE!</v>
      </c>
      <c r="Y3392" s="55">
        <f t="shared" si="205"/>
        <v>2</v>
      </c>
    </row>
    <row r="3393" spans="1:25" x14ac:dyDescent="0.25">
      <c r="A3393" s="37" t="s">
        <v>655</v>
      </c>
      <c r="B3393" s="37" t="s">
        <v>692</v>
      </c>
      <c r="C3393" s="37" t="s">
        <v>693</v>
      </c>
      <c r="D3393" s="52" t="str">
        <f>IFERROR(INDEX('[2]CP5 to CP6 Track mapping'!$A:$B,MATCH('CP5 Vols Hyp'!$C3393,'[2]CP5 to CP6 Track mapping'!$A:$A,0),2),"-")</f>
        <v>Replace - Full SC</v>
      </c>
      <c r="E3393" s="36" t="s">
        <v>451</v>
      </c>
      <c r="F3393" s="53"/>
      <c r="G3393" s="53"/>
      <c r="H3393" s="53">
        <v>0</v>
      </c>
      <c r="I3393" s="53"/>
      <c r="J3393" s="53"/>
      <c r="K3393" s="53">
        <f t="shared" si="203"/>
        <v>0</v>
      </c>
      <c r="M3393" s="54">
        <v>0</v>
      </c>
      <c r="N3393" s="54">
        <v>0</v>
      </c>
      <c r="O3393" s="54">
        <v>0</v>
      </c>
      <c r="P3393" s="54">
        <v>0</v>
      </c>
      <c r="Q3393" s="54" t="s">
        <v>73</v>
      </c>
      <c r="R3393" s="54">
        <f t="shared" si="204"/>
        <v>0</v>
      </c>
      <c r="T3393" s="55">
        <f t="shared" si="206"/>
        <v>0</v>
      </c>
      <c r="U3393" s="55">
        <f t="shared" si="206"/>
        <v>0</v>
      </c>
      <c r="V3393" s="55">
        <f t="shared" si="206"/>
        <v>0</v>
      </c>
      <c r="W3393" s="55">
        <f t="shared" si="205"/>
        <v>0</v>
      </c>
      <c r="X3393" s="55" t="e">
        <f t="shared" si="205"/>
        <v>#VALUE!</v>
      </c>
      <c r="Y3393" s="55">
        <f t="shared" si="205"/>
        <v>0</v>
      </c>
    </row>
    <row r="3394" spans="1:25" x14ac:dyDescent="0.25">
      <c r="A3394" s="37" t="s">
        <v>655</v>
      </c>
      <c r="B3394" s="37" t="s">
        <v>692</v>
      </c>
      <c r="C3394" s="37" t="s">
        <v>693</v>
      </c>
      <c r="D3394" s="52" t="str">
        <f>IFERROR(INDEX('[2]CP5 to CP6 Track mapping'!$A:$B,MATCH('CP5 Vols Hyp'!$C3394,'[2]CP5 to CP6 Track mapping'!$A:$A,0),2),"-")</f>
        <v>Replace - Full SC</v>
      </c>
      <c r="E3394" s="36" t="s">
        <v>452</v>
      </c>
      <c r="F3394" s="53"/>
      <c r="G3394" s="53"/>
      <c r="H3394" s="53">
        <v>3</v>
      </c>
      <c r="I3394" s="53"/>
      <c r="J3394" s="53"/>
      <c r="K3394" s="53">
        <f t="shared" si="203"/>
        <v>3</v>
      </c>
      <c r="M3394" s="54">
        <v>19.419709600000001</v>
      </c>
      <c r="N3394" s="54">
        <v>31</v>
      </c>
      <c r="O3394" s="54">
        <v>3</v>
      </c>
      <c r="P3394" s="54">
        <v>6</v>
      </c>
      <c r="Q3394" s="54" t="s">
        <v>73</v>
      </c>
      <c r="R3394" s="54">
        <f t="shared" si="204"/>
        <v>59.419709600000004</v>
      </c>
      <c r="T3394" s="55">
        <f t="shared" si="206"/>
        <v>19.419709600000001</v>
      </c>
      <c r="U3394" s="55">
        <f t="shared" si="206"/>
        <v>31</v>
      </c>
      <c r="V3394" s="55">
        <f t="shared" si="206"/>
        <v>0</v>
      </c>
      <c r="W3394" s="55">
        <f t="shared" si="205"/>
        <v>6</v>
      </c>
      <c r="X3394" s="55" t="e">
        <f t="shared" si="205"/>
        <v>#VALUE!</v>
      </c>
      <c r="Y3394" s="55">
        <f t="shared" si="205"/>
        <v>56.419709600000004</v>
      </c>
    </row>
    <row r="3395" spans="1:25" x14ac:dyDescent="0.25">
      <c r="A3395" s="37" t="s">
        <v>655</v>
      </c>
      <c r="B3395" s="37" t="s">
        <v>692</v>
      </c>
      <c r="C3395" s="37" t="s">
        <v>693</v>
      </c>
      <c r="D3395" s="52" t="str">
        <f>IFERROR(INDEX('[2]CP5 to CP6 Track mapping'!$A:$B,MATCH('CP5 Vols Hyp'!$C3395,'[2]CP5 to CP6 Track mapping'!$A:$A,0),2),"-")</f>
        <v>Replace - Full SC</v>
      </c>
      <c r="E3395" s="36" t="s">
        <v>453</v>
      </c>
      <c r="F3395" s="53"/>
      <c r="G3395" s="53"/>
      <c r="H3395" s="53">
        <v>15</v>
      </c>
      <c r="I3395" s="53"/>
      <c r="J3395" s="53"/>
      <c r="K3395" s="53">
        <f t="shared" si="203"/>
        <v>15</v>
      </c>
      <c r="M3395" s="54">
        <v>8</v>
      </c>
      <c r="N3395" s="54">
        <v>24</v>
      </c>
      <c r="O3395" s="54">
        <v>15</v>
      </c>
      <c r="P3395" s="54">
        <v>13</v>
      </c>
      <c r="Q3395" s="54">
        <v>17</v>
      </c>
      <c r="R3395" s="54">
        <f t="shared" si="204"/>
        <v>77</v>
      </c>
      <c r="T3395" s="55">
        <f t="shared" si="206"/>
        <v>8</v>
      </c>
      <c r="U3395" s="55">
        <f t="shared" si="206"/>
        <v>24</v>
      </c>
      <c r="V3395" s="55">
        <f t="shared" si="206"/>
        <v>0</v>
      </c>
      <c r="W3395" s="55">
        <f t="shared" si="205"/>
        <v>13</v>
      </c>
      <c r="X3395" s="55">
        <f t="shared" si="205"/>
        <v>17</v>
      </c>
      <c r="Y3395" s="55">
        <f t="shared" si="205"/>
        <v>62</v>
      </c>
    </row>
    <row r="3396" spans="1:25" x14ac:dyDescent="0.25">
      <c r="A3396" s="37" t="s">
        <v>655</v>
      </c>
      <c r="B3396" s="37" t="s">
        <v>692</v>
      </c>
      <c r="C3396" s="37" t="s">
        <v>693</v>
      </c>
      <c r="D3396" s="52" t="str">
        <f>IFERROR(INDEX('[2]CP5 to CP6 Track mapping'!$A:$B,MATCH('CP5 Vols Hyp'!$C3396,'[2]CP5 to CP6 Track mapping'!$A:$A,0),2),"-")</f>
        <v>Replace - Full SC</v>
      </c>
      <c r="E3396" s="36" t="s">
        <v>454</v>
      </c>
      <c r="F3396" s="53"/>
      <c r="G3396" s="53"/>
      <c r="H3396" s="53">
        <v>0</v>
      </c>
      <c r="I3396" s="53"/>
      <c r="J3396" s="53"/>
      <c r="K3396" s="53">
        <f t="shared" si="203"/>
        <v>0</v>
      </c>
      <c r="M3396" s="54">
        <v>0</v>
      </c>
      <c r="N3396" s="54">
        <v>0</v>
      </c>
      <c r="O3396" s="54">
        <v>0</v>
      </c>
      <c r="P3396" s="54">
        <v>0</v>
      </c>
      <c r="Q3396" s="54">
        <v>20</v>
      </c>
      <c r="R3396" s="54">
        <f t="shared" si="204"/>
        <v>20</v>
      </c>
      <c r="T3396" s="55">
        <f t="shared" si="206"/>
        <v>0</v>
      </c>
      <c r="U3396" s="55">
        <f t="shared" si="206"/>
        <v>0</v>
      </c>
      <c r="V3396" s="55">
        <f t="shared" si="206"/>
        <v>0</v>
      </c>
      <c r="W3396" s="55">
        <f t="shared" si="205"/>
        <v>0</v>
      </c>
      <c r="X3396" s="55">
        <f t="shared" si="205"/>
        <v>20</v>
      </c>
      <c r="Y3396" s="55">
        <f t="shared" si="205"/>
        <v>20</v>
      </c>
    </row>
    <row r="3397" spans="1:25" x14ac:dyDescent="0.25">
      <c r="A3397" s="37" t="s">
        <v>655</v>
      </c>
      <c r="B3397" s="37" t="s">
        <v>692</v>
      </c>
      <c r="C3397" s="37" t="s">
        <v>693</v>
      </c>
      <c r="D3397" s="52" t="str">
        <f>IFERROR(INDEX('[2]CP5 to CP6 Track mapping'!$A:$B,MATCH('CP5 Vols Hyp'!$C3397,'[2]CP5 to CP6 Track mapping'!$A:$A,0),2),"-")</f>
        <v>Replace - Full SC</v>
      </c>
      <c r="E3397" s="36" t="s">
        <v>455</v>
      </c>
      <c r="F3397" s="53"/>
      <c r="G3397" s="53"/>
      <c r="H3397" s="53">
        <v>0</v>
      </c>
      <c r="I3397" s="53"/>
      <c r="J3397" s="53"/>
      <c r="K3397" s="53">
        <f t="shared" si="203"/>
        <v>0</v>
      </c>
      <c r="M3397" s="54">
        <v>0</v>
      </c>
      <c r="N3397" s="54">
        <v>0</v>
      </c>
      <c r="O3397" s="54">
        <v>0</v>
      </c>
      <c r="P3397" s="54">
        <v>0</v>
      </c>
      <c r="Q3397" s="54" t="s">
        <v>73</v>
      </c>
      <c r="R3397" s="54">
        <f t="shared" si="204"/>
        <v>0</v>
      </c>
      <c r="T3397" s="55">
        <f t="shared" si="206"/>
        <v>0</v>
      </c>
      <c r="U3397" s="55">
        <f t="shared" si="206"/>
        <v>0</v>
      </c>
      <c r="V3397" s="55">
        <f t="shared" si="206"/>
        <v>0</v>
      </c>
      <c r="W3397" s="55">
        <f t="shared" si="205"/>
        <v>0</v>
      </c>
      <c r="X3397" s="55" t="e">
        <f t="shared" si="205"/>
        <v>#VALUE!</v>
      </c>
      <c r="Y3397" s="55">
        <f t="shared" si="205"/>
        <v>0</v>
      </c>
    </row>
    <row r="3398" spans="1:25" x14ac:dyDescent="0.25">
      <c r="A3398" s="37" t="s">
        <v>655</v>
      </c>
      <c r="B3398" s="37" t="s">
        <v>694</v>
      </c>
      <c r="C3398" s="37" t="s">
        <v>695</v>
      </c>
      <c r="D3398" s="52" t="str">
        <f>IFERROR(INDEX('[2]CP5 to CP6 Track mapping'!$A:$B,MATCH('CP5 Vols Hyp'!$C3398,'[2]CP5 to CP6 Track mapping'!$A:$A,0),2),"-")</f>
        <v>Replace - Full SC</v>
      </c>
      <c r="E3398" s="36" t="s">
        <v>456</v>
      </c>
      <c r="F3398" s="53"/>
      <c r="G3398" s="53"/>
      <c r="H3398" s="53">
        <v>0</v>
      </c>
      <c r="I3398" s="53"/>
      <c r="J3398" s="53"/>
      <c r="K3398" s="53">
        <f t="shared" si="203"/>
        <v>0</v>
      </c>
      <c r="M3398" s="54">
        <v>0</v>
      </c>
      <c r="N3398" s="54">
        <v>0</v>
      </c>
      <c r="O3398" s="54">
        <v>0</v>
      </c>
      <c r="P3398" s="54">
        <v>0</v>
      </c>
      <c r="Q3398" s="54" t="s">
        <v>73</v>
      </c>
      <c r="R3398" s="54">
        <f t="shared" si="204"/>
        <v>0</v>
      </c>
      <c r="T3398" s="55">
        <f t="shared" si="206"/>
        <v>0</v>
      </c>
      <c r="U3398" s="55">
        <f t="shared" si="206"/>
        <v>0</v>
      </c>
      <c r="V3398" s="55">
        <f t="shared" si="206"/>
        <v>0</v>
      </c>
      <c r="W3398" s="55">
        <f t="shared" si="205"/>
        <v>0</v>
      </c>
      <c r="X3398" s="55" t="e">
        <f t="shared" si="205"/>
        <v>#VALUE!</v>
      </c>
      <c r="Y3398" s="55">
        <f t="shared" si="205"/>
        <v>0</v>
      </c>
    </row>
    <row r="3399" spans="1:25" x14ac:dyDescent="0.25">
      <c r="A3399" s="37" t="s">
        <v>655</v>
      </c>
      <c r="B3399" s="37" t="s">
        <v>694</v>
      </c>
      <c r="C3399" s="37" t="s">
        <v>695</v>
      </c>
      <c r="D3399" s="52" t="str">
        <f>IFERROR(INDEX('[2]CP5 to CP6 Track mapping'!$A:$B,MATCH('CP5 Vols Hyp'!$C3399,'[2]CP5 to CP6 Track mapping'!$A:$A,0),2),"-")</f>
        <v>Replace - Full SC</v>
      </c>
      <c r="E3399" s="36" t="s">
        <v>451</v>
      </c>
      <c r="F3399" s="53"/>
      <c r="G3399" s="53"/>
      <c r="H3399" s="53">
        <v>0</v>
      </c>
      <c r="I3399" s="53"/>
      <c r="J3399" s="53"/>
      <c r="K3399" s="53">
        <f t="shared" si="203"/>
        <v>0</v>
      </c>
      <c r="M3399" s="54">
        <v>0</v>
      </c>
      <c r="N3399" s="54">
        <v>0</v>
      </c>
      <c r="O3399" s="54">
        <v>0</v>
      </c>
      <c r="P3399" s="54">
        <v>0</v>
      </c>
      <c r="Q3399" s="54" t="s">
        <v>73</v>
      </c>
      <c r="R3399" s="54">
        <f t="shared" si="204"/>
        <v>0</v>
      </c>
      <c r="T3399" s="55">
        <f t="shared" si="206"/>
        <v>0</v>
      </c>
      <c r="U3399" s="55">
        <f t="shared" si="206"/>
        <v>0</v>
      </c>
      <c r="V3399" s="55">
        <f t="shared" si="206"/>
        <v>0</v>
      </c>
      <c r="W3399" s="55">
        <f t="shared" si="205"/>
        <v>0</v>
      </c>
      <c r="X3399" s="55" t="e">
        <f t="shared" si="205"/>
        <v>#VALUE!</v>
      </c>
      <c r="Y3399" s="55">
        <f t="shared" si="205"/>
        <v>0</v>
      </c>
    </row>
    <row r="3400" spans="1:25" x14ac:dyDescent="0.25">
      <c r="A3400" s="37" t="s">
        <v>655</v>
      </c>
      <c r="B3400" s="37" t="s">
        <v>694</v>
      </c>
      <c r="C3400" s="37" t="s">
        <v>695</v>
      </c>
      <c r="D3400" s="52" t="str">
        <f>IFERROR(INDEX('[2]CP5 to CP6 Track mapping'!$A:$B,MATCH('CP5 Vols Hyp'!$C3400,'[2]CP5 to CP6 Track mapping'!$A:$A,0),2),"-")</f>
        <v>Replace - Full SC</v>
      </c>
      <c r="E3400" s="36" t="s">
        <v>452</v>
      </c>
      <c r="F3400" s="53"/>
      <c r="G3400" s="53"/>
      <c r="H3400" s="53">
        <v>0</v>
      </c>
      <c r="I3400" s="53"/>
      <c r="J3400" s="53"/>
      <c r="K3400" s="53">
        <f t="shared" si="203"/>
        <v>0</v>
      </c>
      <c r="M3400" s="54">
        <v>0</v>
      </c>
      <c r="N3400" s="54">
        <v>0</v>
      </c>
      <c r="O3400" s="54">
        <v>0</v>
      </c>
      <c r="P3400" s="54">
        <v>0</v>
      </c>
      <c r="Q3400" s="54" t="s">
        <v>73</v>
      </c>
      <c r="R3400" s="54">
        <f t="shared" si="204"/>
        <v>0</v>
      </c>
      <c r="T3400" s="55">
        <f t="shared" si="206"/>
        <v>0</v>
      </c>
      <c r="U3400" s="55">
        <f t="shared" si="206"/>
        <v>0</v>
      </c>
      <c r="V3400" s="55">
        <f t="shared" si="206"/>
        <v>0</v>
      </c>
      <c r="W3400" s="55">
        <f t="shared" si="205"/>
        <v>0</v>
      </c>
      <c r="X3400" s="55" t="e">
        <f t="shared" si="205"/>
        <v>#VALUE!</v>
      </c>
      <c r="Y3400" s="55">
        <f t="shared" si="205"/>
        <v>0</v>
      </c>
    </row>
    <row r="3401" spans="1:25" x14ac:dyDescent="0.25">
      <c r="A3401" s="37" t="s">
        <v>655</v>
      </c>
      <c r="B3401" s="37" t="s">
        <v>694</v>
      </c>
      <c r="C3401" s="37" t="s">
        <v>695</v>
      </c>
      <c r="D3401" s="52" t="str">
        <f>IFERROR(INDEX('[2]CP5 to CP6 Track mapping'!$A:$B,MATCH('CP5 Vols Hyp'!$C3401,'[2]CP5 to CP6 Track mapping'!$A:$A,0),2),"-")</f>
        <v>Replace - Full SC</v>
      </c>
      <c r="E3401" s="36" t="s">
        <v>453</v>
      </c>
      <c r="F3401" s="53"/>
      <c r="G3401" s="53"/>
      <c r="H3401" s="53">
        <v>0</v>
      </c>
      <c r="I3401" s="53"/>
      <c r="J3401" s="53"/>
      <c r="K3401" s="53">
        <f t="shared" si="203"/>
        <v>0</v>
      </c>
      <c r="M3401" s="54">
        <v>0</v>
      </c>
      <c r="N3401" s="54">
        <v>0</v>
      </c>
      <c r="O3401" s="54">
        <v>0</v>
      </c>
      <c r="P3401" s="54">
        <v>0</v>
      </c>
      <c r="Q3401" s="54" t="s">
        <v>73</v>
      </c>
      <c r="R3401" s="54">
        <f t="shared" si="204"/>
        <v>0</v>
      </c>
      <c r="T3401" s="55">
        <f t="shared" si="206"/>
        <v>0</v>
      </c>
      <c r="U3401" s="55">
        <f t="shared" si="206"/>
        <v>0</v>
      </c>
      <c r="V3401" s="55">
        <f t="shared" si="206"/>
        <v>0</v>
      </c>
      <c r="W3401" s="55">
        <f t="shared" si="205"/>
        <v>0</v>
      </c>
      <c r="X3401" s="55" t="e">
        <f t="shared" si="205"/>
        <v>#VALUE!</v>
      </c>
      <c r="Y3401" s="55">
        <f t="shared" si="205"/>
        <v>0</v>
      </c>
    </row>
    <row r="3402" spans="1:25" x14ac:dyDescent="0.25">
      <c r="A3402" s="37" t="s">
        <v>655</v>
      </c>
      <c r="B3402" s="37" t="s">
        <v>694</v>
      </c>
      <c r="C3402" s="37" t="s">
        <v>695</v>
      </c>
      <c r="D3402" s="52" t="str">
        <f>IFERROR(INDEX('[2]CP5 to CP6 Track mapping'!$A:$B,MATCH('CP5 Vols Hyp'!$C3402,'[2]CP5 to CP6 Track mapping'!$A:$A,0),2),"-")</f>
        <v>Replace - Full SC</v>
      </c>
      <c r="E3402" s="36" t="s">
        <v>454</v>
      </c>
      <c r="F3402" s="53"/>
      <c r="G3402" s="53"/>
      <c r="H3402" s="53">
        <v>0</v>
      </c>
      <c r="I3402" s="53"/>
      <c r="J3402" s="53"/>
      <c r="K3402" s="53">
        <f t="shared" ref="K3402:K3465" si="207">SUM(F3402:J3402)</f>
        <v>0</v>
      </c>
      <c r="M3402" s="54">
        <v>0</v>
      </c>
      <c r="N3402" s="54">
        <v>0</v>
      </c>
      <c r="O3402" s="54">
        <v>0</v>
      </c>
      <c r="P3402" s="54">
        <v>0</v>
      </c>
      <c r="Q3402" s="54" t="s">
        <v>73</v>
      </c>
      <c r="R3402" s="54">
        <f t="shared" ref="R3402:R3465" si="208">SUM(M3402:Q3402)</f>
        <v>0</v>
      </c>
      <c r="T3402" s="55">
        <f t="shared" si="206"/>
        <v>0</v>
      </c>
      <c r="U3402" s="55">
        <f t="shared" si="206"/>
        <v>0</v>
      </c>
      <c r="V3402" s="55">
        <f t="shared" si="206"/>
        <v>0</v>
      </c>
      <c r="W3402" s="55">
        <f t="shared" si="205"/>
        <v>0</v>
      </c>
      <c r="X3402" s="55" t="e">
        <f t="shared" si="205"/>
        <v>#VALUE!</v>
      </c>
      <c r="Y3402" s="55">
        <f t="shared" si="205"/>
        <v>0</v>
      </c>
    </row>
    <row r="3403" spans="1:25" x14ac:dyDescent="0.25">
      <c r="A3403" s="37" t="s">
        <v>655</v>
      </c>
      <c r="B3403" s="37" t="s">
        <v>694</v>
      </c>
      <c r="C3403" s="37" t="s">
        <v>695</v>
      </c>
      <c r="D3403" s="52" t="str">
        <f>IFERROR(INDEX('[2]CP5 to CP6 Track mapping'!$A:$B,MATCH('CP5 Vols Hyp'!$C3403,'[2]CP5 to CP6 Track mapping'!$A:$A,0),2),"-")</f>
        <v>Replace - Full SC</v>
      </c>
      <c r="E3403" s="36" t="s">
        <v>455</v>
      </c>
      <c r="F3403" s="53"/>
      <c r="G3403" s="53"/>
      <c r="H3403" s="53">
        <v>0</v>
      </c>
      <c r="I3403" s="53"/>
      <c r="J3403" s="53"/>
      <c r="K3403" s="53">
        <f t="shared" si="207"/>
        <v>0</v>
      </c>
      <c r="M3403" s="54">
        <v>0</v>
      </c>
      <c r="N3403" s="54">
        <v>0</v>
      </c>
      <c r="O3403" s="54">
        <v>0</v>
      </c>
      <c r="P3403" s="54">
        <v>0</v>
      </c>
      <c r="Q3403" s="54" t="s">
        <v>73</v>
      </c>
      <c r="R3403" s="54">
        <f t="shared" si="208"/>
        <v>0</v>
      </c>
      <c r="T3403" s="55">
        <f t="shared" si="206"/>
        <v>0</v>
      </c>
      <c r="U3403" s="55">
        <f t="shared" si="206"/>
        <v>0</v>
      </c>
      <c r="V3403" s="55">
        <f t="shared" si="206"/>
        <v>0</v>
      </c>
      <c r="W3403" s="55">
        <f t="shared" si="205"/>
        <v>0</v>
      </c>
      <c r="X3403" s="55" t="e">
        <f t="shared" si="205"/>
        <v>#VALUE!</v>
      </c>
      <c r="Y3403" s="55">
        <f t="shared" si="205"/>
        <v>0</v>
      </c>
    </row>
    <row r="3404" spans="1:25" x14ac:dyDescent="0.25">
      <c r="A3404" s="37" t="s">
        <v>655</v>
      </c>
      <c r="B3404" s="37" t="s">
        <v>696</v>
      </c>
      <c r="C3404" s="37" t="s">
        <v>697</v>
      </c>
      <c r="D3404" s="52" t="str">
        <f>IFERROR(INDEX('[2]CP5 to CP6 Track mapping'!$A:$B,MATCH('CP5 Vols Hyp'!$C3404,'[2]CP5 to CP6 Track mapping'!$A:$A,0),2),"-")</f>
        <v>Remodel SC</v>
      </c>
      <c r="E3404" s="36" t="s">
        <v>456</v>
      </c>
      <c r="F3404" s="53"/>
      <c r="G3404" s="53"/>
      <c r="H3404" s="53">
        <v>0</v>
      </c>
      <c r="I3404" s="53"/>
      <c r="J3404" s="53"/>
      <c r="K3404" s="53">
        <f t="shared" si="207"/>
        <v>0</v>
      </c>
      <c r="M3404" s="54">
        <v>0</v>
      </c>
      <c r="N3404" s="54">
        <v>0</v>
      </c>
      <c r="O3404" s="54">
        <v>0</v>
      </c>
      <c r="P3404" s="54">
        <v>0</v>
      </c>
      <c r="Q3404" s="54" t="s">
        <v>73</v>
      </c>
      <c r="R3404" s="54">
        <f t="shared" si="208"/>
        <v>0</v>
      </c>
      <c r="T3404" s="55">
        <f t="shared" si="206"/>
        <v>0</v>
      </c>
      <c r="U3404" s="55">
        <f t="shared" si="206"/>
        <v>0</v>
      </c>
      <c r="V3404" s="55">
        <f t="shared" si="206"/>
        <v>0</v>
      </c>
      <c r="W3404" s="55">
        <f t="shared" si="205"/>
        <v>0</v>
      </c>
      <c r="X3404" s="55" t="e">
        <f t="shared" si="205"/>
        <v>#VALUE!</v>
      </c>
      <c r="Y3404" s="55">
        <f t="shared" si="205"/>
        <v>0</v>
      </c>
    </row>
    <row r="3405" spans="1:25" x14ac:dyDescent="0.25">
      <c r="A3405" s="37" t="s">
        <v>655</v>
      </c>
      <c r="B3405" s="37" t="s">
        <v>696</v>
      </c>
      <c r="C3405" s="37" t="s">
        <v>697</v>
      </c>
      <c r="D3405" s="52" t="str">
        <f>IFERROR(INDEX('[2]CP5 to CP6 Track mapping'!$A:$B,MATCH('CP5 Vols Hyp'!$C3405,'[2]CP5 to CP6 Track mapping'!$A:$A,0),2),"-")</f>
        <v>Remodel SC</v>
      </c>
      <c r="E3405" s="36" t="s">
        <v>451</v>
      </c>
      <c r="F3405" s="53"/>
      <c r="G3405" s="53"/>
      <c r="H3405" s="53">
        <v>0</v>
      </c>
      <c r="I3405" s="53"/>
      <c r="J3405" s="53"/>
      <c r="K3405" s="53">
        <f t="shared" si="207"/>
        <v>0</v>
      </c>
      <c r="M3405" s="54">
        <v>0</v>
      </c>
      <c r="N3405" s="54">
        <v>0</v>
      </c>
      <c r="O3405" s="54">
        <v>0</v>
      </c>
      <c r="P3405" s="54">
        <v>0</v>
      </c>
      <c r="Q3405" s="54" t="s">
        <v>73</v>
      </c>
      <c r="R3405" s="54">
        <f t="shared" si="208"/>
        <v>0</v>
      </c>
      <c r="T3405" s="55">
        <f t="shared" si="206"/>
        <v>0</v>
      </c>
      <c r="U3405" s="55">
        <f t="shared" si="206"/>
        <v>0</v>
      </c>
      <c r="V3405" s="55">
        <f t="shared" si="206"/>
        <v>0</v>
      </c>
      <c r="W3405" s="55">
        <f t="shared" si="205"/>
        <v>0</v>
      </c>
      <c r="X3405" s="55" t="e">
        <f t="shared" si="205"/>
        <v>#VALUE!</v>
      </c>
      <c r="Y3405" s="55">
        <f t="shared" si="205"/>
        <v>0</v>
      </c>
    </row>
    <row r="3406" spans="1:25" x14ac:dyDescent="0.25">
      <c r="A3406" s="37" t="s">
        <v>655</v>
      </c>
      <c r="B3406" s="37" t="s">
        <v>696</v>
      </c>
      <c r="C3406" s="37" t="s">
        <v>697</v>
      </c>
      <c r="D3406" s="52" t="str">
        <f>IFERROR(INDEX('[2]CP5 to CP6 Track mapping'!$A:$B,MATCH('CP5 Vols Hyp'!$C3406,'[2]CP5 to CP6 Track mapping'!$A:$A,0),2),"-")</f>
        <v>Remodel SC</v>
      </c>
      <c r="E3406" s="36" t="s">
        <v>452</v>
      </c>
      <c r="F3406" s="53"/>
      <c r="G3406" s="53"/>
      <c r="H3406" s="53">
        <v>0</v>
      </c>
      <c r="I3406" s="53"/>
      <c r="J3406" s="53"/>
      <c r="K3406" s="53">
        <f t="shared" si="207"/>
        <v>0</v>
      </c>
      <c r="M3406" s="54">
        <v>6</v>
      </c>
      <c r="N3406" s="54">
        <v>0</v>
      </c>
      <c r="O3406" s="54">
        <v>0</v>
      </c>
      <c r="P3406" s="54">
        <v>0</v>
      </c>
      <c r="Q3406" s="54" t="s">
        <v>73</v>
      </c>
      <c r="R3406" s="54">
        <f t="shared" si="208"/>
        <v>6</v>
      </c>
      <c r="T3406" s="55">
        <f t="shared" si="206"/>
        <v>6</v>
      </c>
      <c r="U3406" s="55">
        <f t="shared" si="206"/>
        <v>0</v>
      </c>
      <c r="V3406" s="55">
        <f t="shared" si="206"/>
        <v>0</v>
      </c>
      <c r="W3406" s="55">
        <f t="shared" si="205"/>
        <v>0</v>
      </c>
      <c r="X3406" s="55" t="e">
        <f t="shared" si="205"/>
        <v>#VALUE!</v>
      </c>
      <c r="Y3406" s="55">
        <f t="shared" si="205"/>
        <v>6</v>
      </c>
    </row>
    <row r="3407" spans="1:25" x14ac:dyDescent="0.25">
      <c r="A3407" s="37" t="s">
        <v>655</v>
      </c>
      <c r="B3407" s="37" t="s">
        <v>696</v>
      </c>
      <c r="C3407" s="37" t="s">
        <v>697</v>
      </c>
      <c r="D3407" s="52" t="str">
        <f>IFERROR(INDEX('[2]CP5 to CP6 Track mapping'!$A:$B,MATCH('CP5 Vols Hyp'!$C3407,'[2]CP5 to CP6 Track mapping'!$A:$A,0),2),"-")</f>
        <v>Remodel SC</v>
      </c>
      <c r="E3407" s="36" t="s">
        <v>453</v>
      </c>
      <c r="F3407" s="53"/>
      <c r="G3407" s="53"/>
      <c r="H3407" s="53">
        <v>5</v>
      </c>
      <c r="I3407" s="53"/>
      <c r="J3407" s="53"/>
      <c r="K3407" s="53">
        <f t="shared" si="207"/>
        <v>5</v>
      </c>
      <c r="M3407" s="54">
        <v>0</v>
      </c>
      <c r="N3407" s="54">
        <v>0</v>
      </c>
      <c r="O3407" s="54">
        <v>5</v>
      </c>
      <c r="P3407" s="54">
        <v>0</v>
      </c>
      <c r="Q3407" s="54" t="s">
        <v>73</v>
      </c>
      <c r="R3407" s="54">
        <f t="shared" si="208"/>
        <v>5</v>
      </c>
      <c r="T3407" s="55">
        <f t="shared" si="206"/>
        <v>0</v>
      </c>
      <c r="U3407" s="55">
        <f t="shared" si="206"/>
        <v>0</v>
      </c>
      <c r="V3407" s="55">
        <f t="shared" si="206"/>
        <v>0</v>
      </c>
      <c r="W3407" s="55">
        <f t="shared" si="205"/>
        <v>0</v>
      </c>
      <c r="X3407" s="55" t="e">
        <f t="shared" si="205"/>
        <v>#VALUE!</v>
      </c>
      <c r="Y3407" s="55">
        <f t="shared" si="205"/>
        <v>0</v>
      </c>
    </row>
    <row r="3408" spans="1:25" x14ac:dyDescent="0.25">
      <c r="A3408" s="37" t="s">
        <v>655</v>
      </c>
      <c r="B3408" s="37" t="s">
        <v>696</v>
      </c>
      <c r="C3408" s="37" t="s">
        <v>697</v>
      </c>
      <c r="D3408" s="52" t="str">
        <f>IFERROR(INDEX('[2]CP5 to CP6 Track mapping'!$A:$B,MATCH('CP5 Vols Hyp'!$C3408,'[2]CP5 to CP6 Track mapping'!$A:$A,0),2),"-")</f>
        <v>Remodel SC</v>
      </c>
      <c r="E3408" s="36" t="s">
        <v>454</v>
      </c>
      <c r="F3408" s="53"/>
      <c r="G3408" s="53"/>
      <c r="H3408" s="53">
        <v>0</v>
      </c>
      <c r="I3408" s="53"/>
      <c r="J3408" s="53"/>
      <c r="K3408" s="53">
        <f t="shared" si="207"/>
        <v>0</v>
      </c>
      <c r="M3408" s="54">
        <v>0</v>
      </c>
      <c r="N3408" s="54">
        <v>0</v>
      </c>
      <c r="O3408" s="54">
        <v>0</v>
      </c>
      <c r="P3408" s="54">
        <v>0</v>
      </c>
      <c r="Q3408" s="54" t="s">
        <v>73</v>
      </c>
      <c r="R3408" s="54">
        <f t="shared" si="208"/>
        <v>0</v>
      </c>
      <c r="T3408" s="55">
        <f t="shared" si="206"/>
        <v>0</v>
      </c>
      <c r="U3408" s="55">
        <f t="shared" si="206"/>
        <v>0</v>
      </c>
      <c r="V3408" s="55">
        <f t="shared" si="206"/>
        <v>0</v>
      </c>
      <c r="W3408" s="55">
        <f t="shared" si="205"/>
        <v>0</v>
      </c>
      <c r="X3408" s="55" t="e">
        <f t="shared" si="205"/>
        <v>#VALUE!</v>
      </c>
      <c r="Y3408" s="55">
        <f t="shared" si="205"/>
        <v>0</v>
      </c>
    </row>
    <row r="3409" spans="1:25" x14ac:dyDescent="0.25">
      <c r="A3409" s="37" t="s">
        <v>655</v>
      </c>
      <c r="B3409" s="37" t="s">
        <v>696</v>
      </c>
      <c r="C3409" s="37" t="s">
        <v>697</v>
      </c>
      <c r="D3409" s="52" t="str">
        <f>IFERROR(INDEX('[2]CP5 to CP6 Track mapping'!$A:$B,MATCH('CP5 Vols Hyp'!$C3409,'[2]CP5 to CP6 Track mapping'!$A:$A,0),2),"-")</f>
        <v>Remodel SC</v>
      </c>
      <c r="E3409" s="36" t="s">
        <v>455</v>
      </c>
      <c r="F3409" s="53"/>
      <c r="G3409" s="53"/>
      <c r="H3409" s="53">
        <v>0</v>
      </c>
      <c r="I3409" s="53"/>
      <c r="J3409" s="53"/>
      <c r="K3409" s="53">
        <f t="shared" si="207"/>
        <v>0</v>
      </c>
      <c r="M3409" s="54">
        <v>0</v>
      </c>
      <c r="N3409" s="54">
        <v>0</v>
      </c>
      <c r="O3409" s="54">
        <v>0</v>
      </c>
      <c r="P3409" s="54">
        <v>0</v>
      </c>
      <c r="Q3409" s="54" t="s">
        <v>73</v>
      </c>
      <c r="R3409" s="54">
        <f t="shared" si="208"/>
        <v>0</v>
      </c>
      <c r="T3409" s="55">
        <f t="shared" si="206"/>
        <v>0</v>
      </c>
      <c r="U3409" s="55">
        <f t="shared" si="206"/>
        <v>0</v>
      </c>
      <c r="V3409" s="55">
        <f t="shared" si="206"/>
        <v>0</v>
      </c>
      <c r="W3409" s="55">
        <f t="shared" si="205"/>
        <v>0</v>
      </c>
      <c r="X3409" s="55" t="e">
        <f t="shared" si="205"/>
        <v>#VALUE!</v>
      </c>
      <c r="Y3409" s="55">
        <f t="shared" si="205"/>
        <v>0</v>
      </c>
    </row>
    <row r="3410" spans="1:25" x14ac:dyDescent="0.25">
      <c r="A3410" s="37" t="s">
        <v>655</v>
      </c>
      <c r="B3410" s="37" t="s">
        <v>698</v>
      </c>
      <c r="C3410" s="37" t="s">
        <v>699</v>
      </c>
      <c r="D3410" s="52" t="str">
        <f>IFERROR(INDEX('[2]CP5 to CP6 Track mapping'!$A:$B,MATCH('CP5 Vols Hyp'!$C3410,'[2]CP5 to CP6 Track mapping'!$A:$A,0),2),"-")</f>
        <v>Abandon SC</v>
      </c>
      <c r="E3410" s="36" t="s">
        <v>456</v>
      </c>
      <c r="F3410" s="53"/>
      <c r="G3410" s="53"/>
      <c r="H3410" s="53">
        <v>0</v>
      </c>
      <c r="I3410" s="53"/>
      <c r="J3410" s="53"/>
      <c r="K3410" s="53">
        <f t="shared" si="207"/>
        <v>0</v>
      </c>
      <c r="M3410" s="54">
        <v>0</v>
      </c>
      <c r="N3410" s="54">
        <v>3</v>
      </c>
      <c r="O3410" s="54">
        <v>0</v>
      </c>
      <c r="P3410" s="54">
        <v>0</v>
      </c>
      <c r="Q3410" s="54">
        <v>2</v>
      </c>
      <c r="R3410" s="54">
        <f t="shared" si="208"/>
        <v>5</v>
      </c>
      <c r="T3410" s="55">
        <f t="shared" si="206"/>
        <v>0</v>
      </c>
      <c r="U3410" s="55">
        <f t="shared" si="206"/>
        <v>3</v>
      </c>
      <c r="V3410" s="55">
        <f t="shared" si="206"/>
        <v>0</v>
      </c>
      <c r="W3410" s="55">
        <f t="shared" si="205"/>
        <v>0</v>
      </c>
      <c r="X3410" s="55">
        <f t="shared" si="205"/>
        <v>2</v>
      </c>
      <c r="Y3410" s="55">
        <f t="shared" si="205"/>
        <v>5</v>
      </c>
    </row>
    <row r="3411" spans="1:25" x14ac:dyDescent="0.25">
      <c r="A3411" s="37" t="s">
        <v>655</v>
      </c>
      <c r="B3411" s="37" t="s">
        <v>698</v>
      </c>
      <c r="C3411" s="37" t="s">
        <v>699</v>
      </c>
      <c r="D3411" s="52" t="str">
        <f>IFERROR(INDEX('[2]CP5 to CP6 Track mapping'!$A:$B,MATCH('CP5 Vols Hyp'!$C3411,'[2]CP5 to CP6 Track mapping'!$A:$A,0),2),"-")</f>
        <v>Abandon SC</v>
      </c>
      <c r="E3411" s="36" t="s">
        <v>451</v>
      </c>
      <c r="F3411" s="53"/>
      <c r="G3411" s="53"/>
      <c r="H3411" s="53">
        <v>0</v>
      </c>
      <c r="I3411" s="53"/>
      <c r="J3411" s="53"/>
      <c r="K3411" s="53">
        <f t="shared" si="207"/>
        <v>0</v>
      </c>
      <c r="M3411" s="54">
        <v>0</v>
      </c>
      <c r="N3411" s="54">
        <v>0</v>
      </c>
      <c r="O3411" s="54">
        <v>0</v>
      </c>
      <c r="P3411" s="54">
        <v>0</v>
      </c>
      <c r="Q3411" s="54" t="s">
        <v>73</v>
      </c>
      <c r="R3411" s="54">
        <f t="shared" si="208"/>
        <v>0</v>
      </c>
      <c r="T3411" s="55">
        <f t="shared" si="206"/>
        <v>0</v>
      </c>
      <c r="U3411" s="55">
        <f t="shared" si="206"/>
        <v>0</v>
      </c>
      <c r="V3411" s="55">
        <f t="shared" si="206"/>
        <v>0</v>
      </c>
      <c r="W3411" s="55">
        <f t="shared" si="205"/>
        <v>0</v>
      </c>
      <c r="X3411" s="55" t="e">
        <f t="shared" si="205"/>
        <v>#VALUE!</v>
      </c>
      <c r="Y3411" s="55">
        <f t="shared" si="205"/>
        <v>0</v>
      </c>
    </row>
    <row r="3412" spans="1:25" x14ac:dyDescent="0.25">
      <c r="A3412" s="37" t="s">
        <v>655</v>
      </c>
      <c r="B3412" s="37" t="s">
        <v>698</v>
      </c>
      <c r="C3412" s="37" t="s">
        <v>699</v>
      </c>
      <c r="D3412" s="52" t="str">
        <f>IFERROR(INDEX('[2]CP5 to CP6 Track mapping'!$A:$B,MATCH('CP5 Vols Hyp'!$C3412,'[2]CP5 to CP6 Track mapping'!$A:$A,0),2),"-")</f>
        <v>Abandon SC</v>
      </c>
      <c r="E3412" s="36" t="s">
        <v>452</v>
      </c>
      <c r="F3412" s="53"/>
      <c r="G3412" s="53"/>
      <c r="H3412" s="53">
        <v>0</v>
      </c>
      <c r="I3412" s="53"/>
      <c r="J3412" s="53"/>
      <c r="K3412" s="53">
        <f t="shared" si="207"/>
        <v>0</v>
      </c>
      <c r="M3412" s="54">
        <v>3</v>
      </c>
      <c r="N3412" s="54">
        <v>0</v>
      </c>
      <c r="O3412" s="54">
        <v>0</v>
      </c>
      <c r="P3412" s="54">
        <v>0</v>
      </c>
      <c r="Q3412" s="54" t="s">
        <v>73</v>
      </c>
      <c r="R3412" s="54">
        <f t="shared" si="208"/>
        <v>3</v>
      </c>
      <c r="T3412" s="55">
        <f t="shared" si="206"/>
        <v>3</v>
      </c>
      <c r="U3412" s="55">
        <f t="shared" si="206"/>
        <v>0</v>
      </c>
      <c r="V3412" s="55">
        <f t="shared" si="206"/>
        <v>0</v>
      </c>
      <c r="W3412" s="55">
        <f t="shared" si="205"/>
        <v>0</v>
      </c>
      <c r="X3412" s="55" t="e">
        <f t="shared" si="205"/>
        <v>#VALUE!</v>
      </c>
      <c r="Y3412" s="55">
        <f t="shared" si="205"/>
        <v>3</v>
      </c>
    </row>
    <row r="3413" spans="1:25" x14ac:dyDescent="0.25">
      <c r="A3413" s="37" t="s">
        <v>655</v>
      </c>
      <c r="B3413" s="37" t="s">
        <v>698</v>
      </c>
      <c r="C3413" s="37" t="s">
        <v>699</v>
      </c>
      <c r="D3413" s="52" t="str">
        <f>IFERROR(INDEX('[2]CP5 to CP6 Track mapping'!$A:$B,MATCH('CP5 Vols Hyp'!$C3413,'[2]CP5 to CP6 Track mapping'!$A:$A,0),2),"-")</f>
        <v>Abandon SC</v>
      </c>
      <c r="E3413" s="36" t="s">
        <v>453</v>
      </c>
      <c r="F3413" s="53"/>
      <c r="G3413" s="53"/>
      <c r="H3413" s="53">
        <v>3</v>
      </c>
      <c r="I3413" s="53"/>
      <c r="J3413" s="53"/>
      <c r="K3413" s="53">
        <f t="shared" si="207"/>
        <v>3</v>
      </c>
      <c r="M3413" s="54">
        <v>0</v>
      </c>
      <c r="N3413" s="54">
        <v>0</v>
      </c>
      <c r="O3413" s="54">
        <v>3</v>
      </c>
      <c r="P3413" s="54">
        <v>0</v>
      </c>
      <c r="Q3413" s="54" t="s">
        <v>73</v>
      </c>
      <c r="R3413" s="54">
        <f t="shared" si="208"/>
        <v>3</v>
      </c>
      <c r="T3413" s="55">
        <f t="shared" si="206"/>
        <v>0</v>
      </c>
      <c r="U3413" s="55">
        <f t="shared" si="206"/>
        <v>0</v>
      </c>
      <c r="V3413" s="55">
        <f t="shared" si="206"/>
        <v>0</v>
      </c>
      <c r="W3413" s="55">
        <f t="shared" si="205"/>
        <v>0</v>
      </c>
      <c r="X3413" s="55" t="e">
        <f t="shared" si="205"/>
        <v>#VALUE!</v>
      </c>
      <c r="Y3413" s="55">
        <f t="shared" si="205"/>
        <v>0</v>
      </c>
    </row>
    <row r="3414" spans="1:25" x14ac:dyDescent="0.25">
      <c r="A3414" s="37" t="s">
        <v>655</v>
      </c>
      <c r="B3414" s="37" t="s">
        <v>698</v>
      </c>
      <c r="C3414" s="37" t="s">
        <v>699</v>
      </c>
      <c r="D3414" s="52" t="str">
        <f>IFERROR(INDEX('[2]CP5 to CP6 Track mapping'!$A:$B,MATCH('CP5 Vols Hyp'!$C3414,'[2]CP5 to CP6 Track mapping'!$A:$A,0),2),"-")</f>
        <v>Abandon SC</v>
      </c>
      <c r="E3414" s="36" t="s">
        <v>454</v>
      </c>
      <c r="F3414" s="53"/>
      <c r="G3414" s="53"/>
      <c r="H3414" s="53">
        <v>0</v>
      </c>
      <c r="I3414" s="53"/>
      <c r="J3414" s="53"/>
      <c r="K3414" s="53">
        <f t="shared" si="207"/>
        <v>0</v>
      </c>
      <c r="M3414" s="54">
        <v>0</v>
      </c>
      <c r="N3414" s="54">
        <v>0</v>
      </c>
      <c r="O3414" s="54">
        <v>0</v>
      </c>
      <c r="P3414" s="54">
        <v>0</v>
      </c>
      <c r="Q3414" s="54" t="s">
        <v>73</v>
      </c>
      <c r="R3414" s="54">
        <f t="shared" si="208"/>
        <v>0</v>
      </c>
      <c r="T3414" s="55">
        <f t="shared" si="206"/>
        <v>0</v>
      </c>
      <c r="U3414" s="55">
        <f t="shared" si="206"/>
        <v>0</v>
      </c>
      <c r="V3414" s="55">
        <f t="shared" si="206"/>
        <v>0</v>
      </c>
      <c r="W3414" s="55">
        <f t="shared" si="205"/>
        <v>0</v>
      </c>
      <c r="X3414" s="55" t="e">
        <f t="shared" si="205"/>
        <v>#VALUE!</v>
      </c>
      <c r="Y3414" s="55">
        <f t="shared" si="205"/>
        <v>0</v>
      </c>
    </row>
    <row r="3415" spans="1:25" x14ac:dyDescent="0.25">
      <c r="A3415" s="37" t="s">
        <v>655</v>
      </c>
      <c r="B3415" s="37" t="s">
        <v>698</v>
      </c>
      <c r="C3415" s="37" t="s">
        <v>699</v>
      </c>
      <c r="D3415" s="52" t="str">
        <f>IFERROR(INDEX('[2]CP5 to CP6 Track mapping'!$A:$B,MATCH('CP5 Vols Hyp'!$C3415,'[2]CP5 to CP6 Track mapping'!$A:$A,0),2),"-")</f>
        <v>Abandon SC</v>
      </c>
      <c r="E3415" s="36" t="s">
        <v>455</v>
      </c>
      <c r="F3415" s="53"/>
      <c r="G3415" s="53"/>
      <c r="H3415" s="53">
        <v>0</v>
      </c>
      <c r="I3415" s="53"/>
      <c r="J3415" s="53"/>
      <c r="K3415" s="53">
        <f t="shared" si="207"/>
        <v>0</v>
      </c>
      <c r="M3415" s="54">
        <v>2</v>
      </c>
      <c r="N3415" s="54">
        <v>0</v>
      </c>
      <c r="O3415" s="54">
        <v>0</v>
      </c>
      <c r="P3415" s="54">
        <v>0</v>
      </c>
      <c r="Q3415" s="54" t="s">
        <v>73</v>
      </c>
      <c r="R3415" s="54">
        <f t="shared" si="208"/>
        <v>2</v>
      </c>
      <c r="T3415" s="55">
        <f t="shared" si="206"/>
        <v>2</v>
      </c>
      <c r="U3415" s="55">
        <f t="shared" si="206"/>
        <v>0</v>
      </c>
      <c r="V3415" s="55">
        <f t="shared" si="206"/>
        <v>0</v>
      </c>
      <c r="W3415" s="55">
        <f t="shared" si="205"/>
        <v>0</v>
      </c>
      <c r="X3415" s="55" t="e">
        <f t="shared" si="205"/>
        <v>#VALUE!</v>
      </c>
      <c r="Y3415" s="55">
        <f t="shared" si="205"/>
        <v>2</v>
      </c>
    </row>
    <row r="3416" spans="1:25" x14ac:dyDescent="0.25">
      <c r="A3416" s="37" t="s">
        <v>655</v>
      </c>
      <c r="B3416" s="37" t="s">
        <v>700</v>
      </c>
      <c r="C3416" s="37" t="s">
        <v>701</v>
      </c>
      <c r="D3416" s="52" t="str">
        <f>IFERROR(INDEX('[2]CP5 to CP6 Track mapping'!$A:$B,MATCH('CP5 Vols Hyp'!$C3416,'[2]CP5 to CP6 Track mapping'!$A:$A,0),2),"-")</f>
        <v>Refurbishment SC</v>
      </c>
      <c r="E3416" s="36" t="s">
        <v>456</v>
      </c>
      <c r="F3416" s="53"/>
      <c r="G3416" s="53"/>
      <c r="H3416" s="53">
        <v>3</v>
      </c>
      <c r="I3416" s="53"/>
      <c r="J3416" s="53"/>
      <c r="K3416" s="53">
        <f t="shared" si="207"/>
        <v>3</v>
      </c>
      <c r="M3416" s="54">
        <v>0</v>
      </c>
      <c r="N3416" s="54">
        <v>0</v>
      </c>
      <c r="O3416" s="54">
        <v>3</v>
      </c>
      <c r="P3416" s="54">
        <v>14</v>
      </c>
      <c r="Q3416" s="54">
        <v>15</v>
      </c>
      <c r="R3416" s="54">
        <f t="shared" si="208"/>
        <v>32</v>
      </c>
      <c r="T3416" s="55">
        <f t="shared" si="206"/>
        <v>0</v>
      </c>
      <c r="U3416" s="55">
        <f t="shared" si="206"/>
        <v>0</v>
      </c>
      <c r="V3416" s="55">
        <f t="shared" si="206"/>
        <v>0</v>
      </c>
      <c r="W3416" s="55">
        <f t="shared" si="205"/>
        <v>14</v>
      </c>
      <c r="X3416" s="55">
        <f t="shared" si="205"/>
        <v>15</v>
      </c>
      <c r="Y3416" s="55">
        <f t="shared" si="205"/>
        <v>29</v>
      </c>
    </row>
    <row r="3417" spans="1:25" x14ac:dyDescent="0.25">
      <c r="A3417" s="37" t="s">
        <v>655</v>
      </c>
      <c r="B3417" s="37" t="s">
        <v>700</v>
      </c>
      <c r="C3417" s="37" t="s">
        <v>701</v>
      </c>
      <c r="D3417" s="52" t="str">
        <f>IFERROR(INDEX('[2]CP5 to CP6 Track mapping'!$A:$B,MATCH('CP5 Vols Hyp'!$C3417,'[2]CP5 to CP6 Track mapping'!$A:$A,0),2),"-")</f>
        <v>Refurbishment SC</v>
      </c>
      <c r="E3417" s="36" t="s">
        <v>451</v>
      </c>
      <c r="F3417" s="53"/>
      <c r="G3417" s="53"/>
      <c r="H3417" s="53">
        <v>0</v>
      </c>
      <c r="I3417" s="53"/>
      <c r="J3417" s="53"/>
      <c r="K3417" s="53">
        <f t="shared" si="207"/>
        <v>0</v>
      </c>
      <c r="M3417" s="54">
        <v>0</v>
      </c>
      <c r="N3417" s="54">
        <v>0</v>
      </c>
      <c r="O3417" s="54">
        <v>0</v>
      </c>
      <c r="P3417" s="54">
        <v>0</v>
      </c>
      <c r="Q3417" s="54" t="s">
        <v>73</v>
      </c>
      <c r="R3417" s="54">
        <f t="shared" si="208"/>
        <v>0</v>
      </c>
      <c r="T3417" s="55">
        <f t="shared" si="206"/>
        <v>0</v>
      </c>
      <c r="U3417" s="55">
        <f t="shared" si="206"/>
        <v>0</v>
      </c>
      <c r="V3417" s="55">
        <f t="shared" si="206"/>
        <v>0</v>
      </c>
      <c r="W3417" s="55">
        <f t="shared" si="205"/>
        <v>0</v>
      </c>
      <c r="X3417" s="55" t="e">
        <f t="shared" si="205"/>
        <v>#VALUE!</v>
      </c>
      <c r="Y3417" s="55">
        <f t="shared" si="205"/>
        <v>0</v>
      </c>
    </row>
    <row r="3418" spans="1:25" x14ac:dyDescent="0.25">
      <c r="A3418" s="37" t="s">
        <v>655</v>
      </c>
      <c r="B3418" s="37" t="s">
        <v>700</v>
      </c>
      <c r="C3418" s="37" t="s">
        <v>701</v>
      </c>
      <c r="D3418" s="52" t="str">
        <f>IFERROR(INDEX('[2]CP5 to CP6 Track mapping'!$A:$B,MATCH('CP5 Vols Hyp'!$C3418,'[2]CP5 to CP6 Track mapping'!$A:$A,0),2),"-")</f>
        <v>Refurbishment SC</v>
      </c>
      <c r="E3418" s="36" t="s">
        <v>452</v>
      </c>
      <c r="F3418" s="53"/>
      <c r="G3418" s="53"/>
      <c r="H3418" s="53">
        <v>0</v>
      </c>
      <c r="I3418" s="53"/>
      <c r="J3418" s="53"/>
      <c r="K3418" s="53">
        <f t="shared" si="207"/>
        <v>0</v>
      </c>
      <c r="M3418" s="54">
        <v>0</v>
      </c>
      <c r="N3418" s="54">
        <v>0</v>
      </c>
      <c r="O3418" s="54">
        <v>0</v>
      </c>
      <c r="P3418" s="54">
        <v>0</v>
      </c>
      <c r="Q3418" s="54" t="s">
        <v>73</v>
      </c>
      <c r="R3418" s="54">
        <f t="shared" si="208"/>
        <v>0</v>
      </c>
      <c r="T3418" s="55">
        <f t="shared" si="206"/>
        <v>0</v>
      </c>
      <c r="U3418" s="55">
        <f t="shared" si="206"/>
        <v>0</v>
      </c>
      <c r="V3418" s="55">
        <f t="shared" si="206"/>
        <v>0</v>
      </c>
      <c r="W3418" s="55">
        <f t="shared" si="205"/>
        <v>0</v>
      </c>
      <c r="X3418" s="55" t="e">
        <f t="shared" si="205"/>
        <v>#VALUE!</v>
      </c>
      <c r="Y3418" s="55">
        <f t="shared" si="205"/>
        <v>0</v>
      </c>
    </row>
    <row r="3419" spans="1:25" x14ac:dyDescent="0.25">
      <c r="A3419" s="37" t="s">
        <v>655</v>
      </c>
      <c r="B3419" s="37" t="s">
        <v>700</v>
      </c>
      <c r="C3419" s="37" t="s">
        <v>701</v>
      </c>
      <c r="D3419" s="52" t="str">
        <f>IFERROR(INDEX('[2]CP5 to CP6 Track mapping'!$A:$B,MATCH('CP5 Vols Hyp'!$C3419,'[2]CP5 to CP6 Track mapping'!$A:$A,0),2),"-")</f>
        <v>Refurbishment SC</v>
      </c>
      <c r="E3419" s="36" t="s">
        <v>453</v>
      </c>
      <c r="F3419" s="53"/>
      <c r="G3419" s="53"/>
      <c r="H3419" s="53">
        <v>0</v>
      </c>
      <c r="I3419" s="53"/>
      <c r="J3419" s="53"/>
      <c r="K3419" s="53">
        <f t="shared" si="207"/>
        <v>0</v>
      </c>
      <c r="M3419" s="54">
        <v>0</v>
      </c>
      <c r="N3419" s="54">
        <v>0</v>
      </c>
      <c r="O3419" s="54">
        <v>0</v>
      </c>
      <c r="P3419" s="54">
        <v>0</v>
      </c>
      <c r="Q3419" s="54" t="s">
        <v>73</v>
      </c>
      <c r="R3419" s="54">
        <f t="shared" si="208"/>
        <v>0</v>
      </c>
      <c r="T3419" s="55">
        <f t="shared" si="206"/>
        <v>0</v>
      </c>
      <c r="U3419" s="55">
        <f t="shared" si="206"/>
        <v>0</v>
      </c>
      <c r="V3419" s="55">
        <f t="shared" si="206"/>
        <v>0</v>
      </c>
      <c r="W3419" s="55">
        <f t="shared" si="205"/>
        <v>0</v>
      </c>
      <c r="X3419" s="55" t="e">
        <f t="shared" si="205"/>
        <v>#VALUE!</v>
      </c>
      <c r="Y3419" s="55">
        <f t="shared" si="205"/>
        <v>0</v>
      </c>
    </row>
    <row r="3420" spans="1:25" x14ac:dyDescent="0.25">
      <c r="A3420" s="37" t="s">
        <v>655</v>
      </c>
      <c r="B3420" s="37" t="s">
        <v>700</v>
      </c>
      <c r="C3420" s="37" t="s">
        <v>701</v>
      </c>
      <c r="D3420" s="52" t="str">
        <f>IFERROR(INDEX('[2]CP5 to CP6 Track mapping'!$A:$B,MATCH('CP5 Vols Hyp'!$C3420,'[2]CP5 to CP6 Track mapping'!$A:$A,0),2),"-")</f>
        <v>Refurbishment SC</v>
      </c>
      <c r="E3420" s="36" t="s">
        <v>454</v>
      </c>
      <c r="F3420" s="53"/>
      <c r="G3420" s="53"/>
      <c r="H3420" s="53">
        <v>0</v>
      </c>
      <c r="I3420" s="53"/>
      <c r="J3420" s="53"/>
      <c r="K3420" s="53">
        <f t="shared" si="207"/>
        <v>0</v>
      </c>
      <c r="M3420" s="54">
        <v>0</v>
      </c>
      <c r="N3420" s="54">
        <v>0</v>
      </c>
      <c r="O3420" s="54">
        <v>0</v>
      </c>
      <c r="P3420" s="54">
        <v>0</v>
      </c>
      <c r="Q3420" s="54" t="s">
        <v>73</v>
      </c>
      <c r="R3420" s="54">
        <f t="shared" si="208"/>
        <v>0</v>
      </c>
      <c r="T3420" s="55">
        <f t="shared" si="206"/>
        <v>0</v>
      </c>
      <c r="U3420" s="55">
        <f t="shared" si="206"/>
        <v>0</v>
      </c>
      <c r="V3420" s="55">
        <f t="shared" si="206"/>
        <v>0</v>
      </c>
      <c r="W3420" s="55">
        <f t="shared" si="205"/>
        <v>0</v>
      </c>
      <c r="X3420" s="55" t="e">
        <f t="shared" si="205"/>
        <v>#VALUE!</v>
      </c>
      <c r="Y3420" s="55">
        <f t="shared" si="205"/>
        <v>0</v>
      </c>
    </row>
    <row r="3421" spans="1:25" x14ac:dyDescent="0.25">
      <c r="A3421" s="37" t="s">
        <v>655</v>
      </c>
      <c r="B3421" s="37" t="s">
        <v>700</v>
      </c>
      <c r="C3421" s="37" t="s">
        <v>701</v>
      </c>
      <c r="D3421" s="52" t="str">
        <f>IFERROR(INDEX('[2]CP5 to CP6 Track mapping'!$A:$B,MATCH('CP5 Vols Hyp'!$C3421,'[2]CP5 to CP6 Track mapping'!$A:$A,0),2),"-")</f>
        <v>Refurbishment SC</v>
      </c>
      <c r="E3421" s="36" t="s">
        <v>455</v>
      </c>
      <c r="F3421" s="53"/>
      <c r="G3421" s="53"/>
      <c r="H3421" s="53">
        <v>0</v>
      </c>
      <c r="I3421" s="53"/>
      <c r="J3421" s="53"/>
      <c r="K3421" s="53">
        <f t="shared" si="207"/>
        <v>0</v>
      </c>
      <c r="M3421" s="54">
        <v>0</v>
      </c>
      <c r="N3421" s="54">
        <v>0</v>
      </c>
      <c r="O3421" s="54">
        <v>0</v>
      </c>
      <c r="P3421" s="54">
        <v>0</v>
      </c>
      <c r="Q3421" s="54" t="s">
        <v>73</v>
      </c>
      <c r="R3421" s="54">
        <f t="shared" si="208"/>
        <v>0</v>
      </c>
      <c r="T3421" s="55">
        <f t="shared" si="206"/>
        <v>0</v>
      </c>
      <c r="U3421" s="55">
        <f t="shared" si="206"/>
        <v>0</v>
      </c>
      <c r="V3421" s="55">
        <f t="shared" si="206"/>
        <v>0</v>
      </c>
      <c r="W3421" s="55">
        <f t="shared" si="205"/>
        <v>0</v>
      </c>
      <c r="X3421" s="55" t="e">
        <f t="shared" si="205"/>
        <v>#VALUE!</v>
      </c>
      <c r="Y3421" s="55">
        <f t="shared" si="205"/>
        <v>0</v>
      </c>
    </row>
    <row r="3422" spans="1:25" x14ac:dyDescent="0.25">
      <c r="A3422" s="37" t="s">
        <v>655</v>
      </c>
      <c r="B3422" s="37" t="s">
        <v>702</v>
      </c>
      <c r="C3422" s="37" t="s">
        <v>703</v>
      </c>
      <c r="D3422" s="52" t="str">
        <f>IFERROR(INDEX('[2]CP5 to CP6 Track mapping'!$A:$B,MATCH('CP5 Vols Hyp'!$C3422,'[2]CP5 to CP6 Track mapping'!$A:$A,0),2),"-")</f>
        <v>Refurbishment SC</v>
      </c>
      <c r="E3422" s="36" t="s">
        <v>456</v>
      </c>
      <c r="F3422" s="53"/>
      <c r="G3422" s="53"/>
      <c r="H3422" s="53">
        <v>82</v>
      </c>
      <c r="I3422" s="53"/>
      <c r="J3422" s="53"/>
      <c r="K3422" s="53">
        <f t="shared" si="207"/>
        <v>82</v>
      </c>
      <c r="M3422" s="54">
        <v>0</v>
      </c>
      <c r="N3422" s="54">
        <v>91</v>
      </c>
      <c r="O3422" s="54">
        <v>82</v>
      </c>
      <c r="P3422" s="54">
        <v>34</v>
      </c>
      <c r="Q3422" s="54">
        <v>68</v>
      </c>
      <c r="R3422" s="54">
        <f t="shared" si="208"/>
        <v>275</v>
      </c>
      <c r="T3422" s="55">
        <f t="shared" si="206"/>
        <v>0</v>
      </c>
      <c r="U3422" s="55">
        <f t="shared" si="206"/>
        <v>91</v>
      </c>
      <c r="V3422" s="55">
        <f t="shared" si="206"/>
        <v>0</v>
      </c>
      <c r="W3422" s="55">
        <f t="shared" si="205"/>
        <v>34</v>
      </c>
      <c r="X3422" s="55">
        <f t="shared" si="205"/>
        <v>68</v>
      </c>
      <c r="Y3422" s="55">
        <f t="shared" si="205"/>
        <v>193</v>
      </c>
    </row>
    <row r="3423" spans="1:25" x14ac:dyDescent="0.25">
      <c r="A3423" s="37" t="s">
        <v>655</v>
      </c>
      <c r="B3423" s="37" t="s">
        <v>702</v>
      </c>
      <c r="C3423" s="37" t="s">
        <v>703</v>
      </c>
      <c r="D3423" s="52" t="str">
        <f>IFERROR(INDEX('[2]CP5 to CP6 Track mapping'!$A:$B,MATCH('CP5 Vols Hyp'!$C3423,'[2]CP5 to CP6 Track mapping'!$A:$A,0),2),"-")</f>
        <v>Refurbishment SC</v>
      </c>
      <c r="E3423" s="36" t="s">
        <v>451</v>
      </c>
      <c r="F3423" s="53"/>
      <c r="G3423" s="53"/>
      <c r="H3423" s="53">
        <v>0</v>
      </c>
      <c r="I3423" s="53"/>
      <c r="J3423" s="53"/>
      <c r="K3423" s="53">
        <f t="shared" si="207"/>
        <v>0</v>
      </c>
      <c r="M3423" s="54">
        <v>0</v>
      </c>
      <c r="N3423" s="54">
        <v>0</v>
      </c>
      <c r="O3423" s="54">
        <v>0</v>
      </c>
      <c r="P3423" s="54">
        <v>0</v>
      </c>
      <c r="Q3423" s="54" t="s">
        <v>73</v>
      </c>
      <c r="R3423" s="54">
        <f t="shared" si="208"/>
        <v>0</v>
      </c>
      <c r="T3423" s="55">
        <f t="shared" si="206"/>
        <v>0</v>
      </c>
      <c r="U3423" s="55">
        <f t="shared" si="206"/>
        <v>0</v>
      </c>
      <c r="V3423" s="55">
        <f t="shared" si="206"/>
        <v>0</v>
      </c>
      <c r="W3423" s="55">
        <f t="shared" si="205"/>
        <v>0</v>
      </c>
      <c r="X3423" s="55" t="e">
        <f t="shared" si="205"/>
        <v>#VALUE!</v>
      </c>
      <c r="Y3423" s="55">
        <f t="shared" si="205"/>
        <v>0</v>
      </c>
    </row>
    <row r="3424" spans="1:25" x14ac:dyDescent="0.25">
      <c r="A3424" s="37" t="s">
        <v>655</v>
      </c>
      <c r="B3424" s="37" t="s">
        <v>702</v>
      </c>
      <c r="C3424" s="37" t="s">
        <v>703</v>
      </c>
      <c r="D3424" s="52" t="str">
        <f>IFERROR(INDEX('[2]CP5 to CP6 Track mapping'!$A:$B,MATCH('CP5 Vols Hyp'!$C3424,'[2]CP5 to CP6 Track mapping'!$A:$A,0),2),"-")</f>
        <v>Refurbishment SC</v>
      </c>
      <c r="E3424" s="36" t="s">
        <v>452</v>
      </c>
      <c r="F3424" s="53"/>
      <c r="G3424" s="53"/>
      <c r="H3424" s="53">
        <v>0</v>
      </c>
      <c r="I3424" s="53"/>
      <c r="J3424" s="53"/>
      <c r="K3424" s="53">
        <f t="shared" si="207"/>
        <v>0</v>
      </c>
      <c r="M3424" s="54">
        <v>24</v>
      </c>
      <c r="N3424" s="54">
        <v>0</v>
      </c>
      <c r="O3424" s="54">
        <v>0</v>
      </c>
      <c r="P3424" s="54">
        <v>0</v>
      </c>
      <c r="Q3424" s="54" t="s">
        <v>73</v>
      </c>
      <c r="R3424" s="54">
        <f t="shared" si="208"/>
        <v>24</v>
      </c>
      <c r="T3424" s="55">
        <f t="shared" si="206"/>
        <v>24</v>
      </c>
      <c r="U3424" s="55">
        <f t="shared" si="206"/>
        <v>0</v>
      </c>
      <c r="V3424" s="55">
        <f t="shared" si="206"/>
        <v>0</v>
      </c>
      <c r="W3424" s="55">
        <f t="shared" si="205"/>
        <v>0</v>
      </c>
      <c r="X3424" s="55" t="e">
        <f t="shared" si="205"/>
        <v>#VALUE!</v>
      </c>
      <c r="Y3424" s="55">
        <f t="shared" si="205"/>
        <v>24</v>
      </c>
    </row>
    <row r="3425" spans="1:25" x14ac:dyDescent="0.25">
      <c r="A3425" s="37" t="s">
        <v>655</v>
      </c>
      <c r="B3425" s="37" t="s">
        <v>702</v>
      </c>
      <c r="C3425" s="37" t="s">
        <v>703</v>
      </c>
      <c r="D3425" s="52" t="str">
        <f>IFERROR(INDEX('[2]CP5 to CP6 Track mapping'!$A:$B,MATCH('CP5 Vols Hyp'!$C3425,'[2]CP5 to CP6 Track mapping'!$A:$A,0),2),"-")</f>
        <v>Refurbishment SC</v>
      </c>
      <c r="E3425" s="36" t="s">
        <v>453</v>
      </c>
      <c r="F3425" s="53"/>
      <c r="G3425" s="53"/>
      <c r="H3425" s="53">
        <v>0</v>
      </c>
      <c r="I3425" s="53"/>
      <c r="J3425" s="53"/>
      <c r="K3425" s="53">
        <f t="shared" si="207"/>
        <v>0</v>
      </c>
      <c r="M3425" s="54">
        <v>38</v>
      </c>
      <c r="N3425" s="54">
        <v>0</v>
      </c>
      <c r="O3425" s="54">
        <v>0</v>
      </c>
      <c r="P3425" s="54">
        <v>0</v>
      </c>
      <c r="Q3425" s="54" t="s">
        <v>73</v>
      </c>
      <c r="R3425" s="54">
        <f t="shared" si="208"/>
        <v>38</v>
      </c>
      <c r="T3425" s="55">
        <f t="shared" si="206"/>
        <v>38</v>
      </c>
      <c r="U3425" s="55">
        <f t="shared" si="206"/>
        <v>0</v>
      </c>
      <c r="V3425" s="55">
        <f t="shared" si="206"/>
        <v>0</v>
      </c>
      <c r="W3425" s="55">
        <f t="shared" si="205"/>
        <v>0</v>
      </c>
      <c r="X3425" s="55" t="e">
        <f t="shared" si="205"/>
        <v>#VALUE!</v>
      </c>
      <c r="Y3425" s="55">
        <f t="shared" si="205"/>
        <v>38</v>
      </c>
    </row>
    <row r="3426" spans="1:25" x14ac:dyDescent="0.25">
      <c r="A3426" s="37" t="s">
        <v>655</v>
      </c>
      <c r="B3426" s="37" t="s">
        <v>702</v>
      </c>
      <c r="C3426" s="37" t="s">
        <v>703</v>
      </c>
      <c r="D3426" s="52" t="str">
        <f>IFERROR(INDEX('[2]CP5 to CP6 Track mapping'!$A:$B,MATCH('CP5 Vols Hyp'!$C3426,'[2]CP5 to CP6 Track mapping'!$A:$A,0),2),"-")</f>
        <v>Refurbishment SC</v>
      </c>
      <c r="E3426" s="36" t="s">
        <v>454</v>
      </c>
      <c r="F3426" s="53"/>
      <c r="G3426" s="53"/>
      <c r="H3426" s="53">
        <v>0</v>
      </c>
      <c r="I3426" s="53"/>
      <c r="J3426" s="53"/>
      <c r="K3426" s="53">
        <f t="shared" si="207"/>
        <v>0</v>
      </c>
      <c r="M3426" s="54">
        <v>13</v>
      </c>
      <c r="N3426" s="54">
        <v>0</v>
      </c>
      <c r="O3426" s="54">
        <v>0</v>
      </c>
      <c r="P3426" s="54">
        <v>0</v>
      </c>
      <c r="Q3426" s="54" t="s">
        <v>73</v>
      </c>
      <c r="R3426" s="54">
        <f t="shared" si="208"/>
        <v>13</v>
      </c>
      <c r="T3426" s="55">
        <f t="shared" si="206"/>
        <v>13</v>
      </c>
      <c r="U3426" s="55">
        <f t="shared" si="206"/>
        <v>0</v>
      </c>
      <c r="V3426" s="55">
        <f t="shared" si="206"/>
        <v>0</v>
      </c>
      <c r="W3426" s="55">
        <f t="shared" si="205"/>
        <v>0</v>
      </c>
      <c r="X3426" s="55" t="e">
        <f t="shared" si="205"/>
        <v>#VALUE!</v>
      </c>
      <c r="Y3426" s="55">
        <f t="shared" si="205"/>
        <v>13</v>
      </c>
    </row>
    <row r="3427" spans="1:25" x14ac:dyDescent="0.25">
      <c r="A3427" s="37" t="s">
        <v>655</v>
      </c>
      <c r="B3427" s="37" t="s">
        <v>702</v>
      </c>
      <c r="C3427" s="37" t="s">
        <v>703</v>
      </c>
      <c r="D3427" s="52" t="str">
        <f>IFERROR(INDEX('[2]CP5 to CP6 Track mapping'!$A:$B,MATCH('CP5 Vols Hyp'!$C3427,'[2]CP5 to CP6 Track mapping'!$A:$A,0),2),"-")</f>
        <v>Refurbishment SC</v>
      </c>
      <c r="E3427" s="36" t="s">
        <v>455</v>
      </c>
      <c r="F3427" s="53"/>
      <c r="G3427" s="53"/>
      <c r="H3427" s="53">
        <v>0</v>
      </c>
      <c r="I3427" s="53"/>
      <c r="J3427" s="53"/>
      <c r="K3427" s="53">
        <f t="shared" si="207"/>
        <v>0</v>
      </c>
      <c r="M3427" s="54">
        <v>5</v>
      </c>
      <c r="N3427" s="54">
        <v>0</v>
      </c>
      <c r="O3427" s="54">
        <v>0</v>
      </c>
      <c r="P3427" s="54">
        <v>0</v>
      </c>
      <c r="Q3427" s="54" t="s">
        <v>73</v>
      </c>
      <c r="R3427" s="54">
        <f t="shared" si="208"/>
        <v>5</v>
      </c>
      <c r="T3427" s="55">
        <f t="shared" si="206"/>
        <v>5</v>
      </c>
      <c r="U3427" s="55">
        <f t="shared" si="206"/>
        <v>0</v>
      </c>
      <c r="V3427" s="55">
        <f t="shared" si="206"/>
        <v>0</v>
      </c>
      <c r="W3427" s="55">
        <f t="shared" si="205"/>
        <v>0</v>
      </c>
      <c r="X3427" s="55" t="e">
        <f t="shared" si="205"/>
        <v>#VALUE!</v>
      </c>
      <c r="Y3427" s="55">
        <f t="shared" si="205"/>
        <v>5</v>
      </c>
    </row>
    <row r="3428" spans="1:25" x14ac:dyDescent="0.25">
      <c r="A3428" s="37" t="s">
        <v>655</v>
      </c>
      <c r="B3428" s="37" t="s">
        <v>704</v>
      </c>
      <c r="C3428" s="37" t="s">
        <v>705</v>
      </c>
      <c r="D3428" s="52" t="str">
        <f>IFERROR(INDEX('[2]CP5 to CP6 Track mapping'!$A:$B,MATCH('CP5 Vols Hyp'!$C3428,'[2]CP5 to CP6 Track mapping'!$A:$A,0),2),"-")</f>
        <v>Replace - Partial SC</v>
      </c>
      <c r="E3428" s="36" t="s">
        <v>456</v>
      </c>
      <c r="F3428" s="53"/>
      <c r="G3428" s="53"/>
      <c r="H3428" s="53">
        <v>0</v>
      </c>
      <c r="I3428" s="53"/>
      <c r="J3428" s="53"/>
      <c r="K3428" s="53">
        <f t="shared" si="207"/>
        <v>0</v>
      </c>
      <c r="M3428" s="54">
        <v>0</v>
      </c>
      <c r="N3428" s="54">
        <v>0</v>
      </c>
      <c r="O3428" s="54">
        <v>0</v>
      </c>
      <c r="P3428" s="54">
        <v>0</v>
      </c>
      <c r="Q3428" s="54" t="s">
        <v>73</v>
      </c>
      <c r="R3428" s="54">
        <f t="shared" si="208"/>
        <v>0</v>
      </c>
      <c r="T3428" s="55">
        <f t="shared" si="206"/>
        <v>0</v>
      </c>
      <c r="U3428" s="55">
        <f t="shared" si="206"/>
        <v>0</v>
      </c>
      <c r="V3428" s="55">
        <f t="shared" si="206"/>
        <v>0</v>
      </c>
      <c r="W3428" s="55">
        <f t="shared" si="205"/>
        <v>0</v>
      </c>
      <c r="X3428" s="55" t="e">
        <f t="shared" si="205"/>
        <v>#VALUE!</v>
      </c>
      <c r="Y3428" s="55">
        <f t="shared" si="205"/>
        <v>0</v>
      </c>
    </row>
    <row r="3429" spans="1:25" x14ac:dyDescent="0.25">
      <c r="A3429" s="37" t="s">
        <v>655</v>
      </c>
      <c r="B3429" s="37" t="s">
        <v>704</v>
      </c>
      <c r="C3429" s="37" t="s">
        <v>705</v>
      </c>
      <c r="D3429" s="52" t="str">
        <f>IFERROR(INDEX('[2]CP5 to CP6 Track mapping'!$A:$B,MATCH('CP5 Vols Hyp'!$C3429,'[2]CP5 to CP6 Track mapping'!$A:$A,0),2),"-")</f>
        <v>Replace - Partial SC</v>
      </c>
      <c r="E3429" s="36" t="s">
        <v>451</v>
      </c>
      <c r="F3429" s="53"/>
      <c r="G3429" s="53"/>
      <c r="H3429" s="53">
        <v>0</v>
      </c>
      <c r="I3429" s="53"/>
      <c r="J3429" s="53"/>
      <c r="K3429" s="53">
        <f t="shared" si="207"/>
        <v>0</v>
      </c>
      <c r="M3429" s="54">
        <v>0</v>
      </c>
      <c r="N3429" s="54">
        <v>0</v>
      </c>
      <c r="O3429" s="54">
        <v>0</v>
      </c>
      <c r="P3429" s="54">
        <v>0</v>
      </c>
      <c r="Q3429" s="54" t="s">
        <v>73</v>
      </c>
      <c r="R3429" s="54">
        <f t="shared" si="208"/>
        <v>0</v>
      </c>
      <c r="T3429" s="55">
        <f t="shared" si="206"/>
        <v>0</v>
      </c>
      <c r="U3429" s="55">
        <f t="shared" si="206"/>
        <v>0</v>
      </c>
      <c r="V3429" s="55">
        <f t="shared" si="206"/>
        <v>0</v>
      </c>
      <c r="W3429" s="55">
        <f t="shared" si="205"/>
        <v>0</v>
      </c>
      <c r="X3429" s="55" t="e">
        <f t="shared" si="205"/>
        <v>#VALUE!</v>
      </c>
      <c r="Y3429" s="55">
        <f t="shared" si="205"/>
        <v>0</v>
      </c>
    </row>
    <row r="3430" spans="1:25" x14ac:dyDescent="0.25">
      <c r="A3430" s="37" t="s">
        <v>655</v>
      </c>
      <c r="B3430" s="37" t="s">
        <v>704</v>
      </c>
      <c r="C3430" s="37" t="s">
        <v>705</v>
      </c>
      <c r="D3430" s="52" t="str">
        <f>IFERROR(INDEX('[2]CP5 to CP6 Track mapping'!$A:$B,MATCH('CP5 Vols Hyp'!$C3430,'[2]CP5 to CP6 Track mapping'!$A:$A,0),2),"-")</f>
        <v>Replace - Partial SC</v>
      </c>
      <c r="E3430" s="36" t="s">
        <v>452</v>
      </c>
      <c r="F3430" s="53"/>
      <c r="G3430" s="53"/>
      <c r="H3430" s="53">
        <v>0</v>
      </c>
      <c r="I3430" s="53"/>
      <c r="J3430" s="53"/>
      <c r="K3430" s="53">
        <f t="shared" si="207"/>
        <v>0</v>
      </c>
      <c r="M3430" s="54">
        <v>0</v>
      </c>
      <c r="N3430" s="54">
        <v>0</v>
      </c>
      <c r="O3430" s="54">
        <v>0</v>
      </c>
      <c r="P3430" s="54">
        <v>0</v>
      </c>
      <c r="Q3430" s="54" t="s">
        <v>73</v>
      </c>
      <c r="R3430" s="54">
        <f t="shared" si="208"/>
        <v>0</v>
      </c>
      <c r="T3430" s="55">
        <f t="shared" si="206"/>
        <v>0</v>
      </c>
      <c r="U3430" s="55">
        <f t="shared" si="206"/>
        <v>0</v>
      </c>
      <c r="V3430" s="55">
        <f t="shared" si="206"/>
        <v>0</v>
      </c>
      <c r="W3430" s="55">
        <f t="shared" si="205"/>
        <v>0</v>
      </c>
      <c r="X3430" s="55" t="e">
        <f t="shared" si="205"/>
        <v>#VALUE!</v>
      </c>
      <c r="Y3430" s="55">
        <f t="shared" si="205"/>
        <v>0</v>
      </c>
    </row>
    <row r="3431" spans="1:25" x14ac:dyDescent="0.25">
      <c r="A3431" s="37" t="s">
        <v>655</v>
      </c>
      <c r="B3431" s="37" t="s">
        <v>704</v>
      </c>
      <c r="C3431" s="37" t="s">
        <v>705</v>
      </c>
      <c r="D3431" s="52" t="str">
        <f>IFERROR(INDEX('[2]CP5 to CP6 Track mapping'!$A:$B,MATCH('CP5 Vols Hyp'!$C3431,'[2]CP5 to CP6 Track mapping'!$A:$A,0),2),"-")</f>
        <v>Replace - Partial SC</v>
      </c>
      <c r="E3431" s="36" t="s">
        <v>453</v>
      </c>
      <c r="F3431" s="53"/>
      <c r="G3431" s="53"/>
      <c r="H3431" s="53">
        <v>0</v>
      </c>
      <c r="I3431" s="53"/>
      <c r="J3431" s="53"/>
      <c r="K3431" s="53">
        <f t="shared" si="207"/>
        <v>0</v>
      </c>
      <c r="M3431" s="54">
        <v>0</v>
      </c>
      <c r="N3431" s="54">
        <v>0</v>
      </c>
      <c r="O3431" s="54">
        <v>0</v>
      </c>
      <c r="P3431" s="54">
        <v>0</v>
      </c>
      <c r="Q3431" s="54" t="s">
        <v>73</v>
      </c>
      <c r="R3431" s="54">
        <f t="shared" si="208"/>
        <v>0</v>
      </c>
      <c r="T3431" s="55">
        <f t="shared" si="206"/>
        <v>0</v>
      </c>
      <c r="U3431" s="55">
        <f t="shared" si="206"/>
        <v>0</v>
      </c>
      <c r="V3431" s="55">
        <f t="shared" si="206"/>
        <v>0</v>
      </c>
      <c r="W3431" s="55">
        <f t="shared" si="205"/>
        <v>0</v>
      </c>
      <c r="X3431" s="55" t="e">
        <f t="shared" si="205"/>
        <v>#VALUE!</v>
      </c>
      <c r="Y3431" s="55">
        <f t="shared" si="205"/>
        <v>0</v>
      </c>
    </row>
    <row r="3432" spans="1:25" x14ac:dyDescent="0.25">
      <c r="A3432" s="37" t="s">
        <v>655</v>
      </c>
      <c r="B3432" s="37" t="s">
        <v>704</v>
      </c>
      <c r="C3432" s="37" t="s">
        <v>705</v>
      </c>
      <c r="D3432" s="52" t="str">
        <f>IFERROR(INDEX('[2]CP5 to CP6 Track mapping'!$A:$B,MATCH('CP5 Vols Hyp'!$C3432,'[2]CP5 to CP6 Track mapping'!$A:$A,0),2),"-")</f>
        <v>Replace - Partial SC</v>
      </c>
      <c r="E3432" s="36" t="s">
        <v>454</v>
      </c>
      <c r="F3432" s="53"/>
      <c r="G3432" s="53"/>
      <c r="H3432" s="53">
        <v>0</v>
      </c>
      <c r="I3432" s="53"/>
      <c r="J3432" s="53"/>
      <c r="K3432" s="53">
        <f t="shared" si="207"/>
        <v>0</v>
      </c>
      <c r="M3432" s="54">
        <v>0</v>
      </c>
      <c r="N3432" s="54">
        <v>0</v>
      </c>
      <c r="O3432" s="54">
        <v>0</v>
      </c>
      <c r="P3432" s="54">
        <v>0</v>
      </c>
      <c r="Q3432" s="54" t="s">
        <v>73</v>
      </c>
      <c r="R3432" s="54">
        <f t="shared" si="208"/>
        <v>0</v>
      </c>
      <c r="T3432" s="55">
        <f t="shared" si="206"/>
        <v>0</v>
      </c>
      <c r="U3432" s="55">
        <f t="shared" si="206"/>
        <v>0</v>
      </c>
      <c r="V3432" s="55">
        <f t="shared" si="206"/>
        <v>0</v>
      </c>
      <c r="W3432" s="55">
        <f t="shared" si="205"/>
        <v>0</v>
      </c>
      <c r="X3432" s="55" t="e">
        <f t="shared" si="205"/>
        <v>#VALUE!</v>
      </c>
      <c r="Y3432" s="55">
        <f t="shared" si="205"/>
        <v>0</v>
      </c>
    </row>
    <row r="3433" spans="1:25" x14ac:dyDescent="0.25">
      <c r="A3433" s="37" t="s">
        <v>655</v>
      </c>
      <c r="B3433" s="37" t="s">
        <v>704</v>
      </c>
      <c r="C3433" s="37" t="s">
        <v>705</v>
      </c>
      <c r="D3433" s="52" t="str">
        <f>IFERROR(INDEX('[2]CP5 to CP6 Track mapping'!$A:$B,MATCH('CP5 Vols Hyp'!$C3433,'[2]CP5 to CP6 Track mapping'!$A:$A,0),2),"-")</f>
        <v>Replace - Partial SC</v>
      </c>
      <c r="E3433" s="36" t="s">
        <v>455</v>
      </c>
      <c r="F3433" s="53"/>
      <c r="G3433" s="53"/>
      <c r="H3433" s="53">
        <v>0</v>
      </c>
      <c r="I3433" s="53"/>
      <c r="J3433" s="53"/>
      <c r="K3433" s="53">
        <f t="shared" si="207"/>
        <v>0</v>
      </c>
      <c r="M3433" s="54">
        <v>0</v>
      </c>
      <c r="N3433" s="54">
        <v>0</v>
      </c>
      <c r="O3433" s="54">
        <v>0</v>
      </c>
      <c r="P3433" s="54">
        <v>0</v>
      </c>
      <c r="Q3433" s="54" t="s">
        <v>73</v>
      </c>
      <c r="R3433" s="54">
        <f t="shared" si="208"/>
        <v>0</v>
      </c>
      <c r="T3433" s="55">
        <f t="shared" si="206"/>
        <v>0</v>
      </c>
      <c r="U3433" s="55">
        <f t="shared" si="206"/>
        <v>0</v>
      </c>
      <c r="V3433" s="55">
        <f t="shared" si="206"/>
        <v>0</v>
      </c>
      <c r="W3433" s="55">
        <f t="shared" si="205"/>
        <v>0</v>
      </c>
      <c r="X3433" s="55" t="e">
        <f t="shared" si="205"/>
        <v>#VALUE!</v>
      </c>
      <c r="Y3433" s="55">
        <f t="shared" si="205"/>
        <v>0</v>
      </c>
    </row>
    <row r="3434" spans="1:25" x14ac:dyDescent="0.25">
      <c r="A3434" s="37" t="s">
        <v>655</v>
      </c>
      <c r="B3434" s="37" t="s">
        <v>706</v>
      </c>
      <c r="C3434" s="37" t="s">
        <v>707</v>
      </c>
      <c r="D3434" s="52" t="str">
        <f>IFERROR(INDEX('[2]CP5 to CP6 Track mapping'!$A:$B,MATCH('CP5 Vols Hyp'!$C3434,'[2]CP5 to CP6 Track mapping'!$A:$A,0),2),"-")</f>
        <v>Replace - Partial SC</v>
      </c>
      <c r="E3434" s="36" t="s">
        <v>456</v>
      </c>
      <c r="F3434" s="53"/>
      <c r="G3434" s="53"/>
      <c r="H3434" s="53">
        <v>0</v>
      </c>
      <c r="I3434" s="53"/>
      <c r="J3434" s="53"/>
      <c r="K3434" s="53">
        <f t="shared" si="207"/>
        <v>0</v>
      </c>
      <c r="M3434" s="54">
        <v>0</v>
      </c>
      <c r="N3434" s="54">
        <v>0</v>
      </c>
      <c r="O3434" s="54">
        <v>0</v>
      </c>
      <c r="P3434" s="54">
        <v>0</v>
      </c>
      <c r="Q3434" s="54" t="s">
        <v>73</v>
      </c>
      <c r="R3434" s="54">
        <f t="shared" si="208"/>
        <v>0</v>
      </c>
      <c r="T3434" s="55">
        <f t="shared" si="206"/>
        <v>0</v>
      </c>
      <c r="U3434" s="55">
        <f t="shared" si="206"/>
        <v>0</v>
      </c>
      <c r="V3434" s="55">
        <f t="shared" si="206"/>
        <v>0</v>
      </c>
      <c r="W3434" s="55">
        <f t="shared" si="205"/>
        <v>0</v>
      </c>
      <c r="X3434" s="55" t="e">
        <f t="shared" si="205"/>
        <v>#VALUE!</v>
      </c>
      <c r="Y3434" s="55">
        <f t="shared" si="205"/>
        <v>0</v>
      </c>
    </row>
    <row r="3435" spans="1:25" x14ac:dyDescent="0.25">
      <c r="A3435" s="37" t="s">
        <v>655</v>
      </c>
      <c r="B3435" s="37" t="s">
        <v>706</v>
      </c>
      <c r="C3435" s="37" t="s">
        <v>707</v>
      </c>
      <c r="D3435" s="52" t="str">
        <f>IFERROR(INDEX('[2]CP5 to CP6 Track mapping'!$A:$B,MATCH('CP5 Vols Hyp'!$C3435,'[2]CP5 to CP6 Track mapping'!$A:$A,0),2),"-")</f>
        <v>Replace - Partial SC</v>
      </c>
      <c r="E3435" s="36" t="s">
        <v>451</v>
      </c>
      <c r="F3435" s="53"/>
      <c r="G3435" s="53"/>
      <c r="H3435" s="53">
        <v>0</v>
      </c>
      <c r="I3435" s="53"/>
      <c r="J3435" s="53"/>
      <c r="K3435" s="53">
        <f t="shared" si="207"/>
        <v>0</v>
      </c>
      <c r="M3435" s="54">
        <v>0</v>
      </c>
      <c r="N3435" s="54">
        <v>0</v>
      </c>
      <c r="O3435" s="54">
        <v>0</v>
      </c>
      <c r="P3435" s="54">
        <v>0</v>
      </c>
      <c r="Q3435" s="54" t="s">
        <v>73</v>
      </c>
      <c r="R3435" s="54">
        <f t="shared" si="208"/>
        <v>0</v>
      </c>
      <c r="T3435" s="55">
        <f t="shared" si="206"/>
        <v>0</v>
      </c>
      <c r="U3435" s="55">
        <f t="shared" si="206"/>
        <v>0</v>
      </c>
      <c r="V3435" s="55">
        <f t="shared" si="206"/>
        <v>0</v>
      </c>
      <c r="W3435" s="55">
        <f t="shared" si="205"/>
        <v>0</v>
      </c>
      <c r="X3435" s="55" t="e">
        <f t="shared" si="205"/>
        <v>#VALUE!</v>
      </c>
      <c r="Y3435" s="55">
        <f t="shared" si="205"/>
        <v>0</v>
      </c>
    </row>
    <row r="3436" spans="1:25" x14ac:dyDescent="0.25">
      <c r="A3436" s="37" t="s">
        <v>655</v>
      </c>
      <c r="B3436" s="37" t="s">
        <v>706</v>
      </c>
      <c r="C3436" s="37" t="s">
        <v>707</v>
      </c>
      <c r="D3436" s="52" t="str">
        <f>IFERROR(INDEX('[2]CP5 to CP6 Track mapping'!$A:$B,MATCH('CP5 Vols Hyp'!$C3436,'[2]CP5 to CP6 Track mapping'!$A:$A,0),2),"-")</f>
        <v>Replace - Partial SC</v>
      </c>
      <c r="E3436" s="36" t="s">
        <v>452</v>
      </c>
      <c r="F3436" s="53"/>
      <c r="G3436" s="53"/>
      <c r="H3436" s="53">
        <v>0</v>
      </c>
      <c r="I3436" s="53"/>
      <c r="J3436" s="53"/>
      <c r="K3436" s="53">
        <f t="shared" si="207"/>
        <v>0</v>
      </c>
      <c r="M3436" s="54">
        <v>0</v>
      </c>
      <c r="N3436" s="54">
        <v>0</v>
      </c>
      <c r="O3436" s="54">
        <v>0</v>
      </c>
      <c r="P3436" s="54">
        <v>0</v>
      </c>
      <c r="Q3436" s="54" t="s">
        <v>73</v>
      </c>
      <c r="R3436" s="54">
        <f t="shared" si="208"/>
        <v>0</v>
      </c>
      <c r="T3436" s="55">
        <f t="shared" si="206"/>
        <v>0</v>
      </c>
      <c r="U3436" s="55">
        <f t="shared" si="206"/>
        <v>0</v>
      </c>
      <c r="V3436" s="55">
        <f t="shared" si="206"/>
        <v>0</v>
      </c>
      <c r="W3436" s="55">
        <f t="shared" si="206"/>
        <v>0</v>
      </c>
      <c r="X3436" s="55" t="e">
        <f t="shared" si="206"/>
        <v>#VALUE!</v>
      </c>
      <c r="Y3436" s="55">
        <f t="shared" si="206"/>
        <v>0</v>
      </c>
    </row>
    <row r="3437" spans="1:25" x14ac:dyDescent="0.25">
      <c r="A3437" s="37" t="s">
        <v>655</v>
      </c>
      <c r="B3437" s="37" t="s">
        <v>706</v>
      </c>
      <c r="C3437" s="37" t="s">
        <v>707</v>
      </c>
      <c r="D3437" s="52" t="str">
        <f>IFERROR(INDEX('[2]CP5 to CP6 Track mapping'!$A:$B,MATCH('CP5 Vols Hyp'!$C3437,'[2]CP5 to CP6 Track mapping'!$A:$A,0),2),"-")</f>
        <v>Replace - Partial SC</v>
      </c>
      <c r="E3437" s="36" t="s">
        <v>453</v>
      </c>
      <c r="F3437" s="53"/>
      <c r="G3437" s="53"/>
      <c r="H3437" s="53">
        <v>0</v>
      </c>
      <c r="I3437" s="53"/>
      <c r="J3437" s="53"/>
      <c r="K3437" s="53">
        <f t="shared" si="207"/>
        <v>0</v>
      </c>
      <c r="M3437" s="54">
        <v>0</v>
      </c>
      <c r="N3437" s="54">
        <v>0</v>
      </c>
      <c r="O3437" s="54">
        <v>0</v>
      </c>
      <c r="P3437" s="54">
        <v>0</v>
      </c>
      <c r="Q3437" s="54" t="s">
        <v>73</v>
      </c>
      <c r="R3437" s="54">
        <f t="shared" si="208"/>
        <v>0</v>
      </c>
      <c r="T3437" s="55">
        <f t="shared" ref="T3437:Y3479" si="209">M3437-F3437</f>
        <v>0</v>
      </c>
      <c r="U3437" s="55">
        <f t="shared" si="209"/>
        <v>0</v>
      </c>
      <c r="V3437" s="55">
        <f t="shared" si="209"/>
        <v>0</v>
      </c>
      <c r="W3437" s="55">
        <f t="shared" si="209"/>
        <v>0</v>
      </c>
      <c r="X3437" s="55" t="e">
        <f t="shared" si="209"/>
        <v>#VALUE!</v>
      </c>
      <c r="Y3437" s="55">
        <f t="shared" si="209"/>
        <v>0</v>
      </c>
    </row>
    <row r="3438" spans="1:25" x14ac:dyDescent="0.25">
      <c r="A3438" s="37" t="s">
        <v>655</v>
      </c>
      <c r="B3438" s="37" t="s">
        <v>706</v>
      </c>
      <c r="C3438" s="37" t="s">
        <v>707</v>
      </c>
      <c r="D3438" s="52" t="str">
        <f>IFERROR(INDEX('[2]CP5 to CP6 Track mapping'!$A:$B,MATCH('CP5 Vols Hyp'!$C3438,'[2]CP5 to CP6 Track mapping'!$A:$A,0),2),"-")</f>
        <v>Replace - Partial SC</v>
      </c>
      <c r="E3438" s="36" t="s">
        <v>454</v>
      </c>
      <c r="F3438" s="53"/>
      <c r="G3438" s="53"/>
      <c r="H3438" s="53">
        <v>0</v>
      </c>
      <c r="I3438" s="53"/>
      <c r="J3438" s="53"/>
      <c r="K3438" s="53">
        <f t="shared" si="207"/>
        <v>0</v>
      </c>
      <c r="M3438" s="54">
        <v>0</v>
      </c>
      <c r="N3438" s="54">
        <v>0</v>
      </c>
      <c r="O3438" s="54">
        <v>0</v>
      </c>
      <c r="P3438" s="54">
        <v>0</v>
      </c>
      <c r="Q3438" s="54" t="s">
        <v>73</v>
      </c>
      <c r="R3438" s="54">
        <f t="shared" si="208"/>
        <v>0</v>
      </c>
      <c r="T3438" s="55">
        <f t="shared" si="209"/>
        <v>0</v>
      </c>
      <c r="U3438" s="55">
        <f t="shared" si="209"/>
        <v>0</v>
      </c>
      <c r="V3438" s="55">
        <f t="shared" si="209"/>
        <v>0</v>
      </c>
      <c r="W3438" s="55">
        <f t="shared" si="209"/>
        <v>0</v>
      </c>
      <c r="X3438" s="55" t="e">
        <f t="shared" si="209"/>
        <v>#VALUE!</v>
      </c>
      <c r="Y3438" s="55">
        <f t="shared" si="209"/>
        <v>0</v>
      </c>
    </row>
    <row r="3439" spans="1:25" x14ac:dyDescent="0.25">
      <c r="A3439" s="37" t="s">
        <v>655</v>
      </c>
      <c r="B3439" s="37" t="s">
        <v>706</v>
      </c>
      <c r="C3439" s="37" t="s">
        <v>707</v>
      </c>
      <c r="D3439" s="52" t="str">
        <f>IFERROR(INDEX('[2]CP5 to CP6 Track mapping'!$A:$B,MATCH('CP5 Vols Hyp'!$C3439,'[2]CP5 to CP6 Track mapping'!$A:$A,0),2),"-")</f>
        <v>Replace - Partial SC</v>
      </c>
      <c r="E3439" s="36" t="s">
        <v>455</v>
      </c>
      <c r="F3439" s="53"/>
      <c r="G3439" s="53"/>
      <c r="H3439" s="53">
        <v>0</v>
      </c>
      <c r="I3439" s="53"/>
      <c r="J3439" s="53"/>
      <c r="K3439" s="53">
        <f t="shared" si="207"/>
        <v>0</v>
      </c>
      <c r="M3439" s="54">
        <v>0</v>
      </c>
      <c r="N3439" s="54">
        <v>0</v>
      </c>
      <c r="O3439" s="54">
        <v>0</v>
      </c>
      <c r="P3439" s="54">
        <v>0</v>
      </c>
      <c r="Q3439" s="54" t="s">
        <v>73</v>
      </c>
      <c r="R3439" s="54">
        <f t="shared" si="208"/>
        <v>0</v>
      </c>
      <c r="T3439" s="55">
        <f t="shared" si="209"/>
        <v>0</v>
      </c>
      <c r="U3439" s="55">
        <f t="shared" si="209"/>
        <v>0</v>
      </c>
      <c r="V3439" s="55">
        <f t="shared" si="209"/>
        <v>0</v>
      </c>
      <c r="W3439" s="55">
        <f t="shared" si="209"/>
        <v>0</v>
      </c>
      <c r="X3439" s="55" t="e">
        <f t="shared" si="209"/>
        <v>#VALUE!</v>
      </c>
      <c r="Y3439" s="55">
        <f t="shared" si="209"/>
        <v>0</v>
      </c>
    </row>
    <row r="3440" spans="1:25" x14ac:dyDescent="0.25">
      <c r="A3440" s="37" t="s">
        <v>655</v>
      </c>
      <c r="B3440" s="37" t="s">
        <v>708</v>
      </c>
      <c r="C3440" s="37" t="s">
        <v>709</v>
      </c>
      <c r="D3440" s="52" t="str">
        <f>IFERROR(INDEX('[2]CP5 to CP6 Track mapping'!$A:$B,MATCH('CP5 Vols Hyp'!$C3440,'[2]CP5 to CP6 Track mapping'!$A:$A,0),2),"-")</f>
        <v>Refurbishment SC</v>
      </c>
      <c r="E3440" s="36" t="s">
        <v>456</v>
      </c>
      <c r="F3440" s="53"/>
      <c r="G3440" s="53"/>
      <c r="H3440" s="53">
        <v>0</v>
      </c>
      <c r="I3440" s="53"/>
      <c r="J3440" s="53"/>
      <c r="K3440" s="53">
        <f t="shared" si="207"/>
        <v>0</v>
      </c>
      <c r="M3440" s="54">
        <v>0</v>
      </c>
      <c r="N3440" s="54">
        <v>0</v>
      </c>
      <c r="O3440" s="54">
        <v>0</v>
      </c>
      <c r="P3440" s="54">
        <v>2</v>
      </c>
      <c r="Q3440" s="54">
        <v>2</v>
      </c>
      <c r="R3440" s="54">
        <f t="shared" si="208"/>
        <v>4</v>
      </c>
      <c r="T3440" s="55">
        <f t="shared" si="209"/>
        <v>0</v>
      </c>
      <c r="U3440" s="55">
        <f t="shared" si="209"/>
        <v>0</v>
      </c>
      <c r="V3440" s="55">
        <f t="shared" si="209"/>
        <v>0</v>
      </c>
      <c r="W3440" s="55">
        <f t="shared" si="209"/>
        <v>2</v>
      </c>
      <c r="X3440" s="55">
        <f t="shared" si="209"/>
        <v>2</v>
      </c>
      <c r="Y3440" s="55">
        <f t="shared" si="209"/>
        <v>4</v>
      </c>
    </row>
    <row r="3441" spans="1:25" x14ac:dyDescent="0.25">
      <c r="A3441" s="37" t="s">
        <v>655</v>
      </c>
      <c r="B3441" s="37" t="s">
        <v>708</v>
      </c>
      <c r="C3441" s="37" t="s">
        <v>709</v>
      </c>
      <c r="D3441" s="52" t="str">
        <f>IFERROR(INDEX('[2]CP5 to CP6 Track mapping'!$A:$B,MATCH('CP5 Vols Hyp'!$C3441,'[2]CP5 to CP6 Track mapping'!$A:$A,0),2),"-")</f>
        <v>Refurbishment SC</v>
      </c>
      <c r="E3441" s="36" t="s">
        <v>451</v>
      </c>
      <c r="F3441" s="53"/>
      <c r="G3441" s="53"/>
      <c r="H3441" s="53">
        <v>0</v>
      </c>
      <c r="I3441" s="53"/>
      <c r="J3441" s="53"/>
      <c r="K3441" s="53">
        <f t="shared" si="207"/>
        <v>0</v>
      </c>
      <c r="M3441" s="54">
        <v>0</v>
      </c>
      <c r="N3441" s="54">
        <v>0</v>
      </c>
      <c r="O3441" s="54">
        <v>0</v>
      </c>
      <c r="P3441" s="54">
        <v>0</v>
      </c>
      <c r="Q3441" s="54" t="s">
        <v>73</v>
      </c>
      <c r="R3441" s="54">
        <f t="shared" si="208"/>
        <v>0</v>
      </c>
      <c r="T3441" s="55">
        <f t="shared" si="209"/>
        <v>0</v>
      </c>
      <c r="U3441" s="55">
        <f t="shared" si="209"/>
        <v>0</v>
      </c>
      <c r="V3441" s="55">
        <f t="shared" si="209"/>
        <v>0</v>
      </c>
      <c r="W3441" s="55">
        <f t="shared" si="209"/>
        <v>0</v>
      </c>
      <c r="X3441" s="55" t="e">
        <f t="shared" si="209"/>
        <v>#VALUE!</v>
      </c>
      <c r="Y3441" s="55">
        <f t="shared" si="209"/>
        <v>0</v>
      </c>
    </row>
    <row r="3442" spans="1:25" x14ac:dyDescent="0.25">
      <c r="A3442" s="37" t="s">
        <v>655</v>
      </c>
      <c r="B3442" s="37" t="s">
        <v>708</v>
      </c>
      <c r="C3442" s="37" t="s">
        <v>709</v>
      </c>
      <c r="D3442" s="52" t="str">
        <f>IFERROR(INDEX('[2]CP5 to CP6 Track mapping'!$A:$B,MATCH('CP5 Vols Hyp'!$C3442,'[2]CP5 to CP6 Track mapping'!$A:$A,0),2),"-")</f>
        <v>Refurbishment SC</v>
      </c>
      <c r="E3442" s="36" t="s">
        <v>452</v>
      </c>
      <c r="F3442" s="53"/>
      <c r="G3442" s="53"/>
      <c r="H3442" s="53">
        <v>0</v>
      </c>
      <c r="I3442" s="53"/>
      <c r="J3442" s="53"/>
      <c r="K3442" s="53">
        <f t="shared" si="207"/>
        <v>0</v>
      </c>
      <c r="M3442" s="54">
        <v>0</v>
      </c>
      <c r="N3442" s="54">
        <v>0</v>
      </c>
      <c r="O3442" s="54">
        <v>0</v>
      </c>
      <c r="P3442" s="54">
        <v>0</v>
      </c>
      <c r="Q3442" s="54" t="s">
        <v>73</v>
      </c>
      <c r="R3442" s="54">
        <f t="shared" si="208"/>
        <v>0</v>
      </c>
      <c r="T3442" s="55">
        <f t="shared" si="209"/>
        <v>0</v>
      </c>
      <c r="U3442" s="55">
        <f t="shared" si="209"/>
        <v>0</v>
      </c>
      <c r="V3442" s="55">
        <f t="shared" si="209"/>
        <v>0</v>
      </c>
      <c r="W3442" s="55">
        <f t="shared" si="209"/>
        <v>0</v>
      </c>
      <c r="X3442" s="55" t="e">
        <f t="shared" si="209"/>
        <v>#VALUE!</v>
      </c>
      <c r="Y3442" s="55">
        <f t="shared" si="209"/>
        <v>0</v>
      </c>
    </row>
    <row r="3443" spans="1:25" x14ac:dyDescent="0.25">
      <c r="A3443" s="37" t="s">
        <v>655</v>
      </c>
      <c r="B3443" s="37" t="s">
        <v>708</v>
      </c>
      <c r="C3443" s="37" t="s">
        <v>709</v>
      </c>
      <c r="D3443" s="52" t="str">
        <f>IFERROR(INDEX('[2]CP5 to CP6 Track mapping'!$A:$B,MATCH('CP5 Vols Hyp'!$C3443,'[2]CP5 to CP6 Track mapping'!$A:$A,0),2),"-")</f>
        <v>Refurbishment SC</v>
      </c>
      <c r="E3443" s="36" t="s">
        <v>453</v>
      </c>
      <c r="F3443" s="53"/>
      <c r="G3443" s="53"/>
      <c r="H3443" s="53">
        <v>0</v>
      </c>
      <c r="I3443" s="53"/>
      <c r="J3443" s="53"/>
      <c r="K3443" s="53">
        <f t="shared" si="207"/>
        <v>0</v>
      </c>
      <c r="M3443" s="54">
        <v>0</v>
      </c>
      <c r="N3443" s="54">
        <v>0</v>
      </c>
      <c r="O3443" s="54">
        <v>0</v>
      </c>
      <c r="P3443" s="54">
        <v>0</v>
      </c>
      <c r="Q3443" s="54" t="s">
        <v>73</v>
      </c>
      <c r="R3443" s="54">
        <f t="shared" si="208"/>
        <v>0</v>
      </c>
      <c r="T3443" s="55">
        <f t="shared" si="209"/>
        <v>0</v>
      </c>
      <c r="U3443" s="55">
        <f t="shared" si="209"/>
        <v>0</v>
      </c>
      <c r="V3443" s="55">
        <f t="shared" si="209"/>
        <v>0</v>
      </c>
      <c r="W3443" s="55">
        <f t="shared" si="209"/>
        <v>0</v>
      </c>
      <c r="X3443" s="55" t="e">
        <f t="shared" si="209"/>
        <v>#VALUE!</v>
      </c>
      <c r="Y3443" s="55">
        <f t="shared" si="209"/>
        <v>0</v>
      </c>
    </row>
    <row r="3444" spans="1:25" x14ac:dyDescent="0.25">
      <c r="A3444" s="37" t="s">
        <v>655</v>
      </c>
      <c r="B3444" s="37" t="s">
        <v>708</v>
      </c>
      <c r="C3444" s="37" t="s">
        <v>709</v>
      </c>
      <c r="D3444" s="52" t="str">
        <f>IFERROR(INDEX('[2]CP5 to CP6 Track mapping'!$A:$B,MATCH('CP5 Vols Hyp'!$C3444,'[2]CP5 to CP6 Track mapping'!$A:$A,0),2),"-")</f>
        <v>Refurbishment SC</v>
      </c>
      <c r="E3444" s="36" t="s">
        <v>454</v>
      </c>
      <c r="F3444" s="53"/>
      <c r="G3444" s="53"/>
      <c r="H3444" s="53">
        <v>0</v>
      </c>
      <c r="I3444" s="53"/>
      <c r="J3444" s="53"/>
      <c r="K3444" s="53">
        <f t="shared" si="207"/>
        <v>0</v>
      </c>
      <c r="M3444" s="54">
        <v>0</v>
      </c>
      <c r="N3444" s="54">
        <v>0</v>
      </c>
      <c r="O3444" s="54">
        <v>0</v>
      </c>
      <c r="P3444" s="54">
        <v>0</v>
      </c>
      <c r="Q3444" s="54" t="s">
        <v>73</v>
      </c>
      <c r="R3444" s="54">
        <f t="shared" si="208"/>
        <v>0</v>
      </c>
      <c r="T3444" s="55">
        <f t="shared" si="209"/>
        <v>0</v>
      </c>
      <c r="U3444" s="55">
        <f t="shared" si="209"/>
        <v>0</v>
      </c>
      <c r="V3444" s="55">
        <f t="shared" si="209"/>
        <v>0</v>
      </c>
      <c r="W3444" s="55">
        <f t="shared" si="209"/>
        <v>0</v>
      </c>
      <c r="X3444" s="55" t="e">
        <f t="shared" si="209"/>
        <v>#VALUE!</v>
      </c>
      <c r="Y3444" s="55">
        <f t="shared" si="209"/>
        <v>0</v>
      </c>
    </row>
    <row r="3445" spans="1:25" x14ac:dyDescent="0.25">
      <c r="A3445" s="37" t="s">
        <v>655</v>
      </c>
      <c r="B3445" s="37" t="s">
        <v>708</v>
      </c>
      <c r="C3445" s="37" t="s">
        <v>709</v>
      </c>
      <c r="D3445" s="52" t="str">
        <f>IFERROR(INDEX('[2]CP5 to CP6 Track mapping'!$A:$B,MATCH('CP5 Vols Hyp'!$C3445,'[2]CP5 to CP6 Track mapping'!$A:$A,0),2),"-")</f>
        <v>Refurbishment SC</v>
      </c>
      <c r="E3445" s="36" t="s">
        <v>455</v>
      </c>
      <c r="F3445" s="53"/>
      <c r="G3445" s="53"/>
      <c r="H3445" s="53">
        <v>0</v>
      </c>
      <c r="I3445" s="53"/>
      <c r="J3445" s="53"/>
      <c r="K3445" s="53">
        <f t="shared" si="207"/>
        <v>0</v>
      </c>
      <c r="M3445" s="54">
        <v>0</v>
      </c>
      <c r="N3445" s="54">
        <v>0</v>
      </c>
      <c r="O3445" s="54">
        <v>0</v>
      </c>
      <c r="P3445" s="54">
        <v>0</v>
      </c>
      <c r="Q3445" s="54" t="s">
        <v>73</v>
      </c>
      <c r="R3445" s="54">
        <f t="shared" si="208"/>
        <v>0</v>
      </c>
      <c r="T3445" s="55">
        <f t="shared" si="209"/>
        <v>0</v>
      </c>
      <c r="U3445" s="55">
        <f t="shared" si="209"/>
        <v>0</v>
      </c>
      <c r="V3445" s="55">
        <f t="shared" si="209"/>
        <v>0</v>
      </c>
      <c r="W3445" s="55">
        <f t="shared" si="209"/>
        <v>0</v>
      </c>
      <c r="X3445" s="55" t="e">
        <f t="shared" si="209"/>
        <v>#VALUE!</v>
      </c>
      <c r="Y3445" s="55">
        <f t="shared" si="209"/>
        <v>0</v>
      </c>
    </row>
    <row r="3446" spans="1:25" x14ac:dyDescent="0.25">
      <c r="A3446" s="37" t="s">
        <v>655</v>
      </c>
      <c r="B3446" s="37" t="s">
        <v>710</v>
      </c>
      <c r="C3446" s="37" t="s">
        <v>711</v>
      </c>
      <c r="D3446" s="52" t="str">
        <f>IFERROR(INDEX('[2]CP5 to CP6 Track mapping'!$A:$B,MATCH('CP5 Vols Hyp'!$C3446,'[2]CP5 to CP6 Track mapping'!$A:$A,0),2),"-")</f>
        <v>Refurbishment SC</v>
      </c>
      <c r="E3446" s="36" t="s">
        <v>456</v>
      </c>
      <c r="F3446" s="53"/>
      <c r="G3446" s="53"/>
      <c r="H3446" s="53">
        <v>22</v>
      </c>
      <c r="I3446" s="53"/>
      <c r="J3446" s="53"/>
      <c r="K3446" s="53">
        <f t="shared" si="207"/>
        <v>22</v>
      </c>
      <c r="M3446" s="54">
        <v>0</v>
      </c>
      <c r="N3446" s="54">
        <v>33</v>
      </c>
      <c r="O3446" s="54">
        <v>22</v>
      </c>
      <c r="P3446" s="54">
        <v>52</v>
      </c>
      <c r="Q3446" s="54">
        <v>50</v>
      </c>
      <c r="R3446" s="54">
        <f t="shared" si="208"/>
        <v>157</v>
      </c>
      <c r="T3446" s="55">
        <f t="shared" si="209"/>
        <v>0</v>
      </c>
      <c r="U3446" s="55">
        <f t="shared" si="209"/>
        <v>33</v>
      </c>
      <c r="V3446" s="55">
        <f t="shared" si="209"/>
        <v>0</v>
      </c>
      <c r="W3446" s="55">
        <f t="shared" si="209"/>
        <v>52</v>
      </c>
      <c r="X3446" s="55">
        <f t="shared" si="209"/>
        <v>50</v>
      </c>
      <c r="Y3446" s="55">
        <f t="shared" si="209"/>
        <v>135</v>
      </c>
    </row>
    <row r="3447" spans="1:25" x14ac:dyDescent="0.25">
      <c r="A3447" s="37" t="s">
        <v>655</v>
      </c>
      <c r="B3447" s="37" t="s">
        <v>710</v>
      </c>
      <c r="C3447" s="37" t="s">
        <v>711</v>
      </c>
      <c r="D3447" s="52" t="str">
        <f>IFERROR(INDEX('[2]CP5 to CP6 Track mapping'!$A:$B,MATCH('CP5 Vols Hyp'!$C3447,'[2]CP5 to CP6 Track mapping'!$A:$A,0),2),"-")</f>
        <v>Refurbishment SC</v>
      </c>
      <c r="E3447" s="36" t="s">
        <v>451</v>
      </c>
      <c r="F3447" s="53"/>
      <c r="G3447" s="53"/>
      <c r="H3447" s="53">
        <v>0</v>
      </c>
      <c r="I3447" s="53"/>
      <c r="J3447" s="53"/>
      <c r="K3447" s="53">
        <f t="shared" si="207"/>
        <v>0</v>
      </c>
      <c r="M3447" s="54">
        <v>0</v>
      </c>
      <c r="N3447" s="54">
        <v>0</v>
      </c>
      <c r="O3447" s="54">
        <v>0</v>
      </c>
      <c r="P3447" s="54">
        <v>0</v>
      </c>
      <c r="Q3447" s="54" t="s">
        <v>73</v>
      </c>
      <c r="R3447" s="54">
        <f t="shared" si="208"/>
        <v>0</v>
      </c>
      <c r="T3447" s="55">
        <f t="shared" si="209"/>
        <v>0</v>
      </c>
      <c r="U3447" s="55">
        <f t="shared" si="209"/>
        <v>0</v>
      </c>
      <c r="V3447" s="55">
        <f t="shared" si="209"/>
        <v>0</v>
      </c>
      <c r="W3447" s="55">
        <f t="shared" si="209"/>
        <v>0</v>
      </c>
      <c r="X3447" s="55" t="e">
        <f t="shared" si="209"/>
        <v>#VALUE!</v>
      </c>
      <c r="Y3447" s="55">
        <f t="shared" si="209"/>
        <v>0</v>
      </c>
    </row>
    <row r="3448" spans="1:25" x14ac:dyDescent="0.25">
      <c r="A3448" s="37" t="s">
        <v>655</v>
      </c>
      <c r="B3448" s="37" t="s">
        <v>710</v>
      </c>
      <c r="C3448" s="37" t="s">
        <v>711</v>
      </c>
      <c r="D3448" s="52" t="str">
        <f>IFERROR(INDEX('[2]CP5 to CP6 Track mapping'!$A:$B,MATCH('CP5 Vols Hyp'!$C3448,'[2]CP5 to CP6 Track mapping'!$A:$A,0),2),"-")</f>
        <v>Refurbishment SC</v>
      </c>
      <c r="E3448" s="36" t="s">
        <v>452</v>
      </c>
      <c r="F3448" s="53"/>
      <c r="G3448" s="53"/>
      <c r="H3448" s="53">
        <v>0</v>
      </c>
      <c r="I3448" s="53"/>
      <c r="J3448" s="53"/>
      <c r="K3448" s="53">
        <f t="shared" si="207"/>
        <v>0</v>
      </c>
      <c r="M3448" s="54">
        <v>0</v>
      </c>
      <c r="N3448" s="54">
        <v>0</v>
      </c>
      <c r="O3448" s="54">
        <v>0</v>
      </c>
      <c r="P3448" s="54">
        <v>0</v>
      </c>
      <c r="Q3448" s="54" t="s">
        <v>73</v>
      </c>
      <c r="R3448" s="54">
        <f t="shared" si="208"/>
        <v>0</v>
      </c>
      <c r="T3448" s="55">
        <f t="shared" si="209"/>
        <v>0</v>
      </c>
      <c r="U3448" s="55">
        <f t="shared" si="209"/>
        <v>0</v>
      </c>
      <c r="V3448" s="55">
        <f t="shared" si="209"/>
        <v>0</v>
      </c>
      <c r="W3448" s="55">
        <f t="shared" si="209"/>
        <v>0</v>
      </c>
      <c r="X3448" s="55" t="e">
        <f t="shared" si="209"/>
        <v>#VALUE!</v>
      </c>
      <c r="Y3448" s="55">
        <f t="shared" si="209"/>
        <v>0</v>
      </c>
    </row>
    <row r="3449" spans="1:25" x14ac:dyDescent="0.25">
      <c r="A3449" s="37" t="s">
        <v>655</v>
      </c>
      <c r="B3449" s="37" t="s">
        <v>710</v>
      </c>
      <c r="C3449" s="37" t="s">
        <v>711</v>
      </c>
      <c r="D3449" s="52" t="str">
        <f>IFERROR(INDEX('[2]CP5 to CP6 Track mapping'!$A:$B,MATCH('CP5 Vols Hyp'!$C3449,'[2]CP5 to CP6 Track mapping'!$A:$A,0),2),"-")</f>
        <v>Refurbishment SC</v>
      </c>
      <c r="E3449" s="36" t="s">
        <v>453</v>
      </c>
      <c r="F3449" s="53"/>
      <c r="G3449" s="53"/>
      <c r="H3449" s="53">
        <v>0</v>
      </c>
      <c r="I3449" s="53"/>
      <c r="J3449" s="53"/>
      <c r="K3449" s="53">
        <f t="shared" si="207"/>
        <v>0</v>
      </c>
      <c r="M3449" s="54">
        <v>4</v>
      </c>
      <c r="N3449" s="54">
        <v>0</v>
      </c>
      <c r="O3449" s="54">
        <v>0</v>
      </c>
      <c r="P3449" s="54">
        <v>0</v>
      </c>
      <c r="Q3449" s="54" t="s">
        <v>73</v>
      </c>
      <c r="R3449" s="54">
        <f t="shared" si="208"/>
        <v>4</v>
      </c>
      <c r="T3449" s="55">
        <f t="shared" si="209"/>
        <v>4</v>
      </c>
      <c r="U3449" s="55">
        <f t="shared" si="209"/>
        <v>0</v>
      </c>
      <c r="V3449" s="55">
        <f t="shared" si="209"/>
        <v>0</v>
      </c>
      <c r="W3449" s="55">
        <f t="shared" si="209"/>
        <v>0</v>
      </c>
      <c r="X3449" s="55" t="e">
        <f t="shared" si="209"/>
        <v>#VALUE!</v>
      </c>
      <c r="Y3449" s="55">
        <f t="shared" si="209"/>
        <v>4</v>
      </c>
    </row>
    <row r="3450" spans="1:25" x14ac:dyDescent="0.25">
      <c r="A3450" s="37" t="s">
        <v>655</v>
      </c>
      <c r="B3450" s="37" t="s">
        <v>710</v>
      </c>
      <c r="C3450" s="37" t="s">
        <v>711</v>
      </c>
      <c r="D3450" s="52" t="str">
        <f>IFERROR(INDEX('[2]CP5 to CP6 Track mapping'!$A:$B,MATCH('CP5 Vols Hyp'!$C3450,'[2]CP5 to CP6 Track mapping'!$A:$A,0),2),"-")</f>
        <v>Refurbishment SC</v>
      </c>
      <c r="E3450" s="36" t="s">
        <v>454</v>
      </c>
      <c r="F3450" s="53"/>
      <c r="G3450" s="53"/>
      <c r="H3450" s="53">
        <v>0</v>
      </c>
      <c r="I3450" s="53"/>
      <c r="J3450" s="53"/>
      <c r="K3450" s="53">
        <f t="shared" si="207"/>
        <v>0</v>
      </c>
      <c r="M3450" s="54">
        <v>0</v>
      </c>
      <c r="N3450" s="54">
        <v>0</v>
      </c>
      <c r="O3450" s="54">
        <v>0</v>
      </c>
      <c r="P3450" s="54">
        <v>0</v>
      </c>
      <c r="Q3450" s="54" t="s">
        <v>73</v>
      </c>
      <c r="R3450" s="54">
        <f t="shared" si="208"/>
        <v>0</v>
      </c>
      <c r="T3450" s="55">
        <f t="shared" si="209"/>
        <v>0</v>
      </c>
      <c r="U3450" s="55">
        <f t="shared" si="209"/>
        <v>0</v>
      </c>
      <c r="V3450" s="55">
        <f t="shared" si="209"/>
        <v>0</v>
      </c>
      <c r="W3450" s="55">
        <f t="shared" si="209"/>
        <v>0</v>
      </c>
      <c r="X3450" s="55" t="e">
        <f t="shared" si="209"/>
        <v>#VALUE!</v>
      </c>
      <c r="Y3450" s="55">
        <f t="shared" si="209"/>
        <v>0</v>
      </c>
    </row>
    <row r="3451" spans="1:25" x14ac:dyDescent="0.25">
      <c r="A3451" s="37" t="s">
        <v>655</v>
      </c>
      <c r="B3451" s="37" t="s">
        <v>710</v>
      </c>
      <c r="C3451" s="37" t="s">
        <v>711</v>
      </c>
      <c r="D3451" s="52" t="str">
        <f>IFERROR(INDEX('[2]CP5 to CP6 Track mapping'!$A:$B,MATCH('CP5 Vols Hyp'!$C3451,'[2]CP5 to CP6 Track mapping'!$A:$A,0),2),"-")</f>
        <v>Refurbishment SC</v>
      </c>
      <c r="E3451" s="36" t="s">
        <v>455</v>
      </c>
      <c r="F3451" s="53"/>
      <c r="G3451" s="53"/>
      <c r="H3451" s="53">
        <v>0</v>
      </c>
      <c r="I3451" s="53"/>
      <c r="J3451" s="53"/>
      <c r="K3451" s="53">
        <f t="shared" si="207"/>
        <v>0</v>
      </c>
      <c r="M3451" s="54">
        <v>0</v>
      </c>
      <c r="N3451" s="54">
        <v>0</v>
      </c>
      <c r="O3451" s="54">
        <v>0</v>
      </c>
      <c r="P3451" s="54">
        <v>0</v>
      </c>
      <c r="Q3451" s="54" t="s">
        <v>73</v>
      </c>
      <c r="R3451" s="54">
        <f t="shared" si="208"/>
        <v>0</v>
      </c>
      <c r="T3451" s="55">
        <f t="shared" si="209"/>
        <v>0</v>
      </c>
      <c r="U3451" s="55">
        <f t="shared" si="209"/>
        <v>0</v>
      </c>
      <c r="V3451" s="55">
        <f t="shared" si="209"/>
        <v>0</v>
      </c>
      <c r="W3451" s="55">
        <f t="shared" si="209"/>
        <v>0</v>
      </c>
      <c r="X3451" s="55" t="e">
        <f t="shared" si="209"/>
        <v>#VALUE!</v>
      </c>
      <c r="Y3451" s="55">
        <f t="shared" si="209"/>
        <v>0</v>
      </c>
    </row>
    <row r="3452" spans="1:25" x14ac:dyDescent="0.25">
      <c r="A3452" s="37" t="s">
        <v>655</v>
      </c>
      <c r="B3452" s="37" t="s">
        <v>712</v>
      </c>
      <c r="C3452" s="37" t="s">
        <v>713</v>
      </c>
      <c r="D3452" s="52" t="str">
        <f>IFERROR(INDEX('[2]CP5 to CP6 Track mapping'!$A:$B,MATCH('CP5 Vols Hyp'!$C3452,'[2]CP5 to CP6 Track mapping'!$A:$A,0),2),"-")</f>
        <v>Fencing</v>
      </c>
      <c r="E3452" s="36" t="s">
        <v>456</v>
      </c>
      <c r="F3452" s="53"/>
      <c r="G3452" s="53"/>
      <c r="H3452" s="53">
        <v>4.05</v>
      </c>
      <c r="I3452" s="53"/>
      <c r="J3452" s="53"/>
      <c r="K3452" s="53">
        <f t="shared" si="207"/>
        <v>4.05</v>
      </c>
      <c r="M3452" s="54">
        <v>0</v>
      </c>
      <c r="N3452" s="54">
        <v>7.5000000000000009</v>
      </c>
      <c r="O3452" s="54">
        <v>4.05</v>
      </c>
      <c r="P3452" s="54">
        <v>7.7499999999999991</v>
      </c>
      <c r="Q3452" s="54" t="s">
        <v>73</v>
      </c>
      <c r="R3452" s="54">
        <f t="shared" si="208"/>
        <v>19.3</v>
      </c>
      <c r="T3452" s="55">
        <f t="shared" si="209"/>
        <v>0</v>
      </c>
      <c r="U3452" s="55">
        <f t="shared" si="209"/>
        <v>7.5000000000000009</v>
      </c>
      <c r="V3452" s="55">
        <f t="shared" si="209"/>
        <v>0</v>
      </c>
      <c r="W3452" s="55">
        <f t="shared" si="209"/>
        <v>7.7499999999999991</v>
      </c>
      <c r="X3452" s="55" t="e">
        <f t="shared" si="209"/>
        <v>#VALUE!</v>
      </c>
      <c r="Y3452" s="55">
        <f t="shared" si="209"/>
        <v>15.25</v>
      </c>
    </row>
    <row r="3453" spans="1:25" x14ac:dyDescent="0.25">
      <c r="A3453" s="37" t="s">
        <v>655</v>
      </c>
      <c r="B3453" s="37" t="s">
        <v>712</v>
      </c>
      <c r="C3453" s="37" t="s">
        <v>713</v>
      </c>
      <c r="D3453" s="52" t="str">
        <f>IFERROR(INDEX('[2]CP5 to CP6 Track mapping'!$A:$B,MATCH('CP5 Vols Hyp'!$C3453,'[2]CP5 to CP6 Track mapping'!$A:$A,0),2),"-")</f>
        <v>Fencing</v>
      </c>
      <c r="E3453" s="36" t="s">
        <v>451</v>
      </c>
      <c r="F3453" s="53"/>
      <c r="G3453" s="53"/>
      <c r="H3453" s="53">
        <v>0</v>
      </c>
      <c r="I3453" s="53"/>
      <c r="J3453" s="53"/>
      <c r="K3453" s="53">
        <f t="shared" si="207"/>
        <v>0</v>
      </c>
      <c r="M3453" s="54">
        <v>0</v>
      </c>
      <c r="N3453" s="54">
        <v>0</v>
      </c>
      <c r="O3453" s="54">
        <v>0</v>
      </c>
      <c r="P3453" s="54">
        <v>0</v>
      </c>
      <c r="Q3453" s="54" t="s">
        <v>73</v>
      </c>
      <c r="R3453" s="54">
        <f t="shared" si="208"/>
        <v>0</v>
      </c>
      <c r="T3453" s="55">
        <f t="shared" si="209"/>
        <v>0</v>
      </c>
      <c r="U3453" s="55">
        <f t="shared" si="209"/>
        <v>0</v>
      </c>
      <c r="V3453" s="55">
        <f t="shared" si="209"/>
        <v>0</v>
      </c>
      <c r="W3453" s="55">
        <f t="shared" si="209"/>
        <v>0</v>
      </c>
      <c r="X3453" s="55" t="e">
        <f t="shared" si="209"/>
        <v>#VALUE!</v>
      </c>
      <c r="Y3453" s="55">
        <f t="shared" si="209"/>
        <v>0</v>
      </c>
    </row>
    <row r="3454" spans="1:25" x14ac:dyDescent="0.25">
      <c r="A3454" s="37" t="s">
        <v>655</v>
      </c>
      <c r="B3454" s="37" t="s">
        <v>712</v>
      </c>
      <c r="C3454" s="37" t="s">
        <v>713</v>
      </c>
      <c r="D3454" s="52" t="str">
        <f>IFERROR(INDEX('[2]CP5 to CP6 Track mapping'!$A:$B,MATCH('CP5 Vols Hyp'!$C3454,'[2]CP5 to CP6 Track mapping'!$A:$A,0),2),"-")</f>
        <v>Fencing</v>
      </c>
      <c r="E3454" s="36" t="s">
        <v>452</v>
      </c>
      <c r="F3454" s="53"/>
      <c r="G3454" s="53"/>
      <c r="H3454" s="53">
        <v>0</v>
      </c>
      <c r="I3454" s="53"/>
      <c r="J3454" s="53"/>
      <c r="K3454" s="53">
        <f t="shared" si="207"/>
        <v>0</v>
      </c>
      <c r="M3454" s="54">
        <v>0</v>
      </c>
      <c r="N3454" s="54">
        <v>0</v>
      </c>
      <c r="O3454" s="54">
        <v>0</v>
      </c>
      <c r="P3454" s="54">
        <v>0</v>
      </c>
      <c r="Q3454" s="54" t="s">
        <v>73</v>
      </c>
      <c r="R3454" s="54">
        <f t="shared" si="208"/>
        <v>0</v>
      </c>
      <c r="T3454" s="55">
        <f t="shared" si="209"/>
        <v>0</v>
      </c>
      <c r="U3454" s="55">
        <f t="shared" si="209"/>
        <v>0</v>
      </c>
      <c r="V3454" s="55">
        <f t="shared" si="209"/>
        <v>0</v>
      </c>
      <c r="W3454" s="55">
        <f t="shared" si="209"/>
        <v>0</v>
      </c>
      <c r="X3454" s="55" t="e">
        <f t="shared" si="209"/>
        <v>#VALUE!</v>
      </c>
      <c r="Y3454" s="55">
        <f t="shared" si="209"/>
        <v>0</v>
      </c>
    </row>
    <row r="3455" spans="1:25" x14ac:dyDescent="0.25">
      <c r="A3455" s="37" t="s">
        <v>655</v>
      </c>
      <c r="B3455" s="37" t="s">
        <v>712</v>
      </c>
      <c r="C3455" s="37" t="s">
        <v>713</v>
      </c>
      <c r="D3455" s="52" t="str">
        <f>IFERROR(INDEX('[2]CP5 to CP6 Track mapping'!$A:$B,MATCH('CP5 Vols Hyp'!$C3455,'[2]CP5 to CP6 Track mapping'!$A:$A,0),2),"-")</f>
        <v>Fencing</v>
      </c>
      <c r="E3455" s="36" t="s">
        <v>453</v>
      </c>
      <c r="F3455" s="53"/>
      <c r="G3455" s="53"/>
      <c r="H3455" s="53">
        <v>0</v>
      </c>
      <c r="I3455" s="53"/>
      <c r="J3455" s="53"/>
      <c r="K3455" s="53">
        <f t="shared" si="207"/>
        <v>0</v>
      </c>
      <c r="M3455" s="54">
        <v>0</v>
      </c>
      <c r="N3455" s="54">
        <v>0</v>
      </c>
      <c r="O3455" s="54">
        <v>0</v>
      </c>
      <c r="P3455" s="54">
        <v>0</v>
      </c>
      <c r="Q3455" s="54" t="s">
        <v>73</v>
      </c>
      <c r="R3455" s="54">
        <f t="shared" si="208"/>
        <v>0</v>
      </c>
      <c r="T3455" s="55">
        <f t="shared" si="209"/>
        <v>0</v>
      </c>
      <c r="U3455" s="55">
        <f t="shared" si="209"/>
        <v>0</v>
      </c>
      <c r="V3455" s="55">
        <f t="shared" si="209"/>
        <v>0</v>
      </c>
      <c r="W3455" s="55">
        <f t="shared" si="209"/>
        <v>0</v>
      </c>
      <c r="X3455" s="55" t="e">
        <f t="shared" si="209"/>
        <v>#VALUE!</v>
      </c>
      <c r="Y3455" s="55">
        <f t="shared" si="209"/>
        <v>0</v>
      </c>
    </row>
    <row r="3456" spans="1:25" x14ac:dyDescent="0.25">
      <c r="A3456" s="37" t="s">
        <v>655</v>
      </c>
      <c r="B3456" s="37" t="s">
        <v>712</v>
      </c>
      <c r="C3456" s="37" t="s">
        <v>713</v>
      </c>
      <c r="D3456" s="52" t="str">
        <f>IFERROR(INDEX('[2]CP5 to CP6 Track mapping'!$A:$B,MATCH('CP5 Vols Hyp'!$C3456,'[2]CP5 to CP6 Track mapping'!$A:$A,0),2),"-")</f>
        <v>Fencing</v>
      </c>
      <c r="E3456" s="36" t="s">
        <v>454</v>
      </c>
      <c r="F3456" s="53"/>
      <c r="G3456" s="53"/>
      <c r="H3456" s="53">
        <v>0</v>
      </c>
      <c r="I3456" s="53"/>
      <c r="J3456" s="53"/>
      <c r="K3456" s="53">
        <f t="shared" si="207"/>
        <v>0</v>
      </c>
      <c r="M3456" s="54">
        <v>0</v>
      </c>
      <c r="N3456" s="54">
        <v>0</v>
      </c>
      <c r="O3456" s="54">
        <v>0</v>
      </c>
      <c r="P3456" s="54">
        <v>0</v>
      </c>
      <c r="Q3456" s="54" t="s">
        <v>73</v>
      </c>
      <c r="R3456" s="54">
        <f t="shared" si="208"/>
        <v>0</v>
      </c>
      <c r="T3456" s="55">
        <f t="shared" si="209"/>
        <v>0</v>
      </c>
      <c r="U3456" s="55">
        <f t="shared" si="209"/>
        <v>0</v>
      </c>
      <c r="V3456" s="55">
        <f t="shared" si="209"/>
        <v>0</v>
      </c>
      <c r="W3456" s="55">
        <f t="shared" si="209"/>
        <v>0</v>
      </c>
      <c r="X3456" s="55" t="e">
        <f t="shared" si="209"/>
        <v>#VALUE!</v>
      </c>
      <c r="Y3456" s="55">
        <f t="shared" si="209"/>
        <v>0</v>
      </c>
    </row>
    <row r="3457" spans="1:25" x14ac:dyDescent="0.25">
      <c r="A3457" s="37" t="s">
        <v>655</v>
      </c>
      <c r="B3457" s="37" t="s">
        <v>712</v>
      </c>
      <c r="C3457" s="37" t="s">
        <v>713</v>
      </c>
      <c r="D3457" s="52" t="str">
        <f>IFERROR(INDEX('[2]CP5 to CP6 Track mapping'!$A:$B,MATCH('CP5 Vols Hyp'!$C3457,'[2]CP5 to CP6 Track mapping'!$A:$A,0),2),"-")</f>
        <v>Fencing</v>
      </c>
      <c r="E3457" s="36" t="s">
        <v>455</v>
      </c>
      <c r="F3457" s="53"/>
      <c r="G3457" s="53"/>
      <c r="H3457" s="53">
        <v>0</v>
      </c>
      <c r="I3457" s="53"/>
      <c r="J3457" s="53"/>
      <c r="K3457" s="53">
        <f t="shared" si="207"/>
        <v>0</v>
      </c>
      <c r="M3457" s="54">
        <v>0</v>
      </c>
      <c r="N3457" s="54">
        <v>0</v>
      </c>
      <c r="O3457" s="54">
        <v>0</v>
      </c>
      <c r="P3457" s="54">
        <v>0</v>
      </c>
      <c r="Q3457" s="54" t="s">
        <v>73</v>
      </c>
      <c r="R3457" s="54">
        <f t="shared" si="208"/>
        <v>0</v>
      </c>
      <c r="T3457" s="55">
        <f t="shared" si="209"/>
        <v>0</v>
      </c>
      <c r="U3457" s="55">
        <f t="shared" si="209"/>
        <v>0</v>
      </c>
      <c r="V3457" s="55">
        <f t="shared" si="209"/>
        <v>0</v>
      </c>
      <c r="W3457" s="55">
        <f t="shared" si="209"/>
        <v>0</v>
      </c>
      <c r="X3457" s="55" t="e">
        <f t="shared" si="209"/>
        <v>#VALUE!</v>
      </c>
      <c r="Y3457" s="55">
        <f t="shared" si="209"/>
        <v>0</v>
      </c>
    </row>
    <row r="3458" spans="1:25" x14ac:dyDescent="0.25">
      <c r="A3458" s="37" t="s">
        <v>655</v>
      </c>
      <c r="B3458" s="37" t="s">
        <v>714</v>
      </c>
      <c r="C3458" s="37" t="s">
        <v>715</v>
      </c>
      <c r="D3458" s="52" t="str">
        <f>IFERROR(INDEX('[2]CP5 to CP6 Track mapping'!$A:$B,MATCH('CP5 Vols Hyp'!$C3458,'[2]CP5 to CP6 Track mapping'!$A:$A,0),2),"-")</f>
        <v>Fencing</v>
      </c>
      <c r="E3458" s="36" t="s">
        <v>456</v>
      </c>
      <c r="F3458" s="53"/>
      <c r="G3458" s="53"/>
      <c r="H3458" s="53">
        <v>42.22</v>
      </c>
      <c r="I3458" s="53"/>
      <c r="J3458" s="53"/>
      <c r="K3458" s="53">
        <f t="shared" si="207"/>
        <v>42.22</v>
      </c>
      <c r="M3458" s="54">
        <v>17.300000000000004</v>
      </c>
      <c r="N3458" s="54">
        <v>52.11</v>
      </c>
      <c r="O3458" s="54">
        <v>42.22</v>
      </c>
      <c r="P3458" s="54">
        <v>24.21</v>
      </c>
      <c r="Q3458" s="54">
        <v>8.9</v>
      </c>
      <c r="R3458" s="54">
        <f t="shared" si="208"/>
        <v>144.74</v>
      </c>
      <c r="T3458" s="55">
        <f t="shared" si="209"/>
        <v>17.300000000000004</v>
      </c>
      <c r="U3458" s="55">
        <f t="shared" si="209"/>
        <v>52.11</v>
      </c>
      <c r="V3458" s="55">
        <f t="shared" si="209"/>
        <v>0</v>
      </c>
      <c r="W3458" s="55">
        <f t="shared" si="209"/>
        <v>24.21</v>
      </c>
      <c r="X3458" s="55">
        <f t="shared" si="209"/>
        <v>8.9</v>
      </c>
      <c r="Y3458" s="55">
        <f t="shared" si="209"/>
        <v>102.52000000000001</v>
      </c>
    </row>
    <row r="3459" spans="1:25" x14ac:dyDescent="0.25">
      <c r="A3459" s="37" t="s">
        <v>655</v>
      </c>
      <c r="B3459" s="37" t="s">
        <v>714</v>
      </c>
      <c r="C3459" s="37" t="s">
        <v>715</v>
      </c>
      <c r="D3459" s="52" t="str">
        <f>IFERROR(INDEX('[2]CP5 to CP6 Track mapping'!$A:$B,MATCH('CP5 Vols Hyp'!$C3459,'[2]CP5 to CP6 Track mapping'!$A:$A,0),2),"-")</f>
        <v>Fencing</v>
      </c>
      <c r="E3459" s="36" t="s">
        <v>451</v>
      </c>
      <c r="F3459" s="53"/>
      <c r="G3459" s="53"/>
      <c r="H3459" s="53">
        <v>0</v>
      </c>
      <c r="I3459" s="53"/>
      <c r="J3459" s="53"/>
      <c r="K3459" s="53">
        <f t="shared" si="207"/>
        <v>0</v>
      </c>
      <c r="M3459" s="54">
        <v>0</v>
      </c>
      <c r="N3459" s="54">
        <v>0</v>
      </c>
      <c r="O3459" s="54">
        <v>0</v>
      </c>
      <c r="P3459" s="54">
        <v>0</v>
      </c>
      <c r="Q3459" s="54" t="s">
        <v>73</v>
      </c>
      <c r="R3459" s="54">
        <f t="shared" si="208"/>
        <v>0</v>
      </c>
      <c r="T3459" s="55">
        <f t="shared" si="209"/>
        <v>0</v>
      </c>
      <c r="U3459" s="55">
        <f t="shared" si="209"/>
        <v>0</v>
      </c>
      <c r="V3459" s="55">
        <f t="shared" si="209"/>
        <v>0</v>
      </c>
      <c r="W3459" s="55">
        <f t="shared" si="209"/>
        <v>0</v>
      </c>
      <c r="X3459" s="55" t="e">
        <f t="shared" si="209"/>
        <v>#VALUE!</v>
      </c>
      <c r="Y3459" s="55">
        <f t="shared" si="209"/>
        <v>0</v>
      </c>
    </row>
    <row r="3460" spans="1:25" x14ac:dyDescent="0.25">
      <c r="A3460" s="37" t="s">
        <v>655</v>
      </c>
      <c r="B3460" s="37" t="s">
        <v>714</v>
      </c>
      <c r="C3460" s="37" t="s">
        <v>715</v>
      </c>
      <c r="D3460" s="52" t="str">
        <f>IFERROR(INDEX('[2]CP5 to CP6 Track mapping'!$A:$B,MATCH('CP5 Vols Hyp'!$C3460,'[2]CP5 to CP6 Track mapping'!$A:$A,0),2),"-")</f>
        <v>Fencing</v>
      </c>
      <c r="E3460" s="36" t="s">
        <v>452</v>
      </c>
      <c r="F3460" s="53"/>
      <c r="G3460" s="53"/>
      <c r="H3460" s="53">
        <v>0</v>
      </c>
      <c r="I3460" s="53"/>
      <c r="J3460" s="53"/>
      <c r="K3460" s="53">
        <f t="shared" si="207"/>
        <v>0</v>
      </c>
      <c r="M3460" s="54">
        <v>0</v>
      </c>
      <c r="N3460" s="54">
        <v>0</v>
      </c>
      <c r="O3460" s="54">
        <v>0</v>
      </c>
      <c r="P3460" s="54">
        <v>0</v>
      </c>
      <c r="Q3460" s="54" t="s">
        <v>73</v>
      </c>
      <c r="R3460" s="54">
        <f t="shared" si="208"/>
        <v>0</v>
      </c>
      <c r="T3460" s="55">
        <f t="shared" si="209"/>
        <v>0</v>
      </c>
      <c r="U3460" s="55">
        <f t="shared" si="209"/>
        <v>0</v>
      </c>
      <c r="V3460" s="55">
        <f t="shared" si="209"/>
        <v>0</v>
      </c>
      <c r="W3460" s="55">
        <f t="shared" si="209"/>
        <v>0</v>
      </c>
      <c r="X3460" s="55" t="e">
        <f t="shared" si="209"/>
        <v>#VALUE!</v>
      </c>
      <c r="Y3460" s="55">
        <f t="shared" si="209"/>
        <v>0</v>
      </c>
    </row>
    <row r="3461" spans="1:25" x14ac:dyDescent="0.25">
      <c r="A3461" s="37" t="s">
        <v>655</v>
      </c>
      <c r="B3461" s="37" t="s">
        <v>714</v>
      </c>
      <c r="C3461" s="37" t="s">
        <v>715</v>
      </c>
      <c r="D3461" s="52" t="str">
        <f>IFERROR(INDEX('[2]CP5 to CP6 Track mapping'!$A:$B,MATCH('CP5 Vols Hyp'!$C3461,'[2]CP5 to CP6 Track mapping'!$A:$A,0),2),"-")</f>
        <v>Fencing</v>
      </c>
      <c r="E3461" s="36" t="s">
        <v>453</v>
      </c>
      <c r="F3461" s="53"/>
      <c r="G3461" s="53"/>
      <c r="H3461" s="53">
        <v>0</v>
      </c>
      <c r="I3461" s="53"/>
      <c r="J3461" s="53"/>
      <c r="K3461" s="53">
        <f t="shared" si="207"/>
        <v>0</v>
      </c>
      <c r="M3461" s="54">
        <v>0</v>
      </c>
      <c r="N3461" s="54">
        <v>0</v>
      </c>
      <c r="O3461" s="54">
        <v>0</v>
      </c>
      <c r="P3461" s="54">
        <v>0</v>
      </c>
      <c r="Q3461" s="54" t="s">
        <v>73</v>
      </c>
      <c r="R3461" s="54">
        <f t="shared" si="208"/>
        <v>0</v>
      </c>
      <c r="T3461" s="55">
        <f t="shared" si="209"/>
        <v>0</v>
      </c>
      <c r="U3461" s="55">
        <f t="shared" si="209"/>
        <v>0</v>
      </c>
      <c r="V3461" s="55">
        <f t="shared" si="209"/>
        <v>0</v>
      </c>
      <c r="W3461" s="55">
        <f t="shared" si="209"/>
        <v>0</v>
      </c>
      <c r="X3461" s="55" t="e">
        <f t="shared" si="209"/>
        <v>#VALUE!</v>
      </c>
      <c r="Y3461" s="55">
        <f t="shared" si="209"/>
        <v>0</v>
      </c>
    </row>
    <row r="3462" spans="1:25" x14ac:dyDescent="0.25">
      <c r="A3462" s="37" t="s">
        <v>655</v>
      </c>
      <c r="B3462" s="37" t="s">
        <v>714</v>
      </c>
      <c r="C3462" s="37" t="s">
        <v>715</v>
      </c>
      <c r="D3462" s="52" t="str">
        <f>IFERROR(INDEX('[2]CP5 to CP6 Track mapping'!$A:$B,MATCH('CP5 Vols Hyp'!$C3462,'[2]CP5 to CP6 Track mapping'!$A:$A,0),2),"-")</f>
        <v>Fencing</v>
      </c>
      <c r="E3462" s="36" t="s">
        <v>454</v>
      </c>
      <c r="F3462" s="53"/>
      <c r="G3462" s="53"/>
      <c r="H3462" s="53">
        <v>0</v>
      </c>
      <c r="I3462" s="53"/>
      <c r="J3462" s="53"/>
      <c r="K3462" s="53">
        <f t="shared" si="207"/>
        <v>0</v>
      </c>
      <c r="M3462" s="54">
        <v>0</v>
      </c>
      <c r="N3462" s="54">
        <v>0</v>
      </c>
      <c r="O3462" s="54">
        <v>0</v>
      </c>
      <c r="P3462" s="54">
        <v>0</v>
      </c>
      <c r="Q3462" s="54" t="s">
        <v>73</v>
      </c>
      <c r="R3462" s="54">
        <f t="shared" si="208"/>
        <v>0</v>
      </c>
      <c r="T3462" s="55">
        <f t="shared" si="209"/>
        <v>0</v>
      </c>
      <c r="U3462" s="55">
        <f t="shared" si="209"/>
        <v>0</v>
      </c>
      <c r="V3462" s="55">
        <f t="shared" si="209"/>
        <v>0</v>
      </c>
      <c r="W3462" s="55">
        <f t="shared" si="209"/>
        <v>0</v>
      </c>
      <c r="X3462" s="55" t="e">
        <f t="shared" si="209"/>
        <v>#VALUE!</v>
      </c>
      <c r="Y3462" s="55">
        <f t="shared" si="209"/>
        <v>0</v>
      </c>
    </row>
    <row r="3463" spans="1:25" x14ac:dyDescent="0.25">
      <c r="A3463" s="37" t="s">
        <v>655</v>
      </c>
      <c r="B3463" s="37" t="s">
        <v>714</v>
      </c>
      <c r="C3463" s="37" t="s">
        <v>715</v>
      </c>
      <c r="D3463" s="52" t="str">
        <f>IFERROR(INDEX('[2]CP5 to CP6 Track mapping'!$A:$B,MATCH('CP5 Vols Hyp'!$C3463,'[2]CP5 to CP6 Track mapping'!$A:$A,0),2),"-")</f>
        <v>Fencing</v>
      </c>
      <c r="E3463" s="36" t="s">
        <v>455</v>
      </c>
      <c r="F3463" s="53"/>
      <c r="G3463" s="53"/>
      <c r="H3463" s="53">
        <v>0</v>
      </c>
      <c r="I3463" s="53"/>
      <c r="J3463" s="53"/>
      <c r="K3463" s="53">
        <f t="shared" si="207"/>
        <v>0</v>
      </c>
      <c r="M3463" s="54">
        <v>0</v>
      </c>
      <c r="N3463" s="54">
        <v>0</v>
      </c>
      <c r="O3463" s="54">
        <v>0</v>
      </c>
      <c r="P3463" s="54">
        <v>0</v>
      </c>
      <c r="Q3463" s="54" t="s">
        <v>73</v>
      </c>
      <c r="R3463" s="54">
        <f t="shared" si="208"/>
        <v>0</v>
      </c>
      <c r="T3463" s="55">
        <f t="shared" si="209"/>
        <v>0</v>
      </c>
      <c r="U3463" s="55">
        <f t="shared" si="209"/>
        <v>0</v>
      </c>
      <c r="V3463" s="55">
        <f t="shared" si="209"/>
        <v>0</v>
      </c>
      <c r="W3463" s="55">
        <f t="shared" si="209"/>
        <v>0</v>
      </c>
      <c r="X3463" s="55" t="e">
        <f t="shared" si="209"/>
        <v>#VALUE!</v>
      </c>
      <c r="Y3463" s="55">
        <f t="shared" si="209"/>
        <v>0</v>
      </c>
    </row>
    <row r="3464" spans="1:25" x14ac:dyDescent="0.25">
      <c r="A3464" s="37" t="s">
        <v>655</v>
      </c>
      <c r="B3464" s="37" t="s">
        <v>716</v>
      </c>
      <c r="C3464" s="37" t="s">
        <v>717</v>
      </c>
      <c r="D3464" s="52" t="str">
        <f>IFERROR(INDEX('[2]CP5 to CP6 Track mapping'!$A:$B,MATCH('CP5 Vols Hyp'!$C3464,'[2]CP5 to CP6 Track mapping'!$A:$A,0),2),"-")</f>
        <v>Fencing</v>
      </c>
      <c r="E3464" s="36" t="s">
        <v>456</v>
      </c>
      <c r="F3464" s="53"/>
      <c r="G3464" s="53"/>
      <c r="H3464" s="53">
        <v>0.5</v>
      </c>
      <c r="I3464" s="53"/>
      <c r="J3464" s="53"/>
      <c r="K3464" s="53">
        <f t="shared" si="207"/>
        <v>0.5</v>
      </c>
      <c r="M3464" s="54">
        <v>0</v>
      </c>
      <c r="N3464" s="54">
        <v>0</v>
      </c>
      <c r="O3464" s="54">
        <v>0.5</v>
      </c>
      <c r="P3464" s="54">
        <v>4.9000000000000004</v>
      </c>
      <c r="Q3464" s="54" t="s">
        <v>73</v>
      </c>
      <c r="R3464" s="54">
        <f t="shared" si="208"/>
        <v>5.4</v>
      </c>
      <c r="T3464" s="55">
        <f t="shared" si="209"/>
        <v>0</v>
      </c>
      <c r="U3464" s="55">
        <f t="shared" si="209"/>
        <v>0</v>
      </c>
      <c r="V3464" s="55">
        <f t="shared" si="209"/>
        <v>0</v>
      </c>
      <c r="W3464" s="55">
        <f t="shared" si="209"/>
        <v>4.9000000000000004</v>
      </c>
      <c r="X3464" s="55" t="e">
        <f t="shared" si="209"/>
        <v>#VALUE!</v>
      </c>
      <c r="Y3464" s="55">
        <f t="shared" si="209"/>
        <v>4.9000000000000004</v>
      </c>
    </row>
    <row r="3465" spans="1:25" x14ac:dyDescent="0.25">
      <c r="A3465" s="37" t="s">
        <v>655</v>
      </c>
      <c r="B3465" s="37" t="s">
        <v>716</v>
      </c>
      <c r="C3465" s="37" t="s">
        <v>717</v>
      </c>
      <c r="D3465" s="52" t="str">
        <f>IFERROR(INDEX('[2]CP5 to CP6 Track mapping'!$A:$B,MATCH('CP5 Vols Hyp'!$C3465,'[2]CP5 to CP6 Track mapping'!$A:$A,0),2),"-")</f>
        <v>Fencing</v>
      </c>
      <c r="E3465" s="36" t="s">
        <v>451</v>
      </c>
      <c r="F3465" s="53"/>
      <c r="G3465" s="53"/>
      <c r="H3465" s="53">
        <v>0</v>
      </c>
      <c r="I3465" s="53"/>
      <c r="J3465" s="53"/>
      <c r="K3465" s="53">
        <f t="shared" si="207"/>
        <v>0</v>
      </c>
      <c r="M3465" s="54">
        <v>0</v>
      </c>
      <c r="N3465" s="54">
        <v>0</v>
      </c>
      <c r="O3465" s="54">
        <v>0</v>
      </c>
      <c r="P3465" s="54">
        <v>0</v>
      </c>
      <c r="Q3465" s="54" t="s">
        <v>73</v>
      </c>
      <c r="R3465" s="54">
        <f t="shared" si="208"/>
        <v>0</v>
      </c>
      <c r="T3465" s="55">
        <f t="shared" si="209"/>
        <v>0</v>
      </c>
      <c r="U3465" s="55">
        <f t="shared" si="209"/>
        <v>0</v>
      </c>
      <c r="V3465" s="55">
        <f t="shared" si="209"/>
        <v>0</v>
      </c>
      <c r="W3465" s="55">
        <f t="shared" si="209"/>
        <v>0</v>
      </c>
      <c r="X3465" s="55" t="e">
        <f t="shared" si="209"/>
        <v>#VALUE!</v>
      </c>
      <c r="Y3465" s="55">
        <f t="shared" si="209"/>
        <v>0</v>
      </c>
    </row>
    <row r="3466" spans="1:25" x14ac:dyDescent="0.25">
      <c r="A3466" s="37" t="s">
        <v>655</v>
      </c>
      <c r="B3466" s="37" t="s">
        <v>716</v>
      </c>
      <c r="C3466" s="37" t="s">
        <v>717</v>
      </c>
      <c r="D3466" s="52" t="str">
        <f>IFERROR(INDEX('[2]CP5 to CP6 Track mapping'!$A:$B,MATCH('CP5 Vols Hyp'!$C3466,'[2]CP5 to CP6 Track mapping'!$A:$A,0),2),"-")</f>
        <v>Fencing</v>
      </c>
      <c r="E3466" s="36" t="s">
        <v>452</v>
      </c>
      <c r="F3466" s="53"/>
      <c r="G3466" s="53"/>
      <c r="H3466" s="53">
        <v>0</v>
      </c>
      <c r="I3466" s="53"/>
      <c r="J3466" s="53"/>
      <c r="K3466" s="53">
        <f t="shared" ref="K3466:K3529" si="210">SUM(F3466:J3466)</f>
        <v>0</v>
      </c>
      <c r="M3466" s="54">
        <v>0</v>
      </c>
      <c r="N3466" s="54">
        <v>0</v>
      </c>
      <c r="O3466" s="54">
        <v>0</v>
      </c>
      <c r="P3466" s="54">
        <v>0</v>
      </c>
      <c r="Q3466" s="54" t="s">
        <v>73</v>
      </c>
      <c r="R3466" s="54">
        <f t="shared" ref="R3466:R3529" si="211">SUM(M3466:Q3466)</f>
        <v>0</v>
      </c>
      <c r="T3466" s="55">
        <f t="shared" si="209"/>
        <v>0</v>
      </c>
      <c r="U3466" s="55">
        <f t="shared" si="209"/>
        <v>0</v>
      </c>
      <c r="V3466" s="55">
        <f t="shared" si="209"/>
        <v>0</v>
      </c>
      <c r="W3466" s="55">
        <f t="shared" si="209"/>
        <v>0</v>
      </c>
      <c r="X3466" s="55" t="e">
        <f t="shared" si="209"/>
        <v>#VALUE!</v>
      </c>
      <c r="Y3466" s="55">
        <f t="shared" si="209"/>
        <v>0</v>
      </c>
    </row>
    <row r="3467" spans="1:25" x14ac:dyDescent="0.25">
      <c r="A3467" s="37" t="s">
        <v>655</v>
      </c>
      <c r="B3467" s="37" t="s">
        <v>716</v>
      </c>
      <c r="C3467" s="37" t="s">
        <v>717</v>
      </c>
      <c r="D3467" s="52" t="str">
        <f>IFERROR(INDEX('[2]CP5 to CP6 Track mapping'!$A:$B,MATCH('CP5 Vols Hyp'!$C3467,'[2]CP5 to CP6 Track mapping'!$A:$A,0),2),"-")</f>
        <v>Fencing</v>
      </c>
      <c r="E3467" s="36" t="s">
        <v>453</v>
      </c>
      <c r="F3467" s="53"/>
      <c r="G3467" s="53"/>
      <c r="H3467" s="53">
        <v>0</v>
      </c>
      <c r="I3467" s="53"/>
      <c r="J3467" s="53"/>
      <c r="K3467" s="53">
        <f t="shared" si="210"/>
        <v>0</v>
      </c>
      <c r="M3467" s="54">
        <v>0</v>
      </c>
      <c r="N3467" s="54">
        <v>0</v>
      </c>
      <c r="O3467" s="54">
        <v>0</v>
      </c>
      <c r="P3467" s="54">
        <v>0</v>
      </c>
      <c r="Q3467" s="54" t="s">
        <v>73</v>
      </c>
      <c r="R3467" s="54">
        <f t="shared" si="211"/>
        <v>0</v>
      </c>
      <c r="T3467" s="55">
        <f t="shared" si="209"/>
        <v>0</v>
      </c>
      <c r="U3467" s="55">
        <f t="shared" si="209"/>
        <v>0</v>
      </c>
      <c r="V3467" s="55">
        <f t="shared" si="209"/>
        <v>0</v>
      </c>
      <c r="W3467" s="55">
        <f t="shared" si="209"/>
        <v>0</v>
      </c>
      <c r="X3467" s="55" t="e">
        <f t="shared" si="209"/>
        <v>#VALUE!</v>
      </c>
      <c r="Y3467" s="55">
        <f t="shared" si="209"/>
        <v>0</v>
      </c>
    </row>
    <row r="3468" spans="1:25" x14ac:dyDescent="0.25">
      <c r="A3468" s="37" t="s">
        <v>655</v>
      </c>
      <c r="B3468" s="37" t="s">
        <v>716</v>
      </c>
      <c r="C3468" s="37" t="s">
        <v>717</v>
      </c>
      <c r="D3468" s="52" t="str">
        <f>IFERROR(INDEX('[2]CP5 to CP6 Track mapping'!$A:$B,MATCH('CP5 Vols Hyp'!$C3468,'[2]CP5 to CP6 Track mapping'!$A:$A,0),2),"-")</f>
        <v>Fencing</v>
      </c>
      <c r="E3468" s="36" t="s">
        <v>454</v>
      </c>
      <c r="F3468" s="53"/>
      <c r="G3468" s="53"/>
      <c r="H3468" s="53">
        <v>0</v>
      </c>
      <c r="I3468" s="53"/>
      <c r="J3468" s="53"/>
      <c r="K3468" s="53">
        <f t="shared" si="210"/>
        <v>0</v>
      </c>
      <c r="M3468" s="54">
        <v>0</v>
      </c>
      <c r="N3468" s="54">
        <v>0</v>
      </c>
      <c r="O3468" s="54">
        <v>0</v>
      </c>
      <c r="P3468" s="54">
        <v>0</v>
      </c>
      <c r="Q3468" s="54" t="s">
        <v>73</v>
      </c>
      <c r="R3468" s="54">
        <f t="shared" si="211"/>
        <v>0</v>
      </c>
      <c r="T3468" s="55">
        <f t="shared" si="209"/>
        <v>0</v>
      </c>
      <c r="U3468" s="55">
        <f t="shared" si="209"/>
        <v>0</v>
      </c>
      <c r="V3468" s="55">
        <f t="shared" si="209"/>
        <v>0</v>
      </c>
      <c r="W3468" s="55">
        <f t="shared" si="209"/>
        <v>0</v>
      </c>
      <c r="X3468" s="55" t="e">
        <f t="shared" si="209"/>
        <v>#VALUE!</v>
      </c>
      <c r="Y3468" s="55">
        <f t="shared" si="209"/>
        <v>0</v>
      </c>
    </row>
    <row r="3469" spans="1:25" x14ac:dyDescent="0.25">
      <c r="A3469" s="37" t="s">
        <v>655</v>
      </c>
      <c r="B3469" s="37" t="s">
        <v>716</v>
      </c>
      <c r="C3469" s="37" t="s">
        <v>717</v>
      </c>
      <c r="D3469" s="52" t="str">
        <f>IFERROR(INDEX('[2]CP5 to CP6 Track mapping'!$A:$B,MATCH('CP5 Vols Hyp'!$C3469,'[2]CP5 to CP6 Track mapping'!$A:$A,0),2),"-")</f>
        <v>Fencing</v>
      </c>
      <c r="E3469" s="36" t="s">
        <v>455</v>
      </c>
      <c r="F3469" s="53"/>
      <c r="G3469" s="53"/>
      <c r="H3469" s="53">
        <v>0</v>
      </c>
      <c r="I3469" s="53"/>
      <c r="J3469" s="53"/>
      <c r="K3469" s="53">
        <f t="shared" si="210"/>
        <v>0</v>
      </c>
      <c r="M3469" s="54">
        <v>0</v>
      </c>
      <c r="N3469" s="54">
        <v>0</v>
      </c>
      <c r="O3469" s="54">
        <v>0</v>
      </c>
      <c r="P3469" s="54">
        <v>0</v>
      </c>
      <c r="Q3469" s="54" t="s">
        <v>73</v>
      </c>
      <c r="R3469" s="54">
        <f t="shared" si="211"/>
        <v>0</v>
      </c>
      <c r="T3469" s="55">
        <f t="shared" si="209"/>
        <v>0</v>
      </c>
      <c r="U3469" s="55">
        <f t="shared" si="209"/>
        <v>0</v>
      </c>
      <c r="V3469" s="55">
        <f t="shared" si="209"/>
        <v>0</v>
      </c>
      <c r="W3469" s="55">
        <f t="shared" si="209"/>
        <v>0</v>
      </c>
      <c r="X3469" s="55" t="e">
        <f t="shared" si="209"/>
        <v>#VALUE!</v>
      </c>
      <c r="Y3469" s="55">
        <f t="shared" si="209"/>
        <v>0</v>
      </c>
    </row>
    <row r="3470" spans="1:25" x14ac:dyDescent="0.25">
      <c r="A3470" s="37" t="s">
        <v>655</v>
      </c>
      <c r="B3470" s="37" t="s">
        <v>718</v>
      </c>
      <c r="C3470" s="37" t="s">
        <v>719</v>
      </c>
      <c r="D3470" s="52" t="str">
        <f>IFERROR(INDEX('[2]CP5 to CP6 Track mapping'!$A:$B,MATCH('CP5 Vols Hyp'!$C3470,'[2]CP5 to CP6 Track mapping'!$A:$A,0),2),"-")</f>
        <v>Slab Track</v>
      </c>
      <c r="E3470" s="36" t="s">
        <v>456</v>
      </c>
      <c r="F3470" s="53"/>
      <c r="G3470" s="53"/>
      <c r="H3470" s="53">
        <v>0.09</v>
      </c>
      <c r="I3470" s="53"/>
      <c r="J3470" s="53"/>
      <c r="K3470" s="53">
        <f t="shared" si="210"/>
        <v>0.09</v>
      </c>
      <c r="M3470" s="54">
        <v>0</v>
      </c>
      <c r="N3470" s="54">
        <v>1.0000000000000009E-2</v>
      </c>
      <c r="O3470" s="54">
        <v>0.09</v>
      </c>
      <c r="P3470" s="54">
        <v>0</v>
      </c>
      <c r="Q3470" s="54" t="s">
        <v>73</v>
      </c>
      <c r="R3470" s="54">
        <f t="shared" si="211"/>
        <v>0.1</v>
      </c>
      <c r="T3470" s="55">
        <f t="shared" si="209"/>
        <v>0</v>
      </c>
      <c r="U3470" s="55">
        <f t="shared" si="209"/>
        <v>1.0000000000000009E-2</v>
      </c>
      <c r="V3470" s="55">
        <f t="shared" si="209"/>
        <v>0</v>
      </c>
      <c r="W3470" s="55">
        <f t="shared" si="209"/>
        <v>0</v>
      </c>
      <c r="X3470" s="55" t="e">
        <f t="shared" si="209"/>
        <v>#VALUE!</v>
      </c>
      <c r="Y3470" s="55">
        <f t="shared" si="209"/>
        <v>1.0000000000000009E-2</v>
      </c>
    </row>
    <row r="3471" spans="1:25" x14ac:dyDescent="0.25">
      <c r="A3471" s="37" t="s">
        <v>655</v>
      </c>
      <c r="B3471" s="37" t="s">
        <v>718</v>
      </c>
      <c r="C3471" s="37" t="s">
        <v>719</v>
      </c>
      <c r="D3471" s="52" t="str">
        <f>IFERROR(INDEX('[2]CP5 to CP6 Track mapping'!$A:$B,MATCH('CP5 Vols Hyp'!$C3471,'[2]CP5 to CP6 Track mapping'!$A:$A,0),2),"-")</f>
        <v>Slab Track</v>
      </c>
      <c r="E3471" s="36" t="s">
        <v>451</v>
      </c>
      <c r="F3471" s="53"/>
      <c r="G3471" s="53"/>
      <c r="H3471" s="53">
        <v>0</v>
      </c>
      <c r="I3471" s="53"/>
      <c r="J3471" s="53"/>
      <c r="K3471" s="53">
        <f t="shared" si="210"/>
        <v>0</v>
      </c>
      <c r="M3471" s="54">
        <v>0</v>
      </c>
      <c r="N3471" s="54">
        <v>0</v>
      </c>
      <c r="O3471" s="54">
        <v>0</v>
      </c>
      <c r="P3471" s="54">
        <v>0</v>
      </c>
      <c r="Q3471" s="54" t="s">
        <v>73</v>
      </c>
      <c r="R3471" s="54">
        <f t="shared" si="211"/>
        <v>0</v>
      </c>
      <c r="T3471" s="55">
        <f t="shared" si="209"/>
        <v>0</v>
      </c>
      <c r="U3471" s="55">
        <f t="shared" si="209"/>
        <v>0</v>
      </c>
      <c r="V3471" s="55">
        <f t="shared" si="209"/>
        <v>0</v>
      </c>
      <c r="W3471" s="55">
        <f t="shared" si="209"/>
        <v>0</v>
      </c>
      <c r="X3471" s="55" t="e">
        <f t="shared" si="209"/>
        <v>#VALUE!</v>
      </c>
      <c r="Y3471" s="55">
        <f t="shared" si="209"/>
        <v>0</v>
      </c>
    </row>
    <row r="3472" spans="1:25" x14ac:dyDescent="0.25">
      <c r="A3472" s="37" t="s">
        <v>655</v>
      </c>
      <c r="B3472" s="37" t="s">
        <v>718</v>
      </c>
      <c r="C3472" s="37" t="s">
        <v>719</v>
      </c>
      <c r="D3472" s="52" t="str">
        <f>IFERROR(INDEX('[2]CP5 to CP6 Track mapping'!$A:$B,MATCH('CP5 Vols Hyp'!$C3472,'[2]CP5 to CP6 Track mapping'!$A:$A,0),2),"-")</f>
        <v>Slab Track</v>
      </c>
      <c r="E3472" s="36" t="s">
        <v>452</v>
      </c>
      <c r="F3472" s="53"/>
      <c r="G3472" s="53"/>
      <c r="H3472" s="53">
        <v>0</v>
      </c>
      <c r="I3472" s="53"/>
      <c r="J3472" s="53"/>
      <c r="K3472" s="53">
        <f t="shared" si="210"/>
        <v>0</v>
      </c>
      <c r="M3472" s="54">
        <v>0</v>
      </c>
      <c r="N3472" s="54">
        <v>0</v>
      </c>
      <c r="O3472" s="54">
        <v>0</v>
      </c>
      <c r="P3472" s="54">
        <v>0</v>
      </c>
      <c r="Q3472" s="54" t="s">
        <v>73</v>
      </c>
      <c r="R3472" s="54">
        <f t="shared" si="211"/>
        <v>0</v>
      </c>
      <c r="T3472" s="55">
        <f t="shared" si="209"/>
        <v>0</v>
      </c>
      <c r="U3472" s="55">
        <f t="shared" si="209"/>
        <v>0</v>
      </c>
      <c r="V3472" s="55">
        <f t="shared" si="209"/>
        <v>0</v>
      </c>
      <c r="W3472" s="55">
        <f t="shared" si="209"/>
        <v>0</v>
      </c>
      <c r="X3472" s="55" t="e">
        <f t="shared" si="209"/>
        <v>#VALUE!</v>
      </c>
      <c r="Y3472" s="55">
        <f t="shared" si="209"/>
        <v>0</v>
      </c>
    </row>
    <row r="3473" spans="1:25" x14ac:dyDescent="0.25">
      <c r="A3473" s="37" t="s">
        <v>655</v>
      </c>
      <c r="B3473" s="37" t="s">
        <v>718</v>
      </c>
      <c r="C3473" s="37" t="s">
        <v>719</v>
      </c>
      <c r="D3473" s="52" t="str">
        <f>IFERROR(INDEX('[2]CP5 to CP6 Track mapping'!$A:$B,MATCH('CP5 Vols Hyp'!$C3473,'[2]CP5 to CP6 Track mapping'!$A:$A,0),2),"-")</f>
        <v>Slab Track</v>
      </c>
      <c r="E3473" s="36" t="s">
        <v>453</v>
      </c>
      <c r="F3473" s="53"/>
      <c r="G3473" s="53"/>
      <c r="H3473" s="53">
        <v>0</v>
      </c>
      <c r="I3473" s="53"/>
      <c r="J3473" s="53"/>
      <c r="K3473" s="53">
        <f t="shared" si="210"/>
        <v>0</v>
      </c>
      <c r="M3473" s="54">
        <v>0</v>
      </c>
      <c r="N3473" s="54">
        <v>0</v>
      </c>
      <c r="O3473" s="54">
        <v>0</v>
      </c>
      <c r="P3473" s="54">
        <v>0</v>
      </c>
      <c r="Q3473" s="54" t="s">
        <v>73</v>
      </c>
      <c r="R3473" s="54">
        <f t="shared" si="211"/>
        <v>0</v>
      </c>
      <c r="T3473" s="55">
        <f t="shared" si="209"/>
        <v>0</v>
      </c>
      <c r="U3473" s="55">
        <f t="shared" si="209"/>
        <v>0</v>
      </c>
      <c r="V3473" s="55">
        <f t="shared" si="209"/>
        <v>0</v>
      </c>
      <c r="W3473" s="55">
        <f t="shared" si="209"/>
        <v>0</v>
      </c>
      <c r="X3473" s="55" t="e">
        <f t="shared" si="209"/>
        <v>#VALUE!</v>
      </c>
      <c r="Y3473" s="55">
        <f t="shared" si="209"/>
        <v>0</v>
      </c>
    </row>
    <row r="3474" spans="1:25" x14ac:dyDescent="0.25">
      <c r="A3474" s="37" t="s">
        <v>655</v>
      </c>
      <c r="B3474" s="37" t="s">
        <v>718</v>
      </c>
      <c r="C3474" s="37" t="s">
        <v>719</v>
      </c>
      <c r="D3474" s="52" t="str">
        <f>IFERROR(INDEX('[2]CP5 to CP6 Track mapping'!$A:$B,MATCH('CP5 Vols Hyp'!$C3474,'[2]CP5 to CP6 Track mapping'!$A:$A,0),2),"-")</f>
        <v>Slab Track</v>
      </c>
      <c r="E3474" s="36" t="s">
        <v>454</v>
      </c>
      <c r="F3474" s="53"/>
      <c r="G3474" s="53"/>
      <c r="H3474" s="53">
        <v>0</v>
      </c>
      <c r="I3474" s="53"/>
      <c r="J3474" s="53"/>
      <c r="K3474" s="53">
        <f t="shared" si="210"/>
        <v>0</v>
      </c>
      <c r="M3474" s="54">
        <v>0</v>
      </c>
      <c r="N3474" s="54">
        <v>0</v>
      </c>
      <c r="O3474" s="54">
        <v>0</v>
      </c>
      <c r="P3474" s="54">
        <v>0</v>
      </c>
      <c r="Q3474" s="54" t="s">
        <v>73</v>
      </c>
      <c r="R3474" s="54">
        <f t="shared" si="211"/>
        <v>0</v>
      </c>
      <c r="T3474" s="55">
        <f t="shared" si="209"/>
        <v>0</v>
      </c>
      <c r="U3474" s="55">
        <f t="shared" si="209"/>
        <v>0</v>
      </c>
      <c r="V3474" s="55">
        <f t="shared" si="209"/>
        <v>0</v>
      </c>
      <c r="W3474" s="55">
        <f t="shared" si="209"/>
        <v>0</v>
      </c>
      <c r="X3474" s="55" t="e">
        <f t="shared" si="209"/>
        <v>#VALUE!</v>
      </c>
      <c r="Y3474" s="55">
        <f t="shared" si="209"/>
        <v>0</v>
      </c>
    </row>
    <row r="3475" spans="1:25" x14ac:dyDescent="0.25">
      <c r="A3475" s="37" t="s">
        <v>655</v>
      </c>
      <c r="B3475" s="37" t="s">
        <v>718</v>
      </c>
      <c r="C3475" s="37" t="s">
        <v>719</v>
      </c>
      <c r="D3475" s="52" t="str">
        <f>IFERROR(INDEX('[2]CP5 to CP6 Track mapping'!$A:$B,MATCH('CP5 Vols Hyp'!$C3475,'[2]CP5 to CP6 Track mapping'!$A:$A,0),2),"-")</f>
        <v>Slab Track</v>
      </c>
      <c r="E3475" s="36" t="s">
        <v>455</v>
      </c>
      <c r="F3475" s="53"/>
      <c r="G3475" s="53"/>
      <c r="H3475" s="53">
        <v>0</v>
      </c>
      <c r="I3475" s="53"/>
      <c r="J3475" s="53"/>
      <c r="K3475" s="53">
        <f t="shared" si="210"/>
        <v>0</v>
      </c>
      <c r="M3475" s="54">
        <v>0</v>
      </c>
      <c r="N3475" s="54">
        <v>0</v>
      </c>
      <c r="O3475" s="54">
        <v>0</v>
      </c>
      <c r="P3475" s="54">
        <v>0</v>
      </c>
      <c r="Q3475" s="54" t="s">
        <v>73</v>
      </c>
      <c r="R3475" s="54">
        <f t="shared" si="211"/>
        <v>0</v>
      </c>
      <c r="T3475" s="55">
        <f t="shared" si="209"/>
        <v>0</v>
      </c>
      <c r="U3475" s="55">
        <f t="shared" si="209"/>
        <v>0</v>
      </c>
      <c r="V3475" s="55">
        <f t="shared" si="209"/>
        <v>0</v>
      </c>
      <c r="W3475" s="55">
        <f t="shared" si="209"/>
        <v>0</v>
      </c>
      <c r="X3475" s="55" t="e">
        <f t="shared" si="209"/>
        <v>#VALUE!</v>
      </c>
      <c r="Y3475" s="55">
        <f t="shared" si="209"/>
        <v>0</v>
      </c>
    </row>
    <row r="3476" spans="1:25" x14ac:dyDescent="0.25">
      <c r="A3476" s="37" t="s">
        <v>655</v>
      </c>
      <c r="B3476" s="37" t="s">
        <v>720</v>
      </c>
      <c r="C3476" s="37" t="s">
        <v>721</v>
      </c>
      <c r="D3476" s="52" t="str">
        <f>IFERROR(INDEX('[2]CP5 to CP6 Track mapping'!$A:$B,MATCH('CP5 Vols Hyp'!$C3476,'[2]CP5 to CP6 Track mapping'!$A:$A,0),2),"-")</f>
        <v>Off Track</v>
      </c>
      <c r="E3476" s="36" t="s">
        <v>456</v>
      </c>
      <c r="F3476" s="53"/>
      <c r="G3476" s="53"/>
      <c r="H3476" s="53">
        <v>269</v>
      </c>
      <c r="I3476" s="53"/>
      <c r="J3476" s="53"/>
      <c r="K3476" s="53">
        <f t="shared" si="210"/>
        <v>269</v>
      </c>
      <c r="M3476" s="54">
        <v>125</v>
      </c>
      <c r="N3476" s="54">
        <v>226</v>
      </c>
      <c r="O3476" s="54">
        <v>269</v>
      </c>
      <c r="P3476" s="54">
        <v>220</v>
      </c>
      <c r="Q3476" s="54">
        <v>182</v>
      </c>
      <c r="R3476" s="54">
        <f t="shared" si="211"/>
        <v>1022</v>
      </c>
      <c r="T3476" s="55">
        <f t="shared" si="209"/>
        <v>125</v>
      </c>
      <c r="U3476" s="55">
        <f t="shared" si="209"/>
        <v>226</v>
      </c>
      <c r="V3476" s="55">
        <f t="shared" si="209"/>
        <v>0</v>
      </c>
      <c r="W3476" s="55">
        <f t="shared" si="209"/>
        <v>220</v>
      </c>
      <c r="X3476" s="55">
        <f t="shared" si="209"/>
        <v>182</v>
      </c>
      <c r="Y3476" s="55">
        <f t="shared" si="209"/>
        <v>753</v>
      </c>
    </row>
    <row r="3477" spans="1:25" x14ac:dyDescent="0.25">
      <c r="A3477" s="37" t="s">
        <v>655</v>
      </c>
      <c r="B3477" s="37" t="s">
        <v>720</v>
      </c>
      <c r="C3477" s="37" t="s">
        <v>721</v>
      </c>
      <c r="D3477" s="52" t="str">
        <f>IFERROR(INDEX('[2]CP5 to CP6 Track mapping'!$A:$B,MATCH('CP5 Vols Hyp'!$C3477,'[2]CP5 to CP6 Track mapping'!$A:$A,0),2),"-")</f>
        <v>Off Track</v>
      </c>
      <c r="E3477" s="36" t="s">
        <v>451</v>
      </c>
      <c r="F3477" s="53"/>
      <c r="G3477" s="53"/>
      <c r="H3477" s="53">
        <v>0</v>
      </c>
      <c r="I3477" s="53"/>
      <c r="J3477" s="53"/>
      <c r="K3477" s="53">
        <f t="shared" si="210"/>
        <v>0</v>
      </c>
      <c r="M3477" s="54">
        <v>0</v>
      </c>
      <c r="N3477" s="54">
        <v>0</v>
      </c>
      <c r="O3477" s="54">
        <v>0</v>
      </c>
      <c r="P3477" s="54">
        <v>0</v>
      </c>
      <c r="Q3477" s="54" t="s">
        <v>73</v>
      </c>
      <c r="R3477" s="54">
        <f t="shared" si="211"/>
        <v>0</v>
      </c>
      <c r="T3477" s="55">
        <f t="shared" si="209"/>
        <v>0</v>
      </c>
      <c r="U3477" s="55">
        <f t="shared" si="209"/>
        <v>0</v>
      </c>
      <c r="V3477" s="55">
        <f t="shared" si="209"/>
        <v>0</v>
      </c>
      <c r="W3477" s="55">
        <f t="shared" si="209"/>
        <v>0</v>
      </c>
      <c r="X3477" s="55" t="e">
        <f t="shared" si="209"/>
        <v>#VALUE!</v>
      </c>
      <c r="Y3477" s="55">
        <f t="shared" si="209"/>
        <v>0</v>
      </c>
    </row>
    <row r="3478" spans="1:25" x14ac:dyDescent="0.25">
      <c r="A3478" s="37" t="s">
        <v>655</v>
      </c>
      <c r="B3478" s="37" t="s">
        <v>720</v>
      </c>
      <c r="C3478" s="37" t="s">
        <v>721</v>
      </c>
      <c r="D3478" s="52" t="str">
        <f>IFERROR(INDEX('[2]CP5 to CP6 Track mapping'!$A:$B,MATCH('CP5 Vols Hyp'!$C3478,'[2]CP5 to CP6 Track mapping'!$A:$A,0),2),"-")</f>
        <v>Off Track</v>
      </c>
      <c r="E3478" s="36" t="s">
        <v>452</v>
      </c>
      <c r="F3478" s="53"/>
      <c r="G3478" s="53"/>
      <c r="H3478" s="53">
        <v>0</v>
      </c>
      <c r="I3478" s="53"/>
      <c r="J3478" s="53"/>
      <c r="K3478" s="53">
        <f t="shared" si="210"/>
        <v>0</v>
      </c>
      <c r="M3478" s="54">
        <v>0</v>
      </c>
      <c r="N3478" s="54">
        <v>0</v>
      </c>
      <c r="O3478" s="54">
        <v>0</v>
      </c>
      <c r="P3478" s="54">
        <v>0</v>
      </c>
      <c r="Q3478" s="54" t="s">
        <v>73</v>
      </c>
      <c r="R3478" s="54">
        <f t="shared" si="211"/>
        <v>0</v>
      </c>
      <c r="T3478" s="55">
        <f t="shared" si="209"/>
        <v>0</v>
      </c>
      <c r="U3478" s="55">
        <f t="shared" si="209"/>
        <v>0</v>
      </c>
      <c r="V3478" s="55">
        <f t="shared" si="209"/>
        <v>0</v>
      </c>
      <c r="W3478" s="55">
        <f t="shared" si="209"/>
        <v>0</v>
      </c>
      <c r="X3478" s="55" t="e">
        <f t="shared" si="209"/>
        <v>#VALUE!</v>
      </c>
      <c r="Y3478" s="55">
        <f t="shared" si="209"/>
        <v>0</v>
      </c>
    </row>
    <row r="3479" spans="1:25" x14ac:dyDescent="0.25">
      <c r="A3479" s="37" t="s">
        <v>655</v>
      </c>
      <c r="B3479" s="37" t="s">
        <v>720</v>
      </c>
      <c r="C3479" s="37" t="s">
        <v>721</v>
      </c>
      <c r="D3479" s="52" t="str">
        <f>IFERROR(INDEX('[2]CP5 to CP6 Track mapping'!$A:$B,MATCH('CP5 Vols Hyp'!$C3479,'[2]CP5 to CP6 Track mapping'!$A:$A,0),2),"-")</f>
        <v>Off Track</v>
      </c>
      <c r="E3479" s="36" t="s">
        <v>453</v>
      </c>
      <c r="F3479" s="53"/>
      <c r="G3479" s="53"/>
      <c r="H3479" s="53">
        <v>0</v>
      </c>
      <c r="I3479" s="53"/>
      <c r="J3479" s="53"/>
      <c r="K3479" s="53">
        <f t="shared" si="210"/>
        <v>0</v>
      </c>
      <c r="M3479" s="54">
        <v>0</v>
      </c>
      <c r="N3479" s="54">
        <v>0</v>
      </c>
      <c r="O3479" s="54">
        <v>0</v>
      </c>
      <c r="P3479" s="54">
        <v>0</v>
      </c>
      <c r="Q3479" s="54" t="s">
        <v>73</v>
      </c>
      <c r="R3479" s="54">
        <f t="shared" si="211"/>
        <v>0</v>
      </c>
      <c r="T3479" s="55">
        <f t="shared" si="209"/>
        <v>0</v>
      </c>
      <c r="U3479" s="55">
        <f t="shared" si="209"/>
        <v>0</v>
      </c>
      <c r="V3479" s="55">
        <f t="shared" si="209"/>
        <v>0</v>
      </c>
      <c r="W3479" s="55">
        <f t="shared" ref="W3479:Y3522" si="212">P3479-I3479</f>
        <v>0</v>
      </c>
      <c r="X3479" s="55" t="e">
        <f t="shared" si="212"/>
        <v>#VALUE!</v>
      </c>
      <c r="Y3479" s="55">
        <f t="shared" si="212"/>
        <v>0</v>
      </c>
    </row>
    <row r="3480" spans="1:25" x14ac:dyDescent="0.25">
      <c r="A3480" s="37" t="s">
        <v>655</v>
      </c>
      <c r="B3480" s="37" t="s">
        <v>720</v>
      </c>
      <c r="C3480" s="37" t="s">
        <v>721</v>
      </c>
      <c r="D3480" s="52" t="str">
        <f>IFERROR(INDEX('[2]CP5 to CP6 Track mapping'!$A:$B,MATCH('CP5 Vols Hyp'!$C3480,'[2]CP5 to CP6 Track mapping'!$A:$A,0),2),"-")</f>
        <v>Off Track</v>
      </c>
      <c r="E3480" s="36" t="s">
        <v>454</v>
      </c>
      <c r="F3480" s="53"/>
      <c r="G3480" s="53"/>
      <c r="H3480" s="53">
        <v>0</v>
      </c>
      <c r="I3480" s="53"/>
      <c r="J3480" s="53"/>
      <c r="K3480" s="53">
        <f t="shared" si="210"/>
        <v>0</v>
      </c>
      <c r="M3480" s="54">
        <v>0</v>
      </c>
      <c r="N3480" s="54">
        <v>0</v>
      </c>
      <c r="O3480" s="54">
        <v>0</v>
      </c>
      <c r="P3480" s="54">
        <v>0</v>
      </c>
      <c r="Q3480" s="54" t="s">
        <v>73</v>
      </c>
      <c r="R3480" s="54">
        <f t="shared" si="211"/>
        <v>0</v>
      </c>
      <c r="T3480" s="55">
        <f t="shared" ref="T3480:Y3523" si="213">M3480-F3480</f>
        <v>0</v>
      </c>
      <c r="U3480" s="55">
        <f t="shared" si="213"/>
        <v>0</v>
      </c>
      <c r="V3480" s="55">
        <f t="shared" si="213"/>
        <v>0</v>
      </c>
      <c r="W3480" s="55">
        <f t="shared" si="212"/>
        <v>0</v>
      </c>
      <c r="X3480" s="55" t="e">
        <f t="shared" si="212"/>
        <v>#VALUE!</v>
      </c>
      <c r="Y3480" s="55">
        <f t="shared" si="212"/>
        <v>0</v>
      </c>
    </row>
    <row r="3481" spans="1:25" x14ac:dyDescent="0.25">
      <c r="A3481" s="37" t="s">
        <v>655</v>
      </c>
      <c r="B3481" s="37" t="s">
        <v>720</v>
      </c>
      <c r="C3481" s="37" t="s">
        <v>721</v>
      </c>
      <c r="D3481" s="52" t="str">
        <f>IFERROR(INDEX('[2]CP5 to CP6 Track mapping'!$A:$B,MATCH('CP5 Vols Hyp'!$C3481,'[2]CP5 to CP6 Track mapping'!$A:$A,0),2),"-")</f>
        <v>Off Track</v>
      </c>
      <c r="E3481" s="36" t="s">
        <v>455</v>
      </c>
      <c r="F3481" s="53"/>
      <c r="G3481" s="53"/>
      <c r="H3481" s="53">
        <v>0</v>
      </c>
      <c r="I3481" s="53"/>
      <c r="J3481" s="53"/>
      <c r="K3481" s="53">
        <f t="shared" si="210"/>
        <v>0</v>
      </c>
      <c r="M3481" s="54">
        <v>0</v>
      </c>
      <c r="N3481" s="54">
        <v>0</v>
      </c>
      <c r="O3481" s="54">
        <v>0</v>
      </c>
      <c r="P3481" s="54">
        <v>0</v>
      </c>
      <c r="Q3481" s="54" t="s">
        <v>73</v>
      </c>
      <c r="R3481" s="54">
        <f t="shared" si="211"/>
        <v>0</v>
      </c>
      <c r="T3481" s="55">
        <f t="shared" si="213"/>
        <v>0</v>
      </c>
      <c r="U3481" s="55">
        <f t="shared" si="213"/>
        <v>0</v>
      </c>
      <c r="V3481" s="55">
        <f t="shared" si="213"/>
        <v>0</v>
      </c>
      <c r="W3481" s="55">
        <f t="shared" si="212"/>
        <v>0</v>
      </c>
      <c r="X3481" s="55" t="e">
        <f t="shared" si="212"/>
        <v>#VALUE!</v>
      </c>
      <c r="Y3481" s="55">
        <f t="shared" si="212"/>
        <v>0</v>
      </c>
    </row>
    <row r="3482" spans="1:25" x14ac:dyDescent="0.25">
      <c r="A3482" s="37" t="s">
        <v>655</v>
      </c>
      <c r="B3482" s="37" t="s">
        <v>722</v>
      </c>
      <c r="C3482" s="37" t="s">
        <v>723</v>
      </c>
      <c r="D3482" s="52" t="str">
        <f>IFERROR(INDEX('[2]CP5 to CP6 Track mapping'!$A:$B,MATCH('CP5 Vols Hyp'!$C3482,'[2]CP5 to CP6 Track mapping'!$A:$A,0),2),"-")</f>
        <v>Off Track</v>
      </c>
      <c r="E3482" s="36" t="s">
        <v>456</v>
      </c>
      <c r="F3482" s="53"/>
      <c r="G3482" s="53"/>
      <c r="H3482" s="53">
        <v>8</v>
      </c>
      <c r="I3482" s="53"/>
      <c r="J3482" s="53"/>
      <c r="K3482" s="53">
        <f t="shared" si="210"/>
        <v>8</v>
      </c>
      <c r="M3482" s="54">
        <v>8</v>
      </c>
      <c r="N3482" s="54">
        <v>17</v>
      </c>
      <c r="O3482" s="54">
        <v>8</v>
      </c>
      <c r="P3482" s="54">
        <v>11</v>
      </c>
      <c r="Q3482" s="54">
        <v>1</v>
      </c>
      <c r="R3482" s="54">
        <f t="shared" si="211"/>
        <v>45</v>
      </c>
      <c r="T3482" s="55">
        <f t="shared" si="213"/>
        <v>8</v>
      </c>
      <c r="U3482" s="55">
        <f t="shared" si="213"/>
        <v>17</v>
      </c>
      <c r="V3482" s="55">
        <f t="shared" si="213"/>
        <v>0</v>
      </c>
      <c r="W3482" s="55">
        <f t="shared" si="212"/>
        <v>11</v>
      </c>
      <c r="X3482" s="55">
        <f t="shared" si="212"/>
        <v>1</v>
      </c>
      <c r="Y3482" s="55">
        <f t="shared" si="212"/>
        <v>37</v>
      </c>
    </row>
    <row r="3483" spans="1:25" x14ac:dyDescent="0.25">
      <c r="A3483" s="37" t="s">
        <v>655</v>
      </c>
      <c r="B3483" s="37" t="s">
        <v>722</v>
      </c>
      <c r="C3483" s="37" t="s">
        <v>723</v>
      </c>
      <c r="D3483" s="52" t="str">
        <f>IFERROR(INDEX('[2]CP5 to CP6 Track mapping'!$A:$B,MATCH('CP5 Vols Hyp'!$C3483,'[2]CP5 to CP6 Track mapping'!$A:$A,0),2),"-")</f>
        <v>Off Track</v>
      </c>
      <c r="E3483" s="36" t="s">
        <v>451</v>
      </c>
      <c r="F3483" s="53"/>
      <c r="G3483" s="53"/>
      <c r="H3483" s="53">
        <v>0</v>
      </c>
      <c r="I3483" s="53"/>
      <c r="J3483" s="53"/>
      <c r="K3483" s="53">
        <f t="shared" si="210"/>
        <v>0</v>
      </c>
      <c r="M3483" s="54">
        <v>0</v>
      </c>
      <c r="N3483" s="54">
        <v>0</v>
      </c>
      <c r="O3483" s="54">
        <v>0</v>
      </c>
      <c r="P3483" s="54">
        <v>0</v>
      </c>
      <c r="Q3483" s="54" t="s">
        <v>73</v>
      </c>
      <c r="R3483" s="54">
        <f t="shared" si="211"/>
        <v>0</v>
      </c>
      <c r="T3483" s="55">
        <f t="shared" si="213"/>
        <v>0</v>
      </c>
      <c r="U3483" s="55">
        <f t="shared" si="213"/>
        <v>0</v>
      </c>
      <c r="V3483" s="55">
        <f t="shared" si="213"/>
        <v>0</v>
      </c>
      <c r="W3483" s="55">
        <f t="shared" si="212"/>
        <v>0</v>
      </c>
      <c r="X3483" s="55" t="e">
        <f t="shared" si="212"/>
        <v>#VALUE!</v>
      </c>
      <c r="Y3483" s="55">
        <f t="shared" si="212"/>
        <v>0</v>
      </c>
    </row>
    <row r="3484" spans="1:25" x14ac:dyDescent="0.25">
      <c r="A3484" s="37" t="s">
        <v>655</v>
      </c>
      <c r="B3484" s="37" t="s">
        <v>722</v>
      </c>
      <c r="C3484" s="37" t="s">
        <v>723</v>
      </c>
      <c r="D3484" s="52" t="str">
        <f>IFERROR(INDEX('[2]CP5 to CP6 Track mapping'!$A:$B,MATCH('CP5 Vols Hyp'!$C3484,'[2]CP5 to CP6 Track mapping'!$A:$A,0),2),"-")</f>
        <v>Off Track</v>
      </c>
      <c r="E3484" s="36" t="s">
        <v>452</v>
      </c>
      <c r="F3484" s="53"/>
      <c r="G3484" s="53"/>
      <c r="H3484" s="53">
        <v>0</v>
      </c>
      <c r="I3484" s="53"/>
      <c r="J3484" s="53"/>
      <c r="K3484" s="53">
        <f t="shared" si="210"/>
        <v>0</v>
      </c>
      <c r="M3484" s="54">
        <v>0</v>
      </c>
      <c r="N3484" s="54">
        <v>0</v>
      </c>
      <c r="O3484" s="54">
        <v>0</v>
      </c>
      <c r="P3484" s="54">
        <v>0</v>
      </c>
      <c r="Q3484" s="54" t="s">
        <v>73</v>
      </c>
      <c r="R3484" s="54">
        <f t="shared" si="211"/>
        <v>0</v>
      </c>
      <c r="T3484" s="55">
        <f t="shared" si="213"/>
        <v>0</v>
      </c>
      <c r="U3484" s="55">
        <f t="shared" si="213"/>
        <v>0</v>
      </c>
      <c r="V3484" s="55">
        <f t="shared" si="213"/>
        <v>0</v>
      </c>
      <c r="W3484" s="55">
        <f t="shared" si="212"/>
        <v>0</v>
      </c>
      <c r="X3484" s="55" t="e">
        <f t="shared" si="212"/>
        <v>#VALUE!</v>
      </c>
      <c r="Y3484" s="55">
        <f t="shared" si="212"/>
        <v>0</v>
      </c>
    </row>
    <row r="3485" spans="1:25" x14ac:dyDescent="0.25">
      <c r="A3485" s="37" t="s">
        <v>655</v>
      </c>
      <c r="B3485" s="37" t="s">
        <v>722</v>
      </c>
      <c r="C3485" s="37" t="s">
        <v>723</v>
      </c>
      <c r="D3485" s="52" t="str">
        <f>IFERROR(INDEX('[2]CP5 to CP6 Track mapping'!$A:$B,MATCH('CP5 Vols Hyp'!$C3485,'[2]CP5 to CP6 Track mapping'!$A:$A,0),2),"-")</f>
        <v>Off Track</v>
      </c>
      <c r="E3485" s="36" t="s">
        <v>453</v>
      </c>
      <c r="F3485" s="53"/>
      <c r="G3485" s="53"/>
      <c r="H3485" s="53">
        <v>0</v>
      </c>
      <c r="I3485" s="53"/>
      <c r="J3485" s="53"/>
      <c r="K3485" s="53">
        <f t="shared" si="210"/>
        <v>0</v>
      </c>
      <c r="M3485" s="54">
        <v>0</v>
      </c>
      <c r="N3485" s="54">
        <v>0</v>
      </c>
      <c r="O3485" s="54">
        <v>0</v>
      </c>
      <c r="P3485" s="54">
        <v>0</v>
      </c>
      <c r="Q3485" s="54" t="s">
        <v>73</v>
      </c>
      <c r="R3485" s="54">
        <f t="shared" si="211"/>
        <v>0</v>
      </c>
      <c r="T3485" s="55">
        <f t="shared" si="213"/>
        <v>0</v>
      </c>
      <c r="U3485" s="55">
        <f t="shared" si="213"/>
        <v>0</v>
      </c>
      <c r="V3485" s="55">
        <f t="shared" si="213"/>
        <v>0</v>
      </c>
      <c r="W3485" s="55">
        <f t="shared" si="212"/>
        <v>0</v>
      </c>
      <c r="X3485" s="55" t="e">
        <f t="shared" si="212"/>
        <v>#VALUE!</v>
      </c>
      <c r="Y3485" s="55">
        <f t="shared" si="212"/>
        <v>0</v>
      </c>
    </row>
    <row r="3486" spans="1:25" x14ac:dyDescent="0.25">
      <c r="A3486" s="37" t="s">
        <v>655</v>
      </c>
      <c r="B3486" s="37" t="s">
        <v>722</v>
      </c>
      <c r="C3486" s="37" t="s">
        <v>723</v>
      </c>
      <c r="D3486" s="52" t="str">
        <f>IFERROR(INDEX('[2]CP5 to CP6 Track mapping'!$A:$B,MATCH('CP5 Vols Hyp'!$C3486,'[2]CP5 to CP6 Track mapping'!$A:$A,0),2),"-")</f>
        <v>Off Track</v>
      </c>
      <c r="E3486" s="36" t="s">
        <v>454</v>
      </c>
      <c r="F3486" s="53"/>
      <c r="G3486" s="53"/>
      <c r="H3486" s="53">
        <v>0</v>
      </c>
      <c r="I3486" s="53"/>
      <c r="J3486" s="53"/>
      <c r="K3486" s="53">
        <f t="shared" si="210"/>
        <v>0</v>
      </c>
      <c r="M3486" s="54">
        <v>0</v>
      </c>
      <c r="N3486" s="54">
        <v>0</v>
      </c>
      <c r="O3486" s="54">
        <v>0</v>
      </c>
      <c r="P3486" s="54">
        <v>0</v>
      </c>
      <c r="Q3486" s="54" t="s">
        <v>73</v>
      </c>
      <c r="R3486" s="54">
        <f t="shared" si="211"/>
        <v>0</v>
      </c>
      <c r="T3486" s="55">
        <f t="shared" si="213"/>
        <v>0</v>
      </c>
      <c r="U3486" s="55">
        <f t="shared" si="213"/>
        <v>0</v>
      </c>
      <c r="V3486" s="55">
        <f t="shared" si="213"/>
        <v>0</v>
      </c>
      <c r="W3486" s="55">
        <f t="shared" si="212"/>
        <v>0</v>
      </c>
      <c r="X3486" s="55" t="e">
        <f t="shared" si="212"/>
        <v>#VALUE!</v>
      </c>
      <c r="Y3486" s="55">
        <f t="shared" si="212"/>
        <v>0</v>
      </c>
    </row>
    <row r="3487" spans="1:25" x14ac:dyDescent="0.25">
      <c r="A3487" s="37" t="s">
        <v>655</v>
      </c>
      <c r="B3487" s="37" t="s">
        <v>722</v>
      </c>
      <c r="C3487" s="37" t="s">
        <v>723</v>
      </c>
      <c r="D3487" s="52" t="str">
        <f>IFERROR(INDEX('[2]CP5 to CP6 Track mapping'!$A:$B,MATCH('CP5 Vols Hyp'!$C3487,'[2]CP5 to CP6 Track mapping'!$A:$A,0),2),"-")</f>
        <v>Off Track</v>
      </c>
      <c r="E3487" s="36" t="s">
        <v>455</v>
      </c>
      <c r="F3487" s="53"/>
      <c r="G3487" s="53"/>
      <c r="H3487" s="53">
        <v>0</v>
      </c>
      <c r="I3487" s="53"/>
      <c r="J3487" s="53"/>
      <c r="K3487" s="53">
        <f t="shared" si="210"/>
        <v>0</v>
      </c>
      <c r="M3487" s="54">
        <v>0</v>
      </c>
      <c r="N3487" s="54">
        <v>0</v>
      </c>
      <c r="O3487" s="54">
        <v>0</v>
      </c>
      <c r="P3487" s="54">
        <v>0</v>
      </c>
      <c r="Q3487" s="54" t="s">
        <v>73</v>
      </c>
      <c r="R3487" s="54">
        <f t="shared" si="211"/>
        <v>0</v>
      </c>
      <c r="T3487" s="55">
        <f t="shared" si="213"/>
        <v>0</v>
      </c>
      <c r="U3487" s="55">
        <f t="shared" si="213"/>
        <v>0</v>
      </c>
      <c r="V3487" s="55">
        <f t="shared" si="213"/>
        <v>0</v>
      </c>
      <c r="W3487" s="55">
        <f t="shared" si="212"/>
        <v>0</v>
      </c>
      <c r="X3487" s="55" t="e">
        <f t="shared" si="212"/>
        <v>#VALUE!</v>
      </c>
      <c r="Y3487" s="55">
        <f t="shared" si="212"/>
        <v>0</v>
      </c>
    </row>
    <row r="3488" spans="1:25" x14ac:dyDescent="0.25">
      <c r="A3488" s="37" t="s">
        <v>428</v>
      </c>
      <c r="B3488" s="37" t="s">
        <v>724</v>
      </c>
      <c r="C3488" s="36" t="s">
        <v>43</v>
      </c>
      <c r="D3488" s="52" t="str">
        <f>IFERROR(INDEX('[2]CP5 to CP6 Track mapping'!$A:$B,MATCH('CP5 Vols Hyp'!$C3488,'[2]CP5 to CP6 Track mapping'!$A:$A,0),2),"-")</f>
        <v>-</v>
      </c>
      <c r="E3488" s="36" t="s">
        <v>456</v>
      </c>
      <c r="F3488" s="53"/>
      <c r="G3488" s="53"/>
      <c r="H3488" s="53">
        <v>0</v>
      </c>
      <c r="I3488" s="53"/>
      <c r="J3488" s="53"/>
      <c r="K3488" s="53">
        <f t="shared" si="210"/>
        <v>0</v>
      </c>
      <c r="M3488" s="54">
        <v>0</v>
      </c>
      <c r="N3488" s="54">
        <v>0</v>
      </c>
      <c r="O3488" s="54">
        <v>0</v>
      </c>
      <c r="P3488" s="54">
        <v>0</v>
      </c>
      <c r="Q3488" s="54" t="s">
        <v>73</v>
      </c>
      <c r="R3488" s="54">
        <f t="shared" si="211"/>
        <v>0</v>
      </c>
      <c r="T3488" s="55">
        <f t="shared" si="213"/>
        <v>0</v>
      </c>
      <c r="U3488" s="55">
        <f t="shared" si="213"/>
        <v>0</v>
      </c>
      <c r="V3488" s="55">
        <f t="shared" si="213"/>
        <v>0</v>
      </c>
      <c r="W3488" s="55">
        <f t="shared" si="212"/>
        <v>0</v>
      </c>
      <c r="X3488" s="55" t="e">
        <f t="shared" si="212"/>
        <v>#VALUE!</v>
      </c>
      <c r="Y3488" s="55">
        <f t="shared" si="212"/>
        <v>0</v>
      </c>
    </row>
    <row r="3489" spans="1:25" x14ac:dyDescent="0.25">
      <c r="A3489" s="37" t="s">
        <v>428</v>
      </c>
      <c r="B3489" s="37" t="s">
        <v>724</v>
      </c>
      <c r="C3489" s="36" t="s">
        <v>43</v>
      </c>
      <c r="D3489" s="52" t="str">
        <f>IFERROR(INDEX('[2]CP5 to CP6 Track mapping'!$A:$B,MATCH('CP5 Vols Hyp'!$C3489,'[2]CP5 to CP6 Track mapping'!$A:$A,0),2),"-")</f>
        <v>-</v>
      </c>
      <c r="E3489" s="36" t="s">
        <v>451</v>
      </c>
      <c r="F3489" s="53"/>
      <c r="G3489" s="53"/>
      <c r="H3489" s="53">
        <v>0</v>
      </c>
      <c r="I3489" s="53"/>
      <c r="J3489" s="53"/>
      <c r="K3489" s="53">
        <f t="shared" si="210"/>
        <v>0</v>
      </c>
      <c r="M3489" s="54">
        <v>0</v>
      </c>
      <c r="N3489" s="54">
        <v>0</v>
      </c>
      <c r="O3489" s="54">
        <v>0</v>
      </c>
      <c r="P3489" s="54">
        <v>0</v>
      </c>
      <c r="Q3489" s="54" t="s">
        <v>73</v>
      </c>
      <c r="R3489" s="54">
        <f t="shared" si="211"/>
        <v>0</v>
      </c>
      <c r="T3489" s="55">
        <f t="shared" si="213"/>
        <v>0</v>
      </c>
      <c r="U3489" s="55">
        <f t="shared" si="213"/>
        <v>0</v>
      </c>
      <c r="V3489" s="55">
        <f t="shared" si="213"/>
        <v>0</v>
      </c>
      <c r="W3489" s="55">
        <f t="shared" si="212"/>
        <v>0</v>
      </c>
      <c r="X3489" s="55" t="e">
        <f t="shared" si="212"/>
        <v>#VALUE!</v>
      </c>
      <c r="Y3489" s="55">
        <f t="shared" si="212"/>
        <v>0</v>
      </c>
    </row>
    <row r="3490" spans="1:25" x14ac:dyDescent="0.25">
      <c r="A3490" s="37" t="s">
        <v>428</v>
      </c>
      <c r="B3490" s="37" t="s">
        <v>724</v>
      </c>
      <c r="C3490" s="36" t="s">
        <v>43</v>
      </c>
      <c r="D3490" s="52" t="str">
        <f>IFERROR(INDEX('[2]CP5 to CP6 Track mapping'!$A:$B,MATCH('CP5 Vols Hyp'!$C3490,'[2]CP5 to CP6 Track mapping'!$A:$A,0),2),"-")</f>
        <v>-</v>
      </c>
      <c r="E3490" s="36" t="s">
        <v>452</v>
      </c>
      <c r="F3490" s="53"/>
      <c r="G3490" s="53"/>
      <c r="H3490" s="53">
        <v>0</v>
      </c>
      <c r="I3490" s="53"/>
      <c r="J3490" s="53"/>
      <c r="K3490" s="53">
        <f t="shared" si="210"/>
        <v>0</v>
      </c>
      <c r="M3490" s="54">
        <v>0</v>
      </c>
      <c r="N3490" s="54">
        <v>0</v>
      </c>
      <c r="O3490" s="54">
        <v>0</v>
      </c>
      <c r="P3490" s="54">
        <v>0</v>
      </c>
      <c r="Q3490" s="54" t="s">
        <v>73</v>
      </c>
      <c r="R3490" s="54">
        <f t="shared" si="211"/>
        <v>0</v>
      </c>
      <c r="T3490" s="55">
        <f t="shared" si="213"/>
        <v>0</v>
      </c>
      <c r="U3490" s="55">
        <f t="shared" si="213"/>
        <v>0</v>
      </c>
      <c r="V3490" s="55">
        <f t="shared" si="213"/>
        <v>0</v>
      </c>
      <c r="W3490" s="55">
        <f t="shared" si="212"/>
        <v>0</v>
      </c>
      <c r="X3490" s="55" t="e">
        <f t="shared" si="212"/>
        <v>#VALUE!</v>
      </c>
      <c r="Y3490" s="55">
        <f t="shared" si="212"/>
        <v>0</v>
      </c>
    </row>
    <row r="3491" spans="1:25" x14ac:dyDescent="0.25">
      <c r="A3491" s="37" t="s">
        <v>428</v>
      </c>
      <c r="B3491" s="37" t="s">
        <v>724</v>
      </c>
      <c r="C3491" s="36" t="s">
        <v>43</v>
      </c>
      <c r="D3491" s="52" t="str">
        <f>IFERROR(INDEX('[2]CP5 to CP6 Track mapping'!$A:$B,MATCH('CP5 Vols Hyp'!$C3491,'[2]CP5 to CP6 Track mapping'!$A:$A,0),2),"-")</f>
        <v>-</v>
      </c>
      <c r="E3491" s="36" t="s">
        <v>453</v>
      </c>
      <c r="F3491" s="53"/>
      <c r="G3491" s="53"/>
      <c r="H3491" s="53">
        <v>0</v>
      </c>
      <c r="I3491" s="53"/>
      <c r="J3491" s="53"/>
      <c r="K3491" s="53">
        <f t="shared" si="210"/>
        <v>0</v>
      </c>
      <c r="M3491" s="54">
        <v>0</v>
      </c>
      <c r="N3491" s="54">
        <v>0</v>
      </c>
      <c r="O3491" s="54">
        <v>0</v>
      </c>
      <c r="P3491" s="54">
        <v>0</v>
      </c>
      <c r="Q3491" s="54" t="s">
        <v>73</v>
      </c>
      <c r="R3491" s="54">
        <f t="shared" si="211"/>
        <v>0</v>
      </c>
      <c r="T3491" s="55">
        <f t="shared" si="213"/>
        <v>0</v>
      </c>
      <c r="U3491" s="55">
        <f t="shared" si="213"/>
        <v>0</v>
      </c>
      <c r="V3491" s="55">
        <f t="shared" si="213"/>
        <v>0</v>
      </c>
      <c r="W3491" s="55">
        <f t="shared" si="212"/>
        <v>0</v>
      </c>
      <c r="X3491" s="55" t="e">
        <f t="shared" si="212"/>
        <v>#VALUE!</v>
      </c>
      <c r="Y3491" s="55">
        <f t="shared" si="212"/>
        <v>0</v>
      </c>
    </row>
    <row r="3492" spans="1:25" x14ac:dyDescent="0.25">
      <c r="A3492" s="37" t="s">
        <v>428</v>
      </c>
      <c r="B3492" s="37" t="s">
        <v>724</v>
      </c>
      <c r="C3492" s="36" t="s">
        <v>43</v>
      </c>
      <c r="D3492" s="52" t="str">
        <f>IFERROR(INDEX('[2]CP5 to CP6 Track mapping'!$A:$B,MATCH('CP5 Vols Hyp'!$C3492,'[2]CP5 to CP6 Track mapping'!$A:$A,0),2),"-")</f>
        <v>-</v>
      </c>
      <c r="E3492" s="36" t="s">
        <v>454</v>
      </c>
      <c r="F3492" s="53"/>
      <c r="G3492" s="53"/>
      <c r="H3492" s="53">
        <v>0</v>
      </c>
      <c r="I3492" s="53"/>
      <c r="J3492" s="53"/>
      <c r="K3492" s="53">
        <f t="shared" si="210"/>
        <v>0</v>
      </c>
      <c r="M3492" s="54">
        <v>0</v>
      </c>
      <c r="N3492" s="54">
        <v>0</v>
      </c>
      <c r="O3492" s="54">
        <v>0</v>
      </c>
      <c r="P3492" s="54">
        <v>0</v>
      </c>
      <c r="Q3492" s="54" t="s">
        <v>73</v>
      </c>
      <c r="R3492" s="54">
        <f t="shared" si="211"/>
        <v>0</v>
      </c>
      <c r="T3492" s="55">
        <f t="shared" si="213"/>
        <v>0</v>
      </c>
      <c r="U3492" s="55">
        <f t="shared" si="213"/>
        <v>0</v>
      </c>
      <c r="V3492" s="55">
        <f t="shared" si="213"/>
        <v>0</v>
      </c>
      <c r="W3492" s="55">
        <f t="shared" si="212"/>
        <v>0</v>
      </c>
      <c r="X3492" s="55" t="e">
        <f t="shared" si="212"/>
        <v>#VALUE!</v>
      </c>
      <c r="Y3492" s="55">
        <f t="shared" si="212"/>
        <v>0</v>
      </c>
    </row>
    <row r="3493" spans="1:25" x14ac:dyDescent="0.25">
      <c r="A3493" s="37" t="s">
        <v>428</v>
      </c>
      <c r="B3493" s="37" t="s">
        <v>724</v>
      </c>
      <c r="C3493" s="36" t="s">
        <v>43</v>
      </c>
      <c r="D3493" s="52" t="str">
        <f>IFERROR(INDEX('[2]CP5 to CP6 Track mapping'!$A:$B,MATCH('CP5 Vols Hyp'!$C3493,'[2]CP5 to CP6 Track mapping'!$A:$A,0),2),"-")</f>
        <v>-</v>
      </c>
      <c r="E3493" s="36" t="s">
        <v>455</v>
      </c>
      <c r="F3493" s="53"/>
      <c r="G3493" s="53"/>
      <c r="H3493" s="53">
        <v>0</v>
      </c>
      <c r="I3493" s="53"/>
      <c r="J3493" s="53"/>
      <c r="K3493" s="53">
        <f t="shared" si="210"/>
        <v>0</v>
      </c>
      <c r="M3493" s="54">
        <v>0</v>
      </c>
      <c r="N3493" s="54">
        <v>0</v>
      </c>
      <c r="O3493" s="54">
        <v>0</v>
      </c>
      <c r="P3493" s="54">
        <v>0</v>
      </c>
      <c r="Q3493" s="54" t="s">
        <v>73</v>
      </c>
      <c r="R3493" s="54">
        <f t="shared" si="211"/>
        <v>0</v>
      </c>
      <c r="T3493" s="55">
        <f t="shared" si="213"/>
        <v>0</v>
      </c>
      <c r="U3493" s="55">
        <f t="shared" si="213"/>
        <v>0</v>
      </c>
      <c r="V3493" s="55">
        <f t="shared" si="213"/>
        <v>0</v>
      </c>
      <c r="W3493" s="55">
        <f t="shared" si="212"/>
        <v>0</v>
      </c>
      <c r="X3493" s="55" t="e">
        <f t="shared" si="212"/>
        <v>#VALUE!</v>
      </c>
      <c r="Y3493" s="55">
        <f t="shared" si="212"/>
        <v>0</v>
      </c>
    </row>
    <row r="3494" spans="1:25" x14ac:dyDescent="0.25">
      <c r="A3494" s="37" t="s">
        <v>654</v>
      </c>
      <c r="B3494" s="37" t="s">
        <v>724</v>
      </c>
      <c r="C3494" s="36" t="s">
        <v>43</v>
      </c>
      <c r="D3494" s="52" t="str">
        <f>IFERROR(INDEX('[2]CP5 to CP6 Track mapping'!$A:$B,MATCH('CP5 Vols Hyp'!$C3494,'[2]CP5 to CP6 Track mapping'!$A:$A,0),2),"-")</f>
        <v>-</v>
      </c>
      <c r="E3494" s="36" t="s">
        <v>456</v>
      </c>
      <c r="F3494" s="53"/>
      <c r="G3494" s="53"/>
      <c r="H3494" s="53">
        <v>0</v>
      </c>
      <c r="I3494" s="53"/>
      <c r="J3494" s="53"/>
      <c r="K3494" s="53">
        <f t="shared" si="210"/>
        <v>0</v>
      </c>
      <c r="M3494" s="54">
        <v>0</v>
      </c>
      <c r="N3494" s="54">
        <v>0</v>
      </c>
      <c r="O3494" s="54">
        <v>0</v>
      </c>
      <c r="P3494" s="54">
        <v>0</v>
      </c>
      <c r="Q3494" s="54" t="s">
        <v>73</v>
      </c>
      <c r="R3494" s="54">
        <f t="shared" si="211"/>
        <v>0</v>
      </c>
      <c r="T3494" s="55">
        <f t="shared" si="213"/>
        <v>0</v>
      </c>
      <c r="U3494" s="55">
        <f t="shared" si="213"/>
        <v>0</v>
      </c>
      <c r="V3494" s="55">
        <f t="shared" si="213"/>
        <v>0</v>
      </c>
      <c r="W3494" s="55">
        <f t="shared" si="212"/>
        <v>0</v>
      </c>
      <c r="X3494" s="55" t="e">
        <f t="shared" si="212"/>
        <v>#VALUE!</v>
      </c>
      <c r="Y3494" s="55">
        <f t="shared" si="212"/>
        <v>0</v>
      </c>
    </row>
    <row r="3495" spans="1:25" x14ac:dyDescent="0.25">
      <c r="A3495" s="37" t="s">
        <v>654</v>
      </c>
      <c r="B3495" s="37" t="s">
        <v>724</v>
      </c>
      <c r="C3495" s="36" t="s">
        <v>43</v>
      </c>
      <c r="D3495" s="52" t="str">
        <f>IFERROR(INDEX('[2]CP5 to CP6 Track mapping'!$A:$B,MATCH('CP5 Vols Hyp'!$C3495,'[2]CP5 to CP6 Track mapping'!$A:$A,0),2),"-")</f>
        <v>-</v>
      </c>
      <c r="E3495" s="36" t="s">
        <v>451</v>
      </c>
      <c r="F3495" s="53"/>
      <c r="G3495" s="53"/>
      <c r="H3495" s="53">
        <v>0</v>
      </c>
      <c r="I3495" s="53"/>
      <c r="J3495" s="53"/>
      <c r="K3495" s="53">
        <f t="shared" si="210"/>
        <v>0</v>
      </c>
      <c r="M3495" s="54">
        <v>0</v>
      </c>
      <c r="N3495" s="54">
        <v>0</v>
      </c>
      <c r="O3495" s="54">
        <v>0</v>
      </c>
      <c r="P3495" s="54">
        <v>0</v>
      </c>
      <c r="Q3495" s="54" t="s">
        <v>73</v>
      </c>
      <c r="R3495" s="54">
        <f t="shared" si="211"/>
        <v>0</v>
      </c>
      <c r="T3495" s="55">
        <f t="shared" si="213"/>
        <v>0</v>
      </c>
      <c r="U3495" s="55">
        <f t="shared" si="213"/>
        <v>0</v>
      </c>
      <c r="V3495" s="55">
        <f t="shared" si="213"/>
        <v>0</v>
      </c>
      <c r="W3495" s="55">
        <f t="shared" si="212"/>
        <v>0</v>
      </c>
      <c r="X3495" s="55" t="e">
        <f t="shared" si="212"/>
        <v>#VALUE!</v>
      </c>
      <c r="Y3495" s="55">
        <f t="shared" si="212"/>
        <v>0</v>
      </c>
    </row>
    <row r="3496" spans="1:25" x14ac:dyDescent="0.25">
      <c r="A3496" s="37" t="s">
        <v>654</v>
      </c>
      <c r="B3496" s="37" t="s">
        <v>724</v>
      </c>
      <c r="C3496" s="36" t="s">
        <v>43</v>
      </c>
      <c r="D3496" s="52" t="str">
        <f>IFERROR(INDEX('[2]CP5 to CP6 Track mapping'!$A:$B,MATCH('CP5 Vols Hyp'!$C3496,'[2]CP5 to CP6 Track mapping'!$A:$A,0),2),"-")</f>
        <v>-</v>
      </c>
      <c r="E3496" s="36" t="s">
        <v>452</v>
      </c>
      <c r="F3496" s="53"/>
      <c r="G3496" s="53"/>
      <c r="H3496" s="53">
        <v>0</v>
      </c>
      <c r="I3496" s="53"/>
      <c r="J3496" s="53"/>
      <c r="K3496" s="53">
        <f t="shared" si="210"/>
        <v>0</v>
      </c>
      <c r="M3496" s="54">
        <v>0</v>
      </c>
      <c r="N3496" s="54">
        <v>0</v>
      </c>
      <c r="O3496" s="54">
        <v>0</v>
      </c>
      <c r="P3496" s="54">
        <v>0</v>
      </c>
      <c r="Q3496" s="54" t="s">
        <v>73</v>
      </c>
      <c r="R3496" s="54">
        <f t="shared" si="211"/>
        <v>0</v>
      </c>
      <c r="T3496" s="55">
        <f t="shared" si="213"/>
        <v>0</v>
      </c>
      <c r="U3496" s="55">
        <f t="shared" si="213"/>
        <v>0</v>
      </c>
      <c r="V3496" s="55">
        <f t="shared" si="213"/>
        <v>0</v>
      </c>
      <c r="W3496" s="55">
        <f t="shared" si="212"/>
        <v>0</v>
      </c>
      <c r="X3496" s="55" t="e">
        <f t="shared" si="212"/>
        <v>#VALUE!</v>
      </c>
      <c r="Y3496" s="55">
        <f t="shared" si="212"/>
        <v>0</v>
      </c>
    </row>
    <row r="3497" spans="1:25" x14ac:dyDescent="0.25">
      <c r="A3497" s="37" t="s">
        <v>654</v>
      </c>
      <c r="B3497" s="37" t="s">
        <v>724</v>
      </c>
      <c r="C3497" s="36" t="s">
        <v>43</v>
      </c>
      <c r="D3497" s="52" t="str">
        <f>IFERROR(INDEX('[2]CP5 to CP6 Track mapping'!$A:$B,MATCH('CP5 Vols Hyp'!$C3497,'[2]CP5 to CP6 Track mapping'!$A:$A,0),2),"-")</f>
        <v>-</v>
      </c>
      <c r="E3497" s="36" t="s">
        <v>453</v>
      </c>
      <c r="F3497" s="53"/>
      <c r="G3497" s="53"/>
      <c r="H3497" s="53">
        <v>0</v>
      </c>
      <c r="I3497" s="53"/>
      <c r="J3497" s="53"/>
      <c r="K3497" s="53">
        <f t="shared" si="210"/>
        <v>0</v>
      </c>
      <c r="M3497" s="54">
        <v>0</v>
      </c>
      <c r="N3497" s="54">
        <v>0</v>
      </c>
      <c r="O3497" s="54">
        <v>0</v>
      </c>
      <c r="P3497" s="54">
        <v>0</v>
      </c>
      <c r="Q3497" s="54" t="s">
        <v>73</v>
      </c>
      <c r="R3497" s="54">
        <f t="shared" si="211"/>
        <v>0</v>
      </c>
      <c r="T3497" s="55">
        <f t="shared" si="213"/>
        <v>0</v>
      </c>
      <c r="U3497" s="55">
        <f t="shared" si="213"/>
        <v>0</v>
      </c>
      <c r="V3497" s="55">
        <f t="shared" si="213"/>
        <v>0</v>
      </c>
      <c r="W3497" s="55">
        <f t="shared" si="212"/>
        <v>0</v>
      </c>
      <c r="X3497" s="55" t="e">
        <f t="shared" si="212"/>
        <v>#VALUE!</v>
      </c>
      <c r="Y3497" s="55">
        <f t="shared" si="212"/>
        <v>0</v>
      </c>
    </row>
    <row r="3498" spans="1:25" x14ac:dyDescent="0.25">
      <c r="A3498" s="37" t="s">
        <v>654</v>
      </c>
      <c r="B3498" s="37" t="s">
        <v>724</v>
      </c>
      <c r="C3498" s="36" t="s">
        <v>43</v>
      </c>
      <c r="D3498" s="52" t="str">
        <f>IFERROR(INDEX('[2]CP5 to CP6 Track mapping'!$A:$B,MATCH('CP5 Vols Hyp'!$C3498,'[2]CP5 to CP6 Track mapping'!$A:$A,0),2),"-")</f>
        <v>-</v>
      </c>
      <c r="E3498" s="36" t="s">
        <v>454</v>
      </c>
      <c r="F3498" s="53"/>
      <c r="G3498" s="53"/>
      <c r="H3498" s="53">
        <v>0</v>
      </c>
      <c r="I3498" s="53"/>
      <c r="J3498" s="53"/>
      <c r="K3498" s="53">
        <f t="shared" si="210"/>
        <v>0</v>
      </c>
      <c r="M3498" s="54">
        <v>0</v>
      </c>
      <c r="N3498" s="54">
        <v>0</v>
      </c>
      <c r="O3498" s="54">
        <v>0</v>
      </c>
      <c r="P3498" s="54">
        <v>0</v>
      </c>
      <c r="Q3498" s="54" t="s">
        <v>73</v>
      </c>
      <c r="R3498" s="54">
        <f t="shared" si="211"/>
        <v>0</v>
      </c>
      <c r="T3498" s="55">
        <f t="shared" si="213"/>
        <v>0</v>
      </c>
      <c r="U3498" s="55">
        <f t="shared" si="213"/>
        <v>0</v>
      </c>
      <c r="V3498" s="55">
        <f t="shared" si="213"/>
        <v>0</v>
      </c>
      <c r="W3498" s="55">
        <f t="shared" si="212"/>
        <v>0</v>
      </c>
      <c r="X3498" s="55" t="e">
        <f t="shared" si="212"/>
        <v>#VALUE!</v>
      </c>
      <c r="Y3498" s="55">
        <f t="shared" si="212"/>
        <v>0</v>
      </c>
    </row>
    <row r="3499" spans="1:25" x14ac:dyDescent="0.25">
      <c r="A3499" s="37" t="s">
        <v>654</v>
      </c>
      <c r="B3499" s="37" t="s">
        <v>724</v>
      </c>
      <c r="C3499" s="36" t="s">
        <v>43</v>
      </c>
      <c r="D3499" s="52" t="str">
        <f>IFERROR(INDEX('[2]CP5 to CP6 Track mapping'!$A:$B,MATCH('CP5 Vols Hyp'!$C3499,'[2]CP5 to CP6 Track mapping'!$A:$A,0),2),"-")</f>
        <v>-</v>
      </c>
      <c r="E3499" s="36" t="s">
        <v>455</v>
      </c>
      <c r="F3499" s="53"/>
      <c r="G3499" s="53"/>
      <c r="H3499" s="53">
        <v>0</v>
      </c>
      <c r="I3499" s="53"/>
      <c r="J3499" s="53"/>
      <c r="K3499" s="53">
        <f t="shared" si="210"/>
        <v>0</v>
      </c>
      <c r="M3499" s="54">
        <v>0</v>
      </c>
      <c r="N3499" s="54">
        <v>0</v>
      </c>
      <c r="O3499" s="54">
        <v>0</v>
      </c>
      <c r="P3499" s="54">
        <v>0</v>
      </c>
      <c r="Q3499" s="54" t="s">
        <v>73</v>
      </c>
      <c r="R3499" s="54">
        <f t="shared" si="211"/>
        <v>0</v>
      </c>
      <c r="T3499" s="55">
        <f t="shared" si="213"/>
        <v>0</v>
      </c>
      <c r="U3499" s="55">
        <f t="shared" si="213"/>
        <v>0</v>
      </c>
      <c r="V3499" s="55">
        <f t="shared" si="213"/>
        <v>0</v>
      </c>
      <c r="W3499" s="55">
        <f t="shared" si="212"/>
        <v>0</v>
      </c>
      <c r="X3499" s="55" t="e">
        <f t="shared" si="212"/>
        <v>#VALUE!</v>
      </c>
      <c r="Y3499" s="55">
        <f t="shared" si="212"/>
        <v>0</v>
      </c>
    </row>
    <row r="3500" spans="1:25" x14ac:dyDescent="0.25">
      <c r="A3500" s="37" t="s">
        <v>423</v>
      </c>
      <c r="B3500" s="37" t="s">
        <v>724</v>
      </c>
      <c r="C3500" s="36" t="s">
        <v>43</v>
      </c>
      <c r="D3500" s="52" t="str">
        <f>IFERROR(INDEX('[2]CP5 to CP6 Track mapping'!$A:$B,MATCH('CP5 Vols Hyp'!$C3500,'[2]CP5 to CP6 Track mapping'!$A:$A,0),2),"-")</f>
        <v>-</v>
      </c>
      <c r="E3500" s="36" t="s">
        <v>456</v>
      </c>
      <c r="F3500" s="53"/>
      <c r="G3500" s="53"/>
      <c r="H3500" s="53">
        <v>0</v>
      </c>
      <c r="I3500" s="53"/>
      <c r="J3500" s="53"/>
      <c r="K3500" s="53">
        <f t="shared" si="210"/>
        <v>0</v>
      </c>
      <c r="M3500" s="54">
        <v>0</v>
      </c>
      <c r="N3500" s="54">
        <v>0</v>
      </c>
      <c r="O3500" s="54">
        <v>0</v>
      </c>
      <c r="P3500" s="54">
        <v>0</v>
      </c>
      <c r="Q3500" s="54" t="s">
        <v>73</v>
      </c>
      <c r="R3500" s="54">
        <f t="shared" si="211"/>
        <v>0</v>
      </c>
      <c r="T3500" s="55">
        <f t="shared" si="213"/>
        <v>0</v>
      </c>
      <c r="U3500" s="55">
        <f t="shared" si="213"/>
        <v>0</v>
      </c>
      <c r="V3500" s="55">
        <f t="shared" si="213"/>
        <v>0</v>
      </c>
      <c r="W3500" s="55">
        <f t="shared" si="212"/>
        <v>0</v>
      </c>
      <c r="X3500" s="55" t="e">
        <f t="shared" si="212"/>
        <v>#VALUE!</v>
      </c>
      <c r="Y3500" s="55">
        <f t="shared" si="212"/>
        <v>0</v>
      </c>
    </row>
    <row r="3501" spans="1:25" x14ac:dyDescent="0.25">
      <c r="A3501" s="37" t="s">
        <v>423</v>
      </c>
      <c r="B3501" s="37" t="s">
        <v>724</v>
      </c>
      <c r="C3501" s="36" t="s">
        <v>43</v>
      </c>
      <c r="D3501" s="52" t="str">
        <f>IFERROR(INDEX('[2]CP5 to CP6 Track mapping'!$A:$B,MATCH('CP5 Vols Hyp'!$C3501,'[2]CP5 to CP6 Track mapping'!$A:$A,0),2),"-")</f>
        <v>-</v>
      </c>
      <c r="E3501" s="36" t="s">
        <v>451</v>
      </c>
      <c r="F3501" s="53"/>
      <c r="G3501" s="53"/>
      <c r="H3501" s="53">
        <v>0</v>
      </c>
      <c r="I3501" s="53"/>
      <c r="J3501" s="53"/>
      <c r="K3501" s="53">
        <f t="shared" si="210"/>
        <v>0</v>
      </c>
      <c r="M3501" s="54">
        <v>0</v>
      </c>
      <c r="N3501" s="54">
        <v>0</v>
      </c>
      <c r="O3501" s="54">
        <v>0</v>
      </c>
      <c r="P3501" s="54">
        <v>0</v>
      </c>
      <c r="Q3501" s="54" t="s">
        <v>73</v>
      </c>
      <c r="R3501" s="54">
        <f t="shared" si="211"/>
        <v>0</v>
      </c>
      <c r="T3501" s="55">
        <f t="shared" si="213"/>
        <v>0</v>
      </c>
      <c r="U3501" s="55">
        <f t="shared" si="213"/>
        <v>0</v>
      </c>
      <c r="V3501" s="55">
        <f t="shared" si="213"/>
        <v>0</v>
      </c>
      <c r="W3501" s="55">
        <f t="shared" si="212"/>
        <v>0</v>
      </c>
      <c r="X3501" s="55" t="e">
        <f t="shared" si="212"/>
        <v>#VALUE!</v>
      </c>
      <c r="Y3501" s="55">
        <f t="shared" si="212"/>
        <v>0</v>
      </c>
    </row>
    <row r="3502" spans="1:25" x14ac:dyDescent="0.25">
      <c r="A3502" s="37" t="s">
        <v>423</v>
      </c>
      <c r="B3502" s="37" t="s">
        <v>724</v>
      </c>
      <c r="C3502" s="36" t="s">
        <v>43</v>
      </c>
      <c r="D3502" s="52" t="str">
        <f>IFERROR(INDEX('[2]CP5 to CP6 Track mapping'!$A:$B,MATCH('CP5 Vols Hyp'!$C3502,'[2]CP5 to CP6 Track mapping'!$A:$A,0),2),"-")</f>
        <v>-</v>
      </c>
      <c r="E3502" s="36" t="s">
        <v>452</v>
      </c>
      <c r="F3502" s="53"/>
      <c r="G3502" s="53"/>
      <c r="H3502" s="53">
        <v>0</v>
      </c>
      <c r="I3502" s="53"/>
      <c r="J3502" s="53"/>
      <c r="K3502" s="53">
        <f t="shared" si="210"/>
        <v>0</v>
      </c>
      <c r="M3502" s="54">
        <v>0</v>
      </c>
      <c r="N3502" s="54">
        <v>0</v>
      </c>
      <c r="O3502" s="54">
        <v>0</v>
      </c>
      <c r="P3502" s="54">
        <v>0</v>
      </c>
      <c r="Q3502" s="54" t="s">
        <v>73</v>
      </c>
      <c r="R3502" s="54">
        <f t="shared" si="211"/>
        <v>0</v>
      </c>
      <c r="T3502" s="55">
        <f t="shared" si="213"/>
        <v>0</v>
      </c>
      <c r="U3502" s="55">
        <f t="shared" si="213"/>
        <v>0</v>
      </c>
      <c r="V3502" s="55">
        <f t="shared" si="213"/>
        <v>0</v>
      </c>
      <c r="W3502" s="55">
        <f t="shared" si="212"/>
        <v>0</v>
      </c>
      <c r="X3502" s="55" t="e">
        <f t="shared" si="212"/>
        <v>#VALUE!</v>
      </c>
      <c r="Y3502" s="55">
        <f t="shared" si="212"/>
        <v>0</v>
      </c>
    </row>
    <row r="3503" spans="1:25" x14ac:dyDescent="0.25">
      <c r="A3503" s="37" t="s">
        <v>423</v>
      </c>
      <c r="B3503" s="37" t="s">
        <v>724</v>
      </c>
      <c r="C3503" s="36" t="s">
        <v>43</v>
      </c>
      <c r="D3503" s="52" t="str">
        <f>IFERROR(INDEX('[2]CP5 to CP6 Track mapping'!$A:$B,MATCH('CP5 Vols Hyp'!$C3503,'[2]CP5 to CP6 Track mapping'!$A:$A,0),2),"-")</f>
        <v>-</v>
      </c>
      <c r="E3503" s="36" t="s">
        <v>453</v>
      </c>
      <c r="F3503" s="53"/>
      <c r="G3503" s="53"/>
      <c r="H3503" s="53">
        <v>0</v>
      </c>
      <c r="I3503" s="53"/>
      <c r="J3503" s="53"/>
      <c r="K3503" s="53">
        <f t="shared" si="210"/>
        <v>0</v>
      </c>
      <c r="M3503" s="54">
        <v>0</v>
      </c>
      <c r="N3503" s="54">
        <v>0</v>
      </c>
      <c r="O3503" s="54">
        <v>0</v>
      </c>
      <c r="P3503" s="54">
        <v>0</v>
      </c>
      <c r="Q3503" s="54" t="s">
        <v>73</v>
      </c>
      <c r="R3503" s="54">
        <f t="shared" si="211"/>
        <v>0</v>
      </c>
      <c r="T3503" s="55">
        <f t="shared" si="213"/>
        <v>0</v>
      </c>
      <c r="U3503" s="55">
        <f t="shared" si="213"/>
        <v>0</v>
      </c>
      <c r="V3503" s="55">
        <f t="shared" si="213"/>
        <v>0</v>
      </c>
      <c r="W3503" s="55">
        <f t="shared" si="212"/>
        <v>0</v>
      </c>
      <c r="X3503" s="55" t="e">
        <f t="shared" si="212"/>
        <v>#VALUE!</v>
      </c>
      <c r="Y3503" s="55">
        <f t="shared" si="212"/>
        <v>0</v>
      </c>
    </row>
    <row r="3504" spans="1:25" x14ac:dyDescent="0.25">
      <c r="A3504" s="37" t="s">
        <v>423</v>
      </c>
      <c r="B3504" s="37" t="s">
        <v>724</v>
      </c>
      <c r="C3504" s="36" t="s">
        <v>43</v>
      </c>
      <c r="D3504" s="52" t="str">
        <f>IFERROR(INDEX('[2]CP5 to CP6 Track mapping'!$A:$B,MATCH('CP5 Vols Hyp'!$C3504,'[2]CP5 to CP6 Track mapping'!$A:$A,0),2),"-")</f>
        <v>-</v>
      </c>
      <c r="E3504" s="36" t="s">
        <v>454</v>
      </c>
      <c r="F3504" s="53"/>
      <c r="G3504" s="53"/>
      <c r="H3504" s="53">
        <v>0</v>
      </c>
      <c r="I3504" s="53"/>
      <c r="J3504" s="53"/>
      <c r="K3504" s="53">
        <f t="shared" si="210"/>
        <v>0</v>
      </c>
      <c r="M3504" s="54">
        <v>0</v>
      </c>
      <c r="N3504" s="54">
        <v>0</v>
      </c>
      <c r="O3504" s="54">
        <v>0</v>
      </c>
      <c r="P3504" s="54">
        <v>0</v>
      </c>
      <c r="Q3504" s="54" t="s">
        <v>73</v>
      </c>
      <c r="R3504" s="54">
        <f t="shared" si="211"/>
        <v>0</v>
      </c>
      <c r="T3504" s="55">
        <f t="shared" si="213"/>
        <v>0</v>
      </c>
      <c r="U3504" s="55">
        <f t="shared" si="213"/>
        <v>0</v>
      </c>
      <c r="V3504" s="55">
        <f t="shared" si="213"/>
        <v>0</v>
      </c>
      <c r="W3504" s="55">
        <f t="shared" si="212"/>
        <v>0</v>
      </c>
      <c r="X3504" s="55" t="e">
        <f t="shared" si="212"/>
        <v>#VALUE!</v>
      </c>
      <c r="Y3504" s="55">
        <f t="shared" si="212"/>
        <v>0</v>
      </c>
    </row>
    <row r="3505" spans="1:25" x14ac:dyDescent="0.25">
      <c r="A3505" s="37" t="s">
        <v>423</v>
      </c>
      <c r="B3505" s="37" t="s">
        <v>724</v>
      </c>
      <c r="C3505" s="36" t="s">
        <v>43</v>
      </c>
      <c r="D3505" s="52" t="str">
        <f>IFERROR(INDEX('[2]CP5 to CP6 Track mapping'!$A:$B,MATCH('CP5 Vols Hyp'!$C3505,'[2]CP5 to CP6 Track mapping'!$A:$A,0),2),"-")</f>
        <v>-</v>
      </c>
      <c r="E3505" s="36" t="s">
        <v>455</v>
      </c>
      <c r="F3505" s="53"/>
      <c r="G3505" s="53"/>
      <c r="H3505" s="53">
        <v>0</v>
      </c>
      <c r="I3505" s="53"/>
      <c r="J3505" s="53"/>
      <c r="K3505" s="53">
        <f t="shared" si="210"/>
        <v>0</v>
      </c>
      <c r="M3505" s="54">
        <v>0</v>
      </c>
      <c r="N3505" s="54">
        <v>0</v>
      </c>
      <c r="O3505" s="54">
        <v>0</v>
      </c>
      <c r="P3505" s="54">
        <v>0</v>
      </c>
      <c r="Q3505" s="54" t="s">
        <v>73</v>
      </c>
      <c r="R3505" s="54">
        <f t="shared" si="211"/>
        <v>0</v>
      </c>
      <c r="T3505" s="55">
        <f t="shared" si="213"/>
        <v>0</v>
      </c>
      <c r="U3505" s="55">
        <f t="shared" si="213"/>
        <v>0</v>
      </c>
      <c r="V3505" s="55">
        <f t="shared" si="213"/>
        <v>0</v>
      </c>
      <c r="W3505" s="55">
        <f t="shared" si="212"/>
        <v>0</v>
      </c>
      <c r="X3505" s="55" t="e">
        <f t="shared" si="212"/>
        <v>#VALUE!</v>
      </c>
      <c r="Y3505" s="55">
        <f t="shared" si="212"/>
        <v>0</v>
      </c>
    </row>
    <row r="3506" spans="1:25" x14ac:dyDescent="0.25">
      <c r="A3506" s="37" t="s">
        <v>425</v>
      </c>
      <c r="B3506" s="37" t="s">
        <v>724</v>
      </c>
      <c r="C3506" s="36" t="s">
        <v>43</v>
      </c>
      <c r="D3506" s="52" t="str">
        <f>IFERROR(INDEX('[2]CP5 to CP6 Track mapping'!$A:$B,MATCH('CP5 Vols Hyp'!$C3506,'[2]CP5 to CP6 Track mapping'!$A:$A,0),2),"-")</f>
        <v>-</v>
      </c>
      <c r="E3506" s="36" t="s">
        <v>456</v>
      </c>
      <c r="F3506" s="53"/>
      <c r="G3506" s="53"/>
      <c r="H3506" s="53">
        <v>0</v>
      </c>
      <c r="I3506" s="53"/>
      <c r="J3506" s="53"/>
      <c r="K3506" s="53">
        <f t="shared" si="210"/>
        <v>0</v>
      </c>
      <c r="M3506" s="54">
        <v>0</v>
      </c>
      <c r="N3506" s="54">
        <v>0</v>
      </c>
      <c r="O3506" s="54">
        <v>0</v>
      </c>
      <c r="P3506" s="54">
        <v>0</v>
      </c>
      <c r="Q3506" s="54" t="s">
        <v>73</v>
      </c>
      <c r="R3506" s="54">
        <f t="shared" si="211"/>
        <v>0</v>
      </c>
      <c r="T3506" s="55">
        <f t="shared" si="213"/>
        <v>0</v>
      </c>
      <c r="U3506" s="55">
        <f t="shared" si="213"/>
        <v>0</v>
      </c>
      <c r="V3506" s="55">
        <f t="shared" si="213"/>
        <v>0</v>
      </c>
      <c r="W3506" s="55">
        <f t="shared" si="212"/>
        <v>0</v>
      </c>
      <c r="X3506" s="55" t="e">
        <f t="shared" si="212"/>
        <v>#VALUE!</v>
      </c>
      <c r="Y3506" s="55">
        <f t="shared" si="212"/>
        <v>0</v>
      </c>
    </row>
    <row r="3507" spans="1:25" x14ac:dyDescent="0.25">
      <c r="A3507" s="37" t="s">
        <v>425</v>
      </c>
      <c r="B3507" s="37" t="s">
        <v>724</v>
      </c>
      <c r="C3507" s="36" t="s">
        <v>43</v>
      </c>
      <c r="D3507" s="52" t="str">
        <f>IFERROR(INDEX('[2]CP5 to CP6 Track mapping'!$A:$B,MATCH('CP5 Vols Hyp'!$C3507,'[2]CP5 to CP6 Track mapping'!$A:$A,0),2),"-")</f>
        <v>-</v>
      </c>
      <c r="E3507" s="36" t="s">
        <v>451</v>
      </c>
      <c r="F3507" s="53"/>
      <c r="G3507" s="53"/>
      <c r="H3507" s="53">
        <v>0</v>
      </c>
      <c r="I3507" s="53"/>
      <c r="J3507" s="53"/>
      <c r="K3507" s="53">
        <f t="shared" si="210"/>
        <v>0</v>
      </c>
      <c r="M3507" s="54">
        <v>0</v>
      </c>
      <c r="N3507" s="54">
        <v>0</v>
      </c>
      <c r="O3507" s="54">
        <v>0</v>
      </c>
      <c r="P3507" s="54">
        <v>0</v>
      </c>
      <c r="Q3507" s="54" t="s">
        <v>73</v>
      </c>
      <c r="R3507" s="54">
        <f t="shared" si="211"/>
        <v>0</v>
      </c>
      <c r="T3507" s="55">
        <f t="shared" si="213"/>
        <v>0</v>
      </c>
      <c r="U3507" s="55">
        <f t="shared" si="213"/>
        <v>0</v>
      </c>
      <c r="V3507" s="55">
        <f t="shared" si="213"/>
        <v>0</v>
      </c>
      <c r="W3507" s="55">
        <f t="shared" si="212"/>
        <v>0</v>
      </c>
      <c r="X3507" s="55" t="e">
        <f t="shared" si="212"/>
        <v>#VALUE!</v>
      </c>
      <c r="Y3507" s="55">
        <f t="shared" si="212"/>
        <v>0</v>
      </c>
    </row>
    <row r="3508" spans="1:25" x14ac:dyDescent="0.25">
      <c r="A3508" s="37" t="s">
        <v>425</v>
      </c>
      <c r="B3508" s="37" t="s">
        <v>724</v>
      </c>
      <c r="C3508" s="36" t="s">
        <v>43</v>
      </c>
      <c r="D3508" s="52" t="str">
        <f>IFERROR(INDEX('[2]CP5 to CP6 Track mapping'!$A:$B,MATCH('CP5 Vols Hyp'!$C3508,'[2]CP5 to CP6 Track mapping'!$A:$A,0),2),"-")</f>
        <v>-</v>
      </c>
      <c r="E3508" s="36" t="s">
        <v>452</v>
      </c>
      <c r="F3508" s="53"/>
      <c r="G3508" s="53"/>
      <c r="H3508" s="53">
        <v>0</v>
      </c>
      <c r="I3508" s="53"/>
      <c r="J3508" s="53"/>
      <c r="K3508" s="53">
        <f t="shared" si="210"/>
        <v>0</v>
      </c>
      <c r="M3508" s="54">
        <v>0</v>
      </c>
      <c r="N3508" s="54">
        <v>0</v>
      </c>
      <c r="O3508" s="54">
        <v>0</v>
      </c>
      <c r="P3508" s="54">
        <v>0</v>
      </c>
      <c r="Q3508" s="54" t="s">
        <v>73</v>
      </c>
      <c r="R3508" s="54">
        <f t="shared" si="211"/>
        <v>0</v>
      </c>
      <c r="T3508" s="55">
        <f t="shared" si="213"/>
        <v>0</v>
      </c>
      <c r="U3508" s="55">
        <f t="shared" si="213"/>
        <v>0</v>
      </c>
      <c r="V3508" s="55">
        <f t="shared" si="213"/>
        <v>0</v>
      </c>
      <c r="W3508" s="55">
        <f t="shared" si="212"/>
        <v>0</v>
      </c>
      <c r="X3508" s="55" t="e">
        <f t="shared" si="212"/>
        <v>#VALUE!</v>
      </c>
      <c r="Y3508" s="55">
        <f t="shared" si="212"/>
        <v>0</v>
      </c>
    </row>
    <row r="3509" spans="1:25" x14ac:dyDescent="0.25">
      <c r="A3509" s="37" t="s">
        <v>425</v>
      </c>
      <c r="B3509" s="37" t="s">
        <v>724</v>
      </c>
      <c r="C3509" s="36" t="s">
        <v>43</v>
      </c>
      <c r="D3509" s="52" t="str">
        <f>IFERROR(INDEX('[2]CP5 to CP6 Track mapping'!$A:$B,MATCH('CP5 Vols Hyp'!$C3509,'[2]CP5 to CP6 Track mapping'!$A:$A,0),2),"-")</f>
        <v>-</v>
      </c>
      <c r="E3509" s="36" t="s">
        <v>453</v>
      </c>
      <c r="F3509" s="53"/>
      <c r="G3509" s="53"/>
      <c r="H3509" s="53">
        <v>0</v>
      </c>
      <c r="I3509" s="53"/>
      <c r="J3509" s="53"/>
      <c r="K3509" s="53">
        <f t="shared" si="210"/>
        <v>0</v>
      </c>
      <c r="M3509" s="54">
        <v>0</v>
      </c>
      <c r="N3509" s="54">
        <v>0</v>
      </c>
      <c r="O3509" s="54">
        <v>0</v>
      </c>
      <c r="P3509" s="54">
        <v>0</v>
      </c>
      <c r="Q3509" s="54" t="s">
        <v>73</v>
      </c>
      <c r="R3509" s="54">
        <f t="shared" si="211"/>
        <v>0</v>
      </c>
      <c r="T3509" s="55">
        <f t="shared" si="213"/>
        <v>0</v>
      </c>
      <c r="U3509" s="55">
        <f t="shared" si="213"/>
        <v>0</v>
      </c>
      <c r="V3509" s="55">
        <f t="shared" si="213"/>
        <v>0</v>
      </c>
      <c r="W3509" s="55">
        <f t="shared" si="212"/>
        <v>0</v>
      </c>
      <c r="X3509" s="55" t="e">
        <f t="shared" si="212"/>
        <v>#VALUE!</v>
      </c>
      <c r="Y3509" s="55">
        <f t="shared" si="212"/>
        <v>0</v>
      </c>
    </row>
    <row r="3510" spans="1:25" x14ac:dyDescent="0.25">
      <c r="A3510" s="37" t="s">
        <v>425</v>
      </c>
      <c r="B3510" s="37" t="s">
        <v>724</v>
      </c>
      <c r="C3510" s="36" t="s">
        <v>43</v>
      </c>
      <c r="D3510" s="52" t="str">
        <f>IFERROR(INDEX('[2]CP5 to CP6 Track mapping'!$A:$B,MATCH('CP5 Vols Hyp'!$C3510,'[2]CP5 to CP6 Track mapping'!$A:$A,0),2),"-")</f>
        <v>-</v>
      </c>
      <c r="E3510" s="36" t="s">
        <v>454</v>
      </c>
      <c r="F3510" s="53"/>
      <c r="G3510" s="53"/>
      <c r="H3510" s="53">
        <v>0</v>
      </c>
      <c r="I3510" s="53"/>
      <c r="J3510" s="53"/>
      <c r="K3510" s="53">
        <f t="shared" si="210"/>
        <v>0</v>
      </c>
      <c r="M3510" s="54">
        <v>0</v>
      </c>
      <c r="N3510" s="54">
        <v>0</v>
      </c>
      <c r="O3510" s="54">
        <v>0</v>
      </c>
      <c r="P3510" s="54">
        <v>0</v>
      </c>
      <c r="Q3510" s="54" t="s">
        <v>73</v>
      </c>
      <c r="R3510" s="54">
        <f t="shared" si="211"/>
        <v>0</v>
      </c>
      <c r="T3510" s="55">
        <f t="shared" si="213"/>
        <v>0</v>
      </c>
      <c r="U3510" s="55">
        <f t="shared" si="213"/>
        <v>0</v>
      </c>
      <c r="V3510" s="55">
        <f t="shared" si="213"/>
        <v>0</v>
      </c>
      <c r="W3510" s="55">
        <f t="shared" si="212"/>
        <v>0</v>
      </c>
      <c r="X3510" s="55" t="e">
        <f t="shared" si="212"/>
        <v>#VALUE!</v>
      </c>
      <c r="Y3510" s="55">
        <f t="shared" si="212"/>
        <v>0</v>
      </c>
    </row>
    <row r="3511" spans="1:25" x14ac:dyDescent="0.25">
      <c r="A3511" s="37" t="s">
        <v>425</v>
      </c>
      <c r="B3511" s="37" t="s">
        <v>724</v>
      </c>
      <c r="C3511" s="36" t="s">
        <v>43</v>
      </c>
      <c r="D3511" s="52" t="str">
        <f>IFERROR(INDEX('[2]CP5 to CP6 Track mapping'!$A:$B,MATCH('CP5 Vols Hyp'!$C3511,'[2]CP5 to CP6 Track mapping'!$A:$A,0),2),"-")</f>
        <v>-</v>
      </c>
      <c r="E3511" s="36" t="s">
        <v>455</v>
      </c>
      <c r="F3511" s="53"/>
      <c r="G3511" s="53"/>
      <c r="H3511" s="53">
        <v>0</v>
      </c>
      <c r="I3511" s="53"/>
      <c r="J3511" s="53"/>
      <c r="K3511" s="53">
        <f t="shared" si="210"/>
        <v>0</v>
      </c>
      <c r="M3511" s="54">
        <v>0</v>
      </c>
      <c r="N3511" s="54">
        <v>0</v>
      </c>
      <c r="O3511" s="54">
        <v>0</v>
      </c>
      <c r="P3511" s="54">
        <v>0</v>
      </c>
      <c r="Q3511" s="54" t="s">
        <v>73</v>
      </c>
      <c r="R3511" s="54">
        <f t="shared" si="211"/>
        <v>0</v>
      </c>
      <c r="T3511" s="55">
        <f t="shared" si="213"/>
        <v>0</v>
      </c>
      <c r="U3511" s="55">
        <f t="shared" si="213"/>
        <v>0</v>
      </c>
      <c r="V3511" s="55">
        <f t="shared" si="213"/>
        <v>0</v>
      </c>
      <c r="W3511" s="55">
        <f t="shared" si="212"/>
        <v>0</v>
      </c>
      <c r="X3511" s="55" t="e">
        <f t="shared" si="212"/>
        <v>#VALUE!</v>
      </c>
      <c r="Y3511" s="55">
        <f t="shared" si="212"/>
        <v>0</v>
      </c>
    </row>
    <row r="3512" spans="1:25" x14ac:dyDescent="0.25">
      <c r="A3512" s="37" t="s">
        <v>422</v>
      </c>
      <c r="B3512" s="37" t="s">
        <v>724</v>
      </c>
      <c r="C3512" s="36" t="s">
        <v>43</v>
      </c>
      <c r="D3512" s="52" t="str">
        <f>IFERROR(INDEX('[2]CP5 to CP6 Track mapping'!$A:$B,MATCH('CP5 Vols Hyp'!$C3512,'[2]CP5 to CP6 Track mapping'!$A:$A,0),2),"-")</f>
        <v>-</v>
      </c>
      <c r="E3512" s="36" t="s">
        <v>456</v>
      </c>
      <c r="F3512" s="53"/>
      <c r="G3512" s="53"/>
      <c r="H3512" s="53">
        <v>0</v>
      </c>
      <c r="I3512" s="53"/>
      <c r="J3512" s="53"/>
      <c r="K3512" s="53">
        <f t="shared" si="210"/>
        <v>0</v>
      </c>
      <c r="M3512" s="54">
        <v>0</v>
      </c>
      <c r="N3512" s="54">
        <v>0</v>
      </c>
      <c r="O3512" s="54">
        <v>0</v>
      </c>
      <c r="P3512" s="54">
        <v>0</v>
      </c>
      <c r="Q3512" s="54" t="s">
        <v>73</v>
      </c>
      <c r="R3512" s="54">
        <f t="shared" si="211"/>
        <v>0</v>
      </c>
      <c r="T3512" s="55">
        <f t="shared" si="213"/>
        <v>0</v>
      </c>
      <c r="U3512" s="55">
        <f t="shared" si="213"/>
        <v>0</v>
      </c>
      <c r="V3512" s="55">
        <f t="shared" si="213"/>
        <v>0</v>
      </c>
      <c r="W3512" s="55">
        <f t="shared" si="212"/>
        <v>0</v>
      </c>
      <c r="X3512" s="55" t="e">
        <f t="shared" si="212"/>
        <v>#VALUE!</v>
      </c>
      <c r="Y3512" s="55">
        <f t="shared" si="212"/>
        <v>0</v>
      </c>
    </row>
    <row r="3513" spans="1:25" x14ac:dyDescent="0.25">
      <c r="A3513" s="37" t="s">
        <v>422</v>
      </c>
      <c r="B3513" s="37" t="s">
        <v>724</v>
      </c>
      <c r="C3513" s="36" t="s">
        <v>43</v>
      </c>
      <c r="D3513" s="52" t="str">
        <f>IFERROR(INDEX('[2]CP5 to CP6 Track mapping'!$A:$B,MATCH('CP5 Vols Hyp'!$C3513,'[2]CP5 to CP6 Track mapping'!$A:$A,0),2),"-")</f>
        <v>-</v>
      </c>
      <c r="E3513" s="36" t="s">
        <v>451</v>
      </c>
      <c r="F3513" s="53"/>
      <c r="G3513" s="53"/>
      <c r="H3513" s="53">
        <v>0</v>
      </c>
      <c r="I3513" s="53"/>
      <c r="J3513" s="53"/>
      <c r="K3513" s="53">
        <f t="shared" si="210"/>
        <v>0</v>
      </c>
      <c r="M3513" s="54">
        <v>0</v>
      </c>
      <c r="N3513" s="54">
        <v>0</v>
      </c>
      <c r="O3513" s="54">
        <v>0</v>
      </c>
      <c r="P3513" s="54">
        <v>0</v>
      </c>
      <c r="Q3513" s="54" t="s">
        <v>73</v>
      </c>
      <c r="R3513" s="54">
        <f t="shared" si="211"/>
        <v>0</v>
      </c>
      <c r="T3513" s="55">
        <f t="shared" si="213"/>
        <v>0</v>
      </c>
      <c r="U3513" s="55">
        <f t="shared" si="213"/>
        <v>0</v>
      </c>
      <c r="V3513" s="55">
        <f t="shared" si="213"/>
        <v>0</v>
      </c>
      <c r="W3513" s="55">
        <f t="shared" si="212"/>
        <v>0</v>
      </c>
      <c r="X3513" s="55" t="e">
        <f t="shared" si="212"/>
        <v>#VALUE!</v>
      </c>
      <c r="Y3513" s="55">
        <f t="shared" si="212"/>
        <v>0</v>
      </c>
    </row>
    <row r="3514" spans="1:25" x14ac:dyDescent="0.25">
      <c r="A3514" s="37" t="s">
        <v>422</v>
      </c>
      <c r="B3514" s="37" t="s">
        <v>724</v>
      </c>
      <c r="C3514" s="36" t="s">
        <v>43</v>
      </c>
      <c r="D3514" s="52" t="str">
        <f>IFERROR(INDEX('[2]CP5 to CP6 Track mapping'!$A:$B,MATCH('CP5 Vols Hyp'!$C3514,'[2]CP5 to CP6 Track mapping'!$A:$A,0),2),"-")</f>
        <v>-</v>
      </c>
      <c r="E3514" s="36" t="s">
        <v>452</v>
      </c>
      <c r="F3514" s="53"/>
      <c r="G3514" s="53"/>
      <c r="H3514" s="53">
        <v>0</v>
      </c>
      <c r="I3514" s="53"/>
      <c r="J3514" s="53"/>
      <c r="K3514" s="53">
        <f t="shared" si="210"/>
        <v>0</v>
      </c>
      <c r="M3514" s="54">
        <v>0</v>
      </c>
      <c r="N3514" s="54">
        <v>0</v>
      </c>
      <c r="O3514" s="54">
        <v>0</v>
      </c>
      <c r="P3514" s="54">
        <v>0</v>
      </c>
      <c r="Q3514" s="54" t="s">
        <v>73</v>
      </c>
      <c r="R3514" s="54">
        <f t="shared" si="211"/>
        <v>0</v>
      </c>
      <c r="T3514" s="55">
        <f t="shared" si="213"/>
        <v>0</v>
      </c>
      <c r="U3514" s="55">
        <f t="shared" si="213"/>
        <v>0</v>
      </c>
      <c r="V3514" s="55">
        <f t="shared" si="213"/>
        <v>0</v>
      </c>
      <c r="W3514" s="55">
        <f t="shared" si="212"/>
        <v>0</v>
      </c>
      <c r="X3514" s="55" t="e">
        <f t="shared" si="212"/>
        <v>#VALUE!</v>
      </c>
      <c r="Y3514" s="55">
        <f t="shared" si="212"/>
        <v>0</v>
      </c>
    </row>
    <row r="3515" spans="1:25" x14ac:dyDescent="0.25">
      <c r="A3515" s="37" t="s">
        <v>422</v>
      </c>
      <c r="B3515" s="37" t="s">
        <v>724</v>
      </c>
      <c r="C3515" s="36" t="s">
        <v>43</v>
      </c>
      <c r="D3515" s="52" t="str">
        <f>IFERROR(INDEX('[2]CP5 to CP6 Track mapping'!$A:$B,MATCH('CP5 Vols Hyp'!$C3515,'[2]CP5 to CP6 Track mapping'!$A:$A,0),2),"-")</f>
        <v>-</v>
      </c>
      <c r="E3515" s="36" t="s">
        <v>453</v>
      </c>
      <c r="F3515" s="53"/>
      <c r="G3515" s="53"/>
      <c r="H3515" s="53">
        <v>0</v>
      </c>
      <c r="I3515" s="53"/>
      <c r="J3515" s="53"/>
      <c r="K3515" s="53">
        <f t="shared" si="210"/>
        <v>0</v>
      </c>
      <c r="M3515" s="54">
        <v>0</v>
      </c>
      <c r="N3515" s="54">
        <v>0</v>
      </c>
      <c r="O3515" s="54">
        <v>0</v>
      </c>
      <c r="P3515" s="54">
        <v>0</v>
      </c>
      <c r="Q3515" s="54" t="s">
        <v>73</v>
      </c>
      <c r="R3515" s="54">
        <f t="shared" si="211"/>
        <v>0</v>
      </c>
      <c r="T3515" s="55">
        <f t="shared" si="213"/>
        <v>0</v>
      </c>
      <c r="U3515" s="55">
        <f t="shared" si="213"/>
        <v>0</v>
      </c>
      <c r="V3515" s="55">
        <f t="shared" si="213"/>
        <v>0</v>
      </c>
      <c r="W3515" s="55">
        <f t="shared" si="212"/>
        <v>0</v>
      </c>
      <c r="X3515" s="55" t="e">
        <f t="shared" si="212"/>
        <v>#VALUE!</v>
      </c>
      <c r="Y3515" s="55">
        <f t="shared" si="212"/>
        <v>0</v>
      </c>
    </row>
    <row r="3516" spans="1:25" x14ac:dyDescent="0.25">
      <c r="A3516" s="37" t="s">
        <v>422</v>
      </c>
      <c r="B3516" s="37" t="s">
        <v>724</v>
      </c>
      <c r="C3516" s="36" t="s">
        <v>43</v>
      </c>
      <c r="D3516" s="52" t="str">
        <f>IFERROR(INDEX('[2]CP5 to CP6 Track mapping'!$A:$B,MATCH('CP5 Vols Hyp'!$C3516,'[2]CP5 to CP6 Track mapping'!$A:$A,0),2),"-")</f>
        <v>-</v>
      </c>
      <c r="E3516" s="36" t="s">
        <v>454</v>
      </c>
      <c r="F3516" s="53"/>
      <c r="G3516" s="53"/>
      <c r="H3516" s="53">
        <v>0</v>
      </c>
      <c r="I3516" s="53"/>
      <c r="J3516" s="53"/>
      <c r="K3516" s="53">
        <f t="shared" si="210"/>
        <v>0</v>
      </c>
      <c r="M3516" s="54">
        <v>0</v>
      </c>
      <c r="N3516" s="54">
        <v>0</v>
      </c>
      <c r="O3516" s="54">
        <v>0</v>
      </c>
      <c r="P3516" s="54">
        <v>0</v>
      </c>
      <c r="Q3516" s="54" t="s">
        <v>73</v>
      </c>
      <c r="R3516" s="54">
        <f t="shared" si="211"/>
        <v>0</v>
      </c>
      <c r="T3516" s="55">
        <f t="shared" si="213"/>
        <v>0</v>
      </c>
      <c r="U3516" s="55">
        <f t="shared" si="213"/>
        <v>0</v>
      </c>
      <c r="V3516" s="55">
        <f t="shared" si="213"/>
        <v>0</v>
      </c>
      <c r="W3516" s="55">
        <f t="shared" si="212"/>
        <v>0</v>
      </c>
      <c r="X3516" s="55" t="e">
        <f t="shared" si="212"/>
        <v>#VALUE!</v>
      </c>
      <c r="Y3516" s="55">
        <f t="shared" si="212"/>
        <v>0</v>
      </c>
    </row>
    <row r="3517" spans="1:25" x14ac:dyDescent="0.25">
      <c r="A3517" s="37" t="s">
        <v>422</v>
      </c>
      <c r="B3517" s="37" t="s">
        <v>724</v>
      </c>
      <c r="C3517" s="36" t="s">
        <v>43</v>
      </c>
      <c r="D3517" s="52" t="str">
        <f>IFERROR(INDEX('[2]CP5 to CP6 Track mapping'!$A:$B,MATCH('CP5 Vols Hyp'!$C3517,'[2]CP5 to CP6 Track mapping'!$A:$A,0),2),"-")</f>
        <v>-</v>
      </c>
      <c r="E3517" s="36" t="s">
        <v>455</v>
      </c>
      <c r="F3517" s="53"/>
      <c r="G3517" s="53"/>
      <c r="H3517" s="53">
        <v>0</v>
      </c>
      <c r="I3517" s="53"/>
      <c r="J3517" s="53"/>
      <c r="K3517" s="53">
        <f t="shared" si="210"/>
        <v>0</v>
      </c>
      <c r="M3517" s="54">
        <v>0</v>
      </c>
      <c r="N3517" s="54">
        <v>0</v>
      </c>
      <c r="O3517" s="54">
        <v>0</v>
      </c>
      <c r="P3517" s="54">
        <v>0</v>
      </c>
      <c r="Q3517" s="54" t="s">
        <v>73</v>
      </c>
      <c r="R3517" s="54">
        <f t="shared" si="211"/>
        <v>0</v>
      </c>
      <c r="T3517" s="55">
        <f t="shared" si="213"/>
        <v>0</v>
      </c>
      <c r="U3517" s="55">
        <f t="shared" si="213"/>
        <v>0</v>
      </c>
      <c r="V3517" s="55">
        <f t="shared" si="213"/>
        <v>0</v>
      </c>
      <c r="W3517" s="55">
        <f t="shared" si="212"/>
        <v>0</v>
      </c>
      <c r="X3517" s="55" t="e">
        <f t="shared" si="212"/>
        <v>#VALUE!</v>
      </c>
      <c r="Y3517" s="55">
        <f t="shared" si="212"/>
        <v>0</v>
      </c>
    </row>
    <row r="3518" spans="1:25" x14ac:dyDescent="0.25">
      <c r="A3518" s="37" t="s">
        <v>419</v>
      </c>
      <c r="B3518" s="37" t="s">
        <v>724</v>
      </c>
      <c r="C3518" s="36" t="s">
        <v>43</v>
      </c>
      <c r="D3518" s="52" t="str">
        <f>IFERROR(INDEX('[2]CP5 to CP6 Track mapping'!$A:$B,MATCH('CP5 Vols Hyp'!$C3518,'[2]CP5 to CP6 Track mapping'!$A:$A,0),2),"-")</f>
        <v>-</v>
      </c>
      <c r="E3518" s="36" t="s">
        <v>456</v>
      </c>
      <c r="F3518" s="53"/>
      <c r="G3518" s="53"/>
      <c r="H3518" s="53">
        <v>0</v>
      </c>
      <c r="I3518" s="53"/>
      <c r="J3518" s="53"/>
      <c r="K3518" s="53">
        <f t="shared" si="210"/>
        <v>0</v>
      </c>
      <c r="M3518" s="54">
        <v>0</v>
      </c>
      <c r="N3518" s="54">
        <v>0</v>
      </c>
      <c r="O3518" s="54">
        <v>0</v>
      </c>
      <c r="P3518" s="54">
        <v>0</v>
      </c>
      <c r="Q3518" s="54" t="s">
        <v>73</v>
      </c>
      <c r="R3518" s="54">
        <f t="shared" si="211"/>
        <v>0</v>
      </c>
      <c r="T3518" s="55">
        <f t="shared" si="213"/>
        <v>0</v>
      </c>
      <c r="U3518" s="55">
        <f t="shared" si="213"/>
        <v>0</v>
      </c>
      <c r="V3518" s="55">
        <f t="shared" si="213"/>
        <v>0</v>
      </c>
      <c r="W3518" s="55">
        <f t="shared" si="212"/>
        <v>0</v>
      </c>
      <c r="X3518" s="55" t="e">
        <f t="shared" si="212"/>
        <v>#VALUE!</v>
      </c>
      <c r="Y3518" s="55">
        <f t="shared" si="212"/>
        <v>0</v>
      </c>
    </row>
    <row r="3519" spans="1:25" x14ac:dyDescent="0.25">
      <c r="A3519" s="37" t="s">
        <v>419</v>
      </c>
      <c r="B3519" s="37" t="s">
        <v>724</v>
      </c>
      <c r="C3519" s="36" t="s">
        <v>43</v>
      </c>
      <c r="D3519" s="52" t="str">
        <f>IFERROR(INDEX('[2]CP5 to CP6 Track mapping'!$A:$B,MATCH('CP5 Vols Hyp'!$C3519,'[2]CP5 to CP6 Track mapping'!$A:$A,0),2),"-")</f>
        <v>-</v>
      </c>
      <c r="E3519" s="36" t="s">
        <v>451</v>
      </c>
      <c r="F3519" s="53"/>
      <c r="G3519" s="53"/>
      <c r="H3519" s="53">
        <v>0</v>
      </c>
      <c r="I3519" s="53"/>
      <c r="J3519" s="53"/>
      <c r="K3519" s="53">
        <f t="shared" si="210"/>
        <v>0</v>
      </c>
      <c r="M3519" s="54">
        <v>0</v>
      </c>
      <c r="N3519" s="54">
        <v>0</v>
      </c>
      <c r="O3519" s="54">
        <v>0</v>
      </c>
      <c r="P3519" s="54">
        <v>0</v>
      </c>
      <c r="Q3519" s="54" t="s">
        <v>73</v>
      </c>
      <c r="R3519" s="54">
        <f t="shared" si="211"/>
        <v>0</v>
      </c>
      <c r="T3519" s="55">
        <f t="shared" si="213"/>
        <v>0</v>
      </c>
      <c r="U3519" s="55">
        <f t="shared" si="213"/>
        <v>0</v>
      </c>
      <c r="V3519" s="55">
        <f t="shared" si="213"/>
        <v>0</v>
      </c>
      <c r="W3519" s="55">
        <f t="shared" si="212"/>
        <v>0</v>
      </c>
      <c r="X3519" s="55" t="e">
        <f t="shared" si="212"/>
        <v>#VALUE!</v>
      </c>
      <c r="Y3519" s="55">
        <f t="shared" si="212"/>
        <v>0</v>
      </c>
    </row>
    <row r="3520" spans="1:25" x14ac:dyDescent="0.25">
      <c r="A3520" s="37" t="s">
        <v>419</v>
      </c>
      <c r="B3520" s="37" t="s">
        <v>724</v>
      </c>
      <c r="C3520" s="36" t="s">
        <v>43</v>
      </c>
      <c r="D3520" s="52" t="str">
        <f>IFERROR(INDEX('[2]CP5 to CP6 Track mapping'!$A:$B,MATCH('CP5 Vols Hyp'!$C3520,'[2]CP5 to CP6 Track mapping'!$A:$A,0),2),"-")</f>
        <v>-</v>
      </c>
      <c r="E3520" s="36" t="s">
        <v>452</v>
      </c>
      <c r="F3520" s="53"/>
      <c r="G3520" s="53"/>
      <c r="H3520" s="53">
        <v>0</v>
      </c>
      <c r="I3520" s="53"/>
      <c r="J3520" s="53"/>
      <c r="K3520" s="53">
        <f t="shared" si="210"/>
        <v>0</v>
      </c>
      <c r="M3520" s="54">
        <v>0</v>
      </c>
      <c r="N3520" s="54">
        <v>0</v>
      </c>
      <c r="O3520" s="54">
        <v>0</v>
      </c>
      <c r="P3520" s="54">
        <v>0</v>
      </c>
      <c r="Q3520" s="54" t="s">
        <v>73</v>
      </c>
      <c r="R3520" s="54">
        <f t="shared" si="211"/>
        <v>0</v>
      </c>
      <c r="T3520" s="55">
        <f t="shared" si="213"/>
        <v>0</v>
      </c>
      <c r="U3520" s="55">
        <f t="shared" si="213"/>
        <v>0</v>
      </c>
      <c r="V3520" s="55">
        <f t="shared" si="213"/>
        <v>0</v>
      </c>
      <c r="W3520" s="55">
        <f t="shared" si="212"/>
        <v>0</v>
      </c>
      <c r="X3520" s="55" t="e">
        <f t="shared" si="212"/>
        <v>#VALUE!</v>
      </c>
      <c r="Y3520" s="55">
        <f t="shared" si="212"/>
        <v>0</v>
      </c>
    </row>
    <row r="3521" spans="1:25" x14ac:dyDescent="0.25">
      <c r="A3521" s="37" t="s">
        <v>419</v>
      </c>
      <c r="B3521" s="37" t="s">
        <v>724</v>
      </c>
      <c r="C3521" s="36" t="s">
        <v>43</v>
      </c>
      <c r="D3521" s="52" t="str">
        <f>IFERROR(INDEX('[2]CP5 to CP6 Track mapping'!$A:$B,MATCH('CP5 Vols Hyp'!$C3521,'[2]CP5 to CP6 Track mapping'!$A:$A,0),2),"-")</f>
        <v>-</v>
      </c>
      <c r="E3521" s="36" t="s">
        <v>453</v>
      </c>
      <c r="F3521" s="53"/>
      <c r="G3521" s="53"/>
      <c r="H3521" s="53">
        <v>0</v>
      </c>
      <c r="I3521" s="53"/>
      <c r="J3521" s="53"/>
      <c r="K3521" s="53">
        <f t="shared" si="210"/>
        <v>0</v>
      </c>
      <c r="M3521" s="54">
        <v>0</v>
      </c>
      <c r="N3521" s="54">
        <v>0</v>
      </c>
      <c r="O3521" s="54">
        <v>0</v>
      </c>
      <c r="P3521" s="54">
        <v>0</v>
      </c>
      <c r="Q3521" s="54" t="s">
        <v>73</v>
      </c>
      <c r="R3521" s="54">
        <f t="shared" si="211"/>
        <v>0</v>
      </c>
      <c r="T3521" s="55">
        <f t="shared" si="213"/>
        <v>0</v>
      </c>
      <c r="U3521" s="55">
        <f t="shared" si="213"/>
        <v>0</v>
      </c>
      <c r="V3521" s="55">
        <f t="shared" si="213"/>
        <v>0</v>
      </c>
      <c r="W3521" s="55">
        <f t="shared" si="212"/>
        <v>0</v>
      </c>
      <c r="X3521" s="55" t="e">
        <f t="shared" si="212"/>
        <v>#VALUE!</v>
      </c>
      <c r="Y3521" s="55">
        <f t="shared" si="212"/>
        <v>0</v>
      </c>
    </row>
    <row r="3522" spans="1:25" x14ac:dyDescent="0.25">
      <c r="A3522" s="37" t="s">
        <v>419</v>
      </c>
      <c r="B3522" s="37" t="s">
        <v>724</v>
      </c>
      <c r="C3522" s="36" t="s">
        <v>43</v>
      </c>
      <c r="D3522" s="52" t="str">
        <f>IFERROR(INDEX('[2]CP5 to CP6 Track mapping'!$A:$B,MATCH('CP5 Vols Hyp'!$C3522,'[2]CP5 to CP6 Track mapping'!$A:$A,0),2),"-")</f>
        <v>-</v>
      </c>
      <c r="E3522" s="36" t="s">
        <v>454</v>
      </c>
      <c r="F3522" s="53"/>
      <c r="G3522" s="53"/>
      <c r="H3522" s="53">
        <v>0</v>
      </c>
      <c r="I3522" s="53"/>
      <c r="J3522" s="53"/>
      <c r="K3522" s="53">
        <f t="shared" si="210"/>
        <v>0</v>
      </c>
      <c r="M3522" s="54">
        <v>0</v>
      </c>
      <c r="N3522" s="54">
        <v>0</v>
      </c>
      <c r="O3522" s="54">
        <v>0</v>
      </c>
      <c r="P3522" s="54">
        <v>0</v>
      </c>
      <c r="Q3522" s="54" t="s">
        <v>73</v>
      </c>
      <c r="R3522" s="54">
        <f t="shared" si="211"/>
        <v>0</v>
      </c>
      <c r="T3522" s="55">
        <f t="shared" si="213"/>
        <v>0</v>
      </c>
      <c r="U3522" s="55">
        <f t="shared" si="213"/>
        <v>0</v>
      </c>
      <c r="V3522" s="55">
        <f t="shared" si="213"/>
        <v>0</v>
      </c>
      <c r="W3522" s="55">
        <f t="shared" si="212"/>
        <v>0</v>
      </c>
      <c r="X3522" s="55" t="e">
        <f t="shared" si="212"/>
        <v>#VALUE!</v>
      </c>
      <c r="Y3522" s="55">
        <f t="shared" si="212"/>
        <v>0</v>
      </c>
    </row>
    <row r="3523" spans="1:25" x14ac:dyDescent="0.25">
      <c r="A3523" s="37" t="s">
        <v>419</v>
      </c>
      <c r="B3523" s="37" t="s">
        <v>724</v>
      </c>
      <c r="C3523" s="36" t="s">
        <v>43</v>
      </c>
      <c r="D3523" s="52" t="str">
        <f>IFERROR(INDEX('[2]CP5 to CP6 Track mapping'!$A:$B,MATCH('CP5 Vols Hyp'!$C3523,'[2]CP5 to CP6 Track mapping'!$A:$A,0),2),"-")</f>
        <v>-</v>
      </c>
      <c r="E3523" s="36" t="s">
        <v>455</v>
      </c>
      <c r="F3523" s="53"/>
      <c r="G3523" s="53"/>
      <c r="H3523" s="53">
        <v>0</v>
      </c>
      <c r="I3523" s="53"/>
      <c r="J3523" s="53"/>
      <c r="K3523" s="53">
        <f t="shared" si="210"/>
        <v>0</v>
      </c>
      <c r="M3523" s="54">
        <v>0</v>
      </c>
      <c r="N3523" s="54">
        <v>0</v>
      </c>
      <c r="O3523" s="54">
        <v>0</v>
      </c>
      <c r="P3523" s="54">
        <v>0</v>
      </c>
      <c r="Q3523" s="54" t="s">
        <v>73</v>
      </c>
      <c r="R3523" s="54">
        <f t="shared" si="211"/>
        <v>0</v>
      </c>
      <c r="T3523" s="55">
        <f t="shared" si="213"/>
        <v>0</v>
      </c>
      <c r="U3523" s="55">
        <f t="shared" si="213"/>
        <v>0</v>
      </c>
      <c r="V3523" s="55">
        <f t="shared" si="213"/>
        <v>0</v>
      </c>
      <c r="W3523" s="55">
        <f t="shared" si="213"/>
        <v>0</v>
      </c>
      <c r="X3523" s="55" t="e">
        <f t="shared" si="213"/>
        <v>#VALUE!</v>
      </c>
      <c r="Y3523" s="55">
        <f t="shared" si="213"/>
        <v>0</v>
      </c>
    </row>
    <row r="3524" spans="1:25" x14ac:dyDescent="0.25">
      <c r="A3524" s="37" t="s">
        <v>415</v>
      </c>
      <c r="B3524" s="37" t="s">
        <v>724</v>
      </c>
      <c r="C3524" s="36" t="s">
        <v>43</v>
      </c>
      <c r="D3524" s="52" t="str">
        <f>IFERROR(INDEX('[2]CP5 to CP6 Track mapping'!$A:$B,MATCH('CP5 Vols Hyp'!$C3524,'[2]CP5 to CP6 Track mapping'!$A:$A,0),2),"-")</f>
        <v>-</v>
      </c>
      <c r="E3524" s="36" t="s">
        <v>456</v>
      </c>
      <c r="F3524" s="53"/>
      <c r="G3524" s="53"/>
      <c r="H3524" s="53">
        <v>0</v>
      </c>
      <c r="I3524" s="53"/>
      <c r="J3524" s="53"/>
      <c r="K3524" s="53">
        <f t="shared" si="210"/>
        <v>0</v>
      </c>
      <c r="M3524" s="54">
        <v>0</v>
      </c>
      <c r="N3524" s="54">
        <v>0</v>
      </c>
      <c r="O3524" s="54">
        <v>0</v>
      </c>
      <c r="P3524" s="54">
        <v>0</v>
      </c>
      <c r="Q3524" s="54" t="s">
        <v>73</v>
      </c>
      <c r="R3524" s="54">
        <f t="shared" si="211"/>
        <v>0</v>
      </c>
      <c r="T3524" s="55">
        <f t="shared" ref="T3524:Y3541" si="214">M3524-F3524</f>
        <v>0</v>
      </c>
      <c r="U3524" s="55">
        <f t="shared" si="214"/>
        <v>0</v>
      </c>
      <c r="V3524" s="55">
        <f t="shared" si="214"/>
        <v>0</v>
      </c>
      <c r="W3524" s="55">
        <f t="shared" si="214"/>
        <v>0</v>
      </c>
      <c r="X3524" s="55" t="e">
        <f t="shared" si="214"/>
        <v>#VALUE!</v>
      </c>
      <c r="Y3524" s="55">
        <f t="shared" si="214"/>
        <v>0</v>
      </c>
    </row>
    <row r="3525" spans="1:25" x14ac:dyDescent="0.25">
      <c r="A3525" s="37" t="s">
        <v>415</v>
      </c>
      <c r="B3525" s="37" t="s">
        <v>724</v>
      </c>
      <c r="C3525" s="36" t="s">
        <v>43</v>
      </c>
      <c r="D3525" s="52" t="str">
        <f>IFERROR(INDEX('[2]CP5 to CP6 Track mapping'!$A:$B,MATCH('CP5 Vols Hyp'!$C3525,'[2]CP5 to CP6 Track mapping'!$A:$A,0),2),"-")</f>
        <v>-</v>
      </c>
      <c r="E3525" s="36" t="s">
        <v>451</v>
      </c>
      <c r="F3525" s="53"/>
      <c r="G3525" s="53"/>
      <c r="H3525" s="53">
        <v>0</v>
      </c>
      <c r="I3525" s="53"/>
      <c r="J3525" s="53"/>
      <c r="K3525" s="53">
        <f t="shared" si="210"/>
        <v>0</v>
      </c>
      <c r="M3525" s="54">
        <v>0</v>
      </c>
      <c r="N3525" s="54">
        <v>0</v>
      </c>
      <c r="O3525" s="54">
        <v>0</v>
      </c>
      <c r="P3525" s="54">
        <v>0</v>
      </c>
      <c r="Q3525" s="54" t="s">
        <v>73</v>
      </c>
      <c r="R3525" s="54">
        <f t="shared" si="211"/>
        <v>0</v>
      </c>
      <c r="T3525" s="55">
        <f t="shared" si="214"/>
        <v>0</v>
      </c>
      <c r="U3525" s="55">
        <f t="shared" si="214"/>
        <v>0</v>
      </c>
      <c r="V3525" s="55">
        <f t="shared" si="214"/>
        <v>0</v>
      </c>
      <c r="W3525" s="55">
        <f t="shared" si="214"/>
        <v>0</v>
      </c>
      <c r="X3525" s="55" t="e">
        <f t="shared" si="214"/>
        <v>#VALUE!</v>
      </c>
      <c r="Y3525" s="55">
        <f t="shared" si="214"/>
        <v>0</v>
      </c>
    </row>
    <row r="3526" spans="1:25" x14ac:dyDescent="0.25">
      <c r="A3526" s="37" t="s">
        <v>415</v>
      </c>
      <c r="B3526" s="37" t="s">
        <v>724</v>
      </c>
      <c r="C3526" s="36" t="s">
        <v>43</v>
      </c>
      <c r="D3526" s="52" t="str">
        <f>IFERROR(INDEX('[2]CP5 to CP6 Track mapping'!$A:$B,MATCH('CP5 Vols Hyp'!$C3526,'[2]CP5 to CP6 Track mapping'!$A:$A,0),2),"-")</f>
        <v>-</v>
      </c>
      <c r="E3526" s="36" t="s">
        <v>452</v>
      </c>
      <c r="F3526" s="53"/>
      <c r="G3526" s="53"/>
      <c r="H3526" s="53">
        <v>0</v>
      </c>
      <c r="I3526" s="53"/>
      <c r="J3526" s="53"/>
      <c r="K3526" s="53">
        <f t="shared" si="210"/>
        <v>0</v>
      </c>
      <c r="M3526" s="54">
        <v>0</v>
      </c>
      <c r="N3526" s="54">
        <v>0</v>
      </c>
      <c r="O3526" s="54">
        <v>0</v>
      </c>
      <c r="P3526" s="54">
        <v>0</v>
      </c>
      <c r="Q3526" s="54" t="s">
        <v>73</v>
      </c>
      <c r="R3526" s="54">
        <f t="shared" si="211"/>
        <v>0</v>
      </c>
      <c r="T3526" s="55">
        <f t="shared" si="214"/>
        <v>0</v>
      </c>
      <c r="U3526" s="55">
        <f t="shared" si="214"/>
        <v>0</v>
      </c>
      <c r="V3526" s="55">
        <f t="shared" si="214"/>
        <v>0</v>
      </c>
      <c r="W3526" s="55">
        <f t="shared" si="214"/>
        <v>0</v>
      </c>
      <c r="X3526" s="55" t="e">
        <f t="shared" si="214"/>
        <v>#VALUE!</v>
      </c>
      <c r="Y3526" s="55">
        <f t="shared" si="214"/>
        <v>0</v>
      </c>
    </row>
    <row r="3527" spans="1:25" x14ac:dyDescent="0.25">
      <c r="A3527" s="37" t="s">
        <v>415</v>
      </c>
      <c r="B3527" s="37" t="s">
        <v>724</v>
      </c>
      <c r="C3527" s="36" t="s">
        <v>43</v>
      </c>
      <c r="D3527" s="52" t="str">
        <f>IFERROR(INDEX('[2]CP5 to CP6 Track mapping'!$A:$B,MATCH('CP5 Vols Hyp'!$C3527,'[2]CP5 to CP6 Track mapping'!$A:$A,0),2),"-")</f>
        <v>-</v>
      </c>
      <c r="E3527" s="36" t="s">
        <v>453</v>
      </c>
      <c r="F3527" s="53"/>
      <c r="G3527" s="53"/>
      <c r="H3527" s="53">
        <v>0</v>
      </c>
      <c r="I3527" s="53"/>
      <c r="J3527" s="53"/>
      <c r="K3527" s="53">
        <f t="shared" si="210"/>
        <v>0</v>
      </c>
      <c r="M3527" s="54">
        <v>0</v>
      </c>
      <c r="N3527" s="54">
        <v>0</v>
      </c>
      <c r="O3527" s="54">
        <v>0</v>
      </c>
      <c r="P3527" s="54">
        <v>0</v>
      </c>
      <c r="Q3527" s="54" t="s">
        <v>73</v>
      </c>
      <c r="R3527" s="54">
        <f t="shared" si="211"/>
        <v>0</v>
      </c>
      <c r="T3527" s="55">
        <f t="shared" si="214"/>
        <v>0</v>
      </c>
      <c r="U3527" s="55">
        <f t="shared" si="214"/>
        <v>0</v>
      </c>
      <c r="V3527" s="55">
        <f t="shared" si="214"/>
        <v>0</v>
      </c>
      <c r="W3527" s="55">
        <f t="shared" si="214"/>
        <v>0</v>
      </c>
      <c r="X3527" s="55" t="e">
        <f t="shared" si="214"/>
        <v>#VALUE!</v>
      </c>
      <c r="Y3527" s="55">
        <f t="shared" si="214"/>
        <v>0</v>
      </c>
    </row>
    <row r="3528" spans="1:25" x14ac:dyDescent="0.25">
      <c r="A3528" s="37" t="s">
        <v>415</v>
      </c>
      <c r="B3528" s="37" t="s">
        <v>724</v>
      </c>
      <c r="C3528" s="36" t="s">
        <v>43</v>
      </c>
      <c r="D3528" s="52" t="str">
        <f>IFERROR(INDEX('[2]CP5 to CP6 Track mapping'!$A:$B,MATCH('CP5 Vols Hyp'!$C3528,'[2]CP5 to CP6 Track mapping'!$A:$A,0),2),"-")</f>
        <v>-</v>
      </c>
      <c r="E3528" s="36" t="s">
        <v>454</v>
      </c>
      <c r="F3528" s="53"/>
      <c r="G3528" s="53"/>
      <c r="H3528" s="53">
        <v>0</v>
      </c>
      <c r="I3528" s="53"/>
      <c r="J3528" s="53"/>
      <c r="K3528" s="53">
        <f t="shared" si="210"/>
        <v>0</v>
      </c>
      <c r="M3528" s="54">
        <v>0</v>
      </c>
      <c r="N3528" s="54">
        <v>0</v>
      </c>
      <c r="O3528" s="54">
        <v>0</v>
      </c>
      <c r="P3528" s="54">
        <v>0</v>
      </c>
      <c r="Q3528" s="54" t="s">
        <v>73</v>
      </c>
      <c r="R3528" s="54">
        <f t="shared" si="211"/>
        <v>0</v>
      </c>
      <c r="T3528" s="55">
        <f t="shared" si="214"/>
        <v>0</v>
      </c>
      <c r="U3528" s="55">
        <f t="shared" si="214"/>
        <v>0</v>
      </c>
      <c r="V3528" s="55">
        <f t="shared" si="214"/>
        <v>0</v>
      </c>
      <c r="W3528" s="55">
        <f t="shared" si="214"/>
        <v>0</v>
      </c>
      <c r="X3528" s="55" t="e">
        <f t="shared" si="214"/>
        <v>#VALUE!</v>
      </c>
      <c r="Y3528" s="55">
        <f t="shared" si="214"/>
        <v>0</v>
      </c>
    </row>
    <row r="3529" spans="1:25" x14ac:dyDescent="0.25">
      <c r="A3529" s="37" t="s">
        <v>415</v>
      </c>
      <c r="B3529" s="37" t="s">
        <v>724</v>
      </c>
      <c r="C3529" s="36" t="s">
        <v>43</v>
      </c>
      <c r="D3529" s="52" t="str">
        <f>IFERROR(INDEX('[2]CP5 to CP6 Track mapping'!$A:$B,MATCH('CP5 Vols Hyp'!$C3529,'[2]CP5 to CP6 Track mapping'!$A:$A,0),2),"-")</f>
        <v>-</v>
      </c>
      <c r="E3529" s="36" t="s">
        <v>455</v>
      </c>
      <c r="F3529" s="53"/>
      <c r="G3529" s="53"/>
      <c r="H3529" s="53">
        <v>0</v>
      </c>
      <c r="I3529" s="53"/>
      <c r="J3529" s="53"/>
      <c r="K3529" s="53">
        <f t="shared" si="210"/>
        <v>0</v>
      </c>
      <c r="M3529" s="54">
        <v>0</v>
      </c>
      <c r="N3529" s="54">
        <v>0</v>
      </c>
      <c r="O3529" s="54">
        <v>0</v>
      </c>
      <c r="P3529" s="54">
        <v>0</v>
      </c>
      <c r="Q3529" s="54" t="s">
        <v>73</v>
      </c>
      <c r="R3529" s="54">
        <f t="shared" si="211"/>
        <v>0</v>
      </c>
      <c r="T3529" s="55">
        <f t="shared" si="214"/>
        <v>0</v>
      </c>
      <c r="U3529" s="55">
        <f t="shared" si="214"/>
        <v>0</v>
      </c>
      <c r="V3529" s="55">
        <f t="shared" si="214"/>
        <v>0</v>
      </c>
      <c r="W3529" s="55">
        <f t="shared" si="214"/>
        <v>0</v>
      </c>
      <c r="X3529" s="55" t="e">
        <f t="shared" si="214"/>
        <v>#VALUE!</v>
      </c>
      <c r="Y3529" s="55">
        <f t="shared" si="214"/>
        <v>0</v>
      </c>
    </row>
    <row r="3530" spans="1:25" x14ac:dyDescent="0.25">
      <c r="A3530" s="37" t="s">
        <v>653</v>
      </c>
      <c r="B3530" s="37" t="s">
        <v>724</v>
      </c>
      <c r="C3530" s="36" t="s">
        <v>43</v>
      </c>
      <c r="D3530" s="52" t="str">
        <f>IFERROR(INDEX('[2]CP5 to CP6 Track mapping'!$A:$B,MATCH('CP5 Vols Hyp'!$C3530,'[2]CP5 to CP6 Track mapping'!$A:$A,0),2),"-")</f>
        <v>-</v>
      </c>
      <c r="E3530" s="36" t="s">
        <v>456</v>
      </c>
      <c r="F3530" s="53"/>
      <c r="G3530" s="53"/>
      <c r="H3530" s="53">
        <v>0</v>
      </c>
      <c r="I3530" s="53"/>
      <c r="J3530" s="53"/>
      <c r="K3530" s="53">
        <f t="shared" ref="K3530:K3541" si="215">SUM(F3530:J3530)</f>
        <v>0</v>
      </c>
      <c r="M3530" s="54">
        <v>0</v>
      </c>
      <c r="N3530" s="54">
        <v>0</v>
      </c>
      <c r="O3530" s="54">
        <v>0</v>
      </c>
      <c r="P3530" s="54">
        <v>0</v>
      </c>
      <c r="Q3530" s="54" t="s">
        <v>73</v>
      </c>
      <c r="R3530" s="54">
        <f t="shared" ref="R3530:R3541" si="216">SUM(M3530:Q3530)</f>
        <v>0</v>
      </c>
      <c r="T3530" s="55">
        <f t="shared" si="214"/>
        <v>0</v>
      </c>
      <c r="U3530" s="55">
        <f t="shared" si="214"/>
        <v>0</v>
      </c>
      <c r="V3530" s="55">
        <f t="shared" si="214"/>
        <v>0</v>
      </c>
      <c r="W3530" s="55">
        <f t="shared" si="214"/>
        <v>0</v>
      </c>
      <c r="X3530" s="55" t="e">
        <f t="shared" si="214"/>
        <v>#VALUE!</v>
      </c>
      <c r="Y3530" s="55">
        <f t="shared" si="214"/>
        <v>0</v>
      </c>
    </row>
    <row r="3531" spans="1:25" x14ac:dyDescent="0.25">
      <c r="A3531" s="37" t="s">
        <v>653</v>
      </c>
      <c r="B3531" s="37" t="s">
        <v>724</v>
      </c>
      <c r="C3531" s="36" t="s">
        <v>43</v>
      </c>
      <c r="D3531" s="52" t="str">
        <f>IFERROR(INDEX('[2]CP5 to CP6 Track mapping'!$A:$B,MATCH('CP5 Vols Hyp'!$C3531,'[2]CP5 to CP6 Track mapping'!$A:$A,0),2),"-")</f>
        <v>-</v>
      </c>
      <c r="E3531" s="36" t="s">
        <v>451</v>
      </c>
      <c r="F3531" s="53"/>
      <c r="G3531" s="53"/>
      <c r="H3531" s="53">
        <v>0</v>
      </c>
      <c r="I3531" s="53"/>
      <c r="J3531" s="53"/>
      <c r="K3531" s="53">
        <f t="shared" si="215"/>
        <v>0</v>
      </c>
      <c r="M3531" s="54">
        <v>0</v>
      </c>
      <c r="N3531" s="54">
        <v>0</v>
      </c>
      <c r="O3531" s="54">
        <v>0</v>
      </c>
      <c r="P3531" s="54">
        <v>0</v>
      </c>
      <c r="Q3531" s="54" t="s">
        <v>73</v>
      </c>
      <c r="R3531" s="54">
        <f t="shared" si="216"/>
        <v>0</v>
      </c>
      <c r="T3531" s="55">
        <f t="shared" si="214"/>
        <v>0</v>
      </c>
      <c r="U3531" s="55">
        <f t="shared" si="214"/>
        <v>0</v>
      </c>
      <c r="V3531" s="55">
        <f t="shared" si="214"/>
        <v>0</v>
      </c>
      <c r="W3531" s="55">
        <f t="shared" si="214"/>
        <v>0</v>
      </c>
      <c r="X3531" s="55" t="e">
        <f t="shared" si="214"/>
        <v>#VALUE!</v>
      </c>
      <c r="Y3531" s="55">
        <f t="shared" si="214"/>
        <v>0</v>
      </c>
    </row>
    <row r="3532" spans="1:25" x14ac:dyDescent="0.25">
      <c r="A3532" s="37" t="s">
        <v>653</v>
      </c>
      <c r="B3532" s="37" t="s">
        <v>724</v>
      </c>
      <c r="C3532" s="36" t="s">
        <v>43</v>
      </c>
      <c r="D3532" s="52" t="str">
        <f>IFERROR(INDEX('[2]CP5 to CP6 Track mapping'!$A:$B,MATCH('CP5 Vols Hyp'!$C3532,'[2]CP5 to CP6 Track mapping'!$A:$A,0),2),"-")</f>
        <v>-</v>
      </c>
      <c r="E3532" s="36" t="s">
        <v>452</v>
      </c>
      <c r="F3532" s="53"/>
      <c r="G3532" s="53"/>
      <c r="H3532" s="53">
        <v>0</v>
      </c>
      <c r="I3532" s="53"/>
      <c r="J3532" s="53"/>
      <c r="K3532" s="53">
        <f t="shared" si="215"/>
        <v>0</v>
      </c>
      <c r="M3532" s="54">
        <v>0</v>
      </c>
      <c r="N3532" s="54">
        <v>0</v>
      </c>
      <c r="O3532" s="54">
        <v>0</v>
      </c>
      <c r="P3532" s="54">
        <v>0</v>
      </c>
      <c r="Q3532" s="54" t="s">
        <v>73</v>
      </c>
      <c r="R3532" s="54">
        <f t="shared" si="216"/>
        <v>0</v>
      </c>
      <c r="T3532" s="55">
        <f t="shared" si="214"/>
        <v>0</v>
      </c>
      <c r="U3532" s="55">
        <f t="shared" si="214"/>
        <v>0</v>
      </c>
      <c r="V3532" s="55">
        <f t="shared" si="214"/>
        <v>0</v>
      </c>
      <c r="W3532" s="55">
        <f t="shared" si="214"/>
        <v>0</v>
      </c>
      <c r="X3532" s="55" t="e">
        <f t="shared" si="214"/>
        <v>#VALUE!</v>
      </c>
      <c r="Y3532" s="55">
        <f t="shared" si="214"/>
        <v>0</v>
      </c>
    </row>
    <row r="3533" spans="1:25" x14ac:dyDescent="0.25">
      <c r="A3533" s="37" t="s">
        <v>653</v>
      </c>
      <c r="B3533" s="37" t="s">
        <v>724</v>
      </c>
      <c r="C3533" s="36" t="s">
        <v>43</v>
      </c>
      <c r="D3533" s="52" t="str">
        <f>IFERROR(INDEX('[2]CP5 to CP6 Track mapping'!$A:$B,MATCH('CP5 Vols Hyp'!$C3533,'[2]CP5 to CP6 Track mapping'!$A:$A,0),2),"-")</f>
        <v>-</v>
      </c>
      <c r="E3533" s="36" t="s">
        <v>453</v>
      </c>
      <c r="F3533" s="53"/>
      <c r="G3533" s="53"/>
      <c r="H3533" s="53">
        <v>0</v>
      </c>
      <c r="I3533" s="53"/>
      <c r="J3533" s="53"/>
      <c r="K3533" s="53">
        <f t="shared" si="215"/>
        <v>0</v>
      </c>
      <c r="M3533" s="54">
        <v>0</v>
      </c>
      <c r="N3533" s="54">
        <v>0</v>
      </c>
      <c r="O3533" s="54">
        <v>0</v>
      </c>
      <c r="P3533" s="54">
        <v>0</v>
      </c>
      <c r="Q3533" s="54" t="s">
        <v>73</v>
      </c>
      <c r="R3533" s="54">
        <f t="shared" si="216"/>
        <v>0</v>
      </c>
      <c r="T3533" s="55">
        <f t="shared" si="214"/>
        <v>0</v>
      </c>
      <c r="U3533" s="55">
        <f t="shared" si="214"/>
        <v>0</v>
      </c>
      <c r="V3533" s="55">
        <f t="shared" si="214"/>
        <v>0</v>
      </c>
      <c r="W3533" s="55">
        <f t="shared" si="214"/>
        <v>0</v>
      </c>
      <c r="X3533" s="55" t="e">
        <f t="shared" si="214"/>
        <v>#VALUE!</v>
      </c>
      <c r="Y3533" s="55">
        <f t="shared" si="214"/>
        <v>0</v>
      </c>
    </row>
    <row r="3534" spans="1:25" x14ac:dyDescent="0.25">
      <c r="A3534" s="37" t="s">
        <v>653</v>
      </c>
      <c r="B3534" s="37" t="s">
        <v>724</v>
      </c>
      <c r="C3534" s="36" t="s">
        <v>43</v>
      </c>
      <c r="D3534" s="52" t="str">
        <f>IFERROR(INDEX('[2]CP5 to CP6 Track mapping'!$A:$B,MATCH('CP5 Vols Hyp'!$C3534,'[2]CP5 to CP6 Track mapping'!$A:$A,0),2),"-")</f>
        <v>-</v>
      </c>
      <c r="E3534" s="36" t="s">
        <v>454</v>
      </c>
      <c r="F3534" s="53"/>
      <c r="G3534" s="53"/>
      <c r="H3534" s="53">
        <v>0</v>
      </c>
      <c r="I3534" s="53"/>
      <c r="J3534" s="53"/>
      <c r="K3534" s="53">
        <f t="shared" si="215"/>
        <v>0</v>
      </c>
      <c r="M3534" s="54">
        <v>0</v>
      </c>
      <c r="N3534" s="54">
        <v>0</v>
      </c>
      <c r="O3534" s="54">
        <v>0</v>
      </c>
      <c r="P3534" s="54">
        <v>0</v>
      </c>
      <c r="Q3534" s="54" t="s">
        <v>73</v>
      </c>
      <c r="R3534" s="54">
        <f t="shared" si="216"/>
        <v>0</v>
      </c>
      <c r="T3534" s="55">
        <f t="shared" si="214"/>
        <v>0</v>
      </c>
      <c r="U3534" s="55">
        <f t="shared" si="214"/>
        <v>0</v>
      </c>
      <c r="V3534" s="55">
        <f t="shared" si="214"/>
        <v>0</v>
      </c>
      <c r="W3534" s="55">
        <f t="shared" si="214"/>
        <v>0</v>
      </c>
      <c r="X3534" s="55" t="e">
        <f t="shared" si="214"/>
        <v>#VALUE!</v>
      </c>
      <c r="Y3534" s="55">
        <f t="shared" si="214"/>
        <v>0</v>
      </c>
    </row>
    <row r="3535" spans="1:25" x14ac:dyDescent="0.25">
      <c r="A3535" s="37" t="s">
        <v>653</v>
      </c>
      <c r="B3535" s="37" t="s">
        <v>724</v>
      </c>
      <c r="C3535" s="36" t="s">
        <v>43</v>
      </c>
      <c r="D3535" s="52" t="str">
        <f>IFERROR(INDEX('[2]CP5 to CP6 Track mapping'!$A:$B,MATCH('CP5 Vols Hyp'!$C3535,'[2]CP5 to CP6 Track mapping'!$A:$A,0),2),"-")</f>
        <v>-</v>
      </c>
      <c r="E3535" s="36" t="s">
        <v>455</v>
      </c>
      <c r="F3535" s="53"/>
      <c r="G3535" s="53"/>
      <c r="H3535" s="53">
        <v>0</v>
      </c>
      <c r="I3535" s="53"/>
      <c r="J3535" s="53"/>
      <c r="K3535" s="53">
        <f t="shared" si="215"/>
        <v>0</v>
      </c>
      <c r="M3535" s="54">
        <v>0</v>
      </c>
      <c r="N3535" s="54">
        <v>0</v>
      </c>
      <c r="O3535" s="54">
        <v>0</v>
      </c>
      <c r="P3535" s="54">
        <v>0</v>
      </c>
      <c r="Q3535" s="54" t="s">
        <v>73</v>
      </c>
      <c r="R3535" s="54">
        <f t="shared" si="216"/>
        <v>0</v>
      </c>
      <c r="T3535" s="55">
        <f t="shared" si="214"/>
        <v>0</v>
      </c>
      <c r="U3535" s="55">
        <f t="shared" si="214"/>
        <v>0</v>
      </c>
      <c r="V3535" s="55">
        <f t="shared" si="214"/>
        <v>0</v>
      </c>
      <c r="W3535" s="55">
        <f t="shared" si="214"/>
        <v>0</v>
      </c>
      <c r="X3535" s="55" t="e">
        <f t="shared" si="214"/>
        <v>#VALUE!</v>
      </c>
      <c r="Y3535" s="55">
        <f t="shared" si="214"/>
        <v>0</v>
      </c>
    </row>
    <row r="3536" spans="1:25" x14ac:dyDescent="0.25">
      <c r="A3536" s="37" t="s">
        <v>655</v>
      </c>
      <c r="B3536" s="37" t="s">
        <v>724</v>
      </c>
      <c r="C3536" s="36" t="s">
        <v>43</v>
      </c>
      <c r="D3536" s="52" t="str">
        <f>IFERROR(INDEX('[2]CP5 to CP6 Track mapping'!$A:$B,MATCH('CP5 Vols Hyp'!$C3536,'[2]CP5 to CP6 Track mapping'!$A:$A,0),2),"-")</f>
        <v>-</v>
      </c>
      <c r="E3536" s="36" t="s">
        <v>456</v>
      </c>
      <c r="F3536" s="53"/>
      <c r="G3536" s="53"/>
      <c r="H3536" s="53">
        <v>0</v>
      </c>
      <c r="I3536" s="53"/>
      <c r="J3536" s="53"/>
      <c r="K3536" s="53">
        <f t="shared" si="215"/>
        <v>0</v>
      </c>
      <c r="M3536" s="54">
        <v>0</v>
      </c>
      <c r="N3536" s="54">
        <v>0</v>
      </c>
      <c r="O3536" s="54">
        <v>0</v>
      </c>
      <c r="P3536" s="54">
        <v>0</v>
      </c>
      <c r="Q3536" s="54" t="s">
        <v>73</v>
      </c>
      <c r="R3536" s="54">
        <f t="shared" si="216"/>
        <v>0</v>
      </c>
      <c r="T3536" s="55">
        <f t="shared" si="214"/>
        <v>0</v>
      </c>
      <c r="U3536" s="55">
        <f t="shared" si="214"/>
        <v>0</v>
      </c>
      <c r="V3536" s="55">
        <f t="shared" si="214"/>
        <v>0</v>
      </c>
      <c r="W3536" s="55">
        <f t="shared" si="214"/>
        <v>0</v>
      </c>
      <c r="X3536" s="55" t="e">
        <f t="shared" si="214"/>
        <v>#VALUE!</v>
      </c>
      <c r="Y3536" s="55">
        <f t="shared" si="214"/>
        <v>0</v>
      </c>
    </row>
    <row r="3537" spans="1:25" x14ac:dyDescent="0.25">
      <c r="A3537" s="37" t="s">
        <v>655</v>
      </c>
      <c r="B3537" s="37" t="s">
        <v>724</v>
      </c>
      <c r="C3537" s="36" t="s">
        <v>43</v>
      </c>
      <c r="D3537" s="52" t="str">
        <f>IFERROR(INDEX('[2]CP5 to CP6 Track mapping'!$A:$B,MATCH('CP5 Vols Hyp'!$C3537,'[2]CP5 to CP6 Track mapping'!$A:$A,0),2),"-")</f>
        <v>-</v>
      </c>
      <c r="E3537" s="36" t="s">
        <v>451</v>
      </c>
      <c r="F3537" s="53"/>
      <c r="G3537" s="53"/>
      <c r="H3537" s="53">
        <v>0</v>
      </c>
      <c r="I3537" s="53"/>
      <c r="J3537" s="53"/>
      <c r="K3537" s="53">
        <f t="shared" si="215"/>
        <v>0</v>
      </c>
      <c r="M3537" s="54">
        <v>0</v>
      </c>
      <c r="N3537" s="54">
        <v>0</v>
      </c>
      <c r="O3537" s="54">
        <v>0</v>
      </c>
      <c r="P3537" s="54">
        <v>0</v>
      </c>
      <c r="Q3537" s="54" t="s">
        <v>73</v>
      </c>
      <c r="R3537" s="54">
        <f t="shared" si="216"/>
        <v>0</v>
      </c>
      <c r="T3537" s="55">
        <f t="shared" si="214"/>
        <v>0</v>
      </c>
      <c r="U3537" s="55">
        <f t="shared" si="214"/>
        <v>0</v>
      </c>
      <c r="V3537" s="55">
        <f t="shared" si="214"/>
        <v>0</v>
      </c>
      <c r="W3537" s="55">
        <f t="shared" si="214"/>
        <v>0</v>
      </c>
      <c r="X3537" s="55" t="e">
        <f t="shared" si="214"/>
        <v>#VALUE!</v>
      </c>
      <c r="Y3537" s="55">
        <f t="shared" si="214"/>
        <v>0</v>
      </c>
    </row>
    <row r="3538" spans="1:25" x14ac:dyDescent="0.25">
      <c r="A3538" s="37" t="s">
        <v>655</v>
      </c>
      <c r="B3538" s="37" t="s">
        <v>724</v>
      </c>
      <c r="C3538" s="36" t="s">
        <v>43</v>
      </c>
      <c r="D3538" s="52" t="str">
        <f>IFERROR(INDEX('[2]CP5 to CP6 Track mapping'!$A:$B,MATCH('CP5 Vols Hyp'!$C3538,'[2]CP5 to CP6 Track mapping'!$A:$A,0),2),"-")</f>
        <v>-</v>
      </c>
      <c r="E3538" s="36" t="s">
        <v>452</v>
      </c>
      <c r="F3538" s="53"/>
      <c r="G3538" s="53"/>
      <c r="H3538" s="53">
        <v>0</v>
      </c>
      <c r="I3538" s="53"/>
      <c r="J3538" s="53"/>
      <c r="K3538" s="53">
        <f t="shared" si="215"/>
        <v>0</v>
      </c>
      <c r="M3538" s="54">
        <v>0</v>
      </c>
      <c r="N3538" s="54">
        <v>0</v>
      </c>
      <c r="O3538" s="54">
        <v>0</v>
      </c>
      <c r="P3538" s="54">
        <v>0</v>
      </c>
      <c r="Q3538" s="54" t="s">
        <v>73</v>
      </c>
      <c r="R3538" s="54">
        <f t="shared" si="216"/>
        <v>0</v>
      </c>
      <c r="T3538" s="55">
        <f t="shared" si="214"/>
        <v>0</v>
      </c>
      <c r="U3538" s="55">
        <f t="shared" si="214"/>
        <v>0</v>
      </c>
      <c r="V3538" s="55">
        <f t="shared" si="214"/>
        <v>0</v>
      </c>
      <c r="W3538" s="55">
        <f t="shared" si="214"/>
        <v>0</v>
      </c>
      <c r="X3538" s="55" t="e">
        <f t="shared" si="214"/>
        <v>#VALUE!</v>
      </c>
      <c r="Y3538" s="55">
        <f t="shared" si="214"/>
        <v>0</v>
      </c>
    </row>
    <row r="3539" spans="1:25" x14ac:dyDescent="0.25">
      <c r="A3539" s="37" t="s">
        <v>655</v>
      </c>
      <c r="B3539" s="37" t="s">
        <v>724</v>
      </c>
      <c r="C3539" s="36" t="s">
        <v>43</v>
      </c>
      <c r="D3539" s="52" t="str">
        <f>IFERROR(INDEX('[2]CP5 to CP6 Track mapping'!$A:$B,MATCH('CP5 Vols Hyp'!$C3539,'[2]CP5 to CP6 Track mapping'!$A:$A,0),2),"-")</f>
        <v>-</v>
      </c>
      <c r="E3539" s="36" t="s">
        <v>453</v>
      </c>
      <c r="F3539" s="53"/>
      <c r="G3539" s="53"/>
      <c r="H3539" s="53">
        <v>0</v>
      </c>
      <c r="I3539" s="53"/>
      <c r="J3539" s="53"/>
      <c r="K3539" s="53">
        <f t="shared" si="215"/>
        <v>0</v>
      </c>
      <c r="M3539" s="54">
        <v>0</v>
      </c>
      <c r="N3539" s="54">
        <v>0</v>
      </c>
      <c r="O3539" s="54">
        <v>0</v>
      </c>
      <c r="P3539" s="54">
        <v>0</v>
      </c>
      <c r="Q3539" s="54" t="s">
        <v>73</v>
      </c>
      <c r="R3539" s="54">
        <f t="shared" si="216"/>
        <v>0</v>
      </c>
      <c r="T3539" s="55">
        <f t="shared" si="214"/>
        <v>0</v>
      </c>
      <c r="U3539" s="55">
        <f t="shared" si="214"/>
        <v>0</v>
      </c>
      <c r="V3539" s="55">
        <f t="shared" si="214"/>
        <v>0</v>
      </c>
      <c r="W3539" s="55">
        <f t="shared" si="214"/>
        <v>0</v>
      </c>
      <c r="X3539" s="55" t="e">
        <f t="shared" si="214"/>
        <v>#VALUE!</v>
      </c>
      <c r="Y3539" s="55">
        <f t="shared" si="214"/>
        <v>0</v>
      </c>
    </row>
    <row r="3540" spans="1:25" x14ac:dyDescent="0.25">
      <c r="A3540" s="37" t="s">
        <v>655</v>
      </c>
      <c r="B3540" s="37" t="s">
        <v>724</v>
      </c>
      <c r="C3540" s="36" t="s">
        <v>43</v>
      </c>
      <c r="D3540" s="52" t="str">
        <f>IFERROR(INDEX('[2]CP5 to CP6 Track mapping'!$A:$B,MATCH('CP5 Vols Hyp'!$C3540,'[2]CP5 to CP6 Track mapping'!$A:$A,0),2),"-")</f>
        <v>-</v>
      </c>
      <c r="E3540" s="36" t="s">
        <v>454</v>
      </c>
      <c r="F3540" s="53"/>
      <c r="G3540" s="53"/>
      <c r="H3540" s="53">
        <v>0</v>
      </c>
      <c r="I3540" s="53"/>
      <c r="J3540" s="53"/>
      <c r="K3540" s="53">
        <f t="shared" si="215"/>
        <v>0</v>
      </c>
      <c r="M3540" s="54">
        <v>0</v>
      </c>
      <c r="N3540" s="54">
        <v>0</v>
      </c>
      <c r="O3540" s="54">
        <v>0</v>
      </c>
      <c r="P3540" s="54">
        <v>0</v>
      </c>
      <c r="Q3540" s="54" t="s">
        <v>73</v>
      </c>
      <c r="R3540" s="54">
        <f t="shared" si="216"/>
        <v>0</v>
      </c>
      <c r="T3540" s="55">
        <f t="shared" si="214"/>
        <v>0</v>
      </c>
      <c r="U3540" s="55">
        <f t="shared" si="214"/>
        <v>0</v>
      </c>
      <c r="V3540" s="55">
        <f t="shared" si="214"/>
        <v>0</v>
      </c>
      <c r="W3540" s="55">
        <f t="shared" si="214"/>
        <v>0</v>
      </c>
      <c r="X3540" s="55" t="e">
        <f t="shared" si="214"/>
        <v>#VALUE!</v>
      </c>
      <c r="Y3540" s="55">
        <f t="shared" si="214"/>
        <v>0</v>
      </c>
    </row>
    <row r="3541" spans="1:25" x14ac:dyDescent="0.25">
      <c r="A3541" s="37" t="s">
        <v>655</v>
      </c>
      <c r="B3541" s="37" t="s">
        <v>724</v>
      </c>
      <c r="C3541" s="36" t="s">
        <v>43</v>
      </c>
      <c r="D3541" s="52" t="str">
        <f>IFERROR(INDEX('[2]CP5 to CP6 Track mapping'!$A:$B,MATCH('CP5 Vols Hyp'!$C3541,'[2]CP5 to CP6 Track mapping'!$A:$A,0),2),"-")</f>
        <v>-</v>
      </c>
      <c r="E3541" s="36" t="s">
        <v>455</v>
      </c>
      <c r="F3541" s="53"/>
      <c r="G3541" s="53"/>
      <c r="H3541" s="53">
        <v>0</v>
      </c>
      <c r="I3541" s="53"/>
      <c r="J3541" s="53"/>
      <c r="K3541" s="53">
        <f t="shared" si="215"/>
        <v>0</v>
      </c>
      <c r="M3541" s="54">
        <v>0</v>
      </c>
      <c r="N3541" s="54">
        <v>0</v>
      </c>
      <c r="O3541" s="54">
        <v>0</v>
      </c>
      <c r="P3541" s="54">
        <v>0</v>
      </c>
      <c r="Q3541" s="54" t="s">
        <v>73</v>
      </c>
      <c r="R3541" s="54">
        <f t="shared" si="216"/>
        <v>0</v>
      </c>
      <c r="T3541" s="55">
        <f t="shared" si="214"/>
        <v>0</v>
      </c>
      <c r="U3541" s="55">
        <f t="shared" si="214"/>
        <v>0</v>
      </c>
      <c r="V3541" s="55">
        <f t="shared" si="214"/>
        <v>0</v>
      </c>
      <c r="W3541" s="55">
        <f t="shared" si="214"/>
        <v>0</v>
      </c>
      <c r="X3541" s="55" t="e">
        <f t="shared" si="214"/>
        <v>#VALUE!</v>
      </c>
      <c r="Y3541" s="55">
        <f t="shared" si="214"/>
        <v>0</v>
      </c>
    </row>
  </sheetData>
  <autoFilter ref="A8:E3541"/>
  <dataValidations count="1">
    <dataValidation type="list" allowBlank="1" showInputMessage="1" sqref="T4:X4 M4:Q4 F4:J4">
      <formula1>"..."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436"/>
  <sheetViews>
    <sheetView topLeftCell="A214" workbookViewId="0">
      <selection activeCell="I7" sqref="I7"/>
    </sheetView>
  </sheetViews>
  <sheetFormatPr defaultRowHeight="15" x14ac:dyDescent="0.25"/>
  <cols>
    <col min="3" max="3" width="51.5703125" customWidth="1"/>
    <col min="4" max="4" width="39.28515625" customWidth="1"/>
  </cols>
  <sheetData>
    <row r="2" spans="3:5" x14ac:dyDescent="0.25">
      <c r="C2" s="61" t="s">
        <v>7</v>
      </c>
      <c r="D2" s="61" t="s">
        <v>7</v>
      </c>
      <c r="E2" t="s">
        <v>725</v>
      </c>
    </row>
    <row r="3" spans="3:5" x14ac:dyDescent="0.25">
      <c r="C3" s="61" t="s">
        <v>8</v>
      </c>
      <c r="D3" s="61" t="s">
        <v>8</v>
      </c>
      <c r="E3" t="s">
        <v>725</v>
      </c>
    </row>
    <row r="4" spans="3:5" x14ac:dyDescent="0.25">
      <c r="C4" s="61" t="s">
        <v>9</v>
      </c>
      <c r="D4" s="61" t="s">
        <v>9</v>
      </c>
      <c r="E4" t="s">
        <v>725</v>
      </c>
    </row>
    <row r="5" spans="3:5" x14ac:dyDescent="0.25">
      <c r="C5" s="61" t="s">
        <v>10</v>
      </c>
      <c r="D5" s="61" t="s">
        <v>726</v>
      </c>
      <c r="E5" t="e">
        <v>#N/A</v>
      </c>
    </row>
    <row r="6" spans="3:5" x14ac:dyDescent="0.25">
      <c r="C6" s="61" t="s">
        <v>11</v>
      </c>
      <c r="D6" s="61" t="s">
        <v>726</v>
      </c>
      <c r="E6" t="e">
        <v>#N/A</v>
      </c>
    </row>
    <row r="7" spans="3:5" x14ac:dyDescent="0.25">
      <c r="C7" s="61" t="s">
        <v>12</v>
      </c>
      <c r="D7" s="61" t="s">
        <v>12</v>
      </c>
      <c r="E7" t="s">
        <v>725</v>
      </c>
    </row>
    <row r="8" spans="3:5" x14ac:dyDescent="0.25">
      <c r="C8" s="61" t="s">
        <v>13</v>
      </c>
      <c r="D8" s="61" t="s">
        <v>13</v>
      </c>
      <c r="E8" t="s">
        <v>725</v>
      </c>
    </row>
    <row r="9" spans="3:5" x14ac:dyDescent="0.25">
      <c r="C9" s="61" t="s">
        <v>14</v>
      </c>
      <c r="D9" s="61" t="s">
        <v>726</v>
      </c>
      <c r="E9" t="e">
        <v>#N/A</v>
      </c>
    </row>
    <row r="10" spans="3:5" x14ac:dyDescent="0.25">
      <c r="C10" s="61" t="s">
        <v>15</v>
      </c>
      <c r="D10" s="61" t="s">
        <v>15</v>
      </c>
      <c r="E10" t="s">
        <v>725</v>
      </c>
    </row>
    <row r="11" spans="3:5" x14ac:dyDescent="0.25">
      <c r="C11" s="61" t="s">
        <v>16</v>
      </c>
      <c r="D11" s="61" t="s">
        <v>16</v>
      </c>
      <c r="E11" t="s">
        <v>725</v>
      </c>
    </row>
    <row r="12" spans="3:5" x14ac:dyDescent="0.25">
      <c r="C12" s="61" t="s">
        <v>17</v>
      </c>
      <c r="D12" s="61" t="s">
        <v>665</v>
      </c>
      <c r="E12" t="s">
        <v>725</v>
      </c>
    </row>
    <row r="13" spans="3:5" x14ac:dyDescent="0.25">
      <c r="C13" s="61" t="s">
        <v>18</v>
      </c>
      <c r="D13" s="61" t="s">
        <v>726</v>
      </c>
      <c r="E13" t="e">
        <v>#N/A</v>
      </c>
    </row>
    <row r="14" spans="3:5" x14ac:dyDescent="0.25">
      <c r="C14" s="61" t="s">
        <v>19</v>
      </c>
      <c r="D14" s="61" t="s">
        <v>674</v>
      </c>
      <c r="E14" t="s">
        <v>725</v>
      </c>
    </row>
    <row r="15" spans="3:5" x14ac:dyDescent="0.25">
      <c r="C15" s="61" t="s">
        <v>20</v>
      </c>
      <c r="D15" s="61" t="s">
        <v>667</v>
      </c>
      <c r="E15" t="s">
        <v>725</v>
      </c>
    </row>
    <row r="16" spans="3:5" x14ac:dyDescent="0.25">
      <c r="C16" s="61" t="s">
        <v>21</v>
      </c>
      <c r="D16" s="61" t="s">
        <v>21</v>
      </c>
      <c r="E16" t="s">
        <v>725</v>
      </c>
    </row>
    <row r="17" spans="3:5" x14ac:dyDescent="0.25">
      <c r="C17" s="61" t="s">
        <v>22</v>
      </c>
      <c r="D17" s="61" t="s">
        <v>726</v>
      </c>
      <c r="E17" t="e">
        <v>#N/A</v>
      </c>
    </row>
    <row r="18" spans="3:5" x14ac:dyDescent="0.25">
      <c r="C18" s="61" t="s">
        <v>23</v>
      </c>
      <c r="D18" s="61" t="s">
        <v>23</v>
      </c>
      <c r="E18" t="s">
        <v>725</v>
      </c>
    </row>
    <row r="19" spans="3:5" x14ac:dyDescent="0.25">
      <c r="C19" s="61" t="s">
        <v>24</v>
      </c>
      <c r="D19" s="61" t="s">
        <v>726</v>
      </c>
      <c r="E19" t="e">
        <v>#N/A</v>
      </c>
    </row>
    <row r="20" spans="3:5" x14ac:dyDescent="0.25">
      <c r="C20" s="61" t="s">
        <v>25</v>
      </c>
      <c r="D20" s="61" t="s">
        <v>687</v>
      </c>
      <c r="E20" t="s">
        <v>725</v>
      </c>
    </row>
    <row r="21" spans="3:5" x14ac:dyDescent="0.25">
      <c r="C21" s="61" t="s">
        <v>26</v>
      </c>
      <c r="D21" s="61" t="s">
        <v>726</v>
      </c>
      <c r="E21" t="e">
        <v>#N/A</v>
      </c>
    </row>
    <row r="22" spans="3:5" x14ac:dyDescent="0.25">
      <c r="C22" s="61" t="s">
        <v>27</v>
      </c>
      <c r="D22" s="61" t="s">
        <v>660</v>
      </c>
      <c r="E22" t="s">
        <v>725</v>
      </c>
    </row>
    <row r="23" spans="3:5" x14ac:dyDescent="0.25">
      <c r="C23" s="61" t="s">
        <v>28</v>
      </c>
      <c r="D23" s="61" t="s">
        <v>28</v>
      </c>
      <c r="E23" t="s">
        <v>725</v>
      </c>
    </row>
    <row r="24" spans="3:5" x14ac:dyDescent="0.25">
      <c r="C24" s="61" t="s">
        <v>29</v>
      </c>
      <c r="D24" s="61" t="s">
        <v>726</v>
      </c>
      <c r="E24" t="e">
        <v>#N/A</v>
      </c>
    </row>
    <row r="25" spans="3:5" x14ac:dyDescent="0.25">
      <c r="C25" s="61" t="s">
        <v>30</v>
      </c>
      <c r="D25" s="61" t="s">
        <v>669</v>
      </c>
      <c r="E25" t="s">
        <v>725</v>
      </c>
    </row>
    <row r="26" spans="3:5" x14ac:dyDescent="0.25">
      <c r="C26" s="61" t="s">
        <v>31</v>
      </c>
      <c r="D26" s="61" t="s">
        <v>671</v>
      </c>
      <c r="E26" t="s">
        <v>725</v>
      </c>
    </row>
    <row r="27" spans="3:5" x14ac:dyDescent="0.25">
      <c r="C27" s="61" t="s">
        <v>32</v>
      </c>
      <c r="D27" s="61" t="s">
        <v>726</v>
      </c>
      <c r="E27" t="e">
        <v>#N/A</v>
      </c>
    </row>
    <row r="28" spans="3:5" x14ac:dyDescent="0.25">
      <c r="C28" s="61" t="s">
        <v>33</v>
      </c>
      <c r="D28" s="61" t="s">
        <v>33</v>
      </c>
      <c r="E28" t="s">
        <v>725</v>
      </c>
    </row>
    <row r="29" spans="3:5" x14ac:dyDescent="0.25">
      <c r="C29" s="61" t="s">
        <v>34</v>
      </c>
      <c r="D29" s="61" t="s">
        <v>676</v>
      </c>
      <c r="E29" t="s">
        <v>725</v>
      </c>
    </row>
    <row r="30" spans="3:5" x14ac:dyDescent="0.25">
      <c r="C30" s="61" t="s">
        <v>35</v>
      </c>
      <c r="D30" s="61" t="s">
        <v>726</v>
      </c>
      <c r="E30" t="e">
        <v>#N/A</v>
      </c>
    </row>
    <row r="31" spans="3:5" x14ac:dyDescent="0.25">
      <c r="C31" s="61" t="s">
        <v>36</v>
      </c>
      <c r="D31" s="61" t="s">
        <v>36</v>
      </c>
      <c r="E31" t="s">
        <v>725</v>
      </c>
    </row>
    <row r="32" spans="3:5" x14ac:dyDescent="0.25">
      <c r="C32" s="61" t="s">
        <v>37</v>
      </c>
      <c r="D32" s="61" t="s">
        <v>37</v>
      </c>
      <c r="E32" t="s">
        <v>725</v>
      </c>
    </row>
    <row r="33" spans="3:5" x14ac:dyDescent="0.25">
      <c r="C33" s="61" t="s">
        <v>38</v>
      </c>
      <c r="D33" s="61" t="s">
        <v>726</v>
      </c>
      <c r="E33" t="e">
        <v>#N/A</v>
      </c>
    </row>
    <row r="34" spans="3:5" x14ac:dyDescent="0.25">
      <c r="C34" s="61" t="s">
        <v>39</v>
      </c>
      <c r="D34" s="61" t="s">
        <v>726</v>
      </c>
      <c r="E34" t="e">
        <v>#N/A</v>
      </c>
    </row>
    <row r="35" spans="3:5" x14ac:dyDescent="0.25">
      <c r="C35" s="61" t="s">
        <v>40</v>
      </c>
      <c r="D35" s="61" t="s">
        <v>40</v>
      </c>
      <c r="E35" t="s">
        <v>725</v>
      </c>
    </row>
    <row r="36" spans="3:5" x14ac:dyDescent="0.25">
      <c r="C36" s="61" t="s">
        <v>41</v>
      </c>
      <c r="D36" s="61" t="s">
        <v>689</v>
      </c>
      <c r="E36" t="s">
        <v>725</v>
      </c>
    </row>
    <row r="37" spans="3:5" x14ac:dyDescent="0.25">
      <c r="C37" s="61" t="s">
        <v>42</v>
      </c>
      <c r="D37" s="61" t="s">
        <v>691</v>
      </c>
      <c r="E37" t="s">
        <v>725</v>
      </c>
    </row>
    <row r="38" spans="3:5" x14ac:dyDescent="0.25">
      <c r="C38" s="61" t="s">
        <v>43</v>
      </c>
      <c r="D38" s="61" t="s">
        <v>43</v>
      </c>
      <c r="E38" t="s">
        <v>725</v>
      </c>
    </row>
    <row r="39" spans="3:5" x14ac:dyDescent="0.25">
      <c r="C39" s="61" t="s">
        <v>44</v>
      </c>
      <c r="D39" s="61" t="s">
        <v>727</v>
      </c>
      <c r="E39" t="e">
        <v>#N/A</v>
      </c>
    </row>
    <row r="40" spans="3:5" x14ac:dyDescent="0.25">
      <c r="C40" s="61" t="s">
        <v>45</v>
      </c>
      <c r="D40" s="61" t="s">
        <v>719</v>
      </c>
      <c r="E40" t="s">
        <v>725</v>
      </c>
    </row>
    <row r="41" spans="3:5" x14ac:dyDescent="0.25">
      <c r="C41" s="61" t="s">
        <v>46</v>
      </c>
      <c r="D41" s="61" t="s">
        <v>727</v>
      </c>
      <c r="E41" t="e">
        <v>#N/A</v>
      </c>
    </row>
    <row r="42" spans="3:5" x14ac:dyDescent="0.25">
      <c r="C42" s="61" t="s">
        <v>47</v>
      </c>
      <c r="D42" s="61" t="s">
        <v>450</v>
      </c>
      <c r="E42" t="s">
        <v>725</v>
      </c>
    </row>
    <row r="43" spans="3:5" x14ac:dyDescent="0.25">
      <c r="C43" s="61" t="s">
        <v>48</v>
      </c>
      <c r="D43" s="61" t="s">
        <v>693</v>
      </c>
      <c r="E43" t="s">
        <v>725</v>
      </c>
    </row>
    <row r="44" spans="3:5" x14ac:dyDescent="0.25">
      <c r="C44" s="61" t="s">
        <v>49</v>
      </c>
      <c r="D44" s="61" t="s">
        <v>695</v>
      </c>
      <c r="E44" t="s">
        <v>725</v>
      </c>
    </row>
    <row r="45" spans="3:5" x14ac:dyDescent="0.25">
      <c r="C45" s="61" t="s">
        <v>50</v>
      </c>
      <c r="D45" s="61" t="s">
        <v>727</v>
      </c>
      <c r="E45" t="e">
        <v>#N/A</v>
      </c>
    </row>
    <row r="46" spans="3:5" x14ac:dyDescent="0.25">
      <c r="C46" s="61" t="s">
        <v>51</v>
      </c>
      <c r="D46" s="61" t="s">
        <v>705</v>
      </c>
      <c r="E46" t="s">
        <v>725</v>
      </c>
    </row>
    <row r="47" spans="3:5" x14ac:dyDescent="0.25">
      <c r="C47" s="61" t="s">
        <v>52</v>
      </c>
      <c r="D47" s="61" t="s">
        <v>707</v>
      </c>
      <c r="E47" t="s">
        <v>725</v>
      </c>
    </row>
    <row r="48" spans="3:5" x14ac:dyDescent="0.25">
      <c r="C48" s="61" t="s">
        <v>53</v>
      </c>
      <c r="D48" s="61" t="s">
        <v>727</v>
      </c>
      <c r="E48" t="e">
        <v>#N/A</v>
      </c>
    </row>
    <row r="49" spans="3:5" x14ac:dyDescent="0.25">
      <c r="C49" s="61" t="s">
        <v>54</v>
      </c>
      <c r="D49" s="61" t="s">
        <v>709</v>
      </c>
      <c r="E49" t="s">
        <v>725</v>
      </c>
    </row>
    <row r="50" spans="3:5" x14ac:dyDescent="0.25">
      <c r="C50" s="61" t="s">
        <v>55</v>
      </c>
      <c r="D50" s="61" t="s">
        <v>711</v>
      </c>
      <c r="E50" t="s">
        <v>725</v>
      </c>
    </row>
    <row r="51" spans="3:5" x14ac:dyDescent="0.25">
      <c r="C51" s="61" t="s">
        <v>56</v>
      </c>
      <c r="D51" s="61" t="s">
        <v>703</v>
      </c>
      <c r="E51" t="s">
        <v>725</v>
      </c>
    </row>
    <row r="52" spans="3:5" x14ac:dyDescent="0.25">
      <c r="C52" s="61" t="s">
        <v>57</v>
      </c>
      <c r="D52" s="61" t="s">
        <v>701</v>
      </c>
      <c r="E52" t="s">
        <v>725</v>
      </c>
    </row>
    <row r="53" spans="3:5" x14ac:dyDescent="0.25">
      <c r="C53" s="61" t="s">
        <v>58</v>
      </c>
      <c r="D53" s="61" t="s">
        <v>727</v>
      </c>
      <c r="E53" t="e">
        <v>#N/A</v>
      </c>
    </row>
    <row r="54" spans="3:5" x14ac:dyDescent="0.25">
      <c r="C54" s="61" t="s">
        <v>59</v>
      </c>
      <c r="D54" s="61" t="s">
        <v>697</v>
      </c>
      <c r="E54" t="s">
        <v>725</v>
      </c>
    </row>
    <row r="55" spans="3:5" x14ac:dyDescent="0.25">
      <c r="C55" s="61" t="s">
        <v>60</v>
      </c>
      <c r="D55" s="61" t="s">
        <v>727</v>
      </c>
      <c r="E55" t="e">
        <v>#N/A</v>
      </c>
    </row>
    <row r="56" spans="3:5" x14ac:dyDescent="0.25">
      <c r="C56" s="61" t="s">
        <v>61</v>
      </c>
      <c r="D56" s="61" t="s">
        <v>699</v>
      </c>
      <c r="E56" t="s">
        <v>725</v>
      </c>
    </row>
    <row r="57" spans="3:5" x14ac:dyDescent="0.25">
      <c r="C57" s="61" t="s">
        <v>62</v>
      </c>
      <c r="D57" s="61" t="s">
        <v>727</v>
      </c>
      <c r="E57" t="e">
        <v>#N/A</v>
      </c>
    </row>
    <row r="58" spans="3:5" x14ac:dyDescent="0.25">
      <c r="C58" s="61" t="s">
        <v>63</v>
      </c>
      <c r="D58" s="61" t="s">
        <v>727</v>
      </c>
      <c r="E58" t="e">
        <v>#N/A</v>
      </c>
    </row>
    <row r="59" spans="3:5" x14ac:dyDescent="0.25">
      <c r="C59" s="61" t="s">
        <v>64</v>
      </c>
      <c r="D59" s="61" t="s">
        <v>459</v>
      </c>
      <c r="E59" t="s">
        <v>725</v>
      </c>
    </row>
    <row r="60" spans="3:5" x14ac:dyDescent="0.25">
      <c r="C60" s="61" t="s">
        <v>65</v>
      </c>
      <c r="D60" s="61" t="s">
        <v>713</v>
      </c>
      <c r="E60" t="s">
        <v>725</v>
      </c>
    </row>
    <row r="61" spans="3:5" x14ac:dyDescent="0.25">
      <c r="C61" s="61" t="s">
        <v>66</v>
      </c>
      <c r="D61" s="61" t="s">
        <v>715</v>
      </c>
      <c r="E61" t="s">
        <v>725</v>
      </c>
    </row>
    <row r="62" spans="3:5" x14ac:dyDescent="0.25">
      <c r="C62" s="61" t="s">
        <v>67</v>
      </c>
      <c r="D62" s="61" t="s">
        <v>717</v>
      </c>
      <c r="E62" t="s">
        <v>725</v>
      </c>
    </row>
    <row r="63" spans="3:5" x14ac:dyDescent="0.25">
      <c r="C63" s="61" t="s">
        <v>68</v>
      </c>
      <c r="D63" s="61" t="s">
        <v>726</v>
      </c>
      <c r="E63" t="e">
        <v>#N/A</v>
      </c>
    </row>
    <row r="64" spans="3:5" x14ac:dyDescent="0.25">
      <c r="C64" s="61" t="s">
        <v>69</v>
      </c>
      <c r="D64" s="61" t="s">
        <v>721</v>
      </c>
      <c r="E64" t="s">
        <v>725</v>
      </c>
    </row>
    <row r="65" spans="3:5" x14ac:dyDescent="0.25">
      <c r="C65" s="61" t="s">
        <v>70</v>
      </c>
      <c r="D65" s="61" t="s">
        <v>723</v>
      </c>
      <c r="E65" t="s">
        <v>725</v>
      </c>
    </row>
    <row r="66" spans="3:5" x14ac:dyDescent="0.25">
      <c r="C66" s="61" t="s">
        <v>71</v>
      </c>
      <c r="D66" s="61" t="s">
        <v>726</v>
      </c>
      <c r="E66" t="e">
        <v>#N/A</v>
      </c>
    </row>
    <row r="67" spans="3:5" x14ac:dyDescent="0.25">
      <c r="C67" s="61" t="s">
        <v>72</v>
      </c>
      <c r="D67" s="61" t="s">
        <v>726</v>
      </c>
      <c r="E67" t="e">
        <v>#N/A</v>
      </c>
    </row>
    <row r="71" spans="3:5" x14ac:dyDescent="0.25">
      <c r="C71" s="61" t="s">
        <v>74</v>
      </c>
      <c r="D71" s="61" t="s">
        <v>728</v>
      </c>
      <c r="E71" s="61" t="e">
        <v>#N/A</v>
      </c>
    </row>
    <row r="72" spans="3:5" x14ac:dyDescent="0.25">
      <c r="C72" s="61"/>
      <c r="D72" s="61"/>
      <c r="E72" s="61"/>
    </row>
    <row r="73" spans="3:5" x14ac:dyDescent="0.25">
      <c r="C73" s="61" t="s">
        <v>75</v>
      </c>
      <c r="D73" s="61" t="s">
        <v>472</v>
      </c>
      <c r="E73" s="61" t="s">
        <v>725</v>
      </c>
    </row>
    <row r="74" spans="3:5" x14ac:dyDescent="0.25">
      <c r="C74" s="61" t="s">
        <v>76</v>
      </c>
      <c r="D74" s="61" t="s">
        <v>472</v>
      </c>
      <c r="E74" s="61" t="s">
        <v>725</v>
      </c>
    </row>
    <row r="75" spans="3:5" x14ac:dyDescent="0.25">
      <c r="C75" s="61" t="s">
        <v>77</v>
      </c>
      <c r="D75" s="61" t="s">
        <v>727</v>
      </c>
      <c r="E75" s="61" t="e">
        <v>#N/A</v>
      </c>
    </row>
    <row r="76" spans="3:5" x14ac:dyDescent="0.25">
      <c r="C76" s="61" t="s">
        <v>78</v>
      </c>
      <c r="D76" s="61" t="s">
        <v>727</v>
      </c>
      <c r="E76" s="61" t="e">
        <v>#N/A</v>
      </c>
    </row>
    <row r="77" spans="3:5" x14ac:dyDescent="0.25">
      <c r="C77" s="61" t="s">
        <v>79</v>
      </c>
      <c r="D77" s="61" t="s">
        <v>727</v>
      </c>
      <c r="E77" s="61" t="e">
        <v>#N/A</v>
      </c>
    </row>
    <row r="78" spans="3:5" x14ac:dyDescent="0.25">
      <c r="C78" s="61" t="s">
        <v>80</v>
      </c>
      <c r="D78" s="61" t="s">
        <v>727</v>
      </c>
      <c r="E78" s="61" t="e">
        <v>#N/A</v>
      </c>
    </row>
    <row r="79" spans="3:5" x14ac:dyDescent="0.25">
      <c r="C79" s="61" t="s">
        <v>81</v>
      </c>
      <c r="D79" s="61" t="s">
        <v>478</v>
      </c>
      <c r="E79" s="61" t="s">
        <v>725</v>
      </c>
    </row>
    <row r="80" spans="3:5" x14ac:dyDescent="0.25">
      <c r="C80" s="61" t="s">
        <v>82</v>
      </c>
      <c r="D80" s="61" t="s">
        <v>727</v>
      </c>
      <c r="E80" s="61" t="e">
        <v>#N/A</v>
      </c>
    </row>
    <row r="81" spans="3:5" x14ac:dyDescent="0.25">
      <c r="C81" s="61" t="s">
        <v>83</v>
      </c>
      <c r="D81" s="61" t="s">
        <v>727</v>
      </c>
      <c r="E81" s="61" t="e">
        <v>#N/A</v>
      </c>
    </row>
    <row r="82" spans="3:5" x14ac:dyDescent="0.25">
      <c r="C82" s="61" t="s">
        <v>84</v>
      </c>
      <c r="D82" s="61" t="s">
        <v>727</v>
      </c>
      <c r="E82" s="61" t="e">
        <v>#N/A</v>
      </c>
    </row>
    <row r="83" spans="3:5" x14ac:dyDescent="0.25">
      <c r="C83" s="61" t="s">
        <v>85</v>
      </c>
      <c r="D83" s="61" t="s">
        <v>727</v>
      </c>
      <c r="E83" s="61" t="e">
        <v>#N/A</v>
      </c>
    </row>
    <row r="84" spans="3:5" x14ac:dyDescent="0.25">
      <c r="C84" s="61" t="s">
        <v>86</v>
      </c>
      <c r="D84" s="61" t="s">
        <v>727</v>
      </c>
      <c r="E84" s="61" t="e">
        <v>#N/A</v>
      </c>
    </row>
    <row r="85" spans="3:5" x14ac:dyDescent="0.25">
      <c r="C85" s="61" t="s">
        <v>87</v>
      </c>
      <c r="D85" s="61" t="s">
        <v>729</v>
      </c>
      <c r="E85" s="61" t="e">
        <v>#N/A</v>
      </c>
    </row>
    <row r="86" spans="3:5" x14ac:dyDescent="0.25">
      <c r="C86" s="61" t="s">
        <v>88</v>
      </c>
      <c r="D86" s="61" t="s">
        <v>727</v>
      </c>
      <c r="E86" s="61" t="e">
        <v>#N/A</v>
      </c>
    </row>
    <row r="87" spans="3:5" x14ac:dyDescent="0.25">
      <c r="C87" s="61" t="s">
        <v>89</v>
      </c>
      <c r="D87" s="61" t="s">
        <v>727</v>
      </c>
      <c r="E87" s="61" t="e">
        <v>#N/A</v>
      </c>
    </row>
    <row r="88" spans="3:5" x14ac:dyDescent="0.25">
      <c r="C88" s="61" t="s">
        <v>90</v>
      </c>
      <c r="D88" s="61" t="s">
        <v>727</v>
      </c>
      <c r="E88" s="61" t="e">
        <v>#N/A</v>
      </c>
    </row>
    <row r="89" spans="3:5" x14ac:dyDescent="0.25">
      <c r="C89" s="61" t="s">
        <v>91</v>
      </c>
      <c r="D89" s="61" t="s">
        <v>727</v>
      </c>
      <c r="E89" s="61" t="e">
        <v>#N/A</v>
      </c>
    </row>
    <row r="90" spans="3:5" x14ac:dyDescent="0.25">
      <c r="C90" s="61" t="s">
        <v>92</v>
      </c>
      <c r="D90" s="61" t="s">
        <v>727</v>
      </c>
      <c r="E90" s="61" t="e">
        <v>#N/A</v>
      </c>
    </row>
    <row r="91" spans="3:5" x14ac:dyDescent="0.25">
      <c r="C91" s="61" t="s">
        <v>93</v>
      </c>
      <c r="D91" s="61" t="s">
        <v>727</v>
      </c>
      <c r="E91" s="61" t="e">
        <v>#N/A</v>
      </c>
    </row>
    <row r="92" spans="3:5" x14ac:dyDescent="0.25">
      <c r="C92" s="61" t="s">
        <v>94</v>
      </c>
      <c r="D92" s="61" t="s">
        <v>727</v>
      </c>
      <c r="E92" s="61" t="e">
        <v>#N/A</v>
      </c>
    </row>
    <row r="93" spans="3:5" x14ac:dyDescent="0.25">
      <c r="C93" s="61" t="s">
        <v>95</v>
      </c>
      <c r="D93" s="61" t="s">
        <v>727</v>
      </c>
      <c r="E93" s="61" t="e">
        <v>#N/A</v>
      </c>
    </row>
    <row r="94" spans="3:5" x14ac:dyDescent="0.25">
      <c r="C94" s="61" t="s">
        <v>96</v>
      </c>
      <c r="D94" s="61" t="s">
        <v>727</v>
      </c>
      <c r="E94" s="61" t="e">
        <v>#N/A</v>
      </c>
    </row>
    <row r="95" spans="3:5" x14ac:dyDescent="0.25">
      <c r="C95" s="61" t="s">
        <v>97</v>
      </c>
      <c r="D95" s="61" t="s">
        <v>727</v>
      </c>
      <c r="E95" s="61" t="e">
        <v>#N/A</v>
      </c>
    </row>
    <row r="96" spans="3:5" x14ac:dyDescent="0.25">
      <c r="C96" s="61" t="s">
        <v>98</v>
      </c>
      <c r="D96" s="61" t="s">
        <v>727</v>
      </c>
      <c r="E96" s="61" t="e">
        <v>#N/A</v>
      </c>
    </row>
    <row r="97" spans="3:5" x14ac:dyDescent="0.25">
      <c r="C97" s="61" t="s">
        <v>99</v>
      </c>
      <c r="D97" s="61" t="s">
        <v>727</v>
      </c>
      <c r="E97" s="61" t="e">
        <v>#N/A</v>
      </c>
    </row>
    <row r="98" spans="3:5" x14ac:dyDescent="0.25">
      <c r="C98" s="61" t="s">
        <v>100</v>
      </c>
      <c r="D98" s="61" t="s">
        <v>727</v>
      </c>
      <c r="E98" s="61" t="e">
        <v>#N/A</v>
      </c>
    </row>
    <row r="99" spans="3:5" x14ac:dyDescent="0.25">
      <c r="C99" s="61" t="s">
        <v>101</v>
      </c>
      <c r="D99" s="61" t="s">
        <v>727</v>
      </c>
      <c r="E99" s="61" t="e">
        <v>#N/A</v>
      </c>
    </row>
    <row r="100" spans="3:5" x14ac:dyDescent="0.25">
      <c r="C100" s="61" t="s">
        <v>102</v>
      </c>
      <c r="D100" s="61" t="s">
        <v>727</v>
      </c>
      <c r="E100" s="61" t="e">
        <v>#N/A</v>
      </c>
    </row>
    <row r="101" spans="3:5" x14ac:dyDescent="0.25">
      <c r="C101" s="61" t="s">
        <v>103</v>
      </c>
      <c r="D101" s="61" t="s">
        <v>727</v>
      </c>
      <c r="E101" s="61" t="e">
        <v>#N/A</v>
      </c>
    </row>
    <row r="102" spans="3:5" x14ac:dyDescent="0.25">
      <c r="C102" s="61" t="s">
        <v>104</v>
      </c>
      <c r="D102" s="61" t="s">
        <v>727</v>
      </c>
      <c r="E102" s="61" t="e">
        <v>#N/A</v>
      </c>
    </row>
    <row r="103" spans="3:5" x14ac:dyDescent="0.25">
      <c r="C103" s="61" t="s">
        <v>105</v>
      </c>
      <c r="D103" s="61" t="s">
        <v>727</v>
      </c>
      <c r="E103" s="61" t="e">
        <v>#N/A</v>
      </c>
    </row>
    <row r="104" spans="3:5" x14ac:dyDescent="0.25">
      <c r="C104" s="61" t="s">
        <v>106</v>
      </c>
      <c r="D104" s="61" t="s">
        <v>727</v>
      </c>
      <c r="E104" s="61" t="e">
        <v>#N/A</v>
      </c>
    </row>
    <row r="105" spans="3:5" x14ac:dyDescent="0.25">
      <c r="C105" s="61" t="s">
        <v>107</v>
      </c>
      <c r="D105" s="61" t="s">
        <v>727</v>
      </c>
      <c r="E105" s="61" t="e">
        <v>#N/A</v>
      </c>
    </row>
    <row r="106" spans="3:5" x14ac:dyDescent="0.25">
      <c r="C106" s="61" t="s">
        <v>108</v>
      </c>
      <c r="D106" s="61" t="s">
        <v>727</v>
      </c>
      <c r="E106" s="61" t="e">
        <v>#N/A</v>
      </c>
    </row>
    <row r="107" spans="3:5" x14ac:dyDescent="0.25">
      <c r="C107" s="61" t="s">
        <v>109</v>
      </c>
      <c r="D107" s="61" t="s">
        <v>727</v>
      </c>
      <c r="E107" s="61" t="e">
        <v>#N/A</v>
      </c>
    </row>
    <row r="108" spans="3:5" x14ac:dyDescent="0.25">
      <c r="C108" s="61" t="s">
        <v>110</v>
      </c>
      <c r="D108" s="61" t="s">
        <v>727</v>
      </c>
      <c r="E108" s="61" t="e">
        <v>#N/A</v>
      </c>
    </row>
    <row r="109" spans="3:5" x14ac:dyDescent="0.25">
      <c r="C109" s="61" t="s">
        <v>111</v>
      </c>
      <c r="D109" s="61" t="s">
        <v>727</v>
      </c>
      <c r="E109" s="61" t="e">
        <v>#N/A</v>
      </c>
    </row>
    <row r="110" spans="3:5" x14ac:dyDescent="0.25">
      <c r="C110" s="61" t="s">
        <v>112</v>
      </c>
      <c r="D110" s="61" t="s">
        <v>727</v>
      </c>
      <c r="E110" s="61" t="e">
        <v>#N/A</v>
      </c>
    </row>
    <row r="111" spans="3:5" x14ac:dyDescent="0.25">
      <c r="C111" s="61" t="s">
        <v>113</v>
      </c>
      <c r="D111" s="61" t="s">
        <v>727</v>
      </c>
      <c r="E111" s="61" t="e">
        <v>#N/A</v>
      </c>
    </row>
    <row r="112" spans="3:5" x14ac:dyDescent="0.25">
      <c r="C112" s="61" t="s">
        <v>114</v>
      </c>
      <c r="D112" s="61" t="s">
        <v>727</v>
      </c>
      <c r="E112" s="61" t="e">
        <v>#N/A</v>
      </c>
    </row>
    <row r="113" spans="3:5" x14ac:dyDescent="0.25">
      <c r="C113" s="61" t="s">
        <v>115</v>
      </c>
      <c r="D113" s="61" t="s">
        <v>727</v>
      </c>
      <c r="E113" s="61" t="e">
        <v>#N/A</v>
      </c>
    </row>
    <row r="114" spans="3:5" x14ac:dyDescent="0.25">
      <c r="C114" s="61" t="s">
        <v>116</v>
      </c>
      <c r="D114" s="61" t="s">
        <v>727</v>
      </c>
      <c r="E114" s="61" t="e">
        <v>#N/A</v>
      </c>
    </row>
    <row r="115" spans="3:5" x14ac:dyDescent="0.25">
      <c r="C115" s="61" t="s">
        <v>117</v>
      </c>
      <c r="D115" s="61" t="s">
        <v>482</v>
      </c>
      <c r="E115" s="61" t="s">
        <v>725</v>
      </c>
    </row>
    <row r="116" spans="3:5" x14ac:dyDescent="0.25">
      <c r="C116" s="61" t="s">
        <v>118</v>
      </c>
      <c r="D116" s="61" t="s">
        <v>118</v>
      </c>
      <c r="E116" s="61" t="s">
        <v>725</v>
      </c>
    </row>
    <row r="120" spans="3:5" x14ac:dyDescent="0.25">
      <c r="C120" s="61" t="s">
        <v>119</v>
      </c>
      <c r="D120" s="61" t="s">
        <v>728</v>
      </c>
      <c r="E120" s="61" t="e">
        <v>#N/A</v>
      </c>
    </row>
    <row r="121" spans="3:5" x14ac:dyDescent="0.25">
      <c r="C121" s="61"/>
      <c r="D121" s="61"/>
      <c r="E121" s="61"/>
    </row>
    <row r="122" spans="3:5" x14ac:dyDescent="0.25">
      <c r="C122" s="61" t="s">
        <v>120</v>
      </c>
      <c r="D122" s="61" t="s">
        <v>727</v>
      </c>
      <c r="E122" s="61" t="e">
        <v>#N/A</v>
      </c>
    </row>
    <row r="123" spans="3:5" x14ac:dyDescent="0.25">
      <c r="C123" s="61" t="s">
        <v>121</v>
      </c>
      <c r="D123" s="61" t="s">
        <v>727</v>
      </c>
      <c r="E123" s="61" t="e">
        <v>#N/A</v>
      </c>
    </row>
    <row r="124" spans="3:5" x14ac:dyDescent="0.25">
      <c r="C124" s="61" t="s">
        <v>122</v>
      </c>
      <c r="D124" s="61" t="s">
        <v>498</v>
      </c>
      <c r="E124" s="61" t="e">
        <v>#N/A</v>
      </c>
    </row>
    <row r="125" spans="3:5" x14ac:dyDescent="0.25">
      <c r="C125" s="61" t="s">
        <v>123</v>
      </c>
      <c r="D125" s="61" t="s">
        <v>727</v>
      </c>
      <c r="E125" s="61" t="e">
        <v>#N/A</v>
      </c>
    </row>
    <row r="126" spans="3:5" x14ac:dyDescent="0.25">
      <c r="C126" s="61" t="s">
        <v>124</v>
      </c>
      <c r="D126" s="61" t="s">
        <v>727</v>
      </c>
      <c r="E126" s="61" t="e">
        <v>#N/A</v>
      </c>
    </row>
    <row r="127" spans="3:5" x14ac:dyDescent="0.25">
      <c r="C127" s="61" t="s">
        <v>125</v>
      </c>
      <c r="D127" s="61" t="s">
        <v>727</v>
      </c>
      <c r="E127" s="61" t="e">
        <v>#N/A</v>
      </c>
    </row>
    <row r="128" spans="3:5" x14ac:dyDescent="0.25">
      <c r="C128" s="61" t="s">
        <v>126</v>
      </c>
      <c r="D128" s="61" t="s">
        <v>727</v>
      </c>
      <c r="E128" s="61" t="e">
        <v>#N/A</v>
      </c>
    </row>
    <row r="129" spans="3:5" x14ac:dyDescent="0.25">
      <c r="C129" s="61" t="s">
        <v>127</v>
      </c>
      <c r="D129" s="61" t="s">
        <v>727</v>
      </c>
      <c r="E129" s="61" t="e">
        <v>#N/A</v>
      </c>
    </row>
    <row r="130" spans="3:5" x14ac:dyDescent="0.25">
      <c r="C130" s="61" t="s">
        <v>128</v>
      </c>
      <c r="D130" s="61" t="s">
        <v>727</v>
      </c>
      <c r="E130" s="61" t="e">
        <v>#N/A</v>
      </c>
    </row>
    <row r="131" spans="3:5" x14ac:dyDescent="0.25">
      <c r="C131" s="61" t="s">
        <v>129</v>
      </c>
      <c r="D131" s="61" t="s">
        <v>727</v>
      </c>
      <c r="E131" s="61" t="e">
        <v>#N/A</v>
      </c>
    </row>
    <row r="132" spans="3:5" x14ac:dyDescent="0.25">
      <c r="C132" s="61" t="s">
        <v>130</v>
      </c>
      <c r="D132" s="61" t="s">
        <v>727</v>
      </c>
      <c r="E132" s="61" t="e">
        <v>#N/A</v>
      </c>
    </row>
    <row r="133" spans="3:5" x14ac:dyDescent="0.25">
      <c r="C133" s="61" t="s">
        <v>131</v>
      </c>
      <c r="D133" s="61" t="s">
        <v>727</v>
      </c>
      <c r="E133" s="61" t="e">
        <v>#N/A</v>
      </c>
    </row>
    <row r="134" spans="3:5" x14ac:dyDescent="0.25">
      <c r="C134" s="61" t="s">
        <v>132</v>
      </c>
      <c r="D134" s="61" t="s">
        <v>727</v>
      </c>
      <c r="E134" s="61" t="e">
        <v>#N/A</v>
      </c>
    </row>
    <row r="135" spans="3:5" x14ac:dyDescent="0.25">
      <c r="C135" s="61" t="s">
        <v>133</v>
      </c>
      <c r="D135" s="61" t="s">
        <v>492</v>
      </c>
      <c r="E135" s="61" t="s">
        <v>725</v>
      </c>
    </row>
    <row r="136" spans="3:5" x14ac:dyDescent="0.25">
      <c r="C136" s="61" t="s">
        <v>134</v>
      </c>
      <c r="D136" s="61" t="s">
        <v>727</v>
      </c>
      <c r="E136" s="61" t="e">
        <v>#N/A</v>
      </c>
    </row>
    <row r="137" spans="3:5" x14ac:dyDescent="0.25">
      <c r="C137" s="61" t="s">
        <v>135</v>
      </c>
      <c r="D137" s="61" t="s">
        <v>727</v>
      </c>
      <c r="E137" s="61" t="e">
        <v>#N/A</v>
      </c>
    </row>
    <row r="138" spans="3:5" x14ac:dyDescent="0.25">
      <c r="C138" s="61" t="s">
        <v>136</v>
      </c>
      <c r="D138" s="61" t="s">
        <v>727</v>
      </c>
      <c r="E138" s="61" t="e">
        <v>#N/A</v>
      </c>
    </row>
    <row r="139" spans="3:5" x14ac:dyDescent="0.25">
      <c r="C139" s="61" t="s">
        <v>137</v>
      </c>
      <c r="D139" s="61" t="s">
        <v>727</v>
      </c>
      <c r="E139" s="61" t="e">
        <v>#N/A</v>
      </c>
    </row>
    <row r="140" spans="3:5" x14ac:dyDescent="0.25">
      <c r="C140" s="61" t="s">
        <v>138</v>
      </c>
      <c r="D140" s="61" t="s">
        <v>727</v>
      </c>
      <c r="E140" s="61" t="e">
        <v>#N/A</v>
      </c>
    </row>
    <row r="141" spans="3:5" x14ac:dyDescent="0.25">
      <c r="C141" s="61" t="s">
        <v>139</v>
      </c>
      <c r="D141" s="61" t="s">
        <v>727</v>
      </c>
      <c r="E141" s="61" t="e">
        <v>#N/A</v>
      </c>
    </row>
    <row r="142" spans="3:5" x14ac:dyDescent="0.25">
      <c r="C142" s="61" t="s">
        <v>140</v>
      </c>
      <c r="D142" s="61" t="s">
        <v>727</v>
      </c>
      <c r="E142" s="61" t="e">
        <v>#N/A</v>
      </c>
    </row>
    <row r="143" spans="3:5" x14ac:dyDescent="0.25">
      <c r="C143" s="61" t="s">
        <v>141</v>
      </c>
      <c r="D143" s="61" t="s">
        <v>727</v>
      </c>
      <c r="E143" s="61" t="e">
        <v>#N/A</v>
      </c>
    </row>
    <row r="144" spans="3:5" x14ac:dyDescent="0.25">
      <c r="C144" s="61" t="s">
        <v>142</v>
      </c>
      <c r="D144" s="61" t="s">
        <v>727</v>
      </c>
      <c r="E144" s="61" t="e">
        <v>#N/A</v>
      </c>
    </row>
    <row r="145" spans="3:5" x14ac:dyDescent="0.25">
      <c r="C145" s="61" t="s">
        <v>143</v>
      </c>
      <c r="D145" s="61" t="s">
        <v>727</v>
      </c>
      <c r="E145" s="61" t="e">
        <v>#N/A</v>
      </c>
    </row>
    <row r="146" spans="3:5" x14ac:dyDescent="0.25">
      <c r="C146" s="61" t="s">
        <v>144</v>
      </c>
      <c r="D146" s="61" t="s">
        <v>727</v>
      </c>
      <c r="E146" s="61" t="e">
        <v>#N/A</v>
      </c>
    </row>
    <row r="147" spans="3:5" x14ac:dyDescent="0.25">
      <c r="C147" s="61" t="s">
        <v>145</v>
      </c>
      <c r="D147" s="61" t="s">
        <v>727</v>
      </c>
      <c r="E147" s="61" t="e">
        <v>#N/A</v>
      </c>
    </row>
    <row r="148" spans="3:5" x14ac:dyDescent="0.25">
      <c r="C148" s="61" t="s">
        <v>146</v>
      </c>
      <c r="D148" s="61" t="s">
        <v>727</v>
      </c>
      <c r="E148" s="61" t="e">
        <v>#N/A</v>
      </c>
    </row>
    <row r="149" spans="3:5" x14ac:dyDescent="0.25">
      <c r="C149" s="61" t="s">
        <v>147</v>
      </c>
      <c r="D149" s="61" t="s">
        <v>727</v>
      </c>
      <c r="E149" s="61" t="e">
        <v>#N/A</v>
      </c>
    </row>
    <row r="150" spans="3:5" x14ac:dyDescent="0.25">
      <c r="C150" s="61" t="s">
        <v>148</v>
      </c>
      <c r="D150" s="61" t="s">
        <v>727</v>
      </c>
      <c r="E150" s="61" t="e">
        <v>#N/A</v>
      </c>
    </row>
    <row r="151" spans="3:5" x14ac:dyDescent="0.25">
      <c r="C151" s="61" t="s">
        <v>149</v>
      </c>
      <c r="D151" s="61" t="s">
        <v>727</v>
      </c>
      <c r="E151" s="61" t="e">
        <v>#N/A</v>
      </c>
    </row>
    <row r="152" spans="3:5" x14ac:dyDescent="0.25">
      <c r="C152" s="61" t="s">
        <v>150</v>
      </c>
      <c r="D152" s="61" t="s">
        <v>727</v>
      </c>
      <c r="E152" s="61" t="e">
        <v>#N/A</v>
      </c>
    </row>
    <row r="153" spans="3:5" x14ac:dyDescent="0.25">
      <c r="C153" s="61" t="s">
        <v>151</v>
      </c>
      <c r="D153" s="61" t="s">
        <v>727</v>
      </c>
      <c r="E153" s="61" t="e">
        <v>#N/A</v>
      </c>
    </row>
    <row r="154" spans="3:5" x14ac:dyDescent="0.25">
      <c r="C154" s="61" t="s">
        <v>152</v>
      </c>
      <c r="D154" s="61" t="s">
        <v>727</v>
      </c>
      <c r="E154" s="61" t="e">
        <v>#N/A</v>
      </c>
    </row>
    <row r="155" spans="3:5" x14ac:dyDescent="0.25">
      <c r="C155" s="61" t="s">
        <v>153</v>
      </c>
      <c r="D155" s="61" t="s">
        <v>727</v>
      </c>
      <c r="E155" s="61" t="e">
        <v>#N/A</v>
      </c>
    </row>
    <row r="156" spans="3:5" x14ac:dyDescent="0.25">
      <c r="C156" s="61" t="s">
        <v>154</v>
      </c>
      <c r="D156" s="61" t="s">
        <v>727</v>
      </c>
      <c r="E156" s="61" t="e">
        <v>#N/A</v>
      </c>
    </row>
    <row r="157" spans="3:5" x14ac:dyDescent="0.25">
      <c r="C157" s="61" t="s">
        <v>155</v>
      </c>
      <c r="D157" s="61" t="s">
        <v>488</v>
      </c>
      <c r="E157" s="61" t="s">
        <v>725</v>
      </c>
    </row>
    <row r="158" spans="3:5" x14ac:dyDescent="0.25">
      <c r="C158" s="61" t="s">
        <v>156</v>
      </c>
      <c r="D158" s="61" t="s">
        <v>727</v>
      </c>
      <c r="E158" s="61" t="e">
        <v>#N/A</v>
      </c>
    </row>
    <row r="159" spans="3:5" x14ac:dyDescent="0.25">
      <c r="C159" s="61" t="s">
        <v>157</v>
      </c>
      <c r="D159" s="61" t="s">
        <v>727</v>
      </c>
      <c r="E159" s="61" t="e">
        <v>#N/A</v>
      </c>
    </row>
    <row r="160" spans="3:5" x14ac:dyDescent="0.25">
      <c r="C160" s="61" t="s">
        <v>158</v>
      </c>
      <c r="D160" s="61" t="s">
        <v>727</v>
      </c>
      <c r="E160" s="61" t="e">
        <v>#N/A</v>
      </c>
    </row>
    <row r="161" spans="3:5" x14ac:dyDescent="0.25">
      <c r="C161" s="61" t="s">
        <v>159</v>
      </c>
      <c r="D161" s="61" t="s">
        <v>727</v>
      </c>
      <c r="E161" s="61" t="e">
        <v>#N/A</v>
      </c>
    </row>
    <row r="162" spans="3:5" x14ac:dyDescent="0.25">
      <c r="C162" s="61" t="s">
        <v>160</v>
      </c>
      <c r="D162" s="61" t="s">
        <v>727</v>
      </c>
      <c r="E162" s="61" t="e">
        <v>#N/A</v>
      </c>
    </row>
    <row r="163" spans="3:5" x14ac:dyDescent="0.25">
      <c r="C163" s="61" t="s">
        <v>161</v>
      </c>
      <c r="D163" s="61" t="s">
        <v>727</v>
      </c>
      <c r="E163" s="61" t="e">
        <v>#N/A</v>
      </c>
    </row>
    <row r="164" spans="3:5" x14ac:dyDescent="0.25">
      <c r="C164" s="61" t="s">
        <v>162</v>
      </c>
      <c r="D164" s="61" t="s">
        <v>727</v>
      </c>
      <c r="E164" s="61" t="e">
        <v>#N/A</v>
      </c>
    </row>
    <row r="165" spans="3:5" x14ac:dyDescent="0.25">
      <c r="C165" s="61" t="s">
        <v>163</v>
      </c>
      <c r="D165" s="61" t="s">
        <v>727</v>
      </c>
      <c r="E165" s="61" t="e">
        <v>#N/A</v>
      </c>
    </row>
    <row r="166" spans="3:5" x14ac:dyDescent="0.25">
      <c r="C166" s="61" t="s">
        <v>164</v>
      </c>
      <c r="D166" s="61" t="s">
        <v>727</v>
      </c>
      <c r="E166" s="61" t="e">
        <v>#N/A</v>
      </c>
    </row>
    <row r="167" spans="3:5" x14ac:dyDescent="0.25">
      <c r="C167" s="61" t="s">
        <v>165</v>
      </c>
      <c r="D167" s="61" t="s">
        <v>727</v>
      </c>
      <c r="E167" s="61" t="e">
        <v>#N/A</v>
      </c>
    </row>
    <row r="168" spans="3:5" x14ac:dyDescent="0.25">
      <c r="C168" s="61" t="s">
        <v>166</v>
      </c>
      <c r="D168" s="61" t="s">
        <v>727</v>
      </c>
      <c r="E168" s="61" t="e">
        <v>#N/A</v>
      </c>
    </row>
    <row r="169" spans="3:5" x14ac:dyDescent="0.25">
      <c r="C169" s="61" t="s">
        <v>167</v>
      </c>
      <c r="D169" s="61" t="s">
        <v>486</v>
      </c>
      <c r="E169" s="61" t="s">
        <v>725</v>
      </c>
    </row>
    <row r="170" spans="3:5" x14ac:dyDescent="0.25">
      <c r="C170" s="61" t="s">
        <v>168</v>
      </c>
      <c r="D170" s="61" t="s">
        <v>727</v>
      </c>
      <c r="E170" s="61" t="e">
        <v>#N/A</v>
      </c>
    </row>
    <row r="171" spans="3:5" x14ac:dyDescent="0.25">
      <c r="C171" s="61" t="s">
        <v>169</v>
      </c>
      <c r="D171" s="61" t="s">
        <v>727</v>
      </c>
      <c r="E171" s="61" t="e">
        <v>#N/A</v>
      </c>
    </row>
    <row r="172" spans="3:5" x14ac:dyDescent="0.25">
      <c r="C172" s="61" t="s">
        <v>170</v>
      </c>
      <c r="D172" s="61" t="s">
        <v>727</v>
      </c>
      <c r="E172" s="61" t="e">
        <v>#N/A</v>
      </c>
    </row>
    <row r="173" spans="3:5" x14ac:dyDescent="0.25">
      <c r="C173" s="61" t="s">
        <v>171</v>
      </c>
      <c r="D173" s="61" t="s">
        <v>727</v>
      </c>
      <c r="E173" s="61" t="e">
        <v>#N/A</v>
      </c>
    </row>
    <row r="174" spans="3:5" x14ac:dyDescent="0.25">
      <c r="C174" s="61" t="s">
        <v>172</v>
      </c>
      <c r="D174" s="61" t="s">
        <v>727</v>
      </c>
      <c r="E174" s="61" t="e">
        <v>#N/A</v>
      </c>
    </row>
    <row r="175" spans="3:5" x14ac:dyDescent="0.25">
      <c r="C175" s="61" t="s">
        <v>173</v>
      </c>
      <c r="D175" s="61" t="s">
        <v>727</v>
      </c>
      <c r="E175" s="61" t="e">
        <v>#N/A</v>
      </c>
    </row>
    <row r="176" spans="3:5" x14ac:dyDescent="0.25">
      <c r="C176" s="61" t="s">
        <v>174</v>
      </c>
      <c r="D176" s="61" t="s">
        <v>727</v>
      </c>
      <c r="E176" s="61" t="e">
        <v>#N/A</v>
      </c>
    </row>
    <row r="177" spans="3:5" x14ac:dyDescent="0.25">
      <c r="C177" s="61" t="s">
        <v>175</v>
      </c>
      <c r="D177" s="61" t="s">
        <v>727</v>
      </c>
      <c r="E177" s="61" t="e">
        <v>#N/A</v>
      </c>
    </row>
    <row r="178" spans="3:5" x14ac:dyDescent="0.25">
      <c r="C178" s="61" t="s">
        <v>176</v>
      </c>
      <c r="D178" s="61" t="s">
        <v>727</v>
      </c>
      <c r="E178" s="61" t="e">
        <v>#N/A</v>
      </c>
    </row>
    <row r="179" spans="3:5" x14ac:dyDescent="0.25">
      <c r="C179" s="61" t="s">
        <v>177</v>
      </c>
      <c r="D179" s="61" t="s">
        <v>727</v>
      </c>
      <c r="E179" s="61" t="e">
        <v>#N/A</v>
      </c>
    </row>
    <row r="180" spans="3:5" x14ac:dyDescent="0.25">
      <c r="C180" s="61" t="s">
        <v>178</v>
      </c>
      <c r="D180" s="61" t="s">
        <v>727</v>
      </c>
      <c r="E180" s="61" t="e">
        <v>#N/A</v>
      </c>
    </row>
    <row r="181" spans="3:5" x14ac:dyDescent="0.25">
      <c r="C181" s="61" t="s">
        <v>179</v>
      </c>
      <c r="D181" s="61" t="s">
        <v>496</v>
      </c>
      <c r="E181" s="61" t="s">
        <v>725</v>
      </c>
    </row>
    <row r="182" spans="3:5" x14ac:dyDescent="0.25">
      <c r="C182" s="61" t="s">
        <v>180</v>
      </c>
      <c r="D182" s="61" t="s">
        <v>727</v>
      </c>
      <c r="E182" s="61" t="e">
        <v>#N/A</v>
      </c>
    </row>
    <row r="183" spans="3:5" x14ac:dyDescent="0.25">
      <c r="C183" s="61" t="s">
        <v>181</v>
      </c>
      <c r="D183" s="61" t="s">
        <v>727</v>
      </c>
      <c r="E183" s="61" t="e">
        <v>#N/A</v>
      </c>
    </row>
    <row r="184" spans="3:5" x14ac:dyDescent="0.25">
      <c r="C184" s="61" t="s">
        <v>182</v>
      </c>
      <c r="D184" s="61" t="s">
        <v>727</v>
      </c>
      <c r="E184" s="61" t="e">
        <v>#N/A</v>
      </c>
    </row>
    <row r="185" spans="3:5" x14ac:dyDescent="0.25">
      <c r="C185" s="61" t="s">
        <v>183</v>
      </c>
      <c r="D185" s="61" t="s">
        <v>727</v>
      </c>
      <c r="E185" s="61" t="e">
        <v>#N/A</v>
      </c>
    </row>
    <row r="186" spans="3:5" x14ac:dyDescent="0.25">
      <c r="C186" s="61" t="s">
        <v>184</v>
      </c>
      <c r="D186" s="61" t="s">
        <v>727</v>
      </c>
      <c r="E186" s="61" t="e">
        <v>#N/A</v>
      </c>
    </row>
    <row r="187" spans="3:5" x14ac:dyDescent="0.25">
      <c r="C187" s="61" t="s">
        <v>185</v>
      </c>
      <c r="D187" s="61" t="s">
        <v>727</v>
      </c>
      <c r="E187" s="61" t="e">
        <v>#N/A</v>
      </c>
    </row>
    <row r="188" spans="3:5" x14ac:dyDescent="0.25">
      <c r="C188" s="61" t="s">
        <v>186</v>
      </c>
      <c r="D188" s="61" t="s">
        <v>727</v>
      </c>
      <c r="E188" s="61" t="e">
        <v>#N/A</v>
      </c>
    </row>
    <row r="189" spans="3:5" x14ac:dyDescent="0.25">
      <c r="C189" s="61" t="s">
        <v>187</v>
      </c>
      <c r="D189" s="61" t="s">
        <v>500</v>
      </c>
      <c r="E189" s="61" t="s">
        <v>725</v>
      </c>
    </row>
    <row r="190" spans="3:5" x14ac:dyDescent="0.25">
      <c r="C190" s="61" t="s">
        <v>188</v>
      </c>
      <c r="D190" s="61" t="s">
        <v>727</v>
      </c>
      <c r="E190" s="61" t="e">
        <v>#N/A</v>
      </c>
    </row>
    <row r="191" spans="3:5" x14ac:dyDescent="0.25">
      <c r="C191" s="61" t="s">
        <v>189</v>
      </c>
      <c r="D191" s="61" t="s">
        <v>727</v>
      </c>
      <c r="E191" s="61" t="e">
        <v>#N/A</v>
      </c>
    </row>
    <row r="192" spans="3:5" x14ac:dyDescent="0.25">
      <c r="C192" s="61" t="s">
        <v>190</v>
      </c>
      <c r="D192" s="61" t="s">
        <v>727</v>
      </c>
      <c r="E192" s="61" t="e">
        <v>#N/A</v>
      </c>
    </row>
    <row r="193" spans="3:5" x14ac:dyDescent="0.25">
      <c r="C193" s="61" t="s">
        <v>191</v>
      </c>
      <c r="D193" s="61" t="s">
        <v>727</v>
      </c>
      <c r="E193" s="61" t="e">
        <v>#N/A</v>
      </c>
    </row>
    <row r="194" spans="3:5" x14ac:dyDescent="0.25">
      <c r="C194" s="61" t="s">
        <v>192</v>
      </c>
      <c r="D194" s="61" t="s">
        <v>727</v>
      </c>
      <c r="E194" s="61" t="e">
        <v>#N/A</v>
      </c>
    </row>
    <row r="195" spans="3:5" x14ac:dyDescent="0.25">
      <c r="C195" s="61" t="s">
        <v>193</v>
      </c>
      <c r="D195" s="61" t="s">
        <v>727</v>
      </c>
      <c r="E195" s="61" t="e">
        <v>#N/A</v>
      </c>
    </row>
    <row r="196" spans="3:5" x14ac:dyDescent="0.25">
      <c r="C196" s="61" t="s">
        <v>194</v>
      </c>
      <c r="D196" s="61" t="s">
        <v>727</v>
      </c>
      <c r="E196" s="61" t="e">
        <v>#N/A</v>
      </c>
    </row>
    <row r="197" spans="3:5" x14ac:dyDescent="0.25">
      <c r="C197" s="61" t="s">
        <v>195</v>
      </c>
      <c r="D197" s="61" t="s">
        <v>494</v>
      </c>
      <c r="E197" s="61" t="s">
        <v>725</v>
      </c>
    </row>
    <row r="198" spans="3:5" x14ac:dyDescent="0.25">
      <c r="C198" s="61" t="s">
        <v>196</v>
      </c>
      <c r="D198" s="61" t="s">
        <v>196</v>
      </c>
      <c r="E198" s="61" t="s">
        <v>725</v>
      </c>
    </row>
    <row r="202" spans="3:5" x14ac:dyDescent="0.25">
      <c r="C202" s="61" t="s">
        <v>197</v>
      </c>
      <c r="D202" s="61" t="s">
        <v>197</v>
      </c>
      <c r="E202" s="61" t="e">
        <v>#N/A</v>
      </c>
    </row>
    <row r="203" spans="3:5" x14ac:dyDescent="0.25">
      <c r="C203" s="61"/>
      <c r="D203" s="61"/>
      <c r="E203" s="61"/>
    </row>
    <row r="204" spans="3:5" x14ac:dyDescent="0.25">
      <c r="C204" s="61" t="s">
        <v>198</v>
      </c>
      <c r="D204" s="61" t="s">
        <v>727</v>
      </c>
      <c r="E204" s="61" t="e">
        <v>#N/A</v>
      </c>
    </row>
    <row r="205" spans="3:5" x14ac:dyDescent="0.25">
      <c r="C205" s="61" t="s">
        <v>199</v>
      </c>
      <c r="D205" s="61" t="s">
        <v>727</v>
      </c>
      <c r="E205" s="61" t="e">
        <v>#N/A</v>
      </c>
    </row>
    <row r="206" spans="3:5" x14ac:dyDescent="0.25">
      <c r="C206" s="61" t="s">
        <v>200</v>
      </c>
      <c r="D206" s="61" t="s">
        <v>727</v>
      </c>
      <c r="E206" s="61" t="e">
        <v>#N/A</v>
      </c>
    </row>
    <row r="207" spans="3:5" x14ac:dyDescent="0.25">
      <c r="C207" s="61" t="s">
        <v>201</v>
      </c>
      <c r="D207" s="61" t="s">
        <v>727</v>
      </c>
      <c r="E207" s="61" t="e">
        <v>#N/A</v>
      </c>
    </row>
    <row r="208" spans="3:5" x14ac:dyDescent="0.25">
      <c r="C208" s="61" t="s">
        <v>202</v>
      </c>
      <c r="D208" s="61" t="s">
        <v>727</v>
      </c>
      <c r="E208" s="61" t="e">
        <v>#N/A</v>
      </c>
    </row>
    <row r="209" spans="3:5" x14ac:dyDescent="0.25">
      <c r="C209" s="61" t="s">
        <v>203</v>
      </c>
      <c r="D209" s="61" t="s">
        <v>503</v>
      </c>
      <c r="E209" s="61" t="s">
        <v>725</v>
      </c>
    </row>
    <row r="210" spans="3:5" x14ac:dyDescent="0.25">
      <c r="C210" s="61" t="s">
        <v>204</v>
      </c>
      <c r="D210" s="61" t="s">
        <v>727</v>
      </c>
      <c r="E210" s="61" t="e">
        <v>#N/A</v>
      </c>
    </row>
    <row r="211" spans="3:5" x14ac:dyDescent="0.25">
      <c r="C211" s="61" t="s">
        <v>205</v>
      </c>
      <c r="D211" s="61" t="s">
        <v>727</v>
      </c>
      <c r="E211" s="61" t="e">
        <v>#N/A</v>
      </c>
    </row>
    <row r="212" spans="3:5" x14ac:dyDescent="0.25">
      <c r="C212" s="61" t="s">
        <v>206</v>
      </c>
      <c r="D212" s="61" t="s">
        <v>727</v>
      </c>
      <c r="E212" s="61" t="e">
        <v>#N/A</v>
      </c>
    </row>
    <row r="213" spans="3:5" x14ac:dyDescent="0.25">
      <c r="C213" s="61" t="s">
        <v>207</v>
      </c>
      <c r="D213" s="61" t="s">
        <v>727</v>
      </c>
      <c r="E213" s="61" t="e">
        <v>#N/A</v>
      </c>
    </row>
    <row r="214" spans="3:5" x14ac:dyDescent="0.25">
      <c r="C214" s="61" t="s">
        <v>208</v>
      </c>
      <c r="D214" s="61" t="s">
        <v>727</v>
      </c>
      <c r="E214" s="61" t="e">
        <v>#N/A</v>
      </c>
    </row>
    <row r="215" spans="3:5" x14ac:dyDescent="0.25">
      <c r="C215" s="61" t="s">
        <v>209</v>
      </c>
      <c r="D215" s="61" t="s">
        <v>507</v>
      </c>
      <c r="E215" s="61" t="s">
        <v>725</v>
      </c>
    </row>
    <row r="216" spans="3:5" x14ac:dyDescent="0.25">
      <c r="C216" s="61" t="s">
        <v>210</v>
      </c>
      <c r="D216" s="61" t="s">
        <v>727</v>
      </c>
      <c r="E216" s="61" t="e">
        <v>#N/A</v>
      </c>
    </row>
    <row r="217" spans="3:5" x14ac:dyDescent="0.25">
      <c r="C217" s="61" t="s">
        <v>211</v>
      </c>
      <c r="D217" s="61" t="s">
        <v>727</v>
      </c>
      <c r="E217" s="61" t="e">
        <v>#N/A</v>
      </c>
    </row>
    <row r="218" spans="3:5" x14ac:dyDescent="0.25">
      <c r="C218" s="61" t="s">
        <v>212</v>
      </c>
      <c r="D218" s="61" t="s">
        <v>727</v>
      </c>
      <c r="E218" s="61" t="e">
        <v>#N/A</v>
      </c>
    </row>
    <row r="219" spans="3:5" x14ac:dyDescent="0.25">
      <c r="C219" s="61" t="s">
        <v>213</v>
      </c>
      <c r="D219" s="61" t="s">
        <v>727</v>
      </c>
      <c r="E219" s="61" t="e">
        <v>#N/A</v>
      </c>
    </row>
    <row r="220" spans="3:5" x14ac:dyDescent="0.25">
      <c r="C220" s="61" t="s">
        <v>214</v>
      </c>
      <c r="D220" s="61" t="s">
        <v>727</v>
      </c>
      <c r="E220" s="61" t="e">
        <v>#N/A</v>
      </c>
    </row>
    <row r="221" spans="3:5" x14ac:dyDescent="0.25">
      <c r="C221" s="61" t="s">
        <v>215</v>
      </c>
      <c r="D221" s="61" t="s">
        <v>505</v>
      </c>
      <c r="E221" s="61" t="s">
        <v>725</v>
      </c>
    </row>
    <row r="222" spans="3:5" x14ac:dyDescent="0.25">
      <c r="C222" s="61" t="s">
        <v>216</v>
      </c>
      <c r="D222" s="61" t="s">
        <v>727</v>
      </c>
      <c r="E222" s="61" t="e">
        <v>#N/A</v>
      </c>
    </row>
    <row r="223" spans="3:5" x14ac:dyDescent="0.25">
      <c r="C223" s="61" t="s">
        <v>217</v>
      </c>
      <c r="D223" s="61" t="s">
        <v>727</v>
      </c>
      <c r="E223" s="61" t="e">
        <v>#N/A</v>
      </c>
    </row>
    <row r="224" spans="3:5" x14ac:dyDescent="0.25">
      <c r="C224" s="61" t="s">
        <v>218</v>
      </c>
      <c r="D224" s="61" t="s">
        <v>727</v>
      </c>
      <c r="E224" s="61" t="e">
        <v>#N/A</v>
      </c>
    </row>
    <row r="225" spans="3:5" x14ac:dyDescent="0.25">
      <c r="C225" s="61" t="s">
        <v>219</v>
      </c>
      <c r="D225" s="61" t="s">
        <v>727</v>
      </c>
      <c r="E225" s="61" t="e">
        <v>#N/A</v>
      </c>
    </row>
    <row r="226" spans="3:5" x14ac:dyDescent="0.25">
      <c r="C226" s="61" t="s">
        <v>220</v>
      </c>
      <c r="D226" s="61" t="s">
        <v>727</v>
      </c>
      <c r="E226" s="61" t="e">
        <v>#N/A</v>
      </c>
    </row>
    <row r="227" spans="3:5" x14ac:dyDescent="0.25">
      <c r="C227" s="61" t="s">
        <v>221</v>
      </c>
      <c r="D227" s="61" t="s">
        <v>727</v>
      </c>
      <c r="E227" s="61" t="e">
        <v>#N/A</v>
      </c>
    </row>
    <row r="228" spans="3:5" x14ac:dyDescent="0.25">
      <c r="C228" s="61" t="s">
        <v>222</v>
      </c>
      <c r="D228" s="61" t="s">
        <v>222</v>
      </c>
      <c r="E228" s="61" t="s">
        <v>725</v>
      </c>
    </row>
    <row r="232" spans="3:5" x14ac:dyDescent="0.25">
      <c r="C232" s="61" t="s">
        <v>223</v>
      </c>
      <c r="D232" s="61" t="s">
        <v>728</v>
      </c>
      <c r="E232" s="61" t="e">
        <v>#N/A</v>
      </c>
    </row>
    <row r="233" spans="3:5" x14ac:dyDescent="0.25">
      <c r="C233" s="61"/>
      <c r="D233" s="61">
        <v>0</v>
      </c>
      <c r="E233" s="61" t="e">
        <v>#N/A</v>
      </c>
    </row>
    <row r="234" spans="3:5" x14ac:dyDescent="0.25">
      <c r="C234" s="61" t="s">
        <v>224</v>
      </c>
      <c r="D234" s="61" t="s">
        <v>528</v>
      </c>
      <c r="E234" s="61" t="s">
        <v>725</v>
      </c>
    </row>
    <row r="235" spans="3:5" x14ac:dyDescent="0.25">
      <c r="C235" s="61" t="s">
        <v>225</v>
      </c>
      <c r="D235" s="61" t="s">
        <v>524</v>
      </c>
      <c r="E235" s="61" t="s">
        <v>725</v>
      </c>
    </row>
    <row r="236" spans="3:5" x14ac:dyDescent="0.25">
      <c r="C236" s="61" t="s">
        <v>226</v>
      </c>
      <c r="D236" s="61" t="s">
        <v>526</v>
      </c>
      <c r="E236" s="61" t="s">
        <v>725</v>
      </c>
    </row>
    <row r="237" spans="3:5" x14ac:dyDescent="0.25">
      <c r="C237" s="61" t="s">
        <v>227</v>
      </c>
      <c r="D237" s="61" t="s">
        <v>530</v>
      </c>
      <c r="E237" s="61" t="s">
        <v>725</v>
      </c>
    </row>
    <row r="238" spans="3:5" x14ac:dyDescent="0.25">
      <c r="C238" s="61" t="s">
        <v>228</v>
      </c>
      <c r="D238" s="61" t="s">
        <v>532</v>
      </c>
      <c r="E238" s="61" t="s">
        <v>725</v>
      </c>
    </row>
    <row r="239" spans="3:5" x14ac:dyDescent="0.25">
      <c r="C239" s="61" t="s">
        <v>229</v>
      </c>
      <c r="D239" s="61" t="s">
        <v>534</v>
      </c>
      <c r="E239" s="61" t="s">
        <v>725</v>
      </c>
    </row>
    <row r="240" spans="3:5" x14ac:dyDescent="0.25">
      <c r="C240" s="61" t="s">
        <v>230</v>
      </c>
      <c r="D240" s="61" t="s">
        <v>536</v>
      </c>
      <c r="E240" s="61" t="s">
        <v>725</v>
      </c>
    </row>
    <row r="241" spans="3:5" x14ac:dyDescent="0.25">
      <c r="C241" s="61" t="s">
        <v>231</v>
      </c>
      <c r="D241" s="61" t="s">
        <v>538</v>
      </c>
      <c r="E241" s="61" t="s">
        <v>725</v>
      </c>
    </row>
    <row r="242" spans="3:5" x14ac:dyDescent="0.25">
      <c r="C242" s="61" t="s">
        <v>232</v>
      </c>
      <c r="D242" s="61" t="s">
        <v>727</v>
      </c>
      <c r="E242" s="61" t="e">
        <v>#N/A</v>
      </c>
    </row>
    <row r="243" spans="3:5" x14ac:dyDescent="0.25">
      <c r="C243" s="61" t="s">
        <v>233</v>
      </c>
      <c r="D243" s="61" t="s">
        <v>727</v>
      </c>
      <c r="E243" s="61" t="e">
        <v>#N/A</v>
      </c>
    </row>
    <row r="244" spans="3:5" x14ac:dyDescent="0.25">
      <c r="C244" s="61" t="s">
        <v>234</v>
      </c>
      <c r="D244" s="61" t="s">
        <v>727</v>
      </c>
      <c r="E244" s="61" t="e">
        <v>#N/A</v>
      </c>
    </row>
    <row r="245" spans="3:5" x14ac:dyDescent="0.25">
      <c r="C245" s="61" t="s">
        <v>235</v>
      </c>
      <c r="D245" s="61" t="s">
        <v>534</v>
      </c>
      <c r="E245" s="61" t="s">
        <v>725</v>
      </c>
    </row>
    <row r="246" spans="3:5" x14ac:dyDescent="0.25">
      <c r="C246" s="61" t="s">
        <v>236</v>
      </c>
      <c r="D246" s="61" t="s">
        <v>236</v>
      </c>
      <c r="E246" s="61" t="s">
        <v>725</v>
      </c>
    </row>
    <row r="247" spans="3:5" x14ac:dyDescent="0.25">
      <c r="C247" s="61" t="s">
        <v>237</v>
      </c>
      <c r="D247" s="61" t="s">
        <v>545</v>
      </c>
      <c r="E247" s="61" t="s">
        <v>725</v>
      </c>
    </row>
    <row r="248" spans="3:5" x14ac:dyDescent="0.25">
      <c r="C248" s="61" t="s">
        <v>238</v>
      </c>
      <c r="D248" s="61" t="s">
        <v>541</v>
      </c>
      <c r="E248" s="61" t="s">
        <v>725</v>
      </c>
    </row>
    <row r="249" spans="3:5" x14ac:dyDescent="0.25">
      <c r="C249" s="61" t="s">
        <v>239</v>
      </c>
      <c r="D249" s="61" t="s">
        <v>543</v>
      </c>
      <c r="E249" s="61" t="s">
        <v>725</v>
      </c>
    </row>
    <row r="250" spans="3:5" x14ac:dyDescent="0.25">
      <c r="C250" s="61" t="s">
        <v>240</v>
      </c>
      <c r="D250" s="61" t="s">
        <v>547</v>
      </c>
      <c r="E250" s="61" t="s">
        <v>725</v>
      </c>
    </row>
    <row r="251" spans="3:5" x14ac:dyDescent="0.25">
      <c r="C251" s="61" t="s">
        <v>241</v>
      </c>
      <c r="D251" s="61" t="s">
        <v>549</v>
      </c>
      <c r="E251" s="61" t="s">
        <v>725</v>
      </c>
    </row>
    <row r="252" spans="3:5" x14ac:dyDescent="0.25">
      <c r="C252" s="61" t="s">
        <v>242</v>
      </c>
      <c r="D252" s="61" t="s">
        <v>551</v>
      </c>
      <c r="E252" s="61" t="s">
        <v>725</v>
      </c>
    </row>
    <row r="253" spans="3:5" x14ac:dyDescent="0.25">
      <c r="C253" s="61" t="s">
        <v>243</v>
      </c>
      <c r="D253" s="61" t="s">
        <v>553</v>
      </c>
      <c r="E253" s="61" t="s">
        <v>725</v>
      </c>
    </row>
    <row r="254" spans="3:5" x14ac:dyDescent="0.25">
      <c r="C254" s="61" t="s">
        <v>244</v>
      </c>
      <c r="D254" s="61" t="s">
        <v>555</v>
      </c>
      <c r="E254" s="61" t="s">
        <v>725</v>
      </c>
    </row>
    <row r="255" spans="3:5" x14ac:dyDescent="0.25">
      <c r="C255" s="61" t="s">
        <v>245</v>
      </c>
      <c r="D255" s="61" t="s">
        <v>727</v>
      </c>
      <c r="E255" s="61" t="e">
        <v>#N/A</v>
      </c>
    </row>
    <row r="256" spans="3:5" x14ac:dyDescent="0.25">
      <c r="C256" s="61" t="s">
        <v>246</v>
      </c>
      <c r="D256" s="61" t="s">
        <v>727</v>
      </c>
      <c r="E256" s="61" t="e">
        <v>#N/A</v>
      </c>
    </row>
    <row r="257" spans="3:5" x14ac:dyDescent="0.25">
      <c r="C257" s="61" t="s">
        <v>247</v>
      </c>
      <c r="D257" s="61" t="s">
        <v>727</v>
      </c>
      <c r="E257" s="61" t="e">
        <v>#N/A</v>
      </c>
    </row>
    <row r="258" spans="3:5" x14ac:dyDescent="0.25">
      <c r="C258" s="61" t="s">
        <v>248</v>
      </c>
      <c r="D258" s="61" t="s">
        <v>551</v>
      </c>
      <c r="E258" s="61" t="s">
        <v>725</v>
      </c>
    </row>
    <row r="259" spans="3:5" x14ac:dyDescent="0.25">
      <c r="C259" s="61" t="s">
        <v>249</v>
      </c>
      <c r="D259" s="61" t="s">
        <v>249</v>
      </c>
      <c r="E259" s="61" t="s">
        <v>725</v>
      </c>
    </row>
    <row r="260" spans="3:5" x14ac:dyDescent="0.25">
      <c r="C260" s="61" t="s">
        <v>250</v>
      </c>
      <c r="D260" s="61" t="s">
        <v>562</v>
      </c>
      <c r="E260" s="61" t="s">
        <v>725</v>
      </c>
    </row>
    <row r="261" spans="3:5" x14ac:dyDescent="0.25">
      <c r="C261" s="61" t="s">
        <v>251</v>
      </c>
      <c r="D261" s="61" t="s">
        <v>727</v>
      </c>
      <c r="E261" s="61" t="e">
        <v>#N/A</v>
      </c>
    </row>
    <row r="262" spans="3:5" x14ac:dyDescent="0.25">
      <c r="C262" s="61" t="s">
        <v>252</v>
      </c>
      <c r="D262" s="61" t="s">
        <v>564</v>
      </c>
      <c r="E262" s="61" t="s">
        <v>725</v>
      </c>
    </row>
    <row r="263" spans="3:5" x14ac:dyDescent="0.25">
      <c r="C263" s="61" t="s">
        <v>253</v>
      </c>
      <c r="D263" s="61" t="s">
        <v>727</v>
      </c>
      <c r="E263" s="61" t="e">
        <v>#N/A</v>
      </c>
    </row>
    <row r="264" spans="3:5" x14ac:dyDescent="0.25">
      <c r="C264" s="61" t="s">
        <v>254</v>
      </c>
      <c r="D264" s="61" t="s">
        <v>566</v>
      </c>
      <c r="E264" s="61" t="s">
        <v>725</v>
      </c>
    </row>
    <row r="265" spans="3:5" x14ac:dyDescent="0.25">
      <c r="C265" s="61" t="s">
        <v>255</v>
      </c>
      <c r="D265" s="61" t="s">
        <v>727</v>
      </c>
      <c r="E265" s="61" t="e">
        <v>#N/A</v>
      </c>
    </row>
    <row r="266" spans="3:5" x14ac:dyDescent="0.25">
      <c r="C266" s="61" t="s">
        <v>256</v>
      </c>
      <c r="D266" s="61" t="s">
        <v>256</v>
      </c>
      <c r="E266" s="61" t="e">
        <v>#N/A</v>
      </c>
    </row>
    <row r="267" spans="3:5" x14ac:dyDescent="0.25">
      <c r="C267" s="61" t="s">
        <v>257</v>
      </c>
      <c r="D267" s="61" t="s">
        <v>568</v>
      </c>
      <c r="E267" s="61" t="s">
        <v>725</v>
      </c>
    </row>
    <row r="268" spans="3:5" x14ac:dyDescent="0.25">
      <c r="C268" s="61" t="s">
        <v>258</v>
      </c>
      <c r="D268" s="61" t="s">
        <v>726</v>
      </c>
      <c r="E268" s="61" t="e">
        <v>#N/A</v>
      </c>
    </row>
    <row r="269" spans="3:5" x14ac:dyDescent="0.25">
      <c r="C269" s="61" t="s">
        <v>259</v>
      </c>
      <c r="D269" s="61" t="s">
        <v>558</v>
      </c>
      <c r="E269" s="61" t="s">
        <v>725</v>
      </c>
    </row>
    <row r="270" spans="3:5" x14ac:dyDescent="0.25">
      <c r="C270" s="61" t="s">
        <v>260</v>
      </c>
      <c r="D270" s="61" t="s">
        <v>578</v>
      </c>
      <c r="E270" s="61" t="s">
        <v>725</v>
      </c>
    </row>
    <row r="271" spans="3:5" x14ac:dyDescent="0.25">
      <c r="C271" s="61" t="s">
        <v>261</v>
      </c>
      <c r="D271" s="61" t="s">
        <v>580</v>
      </c>
      <c r="E271" s="61" t="s">
        <v>725</v>
      </c>
    </row>
    <row r="272" spans="3:5" x14ac:dyDescent="0.25">
      <c r="C272" s="61" t="s">
        <v>262</v>
      </c>
      <c r="D272" s="61" t="s">
        <v>727</v>
      </c>
      <c r="E272" s="61" t="e">
        <v>#N/A</v>
      </c>
    </row>
    <row r="273" spans="3:5" x14ac:dyDescent="0.25">
      <c r="C273" s="61" t="s">
        <v>263</v>
      </c>
      <c r="D273" s="61" t="s">
        <v>727</v>
      </c>
      <c r="E273" s="61" t="e">
        <v>#N/A</v>
      </c>
    </row>
    <row r="274" spans="3:5" x14ac:dyDescent="0.25">
      <c r="C274" s="61" t="s">
        <v>264</v>
      </c>
      <c r="D274" s="61" t="s">
        <v>727</v>
      </c>
      <c r="E274" s="61" t="e">
        <v>#N/A</v>
      </c>
    </row>
    <row r="275" spans="3:5" x14ac:dyDescent="0.25">
      <c r="C275" s="61" t="s">
        <v>265</v>
      </c>
      <c r="D275" s="61" t="s">
        <v>582</v>
      </c>
      <c r="E275" s="61" t="s">
        <v>725</v>
      </c>
    </row>
    <row r="276" spans="3:5" x14ac:dyDescent="0.25">
      <c r="C276" s="61" t="s">
        <v>266</v>
      </c>
      <c r="D276" s="61" t="s">
        <v>727</v>
      </c>
      <c r="E276" s="61" t="e">
        <v>#N/A</v>
      </c>
    </row>
    <row r="277" spans="3:5" x14ac:dyDescent="0.25">
      <c r="C277" s="61" t="s">
        <v>267</v>
      </c>
      <c r="D277" s="61" t="s">
        <v>727</v>
      </c>
      <c r="E277" s="61" t="e">
        <v>#N/A</v>
      </c>
    </row>
    <row r="278" spans="3:5" x14ac:dyDescent="0.25">
      <c r="C278" s="61" t="s">
        <v>268</v>
      </c>
      <c r="D278" s="61" t="s">
        <v>727</v>
      </c>
      <c r="E278" s="61" t="e">
        <v>#N/A</v>
      </c>
    </row>
    <row r="279" spans="3:5" x14ac:dyDescent="0.25">
      <c r="C279" s="61" t="s">
        <v>269</v>
      </c>
      <c r="D279" s="61" t="s">
        <v>727</v>
      </c>
      <c r="E279" s="61" t="e">
        <v>#N/A</v>
      </c>
    </row>
    <row r="280" spans="3:5" x14ac:dyDescent="0.25">
      <c r="C280" s="61" t="s">
        <v>270</v>
      </c>
      <c r="D280" s="61" t="s">
        <v>727</v>
      </c>
      <c r="E280" s="61" t="e">
        <v>#N/A</v>
      </c>
    </row>
    <row r="281" spans="3:5" x14ac:dyDescent="0.25">
      <c r="C281" s="61" t="s">
        <v>271</v>
      </c>
      <c r="D281" s="61" t="s">
        <v>727</v>
      </c>
      <c r="E281" s="61" t="e">
        <v>#N/A</v>
      </c>
    </row>
    <row r="282" spans="3:5" x14ac:dyDescent="0.25">
      <c r="C282" s="61" t="s">
        <v>272</v>
      </c>
      <c r="D282" s="61" t="s">
        <v>572</v>
      </c>
      <c r="E282" s="61" t="s">
        <v>725</v>
      </c>
    </row>
    <row r="283" spans="3:5" x14ac:dyDescent="0.25">
      <c r="C283" s="61" t="s">
        <v>273</v>
      </c>
      <c r="D283" s="61" t="s">
        <v>574</v>
      </c>
      <c r="E283" s="61" t="s">
        <v>725</v>
      </c>
    </row>
    <row r="284" spans="3:5" x14ac:dyDescent="0.25">
      <c r="C284" s="61" t="s">
        <v>274</v>
      </c>
      <c r="D284" s="61" t="s">
        <v>727</v>
      </c>
      <c r="E284" s="61" t="e">
        <v>#N/A</v>
      </c>
    </row>
    <row r="285" spans="3:5" x14ac:dyDescent="0.25">
      <c r="C285" s="61" t="s">
        <v>275</v>
      </c>
      <c r="D285" s="61" t="s">
        <v>727</v>
      </c>
      <c r="E285" s="61" t="e">
        <v>#N/A</v>
      </c>
    </row>
    <row r="286" spans="3:5" x14ac:dyDescent="0.25">
      <c r="C286" s="61" t="s">
        <v>276</v>
      </c>
      <c r="D286" s="61" t="s">
        <v>727</v>
      </c>
      <c r="E286" s="61" t="e">
        <v>#N/A</v>
      </c>
    </row>
    <row r="287" spans="3:5" x14ac:dyDescent="0.25">
      <c r="C287" s="61" t="s">
        <v>277</v>
      </c>
      <c r="D287" s="61" t="s">
        <v>576</v>
      </c>
      <c r="E287" s="61" t="s">
        <v>725</v>
      </c>
    </row>
    <row r="288" spans="3:5" x14ac:dyDescent="0.25">
      <c r="C288" s="61" t="s">
        <v>278</v>
      </c>
      <c r="D288" s="61" t="s">
        <v>278</v>
      </c>
      <c r="E288" s="61" t="s">
        <v>725</v>
      </c>
    </row>
    <row r="292" spans="3:5" x14ac:dyDescent="0.25">
      <c r="C292" s="61" t="s">
        <v>279</v>
      </c>
      <c r="D292" s="61" t="s">
        <v>279</v>
      </c>
      <c r="E292" s="61" t="e">
        <v>#N/A</v>
      </c>
    </row>
    <row r="293" spans="3:5" x14ac:dyDescent="0.25">
      <c r="C293" s="61"/>
      <c r="D293" s="61"/>
      <c r="E293" s="61"/>
    </row>
    <row r="294" spans="3:5" x14ac:dyDescent="0.25">
      <c r="C294" s="61" t="s">
        <v>280</v>
      </c>
      <c r="D294" s="61" t="s">
        <v>625</v>
      </c>
      <c r="E294" s="61" t="s">
        <v>725</v>
      </c>
    </row>
    <row r="295" spans="3:5" x14ac:dyDescent="0.25">
      <c r="C295" s="61" t="s">
        <v>281</v>
      </c>
      <c r="D295" s="61" t="s">
        <v>627</v>
      </c>
      <c r="E295" s="61" t="s">
        <v>725</v>
      </c>
    </row>
    <row r="296" spans="3:5" x14ac:dyDescent="0.25">
      <c r="C296" s="61" t="s">
        <v>282</v>
      </c>
      <c r="D296" s="61" t="s">
        <v>629</v>
      </c>
      <c r="E296" s="61" t="s">
        <v>725</v>
      </c>
    </row>
    <row r="297" spans="3:5" x14ac:dyDescent="0.25">
      <c r="C297" s="61" t="s">
        <v>283</v>
      </c>
      <c r="D297" s="61" t="s">
        <v>727</v>
      </c>
      <c r="E297" s="61" t="e">
        <v>#N/A</v>
      </c>
    </row>
    <row r="298" spans="3:5" x14ac:dyDescent="0.25">
      <c r="C298" s="61" t="s">
        <v>284</v>
      </c>
      <c r="D298" s="61" t="s">
        <v>631</v>
      </c>
      <c r="E298" s="61" t="s">
        <v>725</v>
      </c>
    </row>
    <row r="299" spans="3:5" x14ac:dyDescent="0.25">
      <c r="C299" s="61" t="s">
        <v>285</v>
      </c>
      <c r="D299" s="61" t="s">
        <v>727</v>
      </c>
      <c r="E299" s="61" t="e">
        <v>#N/A</v>
      </c>
    </row>
    <row r="300" spans="3:5" x14ac:dyDescent="0.25">
      <c r="C300" s="61" t="s">
        <v>286</v>
      </c>
      <c r="D300" s="61" t="s">
        <v>727</v>
      </c>
      <c r="E300" s="61" t="e">
        <v>#N/A</v>
      </c>
    </row>
    <row r="301" spans="3:5" x14ac:dyDescent="0.25">
      <c r="C301" s="61" t="s">
        <v>287</v>
      </c>
      <c r="D301" s="61" t="s">
        <v>605</v>
      </c>
      <c r="E301" s="61" t="s">
        <v>725</v>
      </c>
    </row>
    <row r="302" spans="3:5" x14ac:dyDescent="0.25">
      <c r="C302" s="61" t="s">
        <v>288</v>
      </c>
      <c r="D302" s="61" t="s">
        <v>607</v>
      </c>
      <c r="E302" s="61" t="s">
        <v>725</v>
      </c>
    </row>
    <row r="303" spans="3:5" x14ac:dyDescent="0.25">
      <c r="C303" s="61" t="s">
        <v>289</v>
      </c>
      <c r="D303" s="61" t="s">
        <v>609</v>
      </c>
      <c r="E303" s="61" t="s">
        <v>725</v>
      </c>
    </row>
    <row r="304" spans="3:5" x14ac:dyDescent="0.25">
      <c r="C304" s="61" t="s">
        <v>290</v>
      </c>
      <c r="D304" s="61" t="s">
        <v>619</v>
      </c>
      <c r="E304" s="61" t="s">
        <v>725</v>
      </c>
    </row>
    <row r="305" spans="3:5" x14ac:dyDescent="0.25">
      <c r="C305" s="61" t="s">
        <v>291</v>
      </c>
      <c r="D305" s="61" t="s">
        <v>617</v>
      </c>
      <c r="E305" s="61" t="s">
        <v>725</v>
      </c>
    </row>
    <row r="306" spans="3:5" x14ac:dyDescent="0.25">
      <c r="C306" s="61" t="s">
        <v>292</v>
      </c>
      <c r="D306" s="61" t="s">
        <v>611</v>
      </c>
      <c r="E306" s="61" t="s">
        <v>725</v>
      </c>
    </row>
    <row r="307" spans="3:5" x14ac:dyDescent="0.25">
      <c r="C307" s="61" t="s">
        <v>293</v>
      </c>
      <c r="D307" s="61" t="s">
        <v>613</v>
      </c>
      <c r="E307" s="61" t="s">
        <v>725</v>
      </c>
    </row>
    <row r="308" spans="3:5" x14ac:dyDescent="0.25">
      <c r="C308" s="61" t="s">
        <v>294</v>
      </c>
      <c r="D308" s="61" t="s">
        <v>615</v>
      </c>
      <c r="E308" s="61" t="s">
        <v>725</v>
      </c>
    </row>
    <row r="309" spans="3:5" x14ac:dyDescent="0.25">
      <c r="C309" s="61" t="s">
        <v>295</v>
      </c>
      <c r="D309" s="61" t="s">
        <v>623</v>
      </c>
      <c r="E309" s="61" t="s">
        <v>725</v>
      </c>
    </row>
    <row r="310" spans="3:5" x14ac:dyDescent="0.25">
      <c r="C310" s="61" t="s">
        <v>296</v>
      </c>
      <c r="D310" s="61" t="s">
        <v>727</v>
      </c>
      <c r="E310" s="61" t="e">
        <v>#N/A</v>
      </c>
    </row>
    <row r="311" spans="3:5" x14ac:dyDescent="0.25">
      <c r="C311" s="61" t="s">
        <v>297</v>
      </c>
      <c r="D311" s="61" t="s">
        <v>727</v>
      </c>
      <c r="E311" s="61" t="e">
        <v>#N/A</v>
      </c>
    </row>
    <row r="312" spans="3:5" x14ac:dyDescent="0.25">
      <c r="C312" s="61" t="s">
        <v>298</v>
      </c>
      <c r="D312" s="61" t="s">
        <v>589</v>
      </c>
      <c r="E312" s="61" t="s">
        <v>725</v>
      </c>
    </row>
    <row r="313" spans="3:5" x14ac:dyDescent="0.25">
      <c r="C313" s="61" t="s">
        <v>299</v>
      </c>
      <c r="D313" s="61" t="s">
        <v>585</v>
      </c>
      <c r="E313" s="61" t="s">
        <v>725</v>
      </c>
    </row>
    <row r="314" spans="3:5" x14ac:dyDescent="0.25">
      <c r="C314" s="61" t="s">
        <v>300</v>
      </c>
      <c r="D314" s="61" t="s">
        <v>727</v>
      </c>
      <c r="E314" s="61" t="e">
        <v>#N/A</v>
      </c>
    </row>
    <row r="315" spans="3:5" x14ac:dyDescent="0.25">
      <c r="C315" s="61" t="s">
        <v>301</v>
      </c>
      <c r="D315" s="61" t="s">
        <v>587</v>
      </c>
      <c r="E315" s="61" t="s">
        <v>725</v>
      </c>
    </row>
    <row r="316" spans="3:5" x14ac:dyDescent="0.25">
      <c r="C316" s="61" t="s">
        <v>302</v>
      </c>
      <c r="D316" s="61" t="s">
        <v>591</v>
      </c>
      <c r="E316" s="61" t="s">
        <v>725</v>
      </c>
    </row>
    <row r="317" spans="3:5" x14ac:dyDescent="0.25">
      <c r="C317" s="61" t="s">
        <v>303</v>
      </c>
      <c r="D317" s="61" t="s">
        <v>593</v>
      </c>
      <c r="E317" s="61" t="s">
        <v>725</v>
      </c>
    </row>
    <row r="318" spans="3:5" x14ac:dyDescent="0.25">
      <c r="C318" s="61" t="s">
        <v>304</v>
      </c>
      <c r="D318" s="61" t="s">
        <v>727</v>
      </c>
      <c r="E318" s="61" t="e">
        <v>#N/A</v>
      </c>
    </row>
    <row r="319" spans="3:5" x14ac:dyDescent="0.25">
      <c r="C319" s="61" t="s">
        <v>305</v>
      </c>
      <c r="D319" s="61" t="s">
        <v>727</v>
      </c>
      <c r="E319" s="61" t="e">
        <v>#N/A</v>
      </c>
    </row>
    <row r="320" spans="3:5" x14ac:dyDescent="0.25">
      <c r="C320" s="61" t="s">
        <v>306</v>
      </c>
      <c r="D320" s="61" t="s">
        <v>727</v>
      </c>
      <c r="E320" s="61" t="e">
        <v>#N/A</v>
      </c>
    </row>
    <row r="321" spans="3:5" x14ac:dyDescent="0.25">
      <c r="C321" s="61" t="s">
        <v>307</v>
      </c>
      <c r="D321" s="61" t="s">
        <v>599</v>
      </c>
      <c r="E321" s="61" t="s">
        <v>725</v>
      </c>
    </row>
    <row r="322" spans="3:5" x14ac:dyDescent="0.25">
      <c r="C322" s="61" t="s">
        <v>308</v>
      </c>
      <c r="D322" s="61" t="s">
        <v>597</v>
      </c>
      <c r="E322" s="61" t="s">
        <v>725</v>
      </c>
    </row>
    <row r="323" spans="3:5" x14ac:dyDescent="0.25">
      <c r="C323" s="61" t="s">
        <v>309</v>
      </c>
      <c r="D323" s="61" t="s">
        <v>727</v>
      </c>
      <c r="E323" s="61" t="e">
        <v>#N/A</v>
      </c>
    </row>
    <row r="324" spans="3:5" x14ac:dyDescent="0.25">
      <c r="C324" s="61" t="s">
        <v>310</v>
      </c>
      <c r="D324" s="61" t="s">
        <v>727</v>
      </c>
      <c r="E324" s="61" t="e">
        <v>#N/A</v>
      </c>
    </row>
    <row r="325" spans="3:5" x14ac:dyDescent="0.25">
      <c r="C325" s="61" t="s">
        <v>311</v>
      </c>
      <c r="D325" s="61" t="s">
        <v>727</v>
      </c>
      <c r="E325" s="61" t="e">
        <v>#N/A</v>
      </c>
    </row>
    <row r="326" spans="3:5" x14ac:dyDescent="0.25">
      <c r="C326" s="61" t="s">
        <v>312</v>
      </c>
      <c r="D326" s="61" t="s">
        <v>727</v>
      </c>
      <c r="E326" s="61" t="e">
        <v>#N/A</v>
      </c>
    </row>
    <row r="327" spans="3:5" x14ac:dyDescent="0.25">
      <c r="C327" s="61" t="s">
        <v>313</v>
      </c>
      <c r="D327" s="61" t="s">
        <v>727</v>
      </c>
      <c r="E327" s="61" t="e">
        <v>#N/A</v>
      </c>
    </row>
    <row r="328" spans="3:5" x14ac:dyDescent="0.25">
      <c r="C328" s="61" t="s">
        <v>314</v>
      </c>
      <c r="D328" s="61" t="s">
        <v>727</v>
      </c>
      <c r="E328" s="61" t="e">
        <v>#N/A</v>
      </c>
    </row>
    <row r="329" spans="3:5" x14ac:dyDescent="0.25">
      <c r="C329" s="61" t="s">
        <v>315</v>
      </c>
      <c r="D329" s="61" t="s">
        <v>727</v>
      </c>
      <c r="E329" s="61" t="e">
        <v>#N/A</v>
      </c>
    </row>
    <row r="330" spans="3:5" x14ac:dyDescent="0.25">
      <c r="C330" s="61" t="s">
        <v>316</v>
      </c>
      <c r="D330" s="61" t="s">
        <v>727</v>
      </c>
      <c r="E330" s="61" t="e">
        <v>#N/A</v>
      </c>
    </row>
    <row r="331" spans="3:5" x14ac:dyDescent="0.25">
      <c r="C331" s="61" t="s">
        <v>317</v>
      </c>
      <c r="D331" s="61" t="s">
        <v>727</v>
      </c>
      <c r="E331" s="61" t="e">
        <v>#N/A</v>
      </c>
    </row>
    <row r="332" spans="3:5" x14ac:dyDescent="0.25">
      <c r="C332" s="61" t="s">
        <v>318</v>
      </c>
      <c r="D332" s="61" t="s">
        <v>727</v>
      </c>
      <c r="E332" s="61" t="e">
        <v>#N/A</v>
      </c>
    </row>
    <row r="333" spans="3:5" x14ac:dyDescent="0.25">
      <c r="C333" s="61" t="s">
        <v>319</v>
      </c>
      <c r="D333" s="61" t="s">
        <v>727</v>
      </c>
      <c r="E333" s="61" t="e">
        <v>#N/A</v>
      </c>
    </row>
    <row r="334" spans="3:5" x14ac:dyDescent="0.25">
      <c r="C334" s="61" t="s">
        <v>320</v>
      </c>
      <c r="D334" s="61" t="s">
        <v>727</v>
      </c>
      <c r="E334" s="61" t="e">
        <v>#N/A</v>
      </c>
    </row>
    <row r="335" spans="3:5" x14ac:dyDescent="0.25">
      <c r="C335" s="61" t="s">
        <v>321</v>
      </c>
      <c r="D335" s="61" t="s">
        <v>727</v>
      </c>
      <c r="E335" s="61" t="e">
        <v>#N/A</v>
      </c>
    </row>
    <row r="336" spans="3:5" x14ac:dyDescent="0.25">
      <c r="C336" s="61" t="s">
        <v>322</v>
      </c>
      <c r="D336" s="61" t="s">
        <v>727</v>
      </c>
      <c r="E336" s="61" t="e">
        <v>#N/A</v>
      </c>
    </row>
    <row r="337" spans="3:5" x14ac:dyDescent="0.25">
      <c r="C337" s="61" t="s">
        <v>323</v>
      </c>
      <c r="D337" s="61" t="s">
        <v>727</v>
      </c>
      <c r="E337" s="61" t="e">
        <v>#N/A</v>
      </c>
    </row>
    <row r="338" spans="3:5" x14ac:dyDescent="0.25">
      <c r="C338" s="61" t="s">
        <v>324</v>
      </c>
      <c r="D338" s="61" t="s">
        <v>727</v>
      </c>
      <c r="E338" s="61" t="e">
        <v>#N/A</v>
      </c>
    </row>
    <row r="339" spans="3:5" x14ac:dyDescent="0.25">
      <c r="C339" s="61" t="s">
        <v>325</v>
      </c>
      <c r="D339" s="61" t="s">
        <v>325</v>
      </c>
      <c r="E339" s="61" t="s">
        <v>725</v>
      </c>
    </row>
    <row r="340" spans="3:5" x14ac:dyDescent="0.25">
      <c r="C340" s="61" t="s">
        <v>326</v>
      </c>
      <c r="D340" s="61" t="s">
        <v>727</v>
      </c>
      <c r="E340" s="61" t="e">
        <v>#N/A</v>
      </c>
    </row>
    <row r="341" spans="3:5" x14ac:dyDescent="0.25">
      <c r="C341" s="61" t="s">
        <v>327</v>
      </c>
      <c r="D341" s="61" t="s">
        <v>727</v>
      </c>
      <c r="E341" s="61" t="e">
        <v>#N/A</v>
      </c>
    </row>
    <row r="342" spans="3:5" x14ac:dyDescent="0.25">
      <c r="C342" s="61" t="s">
        <v>328</v>
      </c>
      <c r="D342" s="61" t="s">
        <v>727</v>
      </c>
      <c r="E342" s="61" t="e">
        <v>#N/A</v>
      </c>
    </row>
    <row r="343" spans="3:5" x14ac:dyDescent="0.25">
      <c r="C343" s="61" t="s">
        <v>329</v>
      </c>
      <c r="D343" s="61" t="s">
        <v>726</v>
      </c>
      <c r="E343" s="61" t="e">
        <v>#N/A</v>
      </c>
    </row>
    <row r="344" spans="3:5" x14ac:dyDescent="0.25">
      <c r="C344" s="61" t="s">
        <v>330</v>
      </c>
      <c r="D344" s="61" t="s">
        <v>726</v>
      </c>
      <c r="E344" s="61" t="e">
        <v>#N/A</v>
      </c>
    </row>
    <row r="345" spans="3:5" x14ac:dyDescent="0.25">
      <c r="C345" s="61" t="s">
        <v>331</v>
      </c>
      <c r="D345" s="61" t="s">
        <v>635</v>
      </c>
      <c r="E345" s="61" t="s">
        <v>725</v>
      </c>
    </row>
    <row r="346" spans="3:5" x14ac:dyDescent="0.25">
      <c r="C346" s="61" t="s">
        <v>332</v>
      </c>
      <c r="D346" s="61" t="s">
        <v>727</v>
      </c>
      <c r="E346" s="61" t="e">
        <v>#N/A</v>
      </c>
    </row>
    <row r="347" spans="3:5" x14ac:dyDescent="0.25">
      <c r="C347" s="61" t="s">
        <v>333</v>
      </c>
      <c r="D347" s="61" t="s">
        <v>726</v>
      </c>
      <c r="E347" s="61" t="e">
        <v>#N/A</v>
      </c>
    </row>
    <row r="351" spans="3:5" x14ac:dyDescent="0.25">
      <c r="C351" s="61" t="s">
        <v>334</v>
      </c>
      <c r="D351" s="61" t="s">
        <v>334</v>
      </c>
      <c r="E351" s="61" t="e">
        <v>#N/A</v>
      </c>
    </row>
    <row r="352" spans="3:5" x14ac:dyDescent="0.25">
      <c r="C352" s="61"/>
      <c r="D352" s="61">
        <v>0</v>
      </c>
      <c r="E352" s="61" t="e">
        <v>#N/A</v>
      </c>
    </row>
    <row r="353" spans="3:5" x14ac:dyDescent="0.25">
      <c r="C353" s="61" t="s">
        <v>335</v>
      </c>
      <c r="D353" s="61" t="s">
        <v>727</v>
      </c>
      <c r="E353" s="61" t="e">
        <v>#N/A</v>
      </c>
    </row>
    <row r="354" spans="3:5" x14ac:dyDescent="0.25">
      <c r="C354" s="61" t="s">
        <v>336</v>
      </c>
      <c r="D354" s="61" t="s">
        <v>727</v>
      </c>
      <c r="E354" s="61" t="e">
        <v>#N/A</v>
      </c>
    </row>
    <row r="355" spans="3:5" x14ac:dyDescent="0.25">
      <c r="C355" s="61" t="s">
        <v>337</v>
      </c>
      <c r="D355" s="61" t="s">
        <v>727</v>
      </c>
      <c r="E355" s="61" t="e">
        <v>#N/A</v>
      </c>
    </row>
    <row r="356" spans="3:5" x14ac:dyDescent="0.25">
      <c r="C356" s="61" t="s">
        <v>338</v>
      </c>
      <c r="D356" s="61" t="s">
        <v>727</v>
      </c>
      <c r="E356" s="61" t="e">
        <v>#N/A</v>
      </c>
    </row>
    <row r="357" spans="3:5" x14ac:dyDescent="0.25">
      <c r="C357" s="61" t="s">
        <v>339</v>
      </c>
      <c r="D357" s="61" t="s">
        <v>467</v>
      </c>
      <c r="E357" s="61" t="s">
        <v>725</v>
      </c>
    </row>
    <row r="358" spans="3:5" x14ac:dyDescent="0.25">
      <c r="C358" s="61" t="s">
        <v>340</v>
      </c>
      <c r="D358" s="61" t="s">
        <v>727</v>
      </c>
      <c r="E358" s="61" t="e">
        <v>#N/A</v>
      </c>
    </row>
    <row r="359" spans="3:5" x14ac:dyDescent="0.25">
      <c r="C359" s="61" t="s">
        <v>341</v>
      </c>
      <c r="D359" s="61" t="s">
        <v>727</v>
      </c>
      <c r="E359" s="61" t="e">
        <v>#N/A</v>
      </c>
    </row>
    <row r="360" spans="3:5" x14ac:dyDescent="0.25">
      <c r="C360" s="61" t="s">
        <v>342</v>
      </c>
      <c r="D360" s="61" t="s">
        <v>727</v>
      </c>
      <c r="E360" s="61" t="e">
        <v>#N/A</v>
      </c>
    </row>
    <row r="361" spans="3:5" x14ac:dyDescent="0.25">
      <c r="C361" s="61" t="s">
        <v>343</v>
      </c>
      <c r="D361" s="61" t="s">
        <v>727</v>
      </c>
      <c r="E361" s="61" t="e">
        <v>#N/A</v>
      </c>
    </row>
    <row r="362" spans="3:5" x14ac:dyDescent="0.25">
      <c r="C362" s="61" t="s">
        <v>344</v>
      </c>
      <c r="D362" s="61" t="s">
        <v>463</v>
      </c>
      <c r="E362" s="61" t="s">
        <v>725</v>
      </c>
    </row>
    <row r="363" spans="3:5" x14ac:dyDescent="0.25">
      <c r="C363" s="61" t="s">
        <v>345</v>
      </c>
      <c r="D363" s="61" t="s">
        <v>727</v>
      </c>
      <c r="E363" s="61" t="e">
        <v>#N/A</v>
      </c>
    </row>
    <row r="364" spans="3:5" x14ac:dyDescent="0.25">
      <c r="C364" s="61" t="s">
        <v>346</v>
      </c>
      <c r="D364" s="61" t="s">
        <v>727</v>
      </c>
      <c r="E364" s="61" t="e">
        <v>#N/A</v>
      </c>
    </row>
    <row r="365" spans="3:5" x14ac:dyDescent="0.25">
      <c r="C365" s="61" t="s">
        <v>347</v>
      </c>
      <c r="D365" s="61" t="s">
        <v>727</v>
      </c>
      <c r="E365" s="61" t="e">
        <v>#N/A</v>
      </c>
    </row>
    <row r="366" spans="3:5" x14ac:dyDescent="0.25">
      <c r="C366" s="61" t="s">
        <v>348</v>
      </c>
      <c r="D366" s="61" t="s">
        <v>727</v>
      </c>
      <c r="E366" s="61" t="e">
        <v>#N/A</v>
      </c>
    </row>
    <row r="367" spans="3:5" x14ac:dyDescent="0.25">
      <c r="C367" s="61" t="s">
        <v>349</v>
      </c>
      <c r="D367" s="61" t="s">
        <v>465</v>
      </c>
      <c r="E367" s="61" t="s">
        <v>725</v>
      </c>
    </row>
    <row r="368" spans="3:5" x14ac:dyDescent="0.25">
      <c r="C368" s="61" t="s">
        <v>350</v>
      </c>
      <c r="D368" s="61" t="s">
        <v>726</v>
      </c>
      <c r="E368" s="61" t="e">
        <v>#N/A</v>
      </c>
    </row>
    <row r="369" spans="3:5" x14ac:dyDescent="0.25">
      <c r="C369" s="61" t="s">
        <v>351</v>
      </c>
      <c r="D369" s="61" t="s">
        <v>727</v>
      </c>
      <c r="E369" s="61" t="e">
        <v>#N/A</v>
      </c>
    </row>
    <row r="370" spans="3:5" x14ac:dyDescent="0.25">
      <c r="C370" s="61" t="s">
        <v>352</v>
      </c>
      <c r="D370" s="61" t="s">
        <v>727</v>
      </c>
      <c r="E370" s="61" t="e">
        <v>#N/A</v>
      </c>
    </row>
    <row r="371" spans="3:5" x14ac:dyDescent="0.25">
      <c r="C371" s="61" t="s">
        <v>353</v>
      </c>
      <c r="D371" s="61" t="s">
        <v>727</v>
      </c>
      <c r="E371" s="61" t="e">
        <v>#N/A</v>
      </c>
    </row>
    <row r="372" spans="3:5" x14ac:dyDescent="0.25">
      <c r="C372" s="61" t="s">
        <v>354</v>
      </c>
      <c r="D372" s="61" t="s">
        <v>727</v>
      </c>
      <c r="E372" s="61" t="e">
        <v>#N/A</v>
      </c>
    </row>
    <row r="373" spans="3:5" x14ac:dyDescent="0.25">
      <c r="C373" s="61" t="s">
        <v>355</v>
      </c>
      <c r="D373" s="61" t="s">
        <v>517</v>
      </c>
      <c r="E373" s="61" t="s">
        <v>725</v>
      </c>
    </row>
    <row r="374" spans="3:5" x14ac:dyDescent="0.25">
      <c r="C374" s="61" t="s">
        <v>356</v>
      </c>
      <c r="D374" s="61" t="s">
        <v>727</v>
      </c>
      <c r="E374" s="61" t="e">
        <v>#N/A</v>
      </c>
    </row>
    <row r="375" spans="3:5" x14ac:dyDescent="0.25">
      <c r="C375" s="61" t="s">
        <v>357</v>
      </c>
      <c r="D375" s="61" t="s">
        <v>727</v>
      </c>
      <c r="E375" s="61" t="e">
        <v>#N/A</v>
      </c>
    </row>
    <row r="376" spans="3:5" x14ac:dyDescent="0.25">
      <c r="C376" s="61" t="s">
        <v>358</v>
      </c>
      <c r="D376" s="61" t="s">
        <v>727</v>
      </c>
      <c r="E376" s="61" t="e">
        <v>#N/A</v>
      </c>
    </row>
    <row r="377" spans="3:5" x14ac:dyDescent="0.25">
      <c r="C377" s="61" t="s">
        <v>359</v>
      </c>
      <c r="D377" s="61" t="s">
        <v>727</v>
      </c>
      <c r="E377" s="61" t="e">
        <v>#N/A</v>
      </c>
    </row>
    <row r="378" spans="3:5" x14ac:dyDescent="0.25">
      <c r="C378" s="61" t="s">
        <v>360</v>
      </c>
      <c r="D378" s="61" t="s">
        <v>511</v>
      </c>
      <c r="E378" s="61" t="s">
        <v>725</v>
      </c>
    </row>
    <row r="379" spans="3:5" x14ac:dyDescent="0.25">
      <c r="C379" s="61" t="s">
        <v>361</v>
      </c>
      <c r="D379" s="61" t="s">
        <v>727</v>
      </c>
      <c r="E379" s="61" t="e">
        <v>#N/A</v>
      </c>
    </row>
    <row r="380" spans="3:5" x14ac:dyDescent="0.25">
      <c r="C380" s="61" t="s">
        <v>362</v>
      </c>
      <c r="D380" s="61" t="s">
        <v>727</v>
      </c>
      <c r="E380" s="61" t="e">
        <v>#N/A</v>
      </c>
    </row>
    <row r="381" spans="3:5" x14ac:dyDescent="0.25">
      <c r="C381" s="61" t="s">
        <v>363</v>
      </c>
      <c r="D381" s="61" t="s">
        <v>727</v>
      </c>
      <c r="E381" s="61" t="e">
        <v>#N/A</v>
      </c>
    </row>
    <row r="382" spans="3:5" x14ac:dyDescent="0.25">
      <c r="C382" s="61" t="s">
        <v>364</v>
      </c>
      <c r="D382" s="61" t="s">
        <v>727</v>
      </c>
      <c r="E382" s="61" t="e">
        <v>#N/A</v>
      </c>
    </row>
    <row r="383" spans="3:5" x14ac:dyDescent="0.25">
      <c r="C383" s="61" t="s">
        <v>365</v>
      </c>
      <c r="D383" s="61" t="s">
        <v>513</v>
      </c>
      <c r="E383" s="61" t="s">
        <v>725</v>
      </c>
    </row>
    <row r="384" spans="3:5" x14ac:dyDescent="0.25">
      <c r="C384" s="61" t="s">
        <v>366</v>
      </c>
      <c r="D384" s="61" t="s">
        <v>727</v>
      </c>
      <c r="E384" s="61" t="e">
        <v>#N/A</v>
      </c>
    </row>
    <row r="385" spans="3:5" x14ac:dyDescent="0.25">
      <c r="C385" s="61" t="s">
        <v>367</v>
      </c>
      <c r="D385" s="61" t="s">
        <v>727</v>
      </c>
      <c r="E385" s="61" t="e">
        <v>#N/A</v>
      </c>
    </row>
    <row r="386" spans="3:5" x14ac:dyDescent="0.25">
      <c r="C386" s="61" t="s">
        <v>368</v>
      </c>
      <c r="D386" s="61" t="s">
        <v>727</v>
      </c>
      <c r="E386" s="61" t="e">
        <v>#N/A</v>
      </c>
    </row>
    <row r="387" spans="3:5" x14ac:dyDescent="0.25">
      <c r="C387" s="61" t="s">
        <v>369</v>
      </c>
      <c r="D387" s="61" t="s">
        <v>727</v>
      </c>
      <c r="E387" s="61" t="e">
        <v>#N/A</v>
      </c>
    </row>
    <row r="388" spans="3:5" x14ac:dyDescent="0.25">
      <c r="C388" s="61" t="s">
        <v>370</v>
      </c>
      <c r="D388" s="61" t="s">
        <v>515</v>
      </c>
      <c r="E388" s="61" t="s">
        <v>725</v>
      </c>
    </row>
    <row r="389" spans="3:5" x14ac:dyDescent="0.25">
      <c r="C389" s="61" t="s">
        <v>371</v>
      </c>
      <c r="D389" s="61" t="s">
        <v>726</v>
      </c>
      <c r="E389" s="61" t="e">
        <v>#N/A</v>
      </c>
    </row>
    <row r="390" spans="3:5" x14ac:dyDescent="0.25">
      <c r="C390" s="61" t="s">
        <v>372</v>
      </c>
      <c r="D390" s="61" t="s">
        <v>727</v>
      </c>
      <c r="E390" s="61" t="e">
        <v>#N/A</v>
      </c>
    </row>
    <row r="391" spans="3:5" x14ac:dyDescent="0.25">
      <c r="C391" s="61" t="s">
        <v>373</v>
      </c>
      <c r="D391" s="61" t="s">
        <v>727</v>
      </c>
      <c r="E391" s="61" t="e">
        <v>#N/A</v>
      </c>
    </row>
    <row r="392" spans="3:5" x14ac:dyDescent="0.25">
      <c r="C392" s="61" t="s">
        <v>374</v>
      </c>
      <c r="D392" s="61" t="s">
        <v>727</v>
      </c>
      <c r="E392" s="61" t="e">
        <v>#N/A</v>
      </c>
    </row>
    <row r="393" spans="3:5" x14ac:dyDescent="0.25">
      <c r="C393" s="61" t="s">
        <v>375</v>
      </c>
      <c r="D393" s="61" t="s">
        <v>727</v>
      </c>
      <c r="E393" s="61" t="e">
        <v>#N/A</v>
      </c>
    </row>
    <row r="394" spans="3:5" x14ac:dyDescent="0.25">
      <c r="C394" s="61" t="s">
        <v>376</v>
      </c>
      <c r="D394" s="61" t="s">
        <v>727</v>
      </c>
      <c r="E394" s="61" t="e">
        <v>#N/A</v>
      </c>
    </row>
    <row r="395" spans="3:5" x14ac:dyDescent="0.25">
      <c r="C395" s="61" t="s">
        <v>377</v>
      </c>
      <c r="D395" s="61" t="s">
        <v>727</v>
      </c>
      <c r="E395" s="61" t="e">
        <v>#N/A</v>
      </c>
    </row>
    <row r="396" spans="3:5" x14ac:dyDescent="0.25">
      <c r="C396" s="61" t="s">
        <v>378</v>
      </c>
      <c r="D396" s="61" t="s">
        <v>727</v>
      </c>
      <c r="E396" s="61" t="e">
        <v>#N/A</v>
      </c>
    </row>
    <row r="397" spans="3:5" x14ac:dyDescent="0.25">
      <c r="C397" s="61" t="s">
        <v>379</v>
      </c>
      <c r="D397" s="61" t="s">
        <v>727</v>
      </c>
      <c r="E397" s="61" t="e">
        <v>#N/A</v>
      </c>
    </row>
    <row r="398" spans="3:5" x14ac:dyDescent="0.25">
      <c r="C398" s="61" t="s">
        <v>380</v>
      </c>
      <c r="D398" s="61" t="s">
        <v>727</v>
      </c>
      <c r="E398" s="61" t="e">
        <v>#N/A</v>
      </c>
    </row>
    <row r="399" spans="3:5" x14ac:dyDescent="0.25">
      <c r="C399" s="61" t="s">
        <v>381</v>
      </c>
      <c r="D399" s="61" t="s">
        <v>727</v>
      </c>
      <c r="E399" s="61" t="e">
        <v>#N/A</v>
      </c>
    </row>
    <row r="400" spans="3:5" x14ac:dyDescent="0.25">
      <c r="C400" s="61" t="s">
        <v>382</v>
      </c>
      <c r="D400" s="61" t="s">
        <v>727</v>
      </c>
      <c r="E400" s="61" t="e">
        <v>#N/A</v>
      </c>
    </row>
    <row r="401" spans="3:5" x14ac:dyDescent="0.25">
      <c r="C401" s="61" t="s">
        <v>383</v>
      </c>
      <c r="D401" s="61" t="s">
        <v>727</v>
      </c>
      <c r="E401" s="61" t="e">
        <v>#N/A</v>
      </c>
    </row>
    <row r="402" spans="3:5" x14ac:dyDescent="0.25">
      <c r="C402" s="61" t="s">
        <v>384</v>
      </c>
      <c r="D402" s="61" t="s">
        <v>727</v>
      </c>
      <c r="E402" s="61" t="e">
        <v>#N/A</v>
      </c>
    </row>
    <row r="403" spans="3:5" x14ac:dyDescent="0.25">
      <c r="C403" s="61" t="s">
        <v>385</v>
      </c>
      <c r="D403" s="61" t="s">
        <v>727</v>
      </c>
      <c r="E403" s="61" t="e">
        <v>#N/A</v>
      </c>
    </row>
    <row r="404" spans="3:5" x14ac:dyDescent="0.25">
      <c r="C404" s="61" t="s">
        <v>386</v>
      </c>
      <c r="D404" s="61" t="s">
        <v>727</v>
      </c>
      <c r="E404" s="61" t="e">
        <v>#N/A</v>
      </c>
    </row>
    <row r="405" spans="3:5" x14ac:dyDescent="0.25">
      <c r="C405" s="61" t="s">
        <v>387</v>
      </c>
      <c r="D405" s="61" t="s">
        <v>727</v>
      </c>
      <c r="E405" s="61" t="e">
        <v>#N/A</v>
      </c>
    </row>
    <row r="406" spans="3:5" x14ac:dyDescent="0.25">
      <c r="C406" s="61" t="s">
        <v>388</v>
      </c>
      <c r="D406" s="61" t="s">
        <v>726</v>
      </c>
      <c r="E406" s="61" t="e">
        <v>#N/A</v>
      </c>
    </row>
    <row r="410" spans="3:5" x14ac:dyDescent="0.25">
      <c r="C410" s="61" t="s">
        <v>389</v>
      </c>
      <c r="D410" s="61" t="s">
        <v>389</v>
      </c>
      <c r="E410" s="61" t="e">
        <v>#N/A</v>
      </c>
    </row>
    <row r="411" spans="3:5" x14ac:dyDescent="0.25">
      <c r="C411" s="61"/>
      <c r="D411" s="61"/>
      <c r="E411" s="61"/>
    </row>
    <row r="412" spans="3:5" x14ac:dyDescent="0.25">
      <c r="C412" s="61" t="s">
        <v>390</v>
      </c>
      <c r="D412" s="61" t="s">
        <v>727</v>
      </c>
      <c r="E412" s="61" t="e">
        <v>#N/A</v>
      </c>
    </row>
    <row r="413" spans="3:5" x14ac:dyDescent="0.25">
      <c r="C413" s="61" t="s">
        <v>391</v>
      </c>
      <c r="D413" s="61" t="s">
        <v>727</v>
      </c>
      <c r="E413" s="61" t="e">
        <v>#N/A</v>
      </c>
    </row>
    <row r="414" spans="3:5" x14ac:dyDescent="0.25">
      <c r="C414" s="61" t="s">
        <v>392</v>
      </c>
      <c r="D414" s="61" t="s">
        <v>727</v>
      </c>
      <c r="E414" s="61" t="e">
        <v>#N/A</v>
      </c>
    </row>
    <row r="415" spans="3:5" x14ac:dyDescent="0.25">
      <c r="C415" s="61" t="s">
        <v>393</v>
      </c>
      <c r="D415" s="61" t="s">
        <v>727</v>
      </c>
      <c r="E415" s="61" t="e">
        <v>#N/A</v>
      </c>
    </row>
    <row r="416" spans="3:5" x14ac:dyDescent="0.25">
      <c r="C416" s="61" t="s">
        <v>394</v>
      </c>
      <c r="D416" s="61" t="s">
        <v>727</v>
      </c>
      <c r="E416" s="61" t="e">
        <v>#N/A</v>
      </c>
    </row>
    <row r="417" spans="3:5" x14ac:dyDescent="0.25">
      <c r="C417" s="61" t="s">
        <v>395</v>
      </c>
      <c r="D417" s="61" t="s">
        <v>727</v>
      </c>
      <c r="E417" s="61" t="e">
        <v>#N/A</v>
      </c>
    </row>
    <row r="418" spans="3:5" x14ac:dyDescent="0.25">
      <c r="C418" s="61" t="s">
        <v>396</v>
      </c>
      <c r="D418" s="61" t="s">
        <v>727</v>
      </c>
      <c r="E418" s="61" t="e">
        <v>#N/A</v>
      </c>
    </row>
    <row r="419" spans="3:5" x14ac:dyDescent="0.25">
      <c r="C419" s="61" t="s">
        <v>397</v>
      </c>
      <c r="D419" s="61" t="s">
        <v>727</v>
      </c>
      <c r="E419" s="61" t="e">
        <v>#N/A</v>
      </c>
    </row>
    <row r="420" spans="3:5" x14ac:dyDescent="0.25">
      <c r="C420" s="61" t="s">
        <v>398</v>
      </c>
      <c r="D420" s="61" t="s">
        <v>727</v>
      </c>
      <c r="E420" s="61" t="e">
        <v>#N/A</v>
      </c>
    </row>
    <row r="421" spans="3:5" x14ac:dyDescent="0.25">
      <c r="C421" s="61" t="s">
        <v>399</v>
      </c>
      <c r="D421" s="61" t="s">
        <v>399</v>
      </c>
      <c r="E421" s="61" t="s">
        <v>725</v>
      </c>
    </row>
    <row r="422" spans="3:5" x14ac:dyDescent="0.25">
      <c r="C422" s="61" t="s">
        <v>400</v>
      </c>
      <c r="D422" s="61" t="s">
        <v>727</v>
      </c>
      <c r="E422" s="61" t="e">
        <v>#N/A</v>
      </c>
    </row>
    <row r="423" spans="3:5" x14ac:dyDescent="0.25">
      <c r="C423" s="61" t="s">
        <v>401</v>
      </c>
      <c r="D423" s="61" t="s">
        <v>645</v>
      </c>
      <c r="E423" s="61" t="s">
        <v>725</v>
      </c>
    </row>
    <row r="424" spans="3:5" x14ac:dyDescent="0.25">
      <c r="C424" s="61" t="s">
        <v>402</v>
      </c>
      <c r="D424" s="61" t="s">
        <v>727</v>
      </c>
      <c r="E424" s="61" t="e">
        <v>#N/A</v>
      </c>
    </row>
    <row r="425" spans="3:5" x14ac:dyDescent="0.25">
      <c r="C425" s="61" t="s">
        <v>403</v>
      </c>
      <c r="D425" s="61" t="s">
        <v>727</v>
      </c>
      <c r="E425" s="61" t="e">
        <v>#N/A</v>
      </c>
    </row>
    <row r="426" spans="3:5" x14ac:dyDescent="0.25">
      <c r="C426" s="61" t="s">
        <v>404</v>
      </c>
      <c r="D426" s="61" t="s">
        <v>727</v>
      </c>
      <c r="E426" s="61" t="e">
        <v>#N/A</v>
      </c>
    </row>
    <row r="427" spans="3:5" x14ac:dyDescent="0.25">
      <c r="C427" s="61" t="s">
        <v>405</v>
      </c>
      <c r="D427" s="61" t="s">
        <v>727</v>
      </c>
      <c r="E427" s="61" t="e">
        <v>#N/A</v>
      </c>
    </row>
    <row r="428" spans="3:5" x14ac:dyDescent="0.25">
      <c r="C428" s="61" t="s">
        <v>406</v>
      </c>
      <c r="D428" s="61" t="s">
        <v>727</v>
      </c>
      <c r="E428" s="61" t="e">
        <v>#N/A</v>
      </c>
    </row>
    <row r="429" spans="3:5" x14ac:dyDescent="0.25">
      <c r="C429" s="61" t="s">
        <v>407</v>
      </c>
      <c r="D429" s="61" t="s">
        <v>727</v>
      </c>
      <c r="E429" s="61" t="e">
        <v>#N/A</v>
      </c>
    </row>
    <row r="430" spans="3:5" x14ac:dyDescent="0.25">
      <c r="C430" s="61" t="s">
        <v>408</v>
      </c>
      <c r="D430" s="61" t="s">
        <v>727</v>
      </c>
      <c r="E430" s="61" t="e">
        <v>#N/A</v>
      </c>
    </row>
    <row r="431" spans="3:5" x14ac:dyDescent="0.25">
      <c r="C431" s="61" t="s">
        <v>409</v>
      </c>
      <c r="D431" s="61" t="s">
        <v>727</v>
      </c>
      <c r="E431" s="61" t="e">
        <v>#N/A</v>
      </c>
    </row>
    <row r="432" spans="3:5" x14ac:dyDescent="0.25">
      <c r="C432" s="61" t="s">
        <v>410</v>
      </c>
      <c r="D432" s="61" t="s">
        <v>727</v>
      </c>
      <c r="E432" s="61" t="e">
        <v>#N/A</v>
      </c>
    </row>
    <row r="433" spans="3:5" x14ac:dyDescent="0.25">
      <c r="C433" s="61" t="s">
        <v>411</v>
      </c>
      <c r="D433" s="61" t="s">
        <v>727</v>
      </c>
      <c r="E433" s="61" t="e">
        <v>#N/A</v>
      </c>
    </row>
    <row r="434" spans="3:5" x14ac:dyDescent="0.25">
      <c r="C434" s="61" t="s">
        <v>412</v>
      </c>
      <c r="D434" s="61" t="s">
        <v>727</v>
      </c>
      <c r="E434" s="61" t="e">
        <v>#N/A</v>
      </c>
    </row>
    <row r="435" spans="3:5" x14ac:dyDescent="0.25">
      <c r="C435" s="61" t="s">
        <v>413</v>
      </c>
      <c r="D435" s="61" t="s">
        <v>647</v>
      </c>
      <c r="E435" s="61" t="s">
        <v>725</v>
      </c>
    </row>
    <row r="436" spans="3:5" x14ac:dyDescent="0.25">
      <c r="C436" s="61" t="s">
        <v>414</v>
      </c>
      <c r="D436" s="61" t="s">
        <v>414</v>
      </c>
      <c r="E436" s="61" t="s">
        <v>725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53" width="9.140625" style="32"/>
  </cols>
  <sheetData>
    <row r="1" spans="1:18" x14ac:dyDescent="0.25">
      <c r="C1" s="3"/>
    </row>
    <row r="2" spans="1:18" ht="23.25" x14ac:dyDescent="0.25">
      <c r="C2" s="5" t="s">
        <v>428</v>
      </c>
    </row>
    <row r="3" spans="1:18" ht="15.75" thickBot="1" x14ac:dyDescent="0.3">
      <c r="C3" s="3"/>
    </row>
    <row r="4" spans="1:18" ht="16.5" x14ac:dyDescent="0.3">
      <c r="C4" s="6"/>
      <c r="D4" s="64" t="s">
        <v>732</v>
      </c>
      <c r="E4" s="65"/>
      <c r="F4" s="65"/>
      <c r="H4" s="64" t="s">
        <v>733</v>
      </c>
      <c r="I4" s="65"/>
      <c r="J4" s="65"/>
      <c r="L4" s="64" t="s">
        <v>734</v>
      </c>
      <c r="M4" s="65"/>
      <c r="N4" s="65"/>
      <c r="P4" s="64" t="s">
        <v>730</v>
      </c>
      <c r="Q4" s="65"/>
      <c r="R4" s="65"/>
    </row>
    <row r="5" spans="1:18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</row>
    <row r="6" spans="1:18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</row>
    <row r="7" spans="1:18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</row>
    <row r="8" spans="1:18" x14ac:dyDescent="0.25">
      <c r="A8" s="1">
        <v>0</v>
      </c>
      <c r="B8" s="62" t="s">
        <v>8</v>
      </c>
      <c r="C8" s="13" t="s">
        <v>8</v>
      </c>
      <c r="D8" s="14">
        <v>12.188951999999997</v>
      </c>
      <c r="E8" s="14">
        <v>12.188951999999997</v>
      </c>
      <c r="F8" s="14"/>
      <c r="H8" s="14">
        <v>13.6404248</v>
      </c>
      <c r="I8" s="14">
        <v>13.6404248</v>
      </c>
      <c r="J8" s="14"/>
      <c r="L8" s="14">
        <v>8.4790943999999993</v>
      </c>
      <c r="M8" s="14">
        <v>8.4790943999999993</v>
      </c>
      <c r="N8" s="14"/>
      <c r="P8" s="14">
        <v>7.936992</v>
      </c>
      <c r="Q8" s="14">
        <v>7.936992</v>
      </c>
      <c r="R8" s="14"/>
    </row>
    <row r="9" spans="1:18" x14ac:dyDescent="0.25">
      <c r="A9" s="1">
        <v>0</v>
      </c>
      <c r="B9" s="62" t="s">
        <v>9</v>
      </c>
      <c r="C9" s="13" t="s">
        <v>9</v>
      </c>
      <c r="D9" s="14">
        <v>2.3646384</v>
      </c>
      <c r="E9" s="14">
        <v>2.3646384</v>
      </c>
      <c r="F9" s="14"/>
      <c r="H9" s="14">
        <v>0.99395279999999997</v>
      </c>
      <c r="I9" s="14">
        <v>0.99395279999999997</v>
      </c>
      <c r="J9" s="14"/>
      <c r="L9" s="14">
        <v>3.9145463999999999</v>
      </c>
      <c r="M9" s="14">
        <v>3.9145463999999999</v>
      </c>
      <c r="N9" s="14"/>
      <c r="P9" s="14">
        <v>2.0396176000000001</v>
      </c>
      <c r="Q9" s="14">
        <v>2.0396176000000001</v>
      </c>
      <c r="R9" s="14"/>
    </row>
    <row r="10" spans="1:18" x14ac:dyDescent="0.25">
      <c r="B10" s="62" t="s">
        <v>726</v>
      </c>
      <c r="C10" s="15" t="s">
        <v>10</v>
      </c>
      <c r="D10" s="14">
        <v>14.553590399999997</v>
      </c>
      <c r="E10" s="14">
        <v>14.553590399999997</v>
      </c>
      <c r="F10" s="16"/>
      <c r="H10" s="14">
        <v>14.634377600000001</v>
      </c>
      <c r="I10" s="14">
        <v>14.634377600000001</v>
      </c>
      <c r="J10" s="16"/>
      <c r="L10" s="14">
        <v>12.3936408</v>
      </c>
      <c r="M10" s="14">
        <v>12.3936408</v>
      </c>
      <c r="N10" s="16"/>
      <c r="P10" s="14">
        <v>9.9766095999999997</v>
      </c>
      <c r="Q10" s="14">
        <v>9.9766095999999997</v>
      </c>
      <c r="R10" s="16"/>
    </row>
    <row r="11" spans="1:18" x14ac:dyDescent="0.25">
      <c r="B11" s="62" t="s">
        <v>726</v>
      </c>
      <c r="C11" s="17" t="s">
        <v>11</v>
      </c>
      <c r="D11" s="14">
        <v>14.553590399999997</v>
      </c>
      <c r="E11" s="14">
        <v>14.553590399999997</v>
      </c>
      <c r="F11" s="18"/>
      <c r="H11" s="14">
        <v>14.634377600000001</v>
      </c>
      <c r="I11" s="14">
        <v>14.634377600000001</v>
      </c>
      <c r="J11" s="18"/>
      <c r="L11" s="14">
        <v>12.3936408</v>
      </c>
      <c r="M11" s="14">
        <v>12.3936408</v>
      </c>
      <c r="N11" s="18"/>
      <c r="P11" s="14">
        <v>9.9766095999999997</v>
      </c>
      <c r="Q11" s="14">
        <v>9.9766095999999997</v>
      </c>
      <c r="R11" s="18"/>
    </row>
    <row r="12" spans="1:18" x14ac:dyDescent="0.25">
      <c r="A12" s="1">
        <v>0</v>
      </c>
      <c r="B12" s="62" t="s">
        <v>12</v>
      </c>
      <c r="C12" s="13" t="s">
        <v>12</v>
      </c>
      <c r="D12" s="14">
        <v>0.27097280000000001</v>
      </c>
      <c r="E12" s="14">
        <v>0.27097280000000001</v>
      </c>
      <c r="F12" s="14"/>
      <c r="H12" s="14">
        <v>0.10274320000000009</v>
      </c>
      <c r="I12" s="14">
        <v>0.10274320000000009</v>
      </c>
      <c r="J12" s="14"/>
      <c r="L12" s="14">
        <v>0.15640080000000001</v>
      </c>
      <c r="M12" s="14">
        <v>0.15640080000000001</v>
      </c>
      <c r="N12" s="14"/>
      <c r="P12" s="14">
        <v>0.16459199999999999</v>
      </c>
      <c r="Q12" s="14">
        <v>0.16459199999999999</v>
      </c>
      <c r="R12" s="14"/>
    </row>
    <row r="13" spans="1:18" x14ac:dyDescent="0.25">
      <c r="A13" s="1">
        <v>0</v>
      </c>
      <c r="B13" s="62" t="s">
        <v>13</v>
      </c>
      <c r="C13" s="13" t="s">
        <v>13</v>
      </c>
      <c r="D13" s="14">
        <v>24.970487200000001</v>
      </c>
      <c r="E13" s="14">
        <v>24.970487200000001</v>
      </c>
      <c r="F13" s="14"/>
      <c r="H13" s="14">
        <v>9.8200648000000008</v>
      </c>
      <c r="I13" s="14">
        <v>9.8200648000000008</v>
      </c>
      <c r="J13" s="14"/>
      <c r="L13" s="14">
        <v>12.962836000000003</v>
      </c>
      <c r="M13" s="14">
        <v>12.962836000000003</v>
      </c>
      <c r="N13" s="14"/>
      <c r="P13" s="14">
        <v>3.6563439999999976</v>
      </c>
      <c r="Q13" s="14">
        <v>3.6563439999999976</v>
      </c>
      <c r="R13" s="14"/>
    </row>
    <row r="14" spans="1:18" x14ac:dyDescent="0.25">
      <c r="B14" s="62" t="s">
        <v>726</v>
      </c>
      <c r="C14" s="15" t="s">
        <v>14</v>
      </c>
      <c r="D14" s="14">
        <v>25.24146</v>
      </c>
      <c r="E14" s="14">
        <v>25.24146</v>
      </c>
      <c r="F14" s="16"/>
      <c r="H14" s="14">
        <v>9.9228080000000016</v>
      </c>
      <c r="I14" s="14">
        <v>9.9228080000000016</v>
      </c>
      <c r="J14" s="16"/>
      <c r="L14" s="14">
        <v>13.119236800000003</v>
      </c>
      <c r="M14" s="14">
        <v>13.119236800000003</v>
      </c>
      <c r="N14" s="16"/>
      <c r="P14" s="14">
        <v>3.8209359999999974</v>
      </c>
      <c r="Q14" s="14">
        <v>3.8209359999999974</v>
      </c>
      <c r="R14" s="16"/>
    </row>
    <row r="15" spans="1:18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0.69502079999999999</v>
      </c>
      <c r="I15" s="14">
        <v>0.69502079999999999</v>
      </c>
      <c r="J15" s="14"/>
      <c r="L15" s="14">
        <v>0.19</v>
      </c>
      <c r="M15" s="14">
        <v>0.19</v>
      </c>
      <c r="N15" s="14"/>
      <c r="P15" s="14">
        <v>0.58000000000000007</v>
      </c>
      <c r="Q15" s="14">
        <v>0.58000000000000007</v>
      </c>
      <c r="R15" s="14"/>
    </row>
    <row r="16" spans="1:18" x14ac:dyDescent="0.25">
      <c r="A16" s="1">
        <v>0</v>
      </c>
      <c r="B16" s="62" t="s">
        <v>16</v>
      </c>
      <c r="C16" s="13" t="s">
        <v>16</v>
      </c>
      <c r="D16" s="14">
        <v>5.9</v>
      </c>
      <c r="E16" s="14">
        <v>5.9</v>
      </c>
      <c r="F16" s="14"/>
      <c r="H16" s="14">
        <v>-1.29</v>
      </c>
      <c r="I16" s="14">
        <v>-1.29</v>
      </c>
      <c r="J16" s="14"/>
      <c r="L16" s="14">
        <v>0</v>
      </c>
      <c r="M16" s="14">
        <v>0</v>
      </c>
      <c r="N16" s="14"/>
      <c r="P16" s="14">
        <v>0.02</v>
      </c>
      <c r="Q16" s="14">
        <v>0.02</v>
      </c>
      <c r="R16" s="14"/>
    </row>
    <row r="17" spans="1:18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</row>
    <row r="18" spans="1:18" x14ac:dyDescent="0.25">
      <c r="B18" s="62" t="s">
        <v>726</v>
      </c>
      <c r="C18" s="15" t="s">
        <v>18</v>
      </c>
      <c r="D18" s="14">
        <v>5.9</v>
      </c>
      <c r="E18" s="14">
        <v>5.9</v>
      </c>
      <c r="F18" s="16"/>
      <c r="H18" s="14">
        <v>-0.59497920000000004</v>
      </c>
      <c r="I18" s="14">
        <v>-0.59497920000000004</v>
      </c>
      <c r="J18" s="16"/>
      <c r="L18" s="14">
        <v>0.19</v>
      </c>
      <c r="M18" s="14">
        <v>0.19</v>
      </c>
      <c r="N18" s="16"/>
      <c r="P18" s="14">
        <v>0.60000000000000009</v>
      </c>
      <c r="Q18" s="14">
        <v>0.60000000000000009</v>
      </c>
      <c r="R18" s="16"/>
    </row>
    <row r="19" spans="1:18" x14ac:dyDescent="0.25">
      <c r="A19" s="1">
        <v>0</v>
      </c>
      <c r="B19" s="62" t="s">
        <v>674</v>
      </c>
      <c r="C19" s="13" t="s">
        <v>19</v>
      </c>
      <c r="D19" s="14">
        <v>62.563248000000009</v>
      </c>
      <c r="E19" s="14">
        <v>62.563248000000009</v>
      </c>
      <c r="F19" s="14"/>
      <c r="H19" s="14">
        <v>30.622341600000002</v>
      </c>
      <c r="I19" s="14">
        <v>30.622341600000002</v>
      </c>
      <c r="J19" s="14"/>
      <c r="L19" s="14">
        <v>0.43342559999999997</v>
      </c>
      <c r="M19" s="14">
        <v>0.43342559999999997</v>
      </c>
      <c r="N19" s="14"/>
      <c r="P19" s="14">
        <v>42.100804799999992</v>
      </c>
      <c r="Q19" s="14">
        <v>42.100804799999992</v>
      </c>
      <c r="R19" s="14"/>
    </row>
    <row r="20" spans="1:18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</row>
    <row r="21" spans="1:18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</row>
    <row r="22" spans="1:18" x14ac:dyDescent="0.25">
      <c r="B22" s="62" t="s">
        <v>726</v>
      </c>
      <c r="C22" s="15" t="s">
        <v>22</v>
      </c>
      <c r="D22" s="14">
        <v>62.563248000000009</v>
      </c>
      <c r="E22" s="14">
        <v>62.563248000000009</v>
      </c>
      <c r="F22" s="16"/>
      <c r="H22" s="14">
        <v>30.622341600000002</v>
      </c>
      <c r="I22" s="14">
        <v>30.622341600000002</v>
      </c>
      <c r="J22" s="16"/>
      <c r="L22" s="14">
        <v>0.43342559999999997</v>
      </c>
      <c r="M22" s="14">
        <v>0.43342559999999997</v>
      </c>
      <c r="N22" s="16"/>
      <c r="P22" s="14">
        <v>42.100804799999992</v>
      </c>
      <c r="Q22" s="14">
        <v>42.100804799999992</v>
      </c>
      <c r="R22" s="16"/>
    </row>
    <row r="23" spans="1:18" x14ac:dyDescent="0.25">
      <c r="A23" s="1">
        <v>0</v>
      </c>
      <c r="B23" s="62" t="s">
        <v>23</v>
      </c>
      <c r="C23" s="13" t="s">
        <v>23</v>
      </c>
      <c r="D23" s="14">
        <v>3.16</v>
      </c>
      <c r="E23" s="14">
        <v>3.16</v>
      </c>
      <c r="F23" s="14"/>
      <c r="H23" s="14">
        <v>0.66000000000000014</v>
      </c>
      <c r="I23" s="14">
        <v>0.66000000000000014</v>
      </c>
      <c r="J23" s="14"/>
      <c r="L23" s="14">
        <v>0.28365760000000001</v>
      </c>
      <c r="M23" s="14">
        <v>0.28365760000000001</v>
      </c>
      <c r="N23" s="14"/>
      <c r="P23" s="14">
        <v>0.4</v>
      </c>
      <c r="Q23" s="14">
        <v>0.4</v>
      </c>
      <c r="R23" s="14"/>
    </row>
    <row r="24" spans="1:18" x14ac:dyDescent="0.25">
      <c r="B24" s="62" t="s">
        <v>726</v>
      </c>
      <c r="C24" s="15" t="s">
        <v>24</v>
      </c>
      <c r="D24" s="14">
        <v>3.16</v>
      </c>
      <c r="E24" s="14">
        <v>3.16</v>
      </c>
      <c r="F24" s="16"/>
      <c r="H24" s="14">
        <v>0.66000000000000014</v>
      </c>
      <c r="I24" s="14">
        <v>0.66000000000000014</v>
      </c>
      <c r="J24" s="16"/>
      <c r="L24" s="14">
        <v>0.28365760000000001</v>
      </c>
      <c r="M24" s="14">
        <v>0.28365760000000001</v>
      </c>
      <c r="N24" s="16"/>
      <c r="P24" s="14">
        <v>0.4</v>
      </c>
      <c r="Q24" s="14">
        <v>0.4</v>
      </c>
      <c r="R24" s="16"/>
    </row>
    <row r="25" spans="1:18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</row>
    <row r="26" spans="1:18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</row>
    <row r="27" spans="1:18" x14ac:dyDescent="0.25">
      <c r="A27" s="1">
        <v>0</v>
      </c>
      <c r="B27" s="62" t="s">
        <v>660</v>
      </c>
      <c r="C27" s="13" t="s">
        <v>27</v>
      </c>
      <c r="D27" s="14">
        <v>1.4730984</v>
      </c>
      <c r="E27" s="14">
        <v>1.4730984</v>
      </c>
      <c r="F27" s="14"/>
      <c r="H27" s="14">
        <v>0.35478719999999997</v>
      </c>
      <c r="I27" s="14">
        <v>0.35478719999999997</v>
      </c>
      <c r="J27" s="14"/>
      <c r="L27" s="14">
        <v>2.92608E-2</v>
      </c>
      <c r="M27" s="14">
        <v>2.92608E-2</v>
      </c>
      <c r="N27" s="14"/>
      <c r="P27" s="14">
        <v>6.7665599999999992E-2</v>
      </c>
      <c r="Q27" s="14">
        <v>6.7665599999999992E-2</v>
      </c>
      <c r="R27" s="14"/>
    </row>
    <row r="28" spans="1:18" x14ac:dyDescent="0.25">
      <c r="A28" s="1">
        <v>0</v>
      </c>
      <c r="B28" s="62" t="s">
        <v>28</v>
      </c>
      <c r="C28" s="13" t="s">
        <v>28</v>
      </c>
      <c r="D28" s="14">
        <v>-0.8577072</v>
      </c>
      <c r="E28" s="14">
        <v>-0.8577072</v>
      </c>
      <c r="F28" s="14"/>
      <c r="H28" s="14">
        <v>1.5352776000000001</v>
      </c>
      <c r="I28" s="14">
        <v>1.5352776000000001</v>
      </c>
      <c r="J28" s="14"/>
      <c r="L28" s="14">
        <v>7.4011536000000007</v>
      </c>
      <c r="M28" s="14">
        <v>7.4011536000000007</v>
      </c>
      <c r="N28" s="14"/>
      <c r="P28" s="14">
        <v>3.4893504000000002</v>
      </c>
      <c r="Q28" s="14">
        <v>3.4893504000000002</v>
      </c>
      <c r="R28" s="14"/>
    </row>
    <row r="29" spans="1:18" x14ac:dyDescent="0.25">
      <c r="B29" s="62" t="s">
        <v>726</v>
      </c>
      <c r="C29" s="15" t="s">
        <v>29</v>
      </c>
      <c r="D29" s="14">
        <v>0.61539120000000003</v>
      </c>
      <c r="E29" s="14">
        <v>0.61539120000000003</v>
      </c>
      <c r="F29" s="16"/>
      <c r="H29" s="14">
        <v>1.8900648000000002</v>
      </c>
      <c r="I29" s="14">
        <v>1.8900648000000002</v>
      </c>
      <c r="J29" s="16"/>
      <c r="L29" s="14">
        <v>7.430414400000001</v>
      </c>
      <c r="M29" s="14">
        <v>7.430414400000001</v>
      </c>
      <c r="N29" s="16"/>
      <c r="P29" s="14">
        <v>3.557016</v>
      </c>
      <c r="Q29" s="14">
        <v>3.557016</v>
      </c>
      <c r="R29" s="16"/>
    </row>
    <row r="30" spans="1:18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30.494325599999996</v>
      </c>
      <c r="I30" s="14">
        <v>30.494325599999996</v>
      </c>
      <c r="J30" s="14"/>
      <c r="L30" s="14">
        <v>17.4138336</v>
      </c>
      <c r="M30" s="14">
        <v>17.4138336</v>
      </c>
      <c r="N30" s="14"/>
      <c r="P30" s="14">
        <v>7.5</v>
      </c>
      <c r="Q30" s="14">
        <v>7.5</v>
      </c>
      <c r="R30" s="14"/>
    </row>
    <row r="31" spans="1:18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</row>
    <row r="32" spans="1:18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30.494325599999996</v>
      </c>
      <c r="I32" s="14">
        <v>30.494325599999996</v>
      </c>
      <c r="J32" s="16"/>
      <c r="L32" s="14">
        <v>17.4138336</v>
      </c>
      <c r="M32" s="14">
        <v>17.4138336</v>
      </c>
      <c r="N32" s="16"/>
      <c r="P32" s="14">
        <v>7.5</v>
      </c>
      <c r="Q32" s="14">
        <v>7.5</v>
      </c>
      <c r="R32" s="16"/>
    </row>
    <row r="33" spans="1:18" x14ac:dyDescent="0.25">
      <c r="A33" s="1">
        <v>0</v>
      </c>
      <c r="B33" s="62" t="s">
        <v>33</v>
      </c>
      <c r="C33" s="13" t="s">
        <v>33</v>
      </c>
      <c r="D33" s="14">
        <v>0.05</v>
      </c>
      <c r="E33" s="14">
        <v>0.05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</row>
    <row r="34" spans="1:18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</row>
    <row r="35" spans="1:18" x14ac:dyDescent="0.25">
      <c r="B35" s="62" t="s">
        <v>726</v>
      </c>
      <c r="C35" s="15" t="s">
        <v>35</v>
      </c>
      <c r="D35" s="14">
        <v>0.05</v>
      </c>
      <c r="E35" s="14">
        <v>0.05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</row>
    <row r="36" spans="1:18" x14ac:dyDescent="0.25">
      <c r="A36" s="1">
        <v>0</v>
      </c>
      <c r="B36" s="62" t="s">
        <v>36</v>
      </c>
      <c r="C36" s="13" t="s">
        <v>36</v>
      </c>
      <c r="D36" s="14">
        <v>-3.6576E-3</v>
      </c>
      <c r="E36" s="14">
        <v>-3.6576E-3</v>
      </c>
      <c r="F36" s="14"/>
      <c r="H36" s="14">
        <v>0.22219920000000001</v>
      </c>
      <c r="I36" s="14">
        <v>0.22219920000000001</v>
      </c>
      <c r="J36" s="14"/>
      <c r="L36" s="14">
        <v>0</v>
      </c>
      <c r="M36" s="14">
        <v>0</v>
      </c>
      <c r="N36" s="14"/>
      <c r="P36" s="14">
        <v>1.00584E-2</v>
      </c>
      <c r="Q36" s="14">
        <v>1.00584E-2</v>
      </c>
      <c r="R36" s="14"/>
    </row>
    <row r="37" spans="1:18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0.08</v>
      </c>
      <c r="I37" s="14">
        <v>0.08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</row>
    <row r="38" spans="1:18" x14ac:dyDescent="0.25">
      <c r="B38" s="62" t="s">
        <v>726</v>
      </c>
      <c r="C38" s="15" t="s">
        <v>38</v>
      </c>
      <c r="D38" s="14">
        <v>-3.6576E-3</v>
      </c>
      <c r="E38" s="14">
        <v>-3.6576E-3</v>
      </c>
      <c r="F38" s="16"/>
      <c r="H38" s="14">
        <v>0.3021992</v>
      </c>
      <c r="I38" s="14">
        <v>0.3021992</v>
      </c>
      <c r="J38" s="16"/>
      <c r="L38" s="14">
        <v>0</v>
      </c>
      <c r="M38" s="14">
        <v>0</v>
      </c>
      <c r="N38" s="16"/>
      <c r="P38" s="14">
        <v>1.00584E-2</v>
      </c>
      <c r="Q38" s="14">
        <v>1.00584E-2</v>
      </c>
      <c r="R38" s="16"/>
    </row>
    <row r="39" spans="1:18" x14ac:dyDescent="0.25">
      <c r="B39" s="62" t="s">
        <v>726</v>
      </c>
      <c r="C39" s="17" t="s">
        <v>39</v>
      </c>
      <c r="D39" s="14">
        <v>97.526441600000012</v>
      </c>
      <c r="E39" s="14">
        <v>97.526441600000012</v>
      </c>
      <c r="F39" s="18"/>
      <c r="H39" s="14">
        <v>73.296760000000006</v>
      </c>
      <c r="I39" s="14">
        <v>73.296760000000006</v>
      </c>
      <c r="J39" s="18"/>
      <c r="L39" s="14">
        <v>38.870568000000006</v>
      </c>
      <c r="M39" s="14">
        <v>38.870568000000006</v>
      </c>
      <c r="N39" s="18"/>
      <c r="P39" s="14">
        <v>57.988815199999991</v>
      </c>
      <c r="Q39" s="14">
        <v>57.988815199999991</v>
      </c>
      <c r="R39" s="18"/>
    </row>
    <row r="40" spans="1:18" x14ac:dyDescent="0.25">
      <c r="A40" s="1">
        <v>0</v>
      </c>
      <c r="B40" s="62" t="s">
        <v>40</v>
      </c>
      <c r="C40" s="13" t="s">
        <v>40</v>
      </c>
      <c r="D40" s="14">
        <v>2.5</v>
      </c>
      <c r="E40" s="14">
        <v>2.5</v>
      </c>
      <c r="F40" s="14"/>
      <c r="H40" s="14">
        <v>3.620000000000001</v>
      </c>
      <c r="I40" s="14">
        <v>3.620000000000001</v>
      </c>
      <c r="J40" s="14"/>
      <c r="L40" s="14">
        <v>0.41000000000000003</v>
      </c>
      <c r="M40" s="14">
        <v>0.41000000000000003</v>
      </c>
      <c r="N40" s="14"/>
      <c r="P40" s="14">
        <v>0</v>
      </c>
      <c r="Q40" s="14">
        <v>0</v>
      </c>
      <c r="R40" s="14"/>
    </row>
    <row r="41" spans="1:18" x14ac:dyDescent="0.25">
      <c r="A41" s="1">
        <v>0</v>
      </c>
      <c r="B41" s="62" t="s">
        <v>689</v>
      </c>
      <c r="C41" s="13" t="s">
        <v>41</v>
      </c>
      <c r="D41" s="14">
        <v>1.75</v>
      </c>
      <c r="E41" s="14">
        <v>1.75</v>
      </c>
      <c r="F41" s="14"/>
      <c r="H41" s="14">
        <v>15.7</v>
      </c>
      <c r="I41" s="14">
        <v>15.7</v>
      </c>
      <c r="J41" s="14"/>
      <c r="L41" s="14">
        <v>1.4699999999999998</v>
      </c>
      <c r="M41" s="14">
        <v>1.4699999999999998</v>
      </c>
      <c r="N41" s="14"/>
      <c r="P41" s="14">
        <v>0</v>
      </c>
      <c r="Q41" s="14">
        <v>0</v>
      </c>
      <c r="R41" s="14"/>
    </row>
    <row r="42" spans="1:18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0.34</v>
      </c>
      <c r="M42" s="14">
        <v>0.34</v>
      </c>
      <c r="N42" s="14"/>
      <c r="P42" s="14">
        <v>0</v>
      </c>
      <c r="Q42" s="14">
        <v>0</v>
      </c>
      <c r="R42" s="14"/>
    </row>
    <row r="43" spans="1:18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</row>
    <row r="44" spans="1:18" x14ac:dyDescent="0.25">
      <c r="B44" s="62" t="s">
        <v>727</v>
      </c>
      <c r="C44" s="17" t="s">
        <v>44</v>
      </c>
      <c r="D44" s="14">
        <v>4.25</v>
      </c>
      <c r="E44" s="14">
        <v>4.25</v>
      </c>
      <c r="F44" s="18"/>
      <c r="H44" s="14">
        <v>19.32</v>
      </c>
      <c r="I44" s="14">
        <v>19.32</v>
      </c>
      <c r="J44" s="18"/>
      <c r="L44" s="14">
        <v>2.2199999999999998</v>
      </c>
      <c r="M44" s="14">
        <v>2.2199999999999998</v>
      </c>
      <c r="N44" s="18"/>
      <c r="P44" s="14">
        <v>0</v>
      </c>
      <c r="Q44" s="14">
        <v>0</v>
      </c>
      <c r="R44" s="18"/>
    </row>
    <row r="45" spans="1:18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</row>
    <row r="46" spans="1:18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</row>
    <row r="47" spans="1:18" ht="16.5" thickBot="1" x14ac:dyDescent="0.3">
      <c r="B47" s="62" t="s">
        <v>450</v>
      </c>
      <c r="C47" s="20" t="s">
        <v>47</v>
      </c>
      <c r="D47" s="14">
        <v>116.33003200000002</v>
      </c>
      <c r="E47" s="14">
        <v>116.33003200000002</v>
      </c>
      <c r="F47" s="21"/>
      <c r="H47" s="14">
        <v>107.25113759999999</v>
      </c>
      <c r="I47" s="14">
        <v>107.25113759999999</v>
      </c>
      <c r="J47" s="21"/>
      <c r="L47" s="14">
        <v>53.484208800000005</v>
      </c>
      <c r="M47" s="14">
        <v>53.484208800000005</v>
      </c>
      <c r="N47" s="21"/>
      <c r="P47" s="14">
        <v>67.965424799999994</v>
      </c>
      <c r="Q47" s="14">
        <v>67.965424799999994</v>
      </c>
      <c r="R47" s="21"/>
    </row>
    <row r="48" spans="1:18" x14ac:dyDescent="0.25">
      <c r="A48" s="1">
        <v>0</v>
      </c>
      <c r="B48" s="62" t="s">
        <v>693</v>
      </c>
      <c r="C48" s="13" t="s">
        <v>48</v>
      </c>
      <c r="D48" s="14">
        <v>20</v>
      </c>
      <c r="E48" s="14">
        <v>20</v>
      </c>
      <c r="F48" s="14"/>
      <c r="H48" s="14">
        <v>16</v>
      </c>
      <c r="I48" s="14">
        <v>16</v>
      </c>
      <c r="J48" s="14"/>
      <c r="L48" s="14">
        <v>21</v>
      </c>
      <c r="M48" s="14">
        <v>21</v>
      </c>
      <c r="N48" s="14"/>
      <c r="P48" s="14">
        <v>30</v>
      </c>
      <c r="Q48" s="14">
        <v>30</v>
      </c>
      <c r="R48" s="14"/>
    </row>
    <row r="49" spans="1:18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</row>
    <row r="50" spans="1:18" x14ac:dyDescent="0.25">
      <c r="B50" s="62" t="s">
        <v>727</v>
      </c>
      <c r="C50" s="17" t="s">
        <v>50</v>
      </c>
      <c r="D50" s="14">
        <v>20</v>
      </c>
      <c r="E50" s="14">
        <v>20</v>
      </c>
      <c r="F50" s="18"/>
      <c r="H50" s="14">
        <v>16</v>
      </c>
      <c r="I50" s="14">
        <v>16</v>
      </c>
      <c r="J50" s="18"/>
      <c r="L50" s="14">
        <v>21</v>
      </c>
      <c r="M50" s="14">
        <v>21</v>
      </c>
      <c r="N50" s="18"/>
      <c r="P50" s="14">
        <v>30</v>
      </c>
      <c r="Q50" s="14">
        <v>30</v>
      </c>
      <c r="R50" s="18"/>
    </row>
    <row r="51" spans="1:18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</row>
    <row r="52" spans="1:18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</row>
    <row r="53" spans="1:18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</row>
    <row r="54" spans="1:18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</row>
    <row r="55" spans="1:18" x14ac:dyDescent="0.25">
      <c r="A55" s="1">
        <v>0</v>
      </c>
      <c r="B55" s="62" t="s">
        <v>711</v>
      </c>
      <c r="C55" s="13" t="s">
        <v>55</v>
      </c>
      <c r="D55" s="14">
        <v>12</v>
      </c>
      <c r="E55" s="14">
        <v>12</v>
      </c>
      <c r="F55" s="14"/>
      <c r="H55" s="14">
        <v>0</v>
      </c>
      <c r="I55" s="14">
        <v>0</v>
      </c>
      <c r="J55" s="14"/>
      <c r="L55" s="14">
        <v>5</v>
      </c>
      <c r="M55" s="14">
        <v>5</v>
      </c>
      <c r="N55" s="14"/>
      <c r="P55" s="14">
        <v>0</v>
      </c>
      <c r="Q55" s="14">
        <v>0</v>
      </c>
      <c r="R55" s="14"/>
    </row>
    <row r="56" spans="1:18" x14ac:dyDescent="0.25">
      <c r="A56" s="1">
        <v>0</v>
      </c>
      <c r="B56" s="62" t="s">
        <v>703</v>
      </c>
      <c r="C56" s="13" t="s">
        <v>56</v>
      </c>
      <c r="D56" s="14">
        <v>19</v>
      </c>
      <c r="E56" s="14">
        <v>19</v>
      </c>
      <c r="F56" s="14"/>
      <c r="H56" s="14">
        <v>6</v>
      </c>
      <c r="I56" s="14">
        <v>6</v>
      </c>
      <c r="J56" s="14"/>
      <c r="L56" s="14">
        <v>19</v>
      </c>
      <c r="M56" s="14">
        <v>19</v>
      </c>
      <c r="N56" s="14"/>
      <c r="P56" s="14">
        <v>5</v>
      </c>
      <c r="Q56" s="14">
        <v>5</v>
      </c>
      <c r="R56" s="14"/>
    </row>
    <row r="57" spans="1:18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11</v>
      </c>
      <c r="I57" s="14">
        <v>11</v>
      </c>
      <c r="J57" s="14"/>
      <c r="L57" s="14">
        <v>0</v>
      </c>
      <c r="M57" s="14">
        <v>0</v>
      </c>
      <c r="N57" s="14"/>
      <c r="P57" s="14">
        <v>1</v>
      </c>
      <c r="Q57" s="14">
        <v>1</v>
      </c>
      <c r="R57" s="14"/>
    </row>
    <row r="58" spans="1:18" x14ac:dyDescent="0.25">
      <c r="B58" s="62" t="s">
        <v>727</v>
      </c>
      <c r="C58" s="17" t="s">
        <v>58</v>
      </c>
      <c r="D58" s="14">
        <v>31</v>
      </c>
      <c r="E58" s="14">
        <v>31</v>
      </c>
      <c r="F58" s="18"/>
      <c r="H58" s="14">
        <v>17</v>
      </c>
      <c r="I58" s="14">
        <v>17</v>
      </c>
      <c r="J58" s="18"/>
      <c r="L58" s="14">
        <v>24</v>
      </c>
      <c r="M58" s="14">
        <v>24</v>
      </c>
      <c r="N58" s="18"/>
      <c r="P58" s="14">
        <v>6</v>
      </c>
      <c r="Q58" s="14">
        <v>6</v>
      </c>
      <c r="R58" s="18"/>
    </row>
    <row r="59" spans="1:18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2</v>
      </c>
      <c r="M59" s="14">
        <v>2</v>
      </c>
      <c r="N59" s="14"/>
      <c r="P59" s="14">
        <v>0</v>
      </c>
      <c r="Q59" s="14">
        <v>0</v>
      </c>
      <c r="R59" s="14"/>
    </row>
    <row r="60" spans="1:18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2</v>
      </c>
      <c r="M60" s="14">
        <v>2</v>
      </c>
      <c r="N60" s="18"/>
      <c r="P60" s="14">
        <v>0</v>
      </c>
      <c r="Q60" s="14">
        <v>0</v>
      </c>
      <c r="R60" s="18"/>
    </row>
    <row r="61" spans="1:18" x14ac:dyDescent="0.25">
      <c r="A61" s="1">
        <v>0</v>
      </c>
      <c r="B61" s="62" t="s">
        <v>699</v>
      </c>
      <c r="C61" s="13" t="s">
        <v>61</v>
      </c>
      <c r="D61" s="14">
        <v>1</v>
      </c>
      <c r="E61" s="14">
        <v>1</v>
      </c>
      <c r="F61" s="14"/>
      <c r="H61" s="14">
        <v>0</v>
      </c>
      <c r="I61" s="14">
        <v>0</v>
      </c>
      <c r="J61" s="14"/>
      <c r="L61" s="14">
        <v>8</v>
      </c>
      <c r="M61" s="14">
        <v>8</v>
      </c>
      <c r="N61" s="14"/>
      <c r="P61" s="14">
        <v>22</v>
      </c>
      <c r="Q61" s="14">
        <v>22</v>
      </c>
      <c r="R61" s="14"/>
    </row>
    <row r="62" spans="1:18" x14ac:dyDescent="0.25">
      <c r="B62" s="62" t="s">
        <v>727</v>
      </c>
      <c r="C62" s="17" t="s">
        <v>62</v>
      </c>
      <c r="D62" s="14">
        <v>1</v>
      </c>
      <c r="E62" s="14">
        <v>1</v>
      </c>
      <c r="F62" s="18"/>
      <c r="H62" s="14">
        <v>0</v>
      </c>
      <c r="I62" s="14">
        <v>0</v>
      </c>
      <c r="J62" s="18"/>
      <c r="L62" s="14">
        <v>8</v>
      </c>
      <c r="M62" s="14">
        <v>8</v>
      </c>
      <c r="N62" s="18"/>
      <c r="P62" s="14">
        <v>22</v>
      </c>
      <c r="Q62" s="14">
        <v>22</v>
      </c>
      <c r="R62" s="18"/>
    </row>
    <row r="63" spans="1:18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</row>
    <row r="64" spans="1:18" ht="16.5" thickBot="1" x14ac:dyDescent="0.3">
      <c r="B64" s="62" t="s">
        <v>459</v>
      </c>
      <c r="C64" s="20" t="s">
        <v>64</v>
      </c>
      <c r="D64" s="14">
        <v>52</v>
      </c>
      <c r="E64" s="14">
        <v>52</v>
      </c>
      <c r="F64" s="21"/>
      <c r="H64" s="14">
        <v>33</v>
      </c>
      <c r="I64" s="14">
        <v>33</v>
      </c>
      <c r="J64" s="21"/>
      <c r="L64" s="14">
        <v>55</v>
      </c>
      <c r="M64" s="14">
        <v>55</v>
      </c>
      <c r="N64" s="21"/>
      <c r="P64" s="14">
        <v>58</v>
      </c>
      <c r="Q64" s="14">
        <v>58</v>
      </c>
      <c r="R64" s="21"/>
    </row>
    <row r="65" spans="1:18" x14ac:dyDescent="0.25">
      <c r="A65" s="1">
        <v>0</v>
      </c>
      <c r="B65" s="62" t="s">
        <v>713</v>
      </c>
      <c r="C65" s="13" t="s">
        <v>65</v>
      </c>
      <c r="D65" s="14">
        <v>2.2600000000000002</v>
      </c>
      <c r="E65" s="14">
        <v>2.2600000000000002</v>
      </c>
      <c r="F65" s="14"/>
      <c r="H65" s="14">
        <v>8.9499999999999993</v>
      </c>
      <c r="I65" s="14">
        <v>8.9499999999999993</v>
      </c>
      <c r="J65" s="14"/>
      <c r="L65" s="14">
        <v>10.73</v>
      </c>
      <c r="M65" s="14">
        <v>10.73</v>
      </c>
      <c r="N65" s="14"/>
      <c r="P65" s="14">
        <v>0</v>
      </c>
      <c r="Q65" s="14">
        <v>0</v>
      </c>
      <c r="R65" s="14"/>
    </row>
    <row r="66" spans="1:18" x14ac:dyDescent="0.25">
      <c r="A66" s="1">
        <v>0</v>
      </c>
      <c r="B66" s="62" t="s">
        <v>715</v>
      </c>
      <c r="C66" s="13" t="s">
        <v>66</v>
      </c>
      <c r="D66" s="14">
        <v>13.92</v>
      </c>
      <c r="E66" s="14">
        <v>13.92</v>
      </c>
      <c r="F66" s="14"/>
      <c r="H66" s="14">
        <v>0</v>
      </c>
      <c r="I66" s="14">
        <v>0</v>
      </c>
      <c r="J66" s="14"/>
      <c r="L66" s="14">
        <v>27</v>
      </c>
      <c r="M66" s="14">
        <v>27</v>
      </c>
      <c r="N66" s="14"/>
      <c r="P66" s="14">
        <v>8</v>
      </c>
      <c r="Q66" s="14">
        <v>8</v>
      </c>
      <c r="R66" s="14"/>
    </row>
    <row r="67" spans="1:18" x14ac:dyDescent="0.25">
      <c r="A67" s="1">
        <v>0</v>
      </c>
      <c r="B67" s="62" t="s">
        <v>717</v>
      </c>
      <c r="C67" s="13" t="s">
        <v>67</v>
      </c>
      <c r="D67" s="14">
        <v>23.63</v>
      </c>
      <c r="E67" s="14">
        <v>23.63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</row>
    <row r="68" spans="1:18" x14ac:dyDescent="0.25">
      <c r="B68" s="62" t="s">
        <v>726</v>
      </c>
      <c r="C68" s="17" t="s">
        <v>68</v>
      </c>
      <c r="D68" s="14">
        <v>39.81</v>
      </c>
      <c r="E68" s="14">
        <v>39.81</v>
      </c>
      <c r="F68" s="18"/>
      <c r="H68" s="14">
        <v>8.9499999999999993</v>
      </c>
      <c r="I68" s="14">
        <v>8.9499999999999993</v>
      </c>
      <c r="J68" s="18"/>
      <c r="L68" s="14">
        <v>37.730000000000004</v>
      </c>
      <c r="M68" s="14">
        <v>37.730000000000004</v>
      </c>
      <c r="N68" s="18"/>
      <c r="P68" s="14">
        <v>8</v>
      </c>
      <c r="Q68" s="14">
        <v>8</v>
      </c>
      <c r="R68" s="18"/>
    </row>
    <row r="69" spans="1:18" x14ac:dyDescent="0.25">
      <c r="A69" s="1">
        <v>0</v>
      </c>
      <c r="B69" s="62" t="s">
        <v>721</v>
      </c>
      <c r="C69" s="17" t="s">
        <v>69</v>
      </c>
      <c r="D69" s="14">
        <v>0.08</v>
      </c>
      <c r="E69" s="14">
        <v>0.08</v>
      </c>
      <c r="F69" s="18"/>
      <c r="H69" s="14">
        <v>0.16000000000000014</v>
      </c>
      <c r="I69" s="14">
        <v>0.16000000000000014</v>
      </c>
      <c r="J69" s="18"/>
      <c r="L69" s="14">
        <v>0.63</v>
      </c>
      <c r="M69" s="14">
        <v>0.63</v>
      </c>
      <c r="N69" s="18"/>
      <c r="P69" s="14">
        <v>0.12000000000000001</v>
      </c>
      <c r="Q69" s="14">
        <v>0.12000000000000001</v>
      </c>
      <c r="R69" s="18"/>
    </row>
    <row r="70" spans="1:18" ht="15.75" thickBot="1" x14ac:dyDescent="0.3">
      <c r="A70" s="1">
        <v>0</v>
      </c>
      <c r="B70" s="62" t="s">
        <v>723</v>
      </c>
      <c r="C70" s="17" t="s">
        <v>70</v>
      </c>
      <c r="D70" s="14">
        <v>2</v>
      </c>
      <c r="E70" s="14">
        <v>2</v>
      </c>
      <c r="F70" s="18"/>
      <c r="H70" s="14">
        <v>11</v>
      </c>
      <c r="I70" s="14">
        <v>11</v>
      </c>
      <c r="J70" s="18"/>
      <c r="L70" s="14">
        <v>1</v>
      </c>
      <c r="M70" s="14">
        <v>1</v>
      </c>
      <c r="N70" s="18"/>
      <c r="P70" s="14">
        <v>8.0399999999999991</v>
      </c>
      <c r="Q70" s="14">
        <v>8.0399999999999991</v>
      </c>
      <c r="R70" s="18"/>
    </row>
    <row r="71" spans="1:18" ht="16.5" thickBot="1" x14ac:dyDescent="0.3">
      <c r="B71" s="62" t="s">
        <v>726</v>
      </c>
      <c r="C71" s="20" t="s">
        <v>71</v>
      </c>
      <c r="D71" s="14">
        <v>41.89</v>
      </c>
      <c r="E71" s="14">
        <v>41.89</v>
      </c>
      <c r="F71" s="21"/>
      <c r="H71" s="14">
        <v>20.11</v>
      </c>
      <c r="I71" s="14">
        <v>20.11</v>
      </c>
      <c r="J71" s="21"/>
      <c r="L71" s="14">
        <v>39.360000000000007</v>
      </c>
      <c r="M71" s="14">
        <v>39.360000000000007</v>
      </c>
      <c r="N71" s="21"/>
      <c r="P71" s="14">
        <v>16.159999999999997</v>
      </c>
      <c r="Q71" s="14">
        <v>16.159999999999997</v>
      </c>
      <c r="R71" s="21"/>
    </row>
    <row r="72" spans="1:18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</row>
    <row r="73" spans="1:18" ht="18.75" thickTop="1" x14ac:dyDescent="0.25">
      <c r="B73" s="62" t="e">
        <v>#N/A</v>
      </c>
      <c r="C73" s="25"/>
    </row>
    <row r="74" spans="1:18" ht="18.75" thickBot="1" x14ac:dyDescent="0.3">
      <c r="B74" s="62" t="e">
        <v>#N/A</v>
      </c>
      <c r="C74" s="26"/>
    </row>
    <row r="75" spans="1:18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</row>
    <row r="76" spans="1:18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</row>
    <row r="77" spans="1:18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</row>
    <row r="78" spans="1:18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0.98</v>
      </c>
      <c r="I78" s="14">
        <v>0.98</v>
      </c>
      <c r="J78" s="18"/>
      <c r="L78" s="14">
        <v>0</v>
      </c>
      <c r="M78" s="14">
        <v>0</v>
      </c>
      <c r="N78" s="18"/>
      <c r="P78" s="14">
        <v>97.02</v>
      </c>
      <c r="Q78" s="14">
        <v>97.02</v>
      </c>
      <c r="R78" s="18"/>
    </row>
    <row r="79" spans="1:18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0.98</v>
      </c>
      <c r="I79" s="14">
        <v>0.98</v>
      </c>
      <c r="J79" s="21"/>
      <c r="L79" s="14">
        <v>0</v>
      </c>
      <c r="M79" s="14">
        <v>0</v>
      </c>
      <c r="N79" s="21"/>
      <c r="P79" s="14">
        <v>97.02</v>
      </c>
      <c r="Q79" s="14">
        <v>97.02</v>
      </c>
      <c r="R79" s="21"/>
    </row>
    <row r="80" spans="1:18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</row>
    <row r="81" spans="1:18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</row>
    <row r="82" spans="1:18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</row>
    <row r="83" spans="1:18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</row>
    <row r="84" spans="1:18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</row>
    <row r="85" spans="1:18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</row>
    <row r="86" spans="1:18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</row>
    <row r="87" spans="1:18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</row>
    <row r="88" spans="1:18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</row>
    <row r="89" spans="1:18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</row>
    <row r="90" spans="1:18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</row>
    <row r="91" spans="1:18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</row>
    <row r="92" spans="1:18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</row>
    <row r="93" spans="1:18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</row>
    <row r="94" spans="1:18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</row>
    <row r="95" spans="1:18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</row>
    <row r="96" spans="1:18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</row>
    <row r="97" spans="1:18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</row>
    <row r="98" spans="1:18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</row>
    <row r="99" spans="1:18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</row>
    <row r="100" spans="1:18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</row>
    <row r="101" spans="1:18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</row>
    <row r="102" spans="1:18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</row>
    <row r="103" spans="1:18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</row>
    <row r="104" spans="1:18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</row>
    <row r="105" spans="1:18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</row>
    <row r="106" spans="1:18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</row>
    <row r="107" spans="1:18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</row>
    <row r="108" spans="1:18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</row>
    <row r="109" spans="1:18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</row>
    <row r="110" spans="1:18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</row>
    <row r="111" spans="1:18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</row>
    <row r="112" spans="1:18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</row>
    <row r="113" spans="1:18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</row>
    <row r="114" spans="1:18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</row>
    <row r="115" spans="1:18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</row>
    <row r="116" spans="1:18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</row>
    <row r="117" spans="1:18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</row>
    <row r="118" spans="1:18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</row>
    <row r="119" spans="1:18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</row>
    <row r="120" spans="1:18" ht="16.5" thickBot="1" x14ac:dyDescent="0.3">
      <c r="B120" s="62" t="s">
        <v>482</v>
      </c>
      <c r="C120" s="20" t="s">
        <v>117</v>
      </c>
      <c r="D120" s="14">
        <v>1</v>
      </c>
      <c r="E120" s="14">
        <v>1</v>
      </c>
      <c r="F120" s="21"/>
      <c r="H120" s="14">
        <v>0</v>
      </c>
      <c r="I120" s="14">
        <v>0</v>
      </c>
      <c r="J120" s="21"/>
      <c r="L120" s="14">
        <v>3</v>
      </c>
      <c r="M120" s="14">
        <v>3</v>
      </c>
      <c r="N120" s="21"/>
      <c r="P120" s="14">
        <v>8</v>
      </c>
      <c r="Q120" s="14">
        <v>8</v>
      </c>
      <c r="R120" s="21"/>
    </row>
    <row r="121" spans="1:18" ht="19.5" thickTop="1" thickBot="1" x14ac:dyDescent="0.3">
      <c r="B121" s="62" t="s">
        <v>118</v>
      </c>
      <c r="C121" s="22" t="s">
        <v>118</v>
      </c>
      <c r="D121" s="14">
        <v>2.6500000000000004</v>
      </c>
      <c r="E121" s="14">
        <v>2.6500000000000004</v>
      </c>
      <c r="F121" s="23"/>
      <c r="H121" s="14">
        <v>0.98</v>
      </c>
      <c r="I121" s="14">
        <v>0.98</v>
      </c>
      <c r="J121" s="23"/>
      <c r="L121" s="14">
        <v>3</v>
      </c>
      <c r="M121" s="14">
        <v>3</v>
      </c>
      <c r="N121" s="23"/>
      <c r="P121" s="14">
        <v>105.02</v>
      </c>
      <c r="Q121" s="14">
        <v>105.02</v>
      </c>
      <c r="R121" s="23"/>
    </row>
    <row r="122" spans="1:18" ht="18.75" thickTop="1" x14ac:dyDescent="0.25">
      <c r="B122" s="62" t="e">
        <v>#N/A</v>
      </c>
      <c r="C122" s="25"/>
    </row>
    <row r="123" spans="1:18" ht="18.75" thickBot="1" x14ac:dyDescent="0.3">
      <c r="B123" s="62" t="e">
        <v>#N/A</v>
      </c>
      <c r="C123" s="26"/>
    </row>
    <row r="124" spans="1:18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</row>
    <row r="125" spans="1:18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</row>
    <row r="126" spans="1:18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</row>
    <row r="127" spans="1:18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</row>
    <row r="128" spans="1:18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</row>
    <row r="129" spans="1:18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</row>
    <row r="130" spans="1:18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</row>
    <row r="131" spans="1:18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</row>
    <row r="132" spans="1:18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</row>
    <row r="133" spans="1:18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</row>
    <row r="134" spans="1:18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</row>
    <row r="135" spans="1:18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</row>
    <row r="136" spans="1:18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</row>
    <row r="137" spans="1:18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</row>
    <row r="138" spans="1:18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</row>
    <row r="139" spans="1:18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</row>
    <row r="140" spans="1:18" ht="16.5" thickBot="1" x14ac:dyDescent="0.3">
      <c r="B140" s="62" t="s">
        <v>492</v>
      </c>
      <c r="C140" s="20" t="s">
        <v>133</v>
      </c>
      <c r="D140" s="14">
        <v>50</v>
      </c>
      <c r="E140" s="14">
        <v>50</v>
      </c>
      <c r="F140" s="21"/>
      <c r="H140" s="14">
        <v>0</v>
      </c>
      <c r="I140" s="14">
        <v>0</v>
      </c>
      <c r="J140" s="21"/>
      <c r="L140" s="14">
        <v>10</v>
      </c>
      <c r="M140" s="14">
        <v>10</v>
      </c>
      <c r="N140" s="21"/>
      <c r="P140" s="14">
        <v>0</v>
      </c>
      <c r="Q140" s="14">
        <v>0</v>
      </c>
      <c r="R140" s="21"/>
    </row>
    <row r="141" spans="1:18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</row>
    <row r="142" spans="1:18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</row>
    <row r="143" spans="1:18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</row>
    <row r="144" spans="1:18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</row>
    <row r="145" spans="1:18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</row>
    <row r="146" spans="1:18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</row>
    <row r="147" spans="1:18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</row>
    <row r="148" spans="1:18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</row>
    <row r="149" spans="1:18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</row>
    <row r="150" spans="1:18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</row>
    <row r="151" spans="1:18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</row>
    <row r="152" spans="1:18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</row>
    <row r="153" spans="1:18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</row>
    <row r="154" spans="1:18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</row>
    <row r="155" spans="1:18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</row>
    <row r="156" spans="1:18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</row>
    <row r="157" spans="1:18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</row>
    <row r="158" spans="1:18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</row>
    <row r="159" spans="1:18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</row>
    <row r="160" spans="1:18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</row>
    <row r="161" spans="1:18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</row>
    <row r="162" spans="1:18" ht="16.5" thickBot="1" x14ac:dyDescent="0.3">
      <c r="B162" s="62" t="s">
        <v>488</v>
      </c>
      <c r="C162" s="20" t="s">
        <v>155</v>
      </c>
      <c r="D162" s="14">
        <v>915</v>
      </c>
      <c r="E162" s="14">
        <v>915</v>
      </c>
      <c r="F162" s="21"/>
      <c r="H162" s="14">
        <v>99</v>
      </c>
      <c r="I162" s="14">
        <v>99</v>
      </c>
      <c r="J162" s="21"/>
      <c r="L162" s="14">
        <v>960</v>
      </c>
      <c r="M162" s="14">
        <v>960</v>
      </c>
      <c r="N162" s="21"/>
      <c r="P162" s="14">
        <v>237</v>
      </c>
      <c r="Q162" s="14">
        <v>237</v>
      </c>
      <c r="R162" s="21"/>
    </row>
    <row r="163" spans="1:18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</row>
    <row r="164" spans="1:18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</row>
    <row r="165" spans="1:18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</row>
    <row r="166" spans="1:18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</row>
    <row r="167" spans="1:18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</row>
    <row r="168" spans="1:18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</row>
    <row r="169" spans="1:18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</row>
    <row r="170" spans="1:18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</row>
    <row r="171" spans="1:18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</row>
    <row r="172" spans="1:18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</row>
    <row r="173" spans="1:18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</row>
    <row r="174" spans="1:18" ht="16.5" thickBot="1" x14ac:dyDescent="0.3">
      <c r="B174" s="62" t="s">
        <v>486</v>
      </c>
      <c r="C174" s="20" t="s">
        <v>167</v>
      </c>
      <c r="D174" s="14">
        <v>8081.9400000000005</v>
      </c>
      <c r="E174" s="14">
        <v>8081.9400000000005</v>
      </c>
      <c r="F174" s="21"/>
      <c r="H174" s="14">
        <v>2648.1</v>
      </c>
      <c r="I174" s="14">
        <v>2648.1</v>
      </c>
      <c r="J174" s="21"/>
      <c r="L174" s="14">
        <v>1353.9</v>
      </c>
      <c r="M174" s="14">
        <v>1353.9</v>
      </c>
      <c r="N174" s="21"/>
      <c r="P174" s="14">
        <v>1220</v>
      </c>
      <c r="Q174" s="14">
        <v>1220</v>
      </c>
      <c r="R174" s="21"/>
    </row>
    <row r="175" spans="1:18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</row>
    <row r="176" spans="1:18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</row>
    <row r="177" spans="1:18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</row>
    <row r="178" spans="1:18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</row>
    <row r="179" spans="1:18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</row>
    <row r="180" spans="1:18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</row>
    <row r="181" spans="1:18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</row>
    <row r="182" spans="1:18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</row>
    <row r="183" spans="1:18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</row>
    <row r="184" spans="1:18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</row>
    <row r="185" spans="1:18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</row>
    <row r="186" spans="1:18" ht="16.5" thickBot="1" x14ac:dyDescent="0.3">
      <c r="B186" s="62" t="s">
        <v>496</v>
      </c>
      <c r="C186" s="20" t="s">
        <v>179</v>
      </c>
      <c r="D186" s="14">
        <v>43</v>
      </c>
      <c r="E186" s="14">
        <v>43</v>
      </c>
      <c r="F186" s="21"/>
      <c r="H186" s="14">
        <v>551</v>
      </c>
      <c r="I186" s="14">
        <v>551</v>
      </c>
      <c r="J186" s="21"/>
      <c r="L186" s="14">
        <v>69.680000000000007</v>
      </c>
      <c r="M186" s="14">
        <v>69.680000000000007</v>
      </c>
      <c r="N186" s="21"/>
      <c r="P186" s="14">
        <v>0</v>
      </c>
      <c r="Q186" s="14">
        <v>0</v>
      </c>
      <c r="R186" s="21"/>
    </row>
    <row r="187" spans="1:18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</row>
    <row r="188" spans="1:18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</row>
    <row r="189" spans="1:18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</row>
    <row r="190" spans="1:18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</row>
    <row r="191" spans="1:18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</row>
    <row r="192" spans="1:18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</row>
    <row r="193" spans="1:18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</row>
    <row r="194" spans="1:18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53</v>
      </c>
      <c r="I194" s="14">
        <v>53</v>
      </c>
      <c r="J194" s="21"/>
      <c r="L194" s="14">
        <v>43.5</v>
      </c>
      <c r="M194" s="14">
        <v>43.5</v>
      </c>
      <c r="N194" s="21"/>
      <c r="P194" s="14">
        <v>0</v>
      </c>
      <c r="Q194" s="14">
        <v>0</v>
      </c>
      <c r="R194" s="21"/>
    </row>
    <row r="195" spans="1:18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</row>
    <row r="196" spans="1:18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</row>
    <row r="197" spans="1:18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</row>
    <row r="198" spans="1:18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</row>
    <row r="199" spans="1:18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</row>
    <row r="200" spans="1:18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</row>
    <row r="201" spans="1:18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</row>
    <row r="202" spans="1:18" ht="16.5" thickBot="1" x14ac:dyDescent="0.3">
      <c r="B202" s="62" t="s">
        <v>494</v>
      </c>
      <c r="C202" s="20" t="s">
        <v>195</v>
      </c>
      <c r="D202" s="14">
        <v>355</v>
      </c>
      <c r="E202" s="14">
        <v>355</v>
      </c>
      <c r="F202" s="21"/>
      <c r="H202" s="14">
        <v>101</v>
      </c>
      <c r="I202" s="14">
        <v>101</v>
      </c>
      <c r="J202" s="21"/>
      <c r="L202" s="14">
        <v>457.5</v>
      </c>
      <c r="M202" s="14">
        <v>457.5</v>
      </c>
      <c r="N202" s="21"/>
      <c r="P202" s="14">
        <v>0</v>
      </c>
      <c r="Q202" s="14">
        <v>0</v>
      </c>
      <c r="R202" s="21"/>
    </row>
    <row r="203" spans="1:18" ht="19.5" thickTop="1" thickBot="1" x14ac:dyDescent="0.3">
      <c r="B203" s="62" t="s">
        <v>196</v>
      </c>
      <c r="C203" s="22" t="s">
        <v>196</v>
      </c>
      <c r="D203" s="14">
        <v>9444.94</v>
      </c>
      <c r="E203" s="14">
        <v>9444.94</v>
      </c>
      <c r="F203" s="23"/>
      <c r="H203" s="14">
        <v>3758.1</v>
      </c>
      <c r="I203" s="14">
        <v>3758.1</v>
      </c>
      <c r="J203" s="23"/>
      <c r="L203" s="14">
        <v>2894.58</v>
      </c>
      <c r="M203" s="14">
        <v>2894.58</v>
      </c>
      <c r="N203" s="23"/>
      <c r="P203" s="14">
        <v>1457</v>
      </c>
      <c r="Q203" s="14">
        <v>1457</v>
      </c>
      <c r="R203" s="23"/>
    </row>
    <row r="204" spans="1:18" ht="18.75" thickTop="1" x14ac:dyDescent="0.25">
      <c r="B204" s="62" t="e">
        <v>#N/A</v>
      </c>
      <c r="C204" s="25"/>
    </row>
    <row r="205" spans="1:18" ht="18.75" thickBot="1" x14ac:dyDescent="0.3">
      <c r="B205" s="62" t="e">
        <v>#N/A</v>
      </c>
      <c r="C205" s="26"/>
    </row>
    <row r="206" spans="1:18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</row>
    <row r="207" spans="1:18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</row>
    <row r="208" spans="1:18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</row>
    <row r="209" spans="1:18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</row>
    <row r="210" spans="1:18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</row>
    <row r="211" spans="1:18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</row>
    <row r="212" spans="1:18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</row>
    <row r="213" spans="1:18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</row>
    <row r="214" spans="1:18" ht="16.5" thickBot="1" x14ac:dyDescent="0.3">
      <c r="B214" s="62" t="s">
        <v>503</v>
      </c>
      <c r="C214" s="20" t="s">
        <v>203</v>
      </c>
      <c r="D214" s="14">
        <v>151</v>
      </c>
      <c r="E214" s="14">
        <v>151</v>
      </c>
      <c r="F214" s="21"/>
      <c r="H214" s="14">
        <v>20</v>
      </c>
      <c r="I214" s="14">
        <v>20</v>
      </c>
      <c r="J214" s="21"/>
      <c r="L214" s="14">
        <v>10</v>
      </c>
      <c r="M214" s="14">
        <v>10</v>
      </c>
      <c r="N214" s="21"/>
      <c r="P214" s="14">
        <v>10</v>
      </c>
      <c r="Q214" s="14">
        <v>10</v>
      </c>
      <c r="R214" s="21"/>
    </row>
    <row r="215" spans="1:18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</row>
    <row r="216" spans="1:18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</row>
    <row r="217" spans="1:18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</row>
    <row r="218" spans="1:18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</row>
    <row r="219" spans="1:18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</row>
    <row r="220" spans="1:18" ht="16.5" thickBot="1" x14ac:dyDescent="0.3">
      <c r="B220" s="62" t="s">
        <v>507</v>
      </c>
      <c r="C220" s="20" t="s">
        <v>209</v>
      </c>
      <c r="D220" s="14">
        <v>34</v>
      </c>
      <c r="E220" s="14">
        <v>34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  <c r="P220" s="14">
        <v>0</v>
      </c>
      <c r="Q220" s="14">
        <v>0</v>
      </c>
      <c r="R220" s="21"/>
    </row>
    <row r="221" spans="1:18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</row>
    <row r="222" spans="1:18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</row>
    <row r="223" spans="1:18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</row>
    <row r="224" spans="1:18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</row>
    <row r="225" spans="1:18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</row>
    <row r="226" spans="1:18" ht="16.5" thickBot="1" x14ac:dyDescent="0.3">
      <c r="B226" s="62" t="s">
        <v>505</v>
      </c>
      <c r="C226" s="20" t="s">
        <v>215</v>
      </c>
      <c r="D226" s="14">
        <v>6</v>
      </c>
      <c r="E226" s="14">
        <v>6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  <c r="P226" s="14">
        <v>0</v>
      </c>
      <c r="Q226" s="14">
        <v>0</v>
      </c>
      <c r="R226" s="21"/>
    </row>
    <row r="227" spans="1:18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</row>
    <row r="228" spans="1:18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</row>
    <row r="229" spans="1:18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</row>
    <row r="230" spans="1:18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</row>
    <row r="231" spans="1:18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</row>
    <row r="232" spans="1:18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</row>
    <row r="233" spans="1:18" ht="19.5" thickTop="1" thickBot="1" x14ac:dyDescent="0.3">
      <c r="B233" s="62" t="s">
        <v>222</v>
      </c>
      <c r="C233" s="22" t="s">
        <v>222</v>
      </c>
      <c r="D233" s="14">
        <v>7719</v>
      </c>
      <c r="E233" s="14">
        <v>7719</v>
      </c>
      <c r="F233" s="23"/>
      <c r="H233" s="14">
        <v>20</v>
      </c>
      <c r="I233" s="14">
        <v>20</v>
      </c>
      <c r="J233" s="23"/>
      <c r="L233" s="14">
        <v>10</v>
      </c>
      <c r="M233" s="14">
        <v>10</v>
      </c>
      <c r="N233" s="23"/>
      <c r="P233" s="14">
        <v>10</v>
      </c>
      <c r="Q233" s="14">
        <v>10</v>
      </c>
      <c r="R233" s="23"/>
    </row>
    <row r="234" spans="1:18" ht="18.75" thickTop="1" x14ac:dyDescent="0.25">
      <c r="B234" s="62" t="e">
        <v>#N/A</v>
      </c>
      <c r="C234" s="25"/>
    </row>
    <row r="235" spans="1:18" ht="18.75" thickBot="1" x14ac:dyDescent="0.3">
      <c r="B235" s="62" t="e">
        <v>#N/A</v>
      </c>
      <c r="C235" s="26"/>
    </row>
    <row r="236" spans="1:18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</row>
    <row r="237" spans="1:18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</row>
    <row r="238" spans="1:18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</row>
    <row r="239" spans="1:18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</row>
    <row r="240" spans="1:18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</row>
    <row r="241" spans="1:18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</row>
    <row r="242" spans="1:18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</row>
    <row r="243" spans="1:18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5</v>
      </c>
      <c r="M243" s="14">
        <v>5</v>
      </c>
      <c r="N243" s="14"/>
      <c r="P243" s="14">
        <v>0</v>
      </c>
      <c r="Q243" s="14">
        <v>0</v>
      </c>
      <c r="R243" s="14"/>
    </row>
    <row r="244" spans="1:18" x14ac:dyDescent="0.25">
      <c r="A244" s="1">
        <v>0</v>
      </c>
      <c r="B244" s="62" t="s">
        <v>534</v>
      </c>
      <c r="C244" s="13" t="s">
        <v>229</v>
      </c>
      <c r="D244" s="14">
        <v>900</v>
      </c>
      <c r="E244" s="14">
        <v>900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</row>
    <row r="245" spans="1:18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</row>
    <row r="246" spans="1:18" x14ac:dyDescent="0.25">
      <c r="A246" s="1">
        <v>0</v>
      </c>
      <c r="B246" s="62" t="s">
        <v>538</v>
      </c>
      <c r="C246" s="13" t="s">
        <v>231</v>
      </c>
      <c r="D246" s="14">
        <v>4000</v>
      </c>
      <c r="E246" s="14">
        <v>4000</v>
      </c>
      <c r="F246" s="14"/>
      <c r="H246" s="14">
        <v>146.05000000000001</v>
      </c>
      <c r="I246" s="14">
        <v>146.05000000000001</v>
      </c>
      <c r="J246" s="14"/>
      <c r="L246" s="14">
        <v>61113</v>
      </c>
      <c r="M246" s="14">
        <v>61113</v>
      </c>
      <c r="N246" s="14"/>
      <c r="P246" s="14">
        <v>122226</v>
      </c>
      <c r="Q246" s="14">
        <v>122226</v>
      </c>
      <c r="R246" s="14"/>
    </row>
    <row r="247" spans="1:18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</row>
    <row r="248" spans="1:18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</row>
    <row r="249" spans="1:18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</row>
    <row r="250" spans="1:18" ht="15.75" thickBot="1" x14ac:dyDescent="0.3">
      <c r="A250" s="1">
        <v>0</v>
      </c>
      <c r="B250" s="62" t="s">
        <v>534</v>
      </c>
      <c r="C250" s="13" t="s">
        <v>235</v>
      </c>
      <c r="D250" s="14">
        <v>900</v>
      </c>
      <c r="E250" s="14">
        <v>900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</row>
    <row r="251" spans="1:18" ht="16.5" thickBot="1" x14ac:dyDescent="0.3">
      <c r="B251" s="62" t="s">
        <v>236</v>
      </c>
      <c r="C251" s="20" t="s">
        <v>236</v>
      </c>
      <c r="D251" s="14">
        <v>4900</v>
      </c>
      <c r="E251" s="14">
        <v>4900</v>
      </c>
      <c r="F251" s="21"/>
      <c r="H251" s="14">
        <v>146.04999999999995</v>
      </c>
      <c r="I251" s="14">
        <v>146.04999999999995</v>
      </c>
      <c r="J251" s="21"/>
      <c r="L251" s="14">
        <v>61118</v>
      </c>
      <c r="M251" s="14">
        <v>61118</v>
      </c>
      <c r="N251" s="21"/>
      <c r="P251" s="14">
        <v>122226</v>
      </c>
      <c r="Q251" s="14">
        <v>122226</v>
      </c>
      <c r="R251" s="21"/>
    </row>
    <row r="252" spans="1:18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  <c r="P252" s="14">
        <v>0</v>
      </c>
      <c r="Q252" s="14">
        <v>0</v>
      </c>
      <c r="R252" s="14"/>
    </row>
    <row r="253" spans="1:18" x14ac:dyDescent="0.25">
      <c r="A253" s="1">
        <v>0</v>
      </c>
      <c r="B253" s="62" t="s">
        <v>541</v>
      </c>
      <c r="C253" s="13" t="s">
        <v>238</v>
      </c>
      <c r="D253" s="14">
        <v>1317</v>
      </c>
      <c r="E253" s="14">
        <v>1317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</row>
    <row r="254" spans="1:18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  <c r="P254" s="14">
        <v>0</v>
      </c>
      <c r="Q254" s="14">
        <v>0</v>
      </c>
      <c r="R254" s="14"/>
    </row>
    <row r="255" spans="1:18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</row>
    <row r="256" spans="1:18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  <c r="P256" s="14">
        <v>43</v>
      </c>
      <c r="Q256" s="14">
        <v>43</v>
      </c>
      <c r="R256" s="14"/>
    </row>
    <row r="257" spans="1:18" x14ac:dyDescent="0.25">
      <c r="A257" s="1">
        <v>0</v>
      </c>
      <c r="B257" s="62" t="s">
        <v>551</v>
      </c>
      <c r="C257" s="13" t="s">
        <v>242</v>
      </c>
      <c r="D257" s="14">
        <v>2000</v>
      </c>
      <c r="E257" s="14">
        <v>2000</v>
      </c>
      <c r="F257" s="14"/>
      <c r="H257" s="14">
        <v>0</v>
      </c>
      <c r="I257" s="14">
        <v>0</v>
      </c>
      <c r="J257" s="14"/>
      <c r="L257" s="14">
        <v>275</v>
      </c>
      <c r="M257" s="14">
        <v>275</v>
      </c>
      <c r="N257" s="14"/>
      <c r="P257" s="14">
        <v>0</v>
      </c>
      <c r="Q257" s="14">
        <v>0</v>
      </c>
      <c r="R257" s="14"/>
    </row>
    <row r="258" spans="1:18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</row>
    <row r="259" spans="1:18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</row>
    <row r="260" spans="1:18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</row>
    <row r="261" spans="1:18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</row>
    <row r="262" spans="1:18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</row>
    <row r="263" spans="1:18" ht="15.75" thickBot="1" x14ac:dyDescent="0.3">
      <c r="A263" s="1">
        <v>0</v>
      </c>
      <c r="B263" s="62" t="s">
        <v>551</v>
      </c>
      <c r="C263" s="13" t="s">
        <v>248</v>
      </c>
      <c r="D263" s="14">
        <v>2000</v>
      </c>
      <c r="E263" s="14">
        <v>2000</v>
      </c>
      <c r="F263" s="14"/>
      <c r="H263" s="14">
        <v>0</v>
      </c>
      <c r="I263" s="14">
        <v>0</v>
      </c>
      <c r="J263" s="14"/>
      <c r="L263" s="14">
        <v>275</v>
      </c>
      <c r="M263" s="14">
        <v>275</v>
      </c>
      <c r="N263" s="14"/>
      <c r="P263" s="14">
        <v>0</v>
      </c>
      <c r="Q263" s="14">
        <v>0</v>
      </c>
      <c r="R263" s="14"/>
    </row>
    <row r="264" spans="1:18" ht="16.5" thickBot="1" x14ac:dyDescent="0.3">
      <c r="B264" s="62" t="s">
        <v>249</v>
      </c>
      <c r="C264" s="20" t="s">
        <v>249</v>
      </c>
      <c r="D264" s="14">
        <v>3317</v>
      </c>
      <c r="E264" s="14">
        <v>3317</v>
      </c>
      <c r="F264" s="21"/>
      <c r="H264" s="14">
        <v>0</v>
      </c>
      <c r="I264" s="14">
        <v>0</v>
      </c>
      <c r="J264" s="21"/>
      <c r="L264" s="14">
        <v>275</v>
      </c>
      <c r="M264" s="14">
        <v>275</v>
      </c>
      <c r="N264" s="21"/>
      <c r="P264" s="14">
        <v>43</v>
      </c>
      <c r="Q264" s="14">
        <v>43</v>
      </c>
      <c r="R264" s="21"/>
    </row>
    <row r="265" spans="1:18" x14ac:dyDescent="0.25">
      <c r="A265" s="1">
        <v>0</v>
      </c>
      <c r="B265" s="62" t="s">
        <v>562</v>
      </c>
      <c r="C265" s="13" t="s">
        <v>250</v>
      </c>
      <c r="D265" s="14">
        <v>828</v>
      </c>
      <c r="E265" s="14">
        <v>828</v>
      </c>
      <c r="F265" s="14"/>
      <c r="H265" s="14">
        <v>7070</v>
      </c>
      <c r="I265" s="14">
        <v>7070</v>
      </c>
      <c r="J265" s="14"/>
      <c r="L265" s="14">
        <v>0</v>
      </c>
      <c r="M265" s="14">
        <v>0</v>
      </c>
      <c r="N265" s="14"/>
      <c r="P265" s="14">
        <v>2450</v>
      </c>
      <c r="Q265" s="14">
        <v>2450</v>
      </c>
      <c r="R265" s="14"/>
    </row>
    <row r="266" spans="1:18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</row>
    <row r="267" spans="1:18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</row>
    <row r="268" spans="1:18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</row>
    <row r="269" spans="1:18" x14ac:dyDescent="0.25">
      <c r="A269" s="1">
        <v>0</v>
      </c>
      <c r="B269" s="62" t="s">
        <v>566</v>
      </c>
      <c r="C269" s="13" t="s">
        <v>254</v>
      </c>
      <c r="D269" s="14">
        <v>12000</v>
      </c>
      <c r="E269" s="14">
        <v>12000</v>
      </c>
      <c r="F269" s="14"/>
      <c r="H269" s="14">
        <v>17114</v>
      </c>
      <c r="I269" s="14">
        <v>17114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</row>
    <row r="270" spans="1:18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</row>
    <row r="271" spans="1:18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</row>
    <row r="272" spans="1:18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</row>
    <row r="273" spans="1:18" ht="16.5" thickBot="1" x14ac:dyDescent="0.3">
      <c r="B273" s="62" t="s">
        <v>726</v>
      </c>
      <c r="C273" s="20" t="s">
        <v>258</v>
      </c>
      <c r="D273" s="14">
        <v>12828</v>
      </c>
      <c r="E273" s="14">
        <v>12828</v>
      </c>
      <c r="F273" s="21"/>
      <c r="H273" s="14">
        <v>24184</v>
      </c>
      <c r="I273" s="14">
        <v>24184</v>
      </c>
      <c r="J273" s="21"/>
      <c r="L273" s="14">
        <v>0</v>
      </c>
      <c r="M273" s="14">
        <v>0</v>
      </c>
      <c r="N273" s="21"/>
      <c r="P273" s="14">
        <v>2450</v>
      </c>
      <c r="Q273" s="14">
        <v>2450</v>
      </c>
      <c r="R273" s="21"/>
    </row>
    <row r="274" spans="1:18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</row>
    <row r="275" spans="1:18" x14ac:dyDescent="0.25">
      <c r="A275" s="1">
        <v>0</v>
      </c>
      <c r="B275" s="62" t="s">
        <v>578</v>
      </c>
      <c r="C275" s="13" t="s">
        <v>260</v>
      </c>
      <c r="D275" s="14">
        <v>375</v>
      </c>
      <c r="E275" s="14">
        <v>375</v>
      </c>
      <c r="F275" s="14"/>
      <c r="H275" s="14">
        <v>225</v>
      </c>
      <c r="I275" s="14">
        <v>225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</row>
    <row r="276" spans="1:18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</row>
    <row r="277" spans="1:18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</row>
    <row r="278" spans="1:18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</row>
    <row r="279" spans="1:18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</row>
    <row r="280" spans="1:18" ht="16.5" thickBot="1" x14ac:dyDescent="0.3">
      <c r="B280" s="62" t="s">
        <v>582</v>
      </c>
      <c r="C280" s="20" t="s">
        <v>265</v>
      </c>
      <c r="D280" s="14">
        <v>375</v>
      </c>
      <c r="E280" s="14">
        <v>375</v>
      </c>
      <c r="F280" s="21"/>
      <c r="H280" s="14">
        <v>225</v>
      </c>
      <c r="I280" s="14">
        <v>225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</row>
    <row r="281" spans="1:18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</row>
    <row r="282" spans="1:18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</row>
    <row r="283" spans="1:18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</row>
    <row r="284" spans="1:18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</row>
    <row r="285" spans="1:18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</row>
    <row r="286" spans="1:18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</row>
    <row r="287" spans="1:18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</row>
    <row r="288" spans="1:18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3500</v>
      </c>
      <c r="I288" s="14">
        <v>3500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</row>
    <row r="289" spans="1:18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</row>
    <row r="290" spans="1:18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</row>
    <row r="291" spans="1:18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</row>
    <row r="292" spans="1:18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3500</v>
      </c>
      <c r="I292" s="14">
        <v>3500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</row>
    <row r="293" spans="1:18" ht="19.5" thickTop="1" thickBot="1" x14ac:dyDescent="0.3">
      <c r="B293" s="62" t="s">
        <v>278</v>
      </c>
      <c r="C293" s="29" t="s">
        <v>278</v>
      </c>
      <c r="D293" s="14">
        <v>21420</v>
      </c>
      <c r="E293" s="14">
        <v>21420</v>
      </c>
      <c r="F293" s="30"/>
      <c r="H293" s="14">
        <v>28055.05</v>
      </c>
      <c r="I293" s="14">
        <v>28055.05</v>
      </c>
      <c r="J293" s="30"/>
      <c r="L293" s="14">
        <v>61393</v>
      </c>
      <c r="M293" s="14">
        <v>61393</v>
      </c>
      <c r="N293" s="30"/>
      <c r="P293" s="14">
        <v>124719</v>
      </c>
      <c r="Q293" s="14">
        <v>124719</v>
      </c>
      <c r="R293" s="30"/>
    </row>
    <row r="294" spans="1:18" ht="18.75" thickTop="1" x14ac:dyDescent="0.25">
      <c r="B294" s="62" t="e">
        <v>#N/A</v>
      </c>
      <c r="C294" s="25"/>
    </row>
    <row r="295" spans="1:18" ht="18.75" thickBot="1" x14ac:dyDescent="0.3">
      <c r="B295" s="62" t="e">
        <v>#N/A</v>
      </c>
      <c r="C295" s="26"/>
    </row>
    <row r="296" spans="1:18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</row>
    <row r="297" spans="1:18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</row>
    <row r="298" spans="1:18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</row>
    <row r="299" spans="1:18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6</v>
      </c>
      <c r="M299" s="14">
        <v>6</v>
      </c>
      <c r="N299" s="14"/>
      <c r="P299" s="14">
        <v>5</v>
      </c>
      <c r="Q299" s="14">
        <v>5</v>
      </c>
      <c r="R299" s="14"/>
    </row>
    <row r="300" spans="1:18" x14ac:dyDescent="0.25">
      <c r="A300" s="1">
        <v>0</v>
      </c>
      <c r="B300" s="62" t="s">
        <v>627</v>
      </c>
      <c r="C300" s="13" t="s">
        <v>281</v>
      </c>
      <c r="D300" s="14">
        <v>6</v>
      </c>
      <c r="E300" s="14">
        <v>6</v>
      </c>
      <c r="F300" s="14"/>
      <c r="H300" s="14">
        <v>7</v>
      </c>
      <c r="I300" s="14">
        <v>7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</row>
    <row r="301" spans="1:18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</row>
    <row r="302" spans="1:18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</row>
    <row r="303" spans="1:18" x14ac:dyDescent="0.25">
      <c r="A303" s="1">
        <v>0</v>
      </c>
      <c r="B303" s="62" t="s">
        <v>631</v>
      </c>
      <c r="C303" s="13" t="s">
        <v>284</v>
      </c>
      <c r="D303" s="14">
        <v>12</v>
      </c>
      <c r="E303" s="14">
        <v>12</v>
      </c>
      <c r="F303" s="14"/>
      <c r="H303" s="14">
        <v>12</v>
      </c>
      <c r="I303" s="14">
        <v>12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</row>
    <row r="304" spans="1:18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</row>
    <row r="305" spans="1:18" x14ac:dyDescent="0.25">
      <c r="B305" s="62" t="s">
        <v>727</v>
      </c>
      <c r="C305" s="15" t="s">
        <v>286</v>
      </c>
      <c r="D305" s="14">
        <v>18</v>
      </c>
      <c r="E305" s="14">
        <v>18</v>
      </c>
      <c r="F305" s="16"/>
      <c r="H305" s="14">
        <v>19</v>
      </c>
      <c r="I305" s="14">
        <v>19</v>
      </c>
      <c r="J305" s="16"/>
      <c r="L305" s="14">
        <v>6</v>
      </c>
      <c r="M305" s="14">
        <v>6</v>
      </c>
      <c r="N305" s="16"/>
      <c r="P305" s="14">
        <v>5</v>
      </c>
      <c r="Q305" s="14">
        <v>5</v>
      </c>
      <c r="R305" s="16"/>
    </row>
    <row r="306" spans="1:18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</row>
    <row r="307" spans="1:18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</row>
    <row r="308" spans="1:18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1</v>
      </c>
      <c r="M308" s="14">
        <v>1</v>
      </c>
      <c r="N308" s="14"/>
      <c r="P308" s="14">
        <v>0</v>
      </c>
      <c r="Q308" s="14">
        <v>0</v>
      </c>
      <c r="R308" s="14"/>
    </row>
    <row r="309" spans="1:18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</row>
    <row r="310" spans="1:18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3</v>
      </c>
      <c r="M310" s="14">
        <v>3</v>
      </c>
      <c r="N310" s="14"/>
      <c r="P310" s="14">
        <v>1</v>
      </c>
      <c r="Q310" s="14">
        <v>1</v>
      </c>
      <c r="R310" s="14"/>
    </row>
    <row r="311" spans="1:18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</row>
    <row r="312" spans="1:18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</row>
    <row r="313" spans="1:18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</row>
    <row r="314" spans="1:18" x14ac:dyDescent="0.25">
      <c r="A314" s="1">
        <v>0</v>
      </c>
      <c r="B314" s="62" t="s">
        <v>623</v>
      </c>
      <c r="C314" s="13" t="s">
        <v>295</v>
      </c>
      <c r="D314" s="14">
        <v>1</v>
      </c>
      <c r="E314" s="14">
        <v>1</v>
      </c>
      <c r="F314" s="14"/>
      <c r="H314" s="14">
        <v>1</v>
      </c>
      <c r="I314" s="14">
        <v>1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</row>
    <row r="315" spans="1:18" x14ac:dyDescent="0.25">
      <c r="B315" s="62" t="s">
        <v>727</v>
      </c>
      <c r="C315" s="15" t="s">
        <v>296</v>
      </c>
      <c r="D315" s="14">
        <v>1</v>
      </c>
      <c r="E315" s="14">
        <v>1</v>
      </c>
      <c r="F315" s="16"/>
      <c r="H315" s="14">
        <v>1</v>
      </c>
      <c r="I315" s="14">
        <v>1</v>
      </c>
      <c r="J315" s="16"/>
      <c r="L315" s="14">
        <v>4</v>
      </c>
      <c r="M315" s="14">
        <v>4</v>
      </c>
      <c r="N315" s="16"/>
      <c r="P315" s="14">
        <v>1</v>
      </c>
      <c r="Q315" s="14">
        <v>1</v>
      </c>
      <c r="R315" s="16"/>
    </row>
    <row r="316" spans="1:18" x14ac:dyDescent="0.25">
      <c r="B316" s="62" t="s">
        <v>727</v>
      </c>
      <c r="C316" s="17" t="s">
        <v>297</v>
      </c>
      <c r="D316" s="14">
        <v>19</v>
      </c>
      <c r="E316" s="14">
        <v>19</v>
      </c>
      <c r="F316" s="18"/>
      <c r="H316" s="14">
        <v>20</v>
      </c>
      <c r="I316" s="14">
        <v>20</v>
      </c>
      <c r="J316" s="18"/>
      <c r="L316" s="14">
        <v>10</v>
      </c>
      <c r="M316" s="14">
        <v>10</v>
      </c>
      <c r="N316" s="18"/>
      <c r="P316" s="14">
        <v>6</v>
      </c>
      <c r="Q316" s="14">
        <v>6</v>
      </c>
      <c r="R316" s="18"/>
    </row>
    <row r="317" spans="1:18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</row>
    <row r="318" spans="1:18" x14ac:dyDescent="0.25">
      <c r="A318" s="1">
        <v>0</v>
      </c>
      <c r="B318" s="62" t="s">
        <v>585</v>
      </c>
      <c r="C318" s="13" t="s">
        <v>299</v>
      </c>
      <c r="D318" s="14">
        <v>12</v>
      </c>
      <c r="E318" s="14">
        <v>12</v>
      </c>
      <c r="F318" s="14"/>
      <c r="H318" s="14">
        <v>6</v>
      </c>
      <c r="I318" s="14">
        <v>6</v>
      </c>
      <c r="J318" s="14"/>
      <c r="L318" s="14">
        <v>15</v>
      </c>
      <c r="M318" s="14">
        <v>15</v>
      </c>
      <c r="N318" s="14"/>
      <c r="P318" s="14">
        <v>19</v>
      </c>
      <c r="Q318" s="14">
        <v>19</v>
      </c>
      <c r="R318" s="14"/>
    </row>
    <row r="319" spans="1:18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</row>
    <row r="320" spans="1:18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</row>
    <row r="321" spans="1:18" x14ac:dyDescent="0.25">
      <c r="A321" s="1">
        <v>0</v>
      </c>
      <c r="B321" s="62" t="s">
        <v>591</v>
      </c>
      <c r="C321" s="13" t="s">
        <v>302</v>
      </c>
      <c r="D321" s="14">
        <v>115</v>
      </c>
      <c r="E321" s="14">
        <v>115</v>
      </c>
      <c r="F321" s="14"/>
      <c r="H321" s="14">
        <v>174</v>
      </c>
      <c r="I321" s="14">
        <v>174</v>
      </c>
      <c r="J321" s="14"/>
      <c r="L321" s="14">
        <v>308</v>
      </c>
      <c r="M321" s="14">
        <v>308</v>
      </c>
      <c r="N321" s="14"/>
      <c r="P321" s="14">
        <v>165.64</v>
      </c>
      <c r="Q321" s="14">
        <v>165.64</v>
      </c>
      <c r="R321" s="14"/>
    </row>
    <row r="322" spans="1:18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</row>
    <row r="323" spans="1:18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</row>
    <row r="324" spans="1:18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</row>
    <row r="325" spans="1:18" x14ac:dyDescent="0.25">
      <c r="B325" s="62" t="s">
        <v>727</v>
      </c>
      <c r="C325" s="15" t="s">
        <v>306</v>
      </c>
      <c r="D325" s="14">
        <v>127</v>
      </c>
      <c r="E325" s="14">
        <v>127</v>
      </c>
      <c r="F325" s="16"/>
      <c r="H325" s="14">
        <v>180</v>
      </c>
      <c r="I325" s="14">
        <v>180</v>
      </c>
      <c r="J325" s="16"/>
      <c r="L325" s="14">
        <v>323</v>
      </c>
      <c r="M325" s="14">
        <v>323</v>
      </c>
      <c r="N325" s="16"/>
      <c r="P325" s="14">
        <v>184.64</v>
      </c>
      <c r="Q325" s="14">
        <v>184.64</v>
      </c>
      <c r="R325" s="16"/>
    </row>
    <row r="326" spans="1:18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</row>
    <row r="327" spans="1:18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</row>
    <row r="328" spans="1:18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</row>
    <row r="329" spans="1:18" x14ac:dyDescent="0.25">
      <c r="B329" s="62" t="s">
        <v>727</v>
      </c>
      <c r="C329" s="17" t="s">
        <v>310</v>
      </c>
      <c r="D329" s="14">
        <v>127</v>
      </c>
      <c r="E329" s="14">
        <v>127</v>
      </c>
      <c r="F329" s="18"/>
      <c r="H329" s="14">
        <v>180</v>
      </c>
      <c r="I329" s="14">
        <v>180</v>
      </c>
      <c r="J329" s="18"/>
      <c r="L329" s="14">
        <v>323</v>
      </c>
      <c r="M329" s="14">
        <v>323</v>
      </c>
      <c r="N329" s="18"/>
      <c r="P329" s="14">
        <v>184.64</v>
      </c>
      <c r="Q329" s="14">
        <v>184.64</v>
      </c>
      <c r="R329" s="18"/>
    </row>
    <row r="330" spans="1:18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</row>
    <row r="331" spans="1:18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</row>
    <row r="332" spans="1:18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</row>
    <row r="333" spans="1:18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</row>
    <row r="334" spans="1:18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</row>
    <row r="335" spans="1:18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</row>
    <row r="336" spans="1:18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</row>
    <row r="337" spans="1:18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</row>
    <row r="338" spans="1:18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</row>
    <row r="339" spans="1:18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</row>
    <row r="340" spans="1:18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</row>
    <row r="341" spans="1:18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</row>
    <row r="342" spans="1:18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</row>
    <row r="343" spans="1:18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</row>
    <row r="344" spans="1:18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</row>
    <row r="345" spans="1:18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</row>
    <row r="346" spans="1:18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</row>
    <row r="347" spans="1:18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</row>
    <row r="348" spans="1:18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</row>
    <row r="349" spans="1:18" ht="16.5" thickBot="1" x14ac:dyDescent="0.3">
      <c r="B349" s="62" t="s">
        <v>726</v>
      </c>
      <c r="C349" s="27" t="s">
        <v>330</v>
      </c>
      <c r="D349" s="14">
        <v>146</v>
      </c>
      <c r="E349" s="14">
        <v>146</v>
      </c>
      <c r="F349" s="28"/>
      <c r="H349" s="14">
        <v>200</v>
      </c>
      <c r="I349" s="14">
        <v>200</v>
      </c>
      <c r="J349" s="28"/>
      <c r="L349" s="14">
        <v>333</v>
      </c>
      <c r="M349" s="14">
        <v>333</v>
      </c>
      <c r="N349" s="28"/>
      <c r="P349" s="14">
        <v>190.64</v>
      </c>
      <c r="Q349" s="14">
        <v>190.64</v>
      </c>
      <c r="R349" s="28"/>
    </row>
    <row r="350" spans="1:18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</row>
    <row r="351" spans="1:18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</row>
    <row r="352" spans="1:18" ht="19.5" thickTop="1" thickBot="1" x14ac:dyDescent="0.3">
      <c r="B352" s="62" t="s">
        <v>726</v>
      </c>
      <c r="C352" s="22" t="s">
        <v>333</v>
      </c>
      <c r="D352" s="14">
        <v>146</v>
      </c>
      <c r="E352" s="14">
        <v>146</v>
      </c>
      <c r="F352" s="23"/>
      <c r="H352" s="14">
        <v>200</v>
      </c>
      <c r="I352" s="14">
        <v>200</v>
      </c>
      <c r="J352" s="23"/>
      <c r="L352" s="14">
        <v>333</v>
      </c>
      <c r="M352" s="14">
        <v>333</v>
      </c>
      <c r="N352" s="23"/>
      <c r="P352" s="14">
        <v>190.64</v>
      </c>
      <c r="Q352" s="14">
        <v>190.64</v>
      </c>
      <c r="R352" s="23"/>
    </row>
    <row r="353" spans="1:18" ht="18.75" thickTop="1" x14ac:dyDescent="0.25">
      <c r="B353" s="62" t="e">
        <v>#N/A</v>
      </c>
      <c r="C353" s="25"/>
    </row>
    <row r="354" spans="1:18" ht="18.75" thickBot="1" x14ac:dyDescent="0.3">
      <c r="B354" s="62" t="e">
        <v>#N/A</v>
      </c>
      <c r="C354" s="26"/>
    </row>
    <row r="355" spans="1:18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</row>
    <row r="356" spans="1:18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</row>
    <row r="357" spans="1:18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</row>
    <row r="358" spans="1:18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</row>
    <row r="359" spans="1:18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</row>
    <row r="360" spans="1:18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</row>
    <row r="361" spans="1:18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</row>
    <row r="362" spans="1:18" x14ac:dyDescent="0.25">
      <c r="B362" s="62" t="s">
        <v>467</v>
      </c>
      <c r="C362" s="17" t="s">
        <v>339</v>
      </c>
      <c r="D362" s="14">
        <v>11</v>
      </c>
      <c r="E362" s="14">
        <v>11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</row>
    <row r="363" spans="1:18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</row>
    <row r="364" spans="1:18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</row>
    <row r="365" spans="1:18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</row>
    <row r="366" spans="1:18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</row>
    <row r="367" spans="1:18" x14ac:dyDescent="0.25">
      <c r="B367" s="62" t="s">
        <v>463</v>
      </c>
      <c r="C367" s="17" t="s">
        <v>344</v>
      </c>
      <c r="D367" s="14">
        <v>78</v>
      </c>
      <c r="E367" s="14">
        <v>78</v>
      </c>
      <c r="F367" s="18"/>
      <c r="H367" s="14">
        <v>1426</v>
      </c>
      <c r="I367" s="14">
        <v>1426</v>
      </c>
      <c r="J367" s="18"/>
      <c r="L367" s="14">
        <v>388</v>
      </c>
      <c r="M367" s="14">
        <v>388</v>
      </c>
      <c r="N367" s="18"/>
      <c r="P367" s="14">
        <v>1060</v>
      </c>
      <c r="Q367" s="14">
        <v>1060</v>
      </c>
      <c r="R367" s="18"/>
    </row>
    <row r="368" spans="1:18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</row>
    <row r="369" spans="1:18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</row>
    <row r="370" spans="1:18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</row>
    <row r="371" spans="1:18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</row>
    <row r="372" spans="1:18" ht="15.75" thickBot="1" x14ac:dyDescent="0.3">
      <c r="B372" s="62" t="s">
        <v>465</v>
      </c>
      <c r="C372" s="17" t="s">
        <v>349</v>
      </c>
      <c r="D372" s="14">
        <v>4</v>
      </c>
      <c r="E372" s="14">
        <v>4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  <c r="P372" s="14">
        <v>0</v>
      </c>
      <c r="Q372" s="14">
        <v>0</v>
      </c>
      <c r="R372" s="18"/>
    </row>
    <row r="373" spans="1:18" ht="16.5" thickBot="1" x14ac:dyDescent="0.3">
      <c r="B373" s="62" t="s">
        <v>726</v>
      </c>
      <c r="C373" s="20" t="s">
        <v>350</v>
      </c>
      <c r="D373" s="14">
        <v>93</v>
      </c>
      <c r="E373" s="14">
        <v>93</v>
      </c>
      <c r="F373" s="21"/>
      <c r="H373" s="14">
        <v>1426</v>
      </c>
      <c r="I373" s="14">
        <v>1426</v>
      </c>
      <c r="J373" s="21"/>
      <c r="L373" s="14">
        <v>388</v>
      </c>
      <c r="M373" s="14">
        <v>388</v>
      </c>
      <c r="N373" s="21"/>
      <c r="P373" s="14">
        <v>1060</v>
      </c>
      <c r="Q373" s="14">
        <v>1060</v>
      </c>
      <c r="R373" s="21"/>
    </row>
    <row r="374" spans="1:18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</row>
    <row r="375" spans="1:18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</row>
    <row r="376" spans="1:18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</row>
    <row r="377" spans="1:18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</row>
    <row r="378" spans="1:18" x14ac:dyDescent="0.25">
      <c r="B378" s="62" t="s">
        <v>517</v>
      </c>
      <c r="C378" s="17" t="s">
        <v>355</v>
      </c>
      <c r="D378" s="14">
        <v>603</v>
      </c>
      <c r="E378" s="14">
        <v>603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</row>
    <row r="379" spans="1:18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</row>
    <row r="380" spans="1:18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</row>
    <row r="381" spans="1:18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</row>
    <row r="382" spans="1:18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</row>
    <row r="383" spans="1:18" x14ac:dyDescent="0.25">
      <c r="B383" s="62" t="s">
        <v>511</v>
      </c>
      <c r="C383" s="17" t="s">
        <v>360</v>
      </c>
      <c r="D383" s="14">
        <v>250</v>
      </c>
      <c r="E383" s="14">
        <v>250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</row>
    <row r="384" spans="1:18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</row>
    <row r="385" spans="1:18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</row>
    <row r="386" spans="1:18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</row>
    <row r="387" spans="1:18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</row>
    <row r="388" spans="1:18" x14ac:dyDescent="0.25">
      <c r="B388" s="62" t="s">
        <v>513</v>
      </c>
      <c r="C388" s="17" t="s">
        <v>365</v>
      </c>
      <c r="D388" s="14">
        <v>4145</v>
      </c>
      <c r="E388" s="14">
        <v>4145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  <c r="P388" s="14">
        <v>0</v>
      </c>
      <c r="Q388" s="14">
        <v>0</v>
      </c>
      <c r="R388" s="18"/>
    </row>
    <row r="389" spans="1:18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</row>
    <row r="390" spans="1:18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</row>
    <row r="391" spans="1:18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</row>
    <row r="392" spans="1:18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</row>
    <row r="393" spans="1:18" ht="15.75" thickBot="1" x14ac:dyDescent="0.3">
      <c r="B393" s="62" t="s">
        <v>515</v>
      </c>
      <c r="C393" s="17" t="s">
        <v>370</v>
      </c>
      <c r="D393" s="14">
        <v>2530</v>
      </c>
      <c r="E393" s="14">
        <v>2530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</row>
    <row r="394" spans="1:18" ht="16.5" thickBot="1" x14ac:dyDescent="0.3">
      <c r="B394" s="62" t="s">
        <v>726</v>
      </c>
      <c r="C394" s="20" t="s">
        <v>371</v>
      </c>
      <c r="D394" s="14">
        <v>7528</v>
      </c>
      <c r="E394" s="14">
        <v>7528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  <c r="P394" s="14">
        <v>0</v>
      </c>
      <c r="Q394" s="14">
        <v>0</v>
      </c>
      <c r="R394" s="21"/>
    </row>
    <row r="395" spans="1:18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</row>
    <row r="396" spans="1:18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</row>
    <row r="397" spans="1:18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</row>
    <row r="398" spans="1:18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</row>
    <row r="399" spans="1:18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</row>
    <row r="400" spans="1:18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</row>
    <row r="401" spans="1:18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</row>
    <row r="402" spans="1:18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</row>
    <row r="403" spans="1:18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</row>
    <row r="404" spans="1:18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</row>
    <row r="405" spans="1:18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</row>
    <row r="406" spans="1:18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</row>
    <row r="407" spans="1:18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</row>
    <row r="408" spans="1:18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</row>
    <row r="409" spans="1:18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</row>
    <row r="410" spans="1:18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</row>
    <row r="411" spans="1:18" ht="19.5" thickTop="1" thickBot="1" x14ac:dyDescent="0.3">
      <c r="B411" s="62" t="s">
        <v>726</v>
      </c>
      <c r="C411" s="22" t="s">
        <v>388</v>
      </c>
      <c r="D411" s="23">
        <v>7621</v>
      </c>
      <c r="E411" s="14">
        <v>7621</v>
      </c>
      <c r="F411" s="23"/>
      <c r="H411" s="23">
        <v>1426</v>
      </c>
      <c r="I411" s="14">
        <v>1426</v>
      </c>
      <c r="J411" s="23"/>
      <c r="L411" s="23">
        <v>388</v>
      </c>
      <c r="M411" s="14">
        <v>388</v>
      </c>
      <c r="N411" s="23"/>
      <c r="P411" s="23">
        <v>1060</v>
      </c>
      <c r="Q411" s="14">
        <v>1060</v>
      </c>
      <c r="R411" s="23"/>
    </row>
    <row r="412" spans="1:18" ht="18.75" thickTop="1" x14ac:dyDescent="0.25">
      <c r="B412" s="62" t="e">
        <v>#N/A</v>
      </c>
      <c r="C412" s="25"/>
    </row>
    <row r="413" spans="1:18" ht="15.75" thickBot="1" x14ac:dyDescent="0.3">
      <c r="B413" s="62" t="e">
        <v>#N/A</v>
      </c>
      <c r="C413" s="3"/>
    </row>
    <row r="414" spans="1:18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</row>
    <row r="415" spans="1:18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</row>
    <row r="416" spans="1:18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</row>
    <row r="417" spans="1:18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</row>
    <row r="418" spans="1:18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</row>
    <row r="419" spans="1:18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</row>
    <row r="420" spans="1:18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</row>
    <row r="421" spans="1:18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</row>
    <row r="422" spans="1:18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</row>
    <row r="423" spans="1:18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</row>
    <row r="424" spans="1:18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</row>
    <row r="425" spans="1:18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</row>
    <row r="426" spans="1:18" ht="16.5" thickBot="1" x14ac:dyDescent="0.3">
      <c r="B426" s="62" t="s">
        <v>399</v>
      </c>
      <c r="C426" s="27" t="s">
        <v>399</v>
      </c>
      <c r="D426" s="14">
        <v>32</v>
      </c>
      <c r="E426" s="14">
        <v>32</v>
      </c>
      <c r="F426" s="28"/>
      <c r="H426" s="14">
        <v>33</v>
      </c>
      <c r="I426" s="14">
        <v>33</v>
      </c>
      <c r="J426" s="28"/>
      <c r="L426" s="14">
        <v>0</v>
      </c>
      <c r="M426" s="14">
        <v>0</v>
      </c>
      <c r="N426" s="28"/>
      <c r="P426" s="14">
        <v>1305</v>
      </c>
      <c r="Q426" s="14">
        <v>1305</v>
      </c>
      <c r="R426" s="28"/>
    </row>
    <row r="427" spans="1:18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</row>
    <row r="428" spans="1:18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</row>
    <row r="429" spans="1:18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</row>
    <row r="430" spans="1:18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</row>
    <row r="431" spans="1:18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</row>
    <row r="432" spans="1:18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</row>
    <row r="433" spans="1:18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</row>
    <row r="434" spans="1:18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</row>
    <row r="435" spans="1:18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</row>
    <row r="436" spans="1:18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</row>
    <row r="437" spans="1:18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</row>
    <row r="438" spans="1:18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</row>
    <row r="439" spans="1:18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</row>
    <row r="440" spans="1:18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</row>
    <row r="441" spans="1:18" ht="19.5" thickTop="1" thickBot="1" x14ac:dyDescent="0.3">
      <c r="B441" s="62" t="s">
        <v>414</v>
      </c>
      <c r="C441" s="22" t="s">
        <v>414</v>
      </c>
      <c r="D441" s="14">
        <v>32</v>
      </c>
      <c r="E441" s="14">
        <v>32</v>
      </c>
      <c r="F441" s="23"/>
      <c r="H441" s="14">
        <v>33</v>
      </c>
      <c r="I441" s="14">
        <v>33</v>
      </c>
      <c r="J441" s="23"/>
      <c r="L441" s="14">
        <v>0</v>
      </c>
      <c r="M441" s="14">
        <v>0</v>
      </c>
      <c r="N441" s="23"/>
      <c r="P441" s="14">
        <v>1305</v>
      </c>
      <c r="Q441" s="14">
        <v>1305</v>
      </c>
      <c r="R441" s="23"/>
    </row>
    <row r="442" spans="1:18" ht="18.75" thickTop="1" x14ac:dyDescent="0.25">
      <c r="C442" s="25"/>
    </row>
  </sheetData>
  <mergeCells count="64">
    <mergeCell ref="P5:R5"/>
    <mergeCell ref="L5:N5"/>
    <mergeCell ref="H5:J5"/>
    <mergeCell ref="D5:F5"/>
    <mergeCell ref="P4:R4"/>
    <mergeCell ref="L4:N4"/>
    <mergeCell ref="H4:J4"/>
    <mergeCell ref="D4:F4"/>
    <mergeCell ref="P76:R76"/>
    <mergeCell ref="L76:N76"/>
    <mergeCell ref="H76:J76"/>
    <mergeCell ref="D76:F76"/>
    <mergeCell ref="P75:R75"/>
    <mergeCell ref="L75:N75"/>
    <mergeCell ref="H75:J75"/>
    <mergeCell ref="D75:F75"/>
    <mergeCell ref="P125:R125"/>
    <mergeCell ref="L125:N125"/>
    <mergeCell ref="H125:J125"/>
    <mergeCell ref="D125:F125"/>
    <mergeCell ref="P124:R124"/>
    <mergeCell ref="L124:N124"/>
    <mergeCell ref="H124:J124"/>
    <mergeCell ref="D124:F124"/>
    <mergeCell ref="P207:R207"/>
    <mergeCell ref="L207:N207"/>
    <mergeCell ref="H207:J207"/>
    <mergeCell ref="D207:F207"/>
    <mergeCell ref="P206:R206"/>
    <mergeCell ref="L206:N206"/>
    <mergeCell ref="H206:J206"/>
    <mergeCell ref="D206:F206"/>
    <mergeCell ref="P237:R237"/>
    <mergeCell ref="L237:N237"/>
    <mergeCell ref="H237:J237"/>
    <mergeCell ref="D237:F237"/>
    <mergeCell ref="P236:R236"/>
    <mergeCell ref="L236:N236"/>
    <mergeCell ref="H236:J236"/>
    <mergeCell ref="D236:F236"/>
    <mergeCell ref="P297:R297"/>
    <mergeCell ref="L297:N297"/>
    <mergeCell ref="H297:J297"/>
    <mergeCell ref="D297:F297"/>
    <mergeCell ref="P296:R296"/>
    <mergeCell ref="L296:N296"/>
    <mergeCell ref="H296:J296"/>
    <mergeCell ref="D296:F296"/>
    <mergeCell ref="P356:R356"/>
    <mergeCell ref="L356:N356"/>
    <mergeCell ref="H356:J356"/>
    <mergeCell ref="D356:F356"/>
    <mergeCell ref="P355:R355"/>
    <mergeCell ref="L355:N355"/>
    <mergeCell ref="H355:J355"/>
    <mergeCell ref="D355:F355"/>
    <mergeCell ref="P415:R415"/>
    <mergeCell ref="L415:N415"/>
    <mergeCell ref="H415:J415"/>
    <mergeCell ref="D415:F415"/>
    <mergeCell ref="P414:R414"/>
    <mergeCell ref="L414:N414"/>
    <mergeCell ref="H414:J414"/>
    <mergeCell ref="D414:F414"/>
  </mergeCells>
  <conditionalFormatting sqref="C442 C294 C354">
    <cfRule type="containsText" dxfId="210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209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208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207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206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205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204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203" priority="4" operator="notBetween">
      <formula>1</formula>
      <formula>-1</formula>
    </cfRule>
  </conditionalFormatting>
  <conditionalFormatting sqref="H294:J294 H354:J354 H73:J73 H122:J122 H204:J204 H234:J234 H412:J412 H442:J442">
    <cfRule type="cellIs" dxfId="202" priority="3" operator="notBetween">
      <formula>1</formula>
      <formula>-1</formula>
    </cfRule>
  </conditionalFormatting>
  <conditionalFormatting sqref="L294:N294 L354:N354 L73:N73 L122:N122 L204:N204 L234:N234 L412:N412 L442:N442">
    <cfRule type="cellIs" dxfId="201" priority="2" operator="notBetween">
      <formula>1</formula>
      <formula>-1</formula>
    </cfRule>
  </conditionalFormatting>
  <conditionalFormatting sqref="P294:R294 P354:R354 P73:R73 P122:R122 P204:R204 P234:R234 P412:R412 P442:R442">
    <cfRule type="cellIs" dxfId="200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42"/>
  <sheetViews>
    <sheetView topLeftCell="C1"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53" width="9.140625" style="32"/>
  </cols>
  <sheetData>
    <row r="1" spans="1:18" x14ac:dyDescent="0.25">
      <c r="C1" s="3"/>
    </row>
    <row r="2" spans="1:18" ht="23.25" x14ac:dyDescent="0.25">
      <c r="C2" s="5" t="s">
        <v>419</v>
      </c>
    </row>
    <row r="3" spans="1:18" ht="15.75" thickBot="1" x14ac:dyDescent="0.3">
      <c r="C3" s="3"/>
    </row>
    <row r="4" spans="1:18" ht="16.5" x14ac:dyDescent="0.3">
      <c r="C4" s="6"/>
      <c r="D4" s="64" t="s">
        <v>732</v>
      </c>
      <c r="E4" s="65"/>
      <c r="F4" s="65"/>
      <c r="H4" s="64" t="s">
        <v>733</v>
      </c>
      <c r="I4" s="65"/>
      <c r="J4" s="65"/>
      <c r="L4" s="64" t="s">
        <v>734</v>
      </c>
      <c r="M4" s="65"/>
      <c r="N4" s="65"/>
      <c r="P4" s="64" t="s">
        <v>730</v>
      </c>
      <c r="Q4" s="65"/>
      <c r="R4" s="65"/>
    </row>
    <row r="5" spans="1:18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</row>
    <row r="6" spans="1:18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</row>
    <row r="7" spans="1:18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</row>
    <row r="8" spans="1:18" x14ac:dyDescent="0.25">
      <c r="A8" s="1">
        <v>0</v>
      </c>
      <c r="B8" s="62" t="s">
        <v>8</v>
      </c>
      <c r="C8" s="13" t="s">
        <v>8</v>
      </c>
      <c r="D8" s="14">
        <v>15.7862016</v>
      </c>
      <c r="E8" s="14">
        <v>15.7862016</v>
      </c>
      <c r="F8" s="14"/>
      <c r="H8" s="14">
        <v>12.432396000000001</v>
      </c>
      <c r="I8" s="14">
        <v>12.432396000000001</v>
      </c>
      <c r="J8" s="14"/>
      <c r="L8" s="14">
        <v>19.053371200000001</v>
      </c>
      <c r="M8" s="14">
        <v>19.053371200000001</v>
      </c>
      <c r="N8" s="14"/>
      <c r="P8" s="14">
        <v>19.204228799999999</v>
      </c>
      <c r="Q8" s="14">
        <v>19.204228799999999</v>
      </c>
      <c r="R8" s="14"/>
    </row>
    <row r="9" spans="1:18" x14ac:dyDescent="0.25">
      <c r="A9" s="1">
        <v>0</v>
      </c>
      <c r="B9" s="62" t="s">
        <v>9</v>
      </c>
      <c r="C9" s="13" t="s">
        <v>9</v>
      </c>
      <c r="D9" s="14">
        <v>11.990527199999999</v>
      </c>
      <c r="E9" s="14">
        <v>11.990527199999999</v>
      </c>
      <c r="F9" s="14"/>
      <c r="H9" s="14">
        <v>17.819827199999999</v>
      </c>
      <c r="I9" s="14">
        <v>17.819827199999999</v>
      </c>
      <c r="J9" s="14"/>
      <c r="L9" s="14">
        <v>12.537844</v>
      </c>
      <c r="M9" s="14">
        <v>12.537844</v>
      </c>
      <c r="N9" s="14"/>
      <c r="P9" s="14">
        <v>11.979900000000001</v>
      </c>
      <c r="Q9" s="14">
        <v>11.979900000000001</v>
      </c>
      <c r="R9" s="14"/>
    </row>
    <row r="10" spans="1:18" x14ac:dyDescent="0.25">
      <c r="B10" s="62" t="s">
        <v>726</v>
      </c>
      <c r="C10" s="15" t="s">
        <v>10</v>
      </c>
      <c r="D10" s="14">
        <v>27.776728800000001</v>
      </c>
      <c r="E10" s="14">
        <v>27.776728800000001</v>
      </c>
      <c r="F10" s="16"/>
      <c r="H10" s="14">
        <v>30.2522232</v>
      </c>
      <c r="I10" s="14">
        <v>30.2522232</v>
      </c>
      <c r="J10" s="16"/>
      <c r="L10" s="14">
        <v>31.591215200000001</v>
      </c>
      <c r="M10" s="14">
        <v>31.591215200000001</v>
      </c>
      <c r="N10" s="16"/>
      <c r="P10" s="14">
        <v>31.1841288</v>
      </c>
      <c r="Q10" s="14">
        <v>31.1841288</v>
      </c>
      <c r="R10" s="16"/>
    </row>
    <row r="11" spans="1:18" x14ac:dyDescent="0.25">
      <c r="B11" s="62" t="s">
        <v>726</v>
      </c>
      <c r="C11" s="17" t="s">
        <v>11</v>
      </c>
      <c r="D11" s="14">
        <v>27.776728800000001</v>
      </c>
      <c r="E11" s="14">
        <v>27.776728800000001</v>
      </c>
      <c r="F11" s="18"/>
      <c r="H11" s="14">
        <v>30.2522232</v>
      </c>
      <c r="I11" s="14">
        <v>30.2522232</v>
      </c>
      <c r="J11" s="18"/>
      <c r="L11" s="14">
        <v>31.591215200000001</v>
      </c>
      <c r="M11" s="14">
        <v>31.591215200000001</v>
      </c>
      <c r="N11" s="18"/>
      <c r="P11" s="14">
        <v>31.1841288</v>
      </c>
      <c r="Q11" s="14">
        <v>31.1841288</v>
      </c>
      <c r="R11" s="18"/>
    </row>
    <row r="12" spans="1:18" x14ac:dyDescent="0.25">
      <c r="A12" s="1">
        <v>0</v>
      </c>
      <c r="B12" s="62" t="s">
        <v>12</v>
      </c>
      <c r="C12" s="13" t="s">
        <v>12</v>
      </c>
      <c r="D12" s="14">
        <v>16.860000000000003</v>
      </c>
      <c r="E12" s="14">
        <v>16.860000000000003</v>
      </c>
      <c r="F12" s="14"/>
      <c r="H12" s="14">
        <v>15.3163056</v>
      </c>
      <c r="I12" s="14">
        <v>15.3163056</v>
      </c>
      <c r="J12" s="14"/>
      <c r="L12" s="14">
        <v>9.8900000000000023</v>
      </c>
      <c r="M12" s="14">
        <v>9.8900000000000023</v>
      </c>
      <c r="N12" s="14"/>
      <c r="P12" s="14">
        <v>7.92</v>
      </c>
      <c r="Q12" s="14">
        <v>7.92</v>
      </c>
      <c r="R12" s="14"/>
    </row>
    <row r="13" spans="1:18" x14ac:dyDescent="0.25">
      <c r="A13" s="1">
        <v>0</v>
      </c>
      <c r="B13" s="62" t="s">
        <v>13</v>
      </c>
      <c r="C13" s="13" t="s">
        <v>13</v>
      </c>
      <c r="D13" s="14">
        <v>29.1492656</v>
      </c>
      <c r="E13" s="14">
        <v>29.1492656</v>
      </c>
      <c r="F13" s="14"/>
      <c r="H13" s="14">
        <v>21.021871999999998</v>
      </c>
      <c r="I13" s="14">
        <v>21.021871999999998</v>
      </c>
      <c r="J13" s="14"/>
      <c r="L13" s="14">
        <v>30.6379576</v>
      </c>
      <c r="M13" s="14">
        <v>30.6379576</v>
      </c>
      <c r="N13" s="14"/>
      <c r="P13" s="14">
        <v>16.454301599999997</v>
      </c>
      <c r="Q13" s="14">
        <v>16.454301599999997</v>
      </c>
      <c r="R13" s="14"/>
    </row>
    <row r="14" spans="1:18" x14ac:dyDescent="0.25">
      <c r="B14" s="62" t="s">
        <v>726</v>
      </c>
      <c r="C14" s="15" t="s">
        <v>14</v>
      </c>
      <c r="D14" s="14">
        <v>46.009265600000006</v>
      </c>
      <c r="E14" s="14">
        <v>46.009265600000006</v>
      </c>
      <c r="F14" s="16"/>
      <c r="H14" s="14">
        <v>36.338177599999995</v>
      </c>
      <c r="I14" s="14">
        <v>36.338177599999995</v>
      </c>
      <c r="J14" s="16"/>
      <c r="L14" s="14">
        <v>40.527957600000001</v>
      </c>
      <c r="M14" s="14">
        <v>40.527957600000001</v>
      </c>
      <c r="N14" s="16"/>
      <c r="P14" s="14">
        <v>24.374301599999995</v>
      </c>
      <c r="Q14" s="14">
        <v>24.374301599999995</v>
      </c>
      <c r="R14" s="16"/>
    </row>
    <row r="15" spans="1:18" x14ac:dyDescent="0.25">
      <c r="A15" s="1">
        <v>0</v>
      </c>
      <c r="B15" s="62" t="s">
        <v>15</v>
      </c>
      <c r="C15" s="13" t="s">
        <v>15</v>
      </c>
      <c r="D15" s="14">
        <v>0.43891199999999997</v>
      </c>
      <c r="E15" s="14">
        <v>0.43891199999999997</v>
      </c>
      <c r="F15" s="14"/>
      <c r="H15" s="14">
        <v>8.8020143999999991</v>
      </c>
      <c r="I15" s="14">
        <v>8.8020143999999991</v>
      </c>
      <c r="J15" s="14"/>
      <c r="L15" s="14">
        <v>0</v>
      </c>
      <c r="M15" s="14">
        <v>0</v>
      </c>
      <c r="N15" s="14"/>
      <c r="P15" s="14">
        <v>0.2660904</v>
      </c>
      <c r="Q15" s="14">
        <v>0.2660904</v>
      </c>
      <c r="R15" s="14"/>
    </row>
    <row r="16" spans="1:18" x14ac:dyDescent="0.25">
      <c r="A16" s="1">
        <v>0</v>
      </c>
      <c r="B16" s="62" t="s">
        <v>16</v>
      </c>
      <c r="C16" s="13" t="s">
        <v>16</v>
      </c>
      <c r="D16" s="14">
        <v>6.4008000000000009E-2</v>
      </c>
      <c r="E16" s="14">
        <v>6.4008000000000009E-2</v>
      </c>
      <c r="F16" s="14"/>
      <c r="H16" s="14">
        <v>0.50383440000000002</v>
      </c>
      <c r="I16" s="14">
        <v>0.50383440000000002</v>
      </c>
      <c r="J16" s="14"/>
      <c r="L16" s="14">
        <v>0.69311520000000004</v>
      </c>
      <c r="M16" s="14">
        <v>0.69311520000000004</v>
      </c>
      <c r="N16" s="14"/>
      <c r="P16" s="14">
        <v>0.40690800000000005</v>
      </c>
      <c r="Q16" s="14">
        <v>0.40690800000000005</v>
      </c>
      <c r="R16" s="14"/>
    </row>
    <row r="17" spans="1:18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</row>
    <row r="18" spans="1:18" x14ac:dyDescent="0.25">
      <c r="B18" s="62" t="s">
        <v>726</v>
      </c>
      <c r="C18" s="15" t="s">
        <v>18</v>
      </c>
      <c r="D18" s="14">
        <v>0.50292000000000003</v>
      </c>
      <c r="E18" s="14">
        <v>0.50292000000000003</v>
      </c>
      <c r="F18" s="16"/>
      <c r="H18" s="14">
        <v>9.3058487999999997</v>
      </c>
      <c r="I18" s="14">
        <v>9.3058487999999997</v>
      </c>
      <c r="J18" s="16"/>
      <c r="L18" s="14">
        <v>0.69311520000000004</v>
      </c>
      <c r="M18" s="14">
        <v>0.69311520000000004</v>
      </c>
      <c r="N18" s="16"/>
      <c r="P18" s="14">
        <v>0.6729984</v>
      </c>
      <c r="Q18" s="14">
        <v>0.6729984</v>
      </c>
      <c r="R18" s="16"/>
    </row>
    <row r="19" spans="1:18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7.4084688000000005</v>
      </c>
      <c r="I19" s="14">
        <v>7.4084688000000005</v>
      </c>
      <c r="J19" s="14"/>
      <c r="L19" s="14">
        <v>40.079066400000002</v>
      </c>
      <c r="M19" s="14">
        <v>40.079066400000002</v>
      </c>
      <c r="N19" s="14"/>
      <c r="P19" s="14">
        <v>26.304944000000003</v>
      </c>
      <c r="Q19" s="14">
        <v>26.304944000000003</v>
      </c>
      <c r="R19" s="14"/>
    </row>
    <row r="20" spans="1:18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</row>
    <row r="21" spans="1:18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</row>
    <row r="22" spans="1:18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7.4084688000000005</v>
      </c>
      <c r="I22" s="14">
        <v>7.4084688000000005</v>
      </c>
      <c r="J22" s="16"/>
      <c r="L22" s="14">
        <v>40.079066400000002</v>
      </c>
      <c r="M22" s="14">
        <v>40.079066400000002</v>
      </c>
      <c r="N22" s="16"/>
      <c r="P22" s="14">
        <v>26.304944000000003</v>
      </c>
      <c r="Q22" s="14">
        <v>26.304944000000003</v>
      </c>
      <c r="R22" s="16"/>
    </row>
    <row r="23" spans="1:18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0.41422320000000001</v>
      </c>
      <c r="I23" s="14">
        <v>0.41422320000000001</v>
      </c>
      <c r="J23" s="14"/>
      <c r="L23" s="14">
        <v>6.1264799999999999</v>
      </c>
      <c r="M23" s="14">
        <v>6.1264799999999999</v>
      </c>
      <c r="N23" s="14"/>
      <c r="P23" s="14">
        <v>4.4997623999999998</v>
      </c>
      <c r="Q23" s="14">
        <v>4.4997623999999998</v>
      </c>
      <c r="R23" s="14"/>
    </row>
    <row r="24" spans="1:18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0.41422320000000001</v>
      </c>
      <c r="I24" s="14">
        <v>0.41422320000000001</v>
      </c>
      <c r="J24" s="16"/>
      <c r="L24" s="14">
        <v>6.1264799999999999</v>
      </c>
      <c r="M24" s="14">
        <v>6.1264799999999999</v>
      </c>
      <c r="N24" s="16"/>
      <c r="P24" s="14">
        <v>4.4997623999999998</v>
      </c>
      <c r="Q24" s="14">
        <v>4.4997623999999998</v>
      </c>
      <c r="R24" s="16"/>
    </row>
    <row r="25" spans="1:18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</row>
    <row r="26" spans="1:18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</row>
    <row r="27" spans="1:18" x14ac:dyDescent="0.25">
      <c r="A27" s="1">
        <v>0</v>
      </c>
      <c r="B27" s="62" t="s">
        <v>660</v>
      </c>
      <c r="C27" s="13" t="s">
        <v>27</v>
      </c>
      <c r="D27" s="14">
        <v>3.0915863999999997</v>
      </c>
      <c r="E27" s="14">
        <v>3.0915863999999997</v>
      </c>
      <c r="F27" s="14"/>
      <c r="H27" s="14">
        <v>4.0151304000000003</v>
      </c>
      <c r="I27" s="14">
        <v>4.0151304000000003</v>
      </c>
      <c r="J27" s="14"/>
      <c r="L27" s="14">
        <v>3.0560784000000001</v>
      </c>
      <c r="M27" s="14">
        <v>3.0560784000000001</v>
      </c>
      <c r="N27" s="14"/>
      <c r="P27" s="14">
        <v>0</v>
      </c>
      <c r="Q27" s="14">
        <v>0</v>
      </c>
      <c r="R27" s="14"/>
    </row>
    <row r="28" spans="1:18" x14ac:dyDescent="0.25">
      <c r="A28" s="1">
        <v>0</v>
      </c>
      <c r="B28" s="62" t="s">
        <v>28</v>
      </c>
      <c r="C28" s="13" t="s">
        <v>28</v>
      </c>
      <c r="D28" s="14">
        <v>11.251691999999998</v>
      </c>
      <c r="E28" s="14">
        <v>11.251691999999998</v>
      </c>
      <c r="F28" s="14"/>
      <c r="H28" s="14">
        <v>5.5028591999999996</v>
      </c>
      <c r="I28" s="14">
        <v>5.5028591999999996</v>
      </c>
      <c r="J28" s="14"/>
      <c r="L28" s="14">
        <v>4.5591983999999997</v>
      </c>
      <c r="M28" s="14">
        <v>4.5591983999999997</v>
      </c>
      <c r="N28" s="14"/>
      <c r="P28" s="14">
        <v>3.4335719999999998</v>
      </c>
      <c r="Q28" s="14">
        <v>3.4335719999999998</v>
      </c>
      <c r="R28" s="14"/>
    </row>
    <row r="29" spans="1:18" x14ac:dyDescent="0.25">
      <c r="B29" s="62" t="s">
        <v>726</v>
      </c>
      <c r="C29" s="15" t="s">
        <v>29</v>
      </c>
      <c r="D29" s="14">
        <v>14.343278399999999</v>
      </c>
      <c r="E29" s="14">
        <v>14.343278399999999</v>
      </c>
      <c r="F29" s="16"/>
      <c r="H29" s="14">
        <v>9.5179895999999999</v>
      </c>
      <c r="I29" s="14">
        <v>9.5179895999999999</v>
      </c>
      <c r="J29" s="16"/>
      <c r="L29" s="14">
        <v>7.6152768000000002</v>
      </c>
      <c r="M29" s="14">
        <v>7.6152768000000002</v>
      </c>
      <c r="N29" s="16"/>
      <c r="P29" s="14">
        <v>3.4335719999999998</v>
      </c>
      <c r="Q29" s="14">
        <v>3.4335719999999998</v>
      </c>
      <c r="R29" s="16"/>
    </row>
    <row r="30" spans="1:18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36.326368799999997</v>
      </c>
      <c r="I30" s="14">
        <v>36.326368799999997</v>
      </c>
      <c r="J30" s="14"/>
      <c r="L30" s="14">
        <v>-0.2157984</v>
      </c>
      <c r="M30" s="14">
        <v>-0.2157984</v>
      </c>
      <c r="N30" s="14"/>
      <c r="P30" s="14">
        <v>0</v>
      </c>
      <c r="Q30" s="14">
        <v>0</v>
      </c>
      <c r="R30" s="14"/>
    </row>
    <row r="31" spans="1:18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</row>
    <row r="32" spans="1:18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36.326368799999997</v>
      </c>
      <c r="I32" s="14">
        <v>36.326368799999997</v>
      </c>
      <c r="J32" s="16"/>
      <c r="L32" s="14">
        <v>-0.2157984</v>
      </c>
      <c r="M32" s="14">
        <v>-0.2157984</v>
      </c>
      <c r="N32" s="16"/>
      <c r="P32" s="14">
        <v>0</v>
      </c>
      <c r="Q32" s="14">
        <v>0</v>
      </c>
      <c r="R32" s="16"/>
    </row>
    <row r="33" spans="1:18" x14ac:dyDescent="0.25">
      <c r="A33" s="1">
        <v>0</v>
      </c>
      <c r="B33" s="62" t="s">
        <v>33</v>
      </c>
      <c r="C33" s="13" t="s">
        <v>33</v>
      </c>
      <c r="D33" s="14">
        <v>0.36941760000000001</v>
      </c>
      <c r="E33" s="14">
        <v>0.36941760000000001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</row>
    <row r="34" spans="1:18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</row>
    <row r="35" spans="1:18" x14ac:dyDescent="0.25">
      <c r="B35" s="62" t="s">
        <v>726</v>
      </c>
      <c r="C35" s="15" t="s">
        <v>35</v>
      </c>
      <c r="D35" s="14">
        <v>0.36941760000000001</v>
      </c>
      <c r="E35" s="14">
        <v>0.36941760000000001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</row>
    <row r="36" spans="1:18" x14ac:dyDescent="0.25">
      <c r="A36" s="1">
        <v>0</v>
      </c>
      <c r="B36" s="62" t="s">
        <v>36</v>
      </c>
      <c r="C36" s="13" t="s">
        <v>36</v>
      </c>
      <c r="D36" s="14">
        <v>0.67574160000000005</v>
      </c>
      <c r="E36" s="14">
        <v>0.67574160000000005</v>
      </c>
      <c r="F36" s="14"/>
      <c r="H36" s="14">
        <v>2.8190952</v>
      </c>
      <c r="I36" s="14">
        <v>2.8190952</v>
      </c>
      <c r="J36" s="14"/>
      <c r="L36" s="14">
        <v>0.65013840000000001</v>
      </c>
      <c r="M36" s="14">
        <v>0.65013840000000001</v>
      </c>
      <c r="N36" s="14"/>
      <c r="P36" s="14">
        <v>0</v>
      </c>
      <c r="Q36" s="14">
        <v>0</v>
      </c>
      <c r="R36" s="14"/>
    </row>
    <row r="37" spans="1:18" x14ac:dyDescent="0.25">
      <c r="A37" s="1">
        <v>0</v>
      </c>
      <c r="B37" s="62" t="s">
        <v>37</v>
      </c>
      <c r="C37" s="13" t="s">
        <v>37</v>
      </c>
      <c r="D37" s="14">
        <v>2.7285695999999993</v>
      </c>
      <c r="E37" s="14">
        <v>2.7285695999999993</v>
      </c>
      <c r="F37" s="14"/>
      <c r="H37" s="14">
        <v>-1.0451591999999998</v>
      </c>
      <c r="I37" s="14">
        <v>-1.0451591999999998</v>
      </c>
      <c r="J37" s="14"/>
      <c r="L37" s="14">
        <v>0.40050720000000001</v>
      </c>
      <c r="M37" s="14">
        <v>0.40050720000000001</v>
      </c>
      <c r="N37" s="14"/>
      <c r="P37" s="14">
        <v>0.2157984</v>
      </c>
      <c r="Q37" s="14">
        <v>0.2157984</v>
      </c>
      <c r="R37" s="14"/>
    </row>
    <row r="38" spans="1:18" x14ac:dyDescent="0.25">
      <c r="B38" s="62" t="s">
        <v>726</v>
      </c>
      <c r="C38" s="15" t="s">
        <v>38</v>
      </c>
      <c r="D38" s="14">
        <v>3.4043111999999995</v>
      </c>
      <c r="E38" s="14">
        <v>3.4043111999999995</v>
      </c>
      <c r="F38" s="16"/>
      <c r="H38" s="14">
        <v>1.7739360000000002</v>
      </c>
      <c r="I38" s="14">
        <v>1.7739360000000002</v>
      </c>
      <c r="J38" s="16"/>
      <c r="L38" s="14">
        <v>1.0506456</v>
      </c>
      <c r="M38" s="14">
        <v>1.0506456</v>
      </c>
      <c r="N38" s="16"/>
      <c r="P38" s="14">
        <v>0.2157984</v>
      </c>
      <c r="Q38" s="14">
        <v>0.2157984</v>
      </c>
      <c r="R38" s="16"/>
    </row>
    <row r="39" spans="1:18" x14ac:dyDescent="0.25">
      <c r="B39" s="62" t="s">
        <v>726</v>
      </c>
      <c r="C39" s="17" t="s">
        <v>39</v>
      </c>
      <c r="D39" s="14">
        <v>64.629192799999998</v>
      </c>
      <c r="E39" s="14">
        <v>64.629192799999998</v>
      </c>
      <c r="F39" s="18"/>
      <c r="H39" s="14">
        <v>101.08501279999999</v>
      </c>
      <c r="I39" s="14">
        <v>101.08501279999999</v>
      </c>
      <c r="J39" s="18"/>
      <c r="L39" s="14">
        <v>95.876743200000007</v>
      </c>
      <c r="M39" s="14">
        <v>95.876743200000007</v>
      </c>
      <c r="N39" s="18"/>
      <c r="P39" s="14">
        <v>59.501376799999996</v>
      </c>
      <c r="Q39" s="14">
        <v>59.501376799999996</v>
      </c>
      <c r="R39" s="18"/>
    </row>
    <row r="40" spans="1:18" x14ac:dyDescent="0.25">
      <c r="A40" s="1">
        <v>0</v>
      </c>
      <c r="B40" s="62" t="s">
        <v>40</v>
      </c>
      <c r="C40" s="13" t="s">
        <v>40</v>
      </c>
      <c r="D40" s="14">
        <v>1.88</v>
      </c>
      <c r="E40" s="14">
        <v>1.88</v>
      </c>
      <c r="F40" s="14"/>
      <c r="H40" s="14">
        <v>2.31</v>
      </c>
      <c r="I40" s="14">
        <v>2.31</v>
      </c>
      <c r="J40" s="14"/>
      <c r="L40" s="14">
        <v>2.4261303999999999</v>
      </c>
      <c r="M40" s="14">
        <v>2.4261303999999999</v>
      </c>
      <c r="N40" s="14"/>
      <c r="P40" s="14">
        <v>4.5595856000000001</v>
      </c>
      <c r="Q40" s="14">
        <v>4.5595856000000001</v>
      </c>
      <c r="R40" s="14"/>
    </row>
    <row r="41" spans="1:18" x14ac:dyDescent="0.25">
      <c r="A41" s="1">
        <v>0</v>
      </c>
      <c r="B41" s="62" t="s">
        <v>689</v>
      </c>
      <c r="C41" s="13" t="s">
        <v>41</v>
      </c>
      <c r="D41" s="14">
        <v>84.339999999999975</v>
      </c>
      <c r="E41" s="14">
        <v>84.339999999999975</v>
      </c>
      <c r="F41" s="14"/>
      <c r="H41" s="14">
        <v>79.810000000000016</v>
      </c>
      <c r="I41" s="14">
        <v>79.810000000000016</v>
      </c>
      <c r="J41" s="14"/>
      <c r="L41" s="14">
        <v>54.09</v>
      </c>
      <c r="M41" s="14">
        <v>54.09</v>
      </c>
      <c r="N41" s="14"/>
      <c r="P41" s="14">
        <v>72.790000000000006</v>
      </c>
      <c r="Q41" s="14">
        <v>72.790000000000006</v>
      </c>
      <c r="R41" s="14"/>
    </row>
    <row r="42" spans="1:18" x14ac:dyDescent="0.25">
      <c r="A42" s="1">
        <v>0</v>
      </c>
      <c r="B42" s="62" t="s">
        <v>691</v>
      </c>
      <c r="C42" s="13" t="s">
        <v>42</v>
      </c>
      <c r="D42" s="14">
        <v>39.65679999999999</v>
      </c>
      <c r="E42" s="14">
        <v>39.65679999999999</v>
      </c>
      <c r="F42" s="14"/>
      <c r="H42" s="14">
        <v>32.892643999999997</v>
      </c>
      <c r="I42" s="14">
        <v>32.892643999999997</v>
      </c>
      <c r="J42" s="14"/>
      <c r="L42" s="14">
        <v>26.759999999999998</v>
      </c>
      <c r="M42" s="14">
        <v>26.759999999999998</v>
      </c>
      <c r="N42" s="14"/>
      <c r="P42" s="14">
        <v>10.209999999999997</v>
      </c>
      <c r="Q42" s="14">
        <v>10.209999999999997</v>
      </c>
      <c r="R42" s="14"/>
    </row>
    <row r="43" spans="1:18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</row>
    <row r="44" spans="1:18" x14ac:dyDescent="0.25">
      <c r="B44" s="62" t="s">
        <v>727</v>
      </c>
      <c r="C44" s="17" t="s">
        <v>44</v>
      </c>
      <c r="D44" s="14">
        <v>125.87679999999996</v>
      </c>
      <c r="E44" s="14">
        <v>125.87679999999996</v>
      </c>
      <c r="F44" s="18"/>
      <c r="H44" s="14">
        <v>115.01264400000002</v>
      </c>
      <c r="I44" s="14">
        <v>115.01264400000002</v>
      </c>
      <c r="J44" s="18"/>
      <c r="L44" s="14">
        <v>83.2761304</v>
      </c>
      <c r="M44" s="14">
        <v>83.2761304</v>
      </c>
      <c r="N44" s="18"/>
      <c r="P44" s="14">
        <v>87.559585600000005</v>
      </c>
      <c r="Q44" s="14">
        <v>87.559585600000005</v>
      </c>
      <c r="R44" s="18"/>
    </row>
    <row r="45" spans="1:18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1.58</v>
      </c>
      <c r="I45" s="14">
        <v>1.58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</row>
    <row r="46" spans="1:18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</row>
    <row r="47" spans="1:18" ht="16.5" thickBot="1" x14ac:dyDescent="0.3">
      <c r="B47" s="62" t="s">
        <v>450</v>
      </c>
      <c r="C47" s="20" t="s">
        <v>47</v>
      </c>
      <c r="D47" s="14">
        <v>218.28272159999995</v>
      </c>
      <c r="E47" s="14">
        <v>218.28272159999995</v>
      </c>
      <c r="F47" s="21"/>
      <c r="H47" s="14">
        <v>247.92988000000003</v>
      </c>
      <c r="I47" s="14">
        <v>247.92988000000003</v>
      </c>
      <c r="J47" s="21"/>
      <c r="L47" s="14">
        <v>210.74408880000001</v>
      </c>
      <c r="M47" s="14">
        <v>210.74408880000001</v>
      </c>
      <c r="N47" s="21"/>
      <c r="P47" s="14">
        <v>178.24509119999999</v>
      </c>
      <c r="Q47" s="14">
        <v>178.24509119999999</v>
      </c>
      <c r="R47" s="21"/>
    </row>
    <row r="48" spans="1:18" x14ac:dyDescent="0.25">
      <c r="A48" s="1">
        <v>0</v>
      </c>
      <c r="B48" s="62" t="s">
        <v>693</v>
      </c>
      <c r="C48" s="13" t="s">
        <v>48</v>
      </c>
      <c r="D48" s="14">
        <v>13</v>
      </c>
      <c r="E48" s="14">
        <v>13</v>
      </c>
      <c r="F48" s="14"/>
      <c r="H48" s="14">
        <v>18</v>
      </c>
      <c r="I48" s="14">
        <v>18</v>
      </c>
      <c r="J48" s="14"/>
      <c r="L48" s="14">
        <v>32</v>
      </c>
      <c r="M48" s="14">
        <v>32</v>
      </c>
      <c r="N48" s="14"/>
      <c r="P48" s="14">
        <v>11</v>
      </c>
      <c r="Q48" s="14">
        <v>11</v>
      </c>
      <c r="R48" s="14"/>
    </row>
    <row r="49" spans="1:18" x14ac:dyDescent="0.25">
      <c r="A49" s="1">
        <v>0</v>
      </c>
      <c r="B49" s="62" t="s">
        <v>695</v>
      </c>
      <c r="C49" s="13" t="s">
        <v>49</v>
      </c>
      <c r="D49" s="14">
        <v>5</v>
      </c>
      <c r="E49" s="14">
        <v>5</v>
      </c>
      <c r="F49" s="14"/>
      <c r="H49" s="14">
        <v>0</v>
      </c>
      <c r="I49" s="14">
        <v>0</v>
      </c>
      <c r="J49" s="14"/>
      <c r="L49" s="14">
        <v>2</v>
      </c>
      <c r="M49" s="14">
        <v>2</v>
      </c>
      <c r="N49" s="14"/>
      <c r="P49" s="14">
        <v>0</v>
      </c>
      <c r="Q49" s="14">
        <v>0</v>
      </c>
      <c r="R49" s="14"/>
    </row>
    <row r="50" spans="1:18" x14ac:dyDescent="0.25">
      <c r="B50" s="62" t="s">
        <v>727</v>
      </c>
      <c r="C50" s="17" t="s">
        <v>50</v>
      </c>
      <c r="D50" s="14">
        <v>18</v>
      </c>
      <c r="E50" s="14">
        <v>18</v>
      </c>
      <c r="F50" s="18"/>
      <c r="H50" s="14">
        <v>18</v>
      </c>
      <c r="I50" s="14">
        <v>18</v>
      </c>
      <c r="J50" s="18"/>
      <c r="L50" s="14">
        <v>34</v>
      </c>
      <c r="M50" s="14">
        <v>34</v>
      </c>
      <c r="N50" s="18"/>
      <c r="P50" s="14">
        <v>11</v>
      </c>
      <c r="Q50" s="14">
        <v>11</v>
      </c>
      <c r="R50" s="18"/>
    </row>
    <row r="51" spans="1:18" x14ac:dyDescent="0.25">
      <c r="A51" s="1">
        <v>0</v>
      </c>
      <c r="B51" s="62" t="s">
        <v>705</v>
      </c>
      <c r="C51" s="13" t="s">
        <v>51</v>
      </c>
      <c r="D51" s="14">
        <v>4</v>
      </c>
      <c r="E51" s="14">
        <v>4</v>
      </c>
      <c r="F51" s="14"/>
      <c r="H51" s="14">
        <v>9</v>
      </c>
      <c r="I51" s="14">
        <v>9</v>
      </c>
      <c r="J51" s="14"/>
      <c r="L51" s="14">
        <v>17</v>
      </c>
      <c r="M51" s="14">
        <v>17</v>
      </c>
      <c r="N51" s="14"/>
      <c r="P51" s="14">
        <v>19</v>
      </c>
      <c r="Q51" s="14">
        <v>19</v>
      </c>
      <c r="R51" s="14"/>
    </row>
    <row r="52" spans="1:18" x14ac:dyDescent="0.25">
      <c r="A52" s="1">
        <v>0</v>
      </c>
      <c r="B52" s="62" t="s">
        <v>707</v>
      </c>
      <c r="C52" s="13" t="s">
        <v>52</v>
      </c>
      <c r="D52" s="14">
        <v>11</v>
      </c>
      <c r="E52" s="14">
        <v>11</v>
      </c>
      <c r="F52" s="14"/>
      <c r="H52" s="14">
        <v>19</v>
      </c>
      <c r="I52" s="14">
        <v>19</v>
      </c>
      <c r="J52" s="14"/>
      <c r="L52" s="14">
        <v>5</v>
      </c>
      <c r="M52" s="14">
        <v>5</v>
      </c>
      <c r="N52" s="14"/>
      <c r="P52" s="14">
        <v>7</v>
      </c>
      <c r="Q52" s="14">
        <v>7</v>
      </c>
      <c r="R52" s="14"/>
    </row>
    <row r="53" spans="1:18" x14ac:dyDescent="0.25">
      <c r="B53" s="62" t="s">
        <v>727</v>
      </c>
      <c r="C53" s="17" t="s">
        <v>53</v>
      </c>
      <c r="D53" s="14">
        <v>15</v>
      </c>
      <c r="E53" s="14">
        <v>15</v>
      </c>
      <c r="F53" s="18"/>
      <c r="H53" s="14">
        <v>28</v>
      </c>
      <c r="I53" s="14">
        <v>28</v>
      </c>
      <c r="J53" s="18"/>
      <c r="L53" s="14">
        <v>22</v>
      </c>
      <c r="M53" s="14">
        <v>22</v>
      </c>
      <c r="N53" s="18"/>
      <c r="P53" s="14">
        <v>26</v>
      </c>
      <c r="Q53" s="14">
        <v>26</v>
      </c>
      <c r="R53" s="18"/>
    </row>
    <row r="54" spans="1:18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</row>
    <row r="55" spans="1:18" x14ac:dyDescent="0.25">
      <c r="A55" s="1">
        <v>0</v>
      </c>
      <c r="B55" s="62" t="s">
        <v>711</v>
      </c>
      <c r="C55" s="13" t="s">
        <v>55</v>
      </c>
      <c r="D55" s="14">
        <v>26</v>
      </c>
      <c r="E55" s="14">
        <v>26</v>
      </c>
      <c r="F55" s="14"/>
      <c r="H55" s="14">
        <v>20</v>
      </c>
      <c r="I55" s="14">
        <v>20</v>
      </c>
      <c r="J55" s="14"/>
      <c r="L55" s="14">
        <v>5</v>
      </c>
      <c r="M55" s="14">
        <v>5</v>
      </c>
      <c r="N55" s="14"/>
      <c r="P55" s="14">
        <v>13</v>
      </c>
      <c r="Q55" s="14">
        <v>13</v>
      </c>
      <c r="R55" s="14"/>
    </row>
    <row r="56" spans="1:18" x14ac:dyDescent="0.25">
      <c r="A56" s="1">
        <v>0</v>
      </c>
      <c r="B56" s="62" t="s">
        <v>703</v>
      </c>
      <c r="C56" s="13" t="s">
        <v>56</v>
      </c>
      <c r="D56" s="14">
        <v>36</v>
      </c>
      <c r="E56" s="14">
        <v>36</v>
      </c>
      <c r="F56" s="14"/>
      <c r="H56" s="14">
        <v>30</v>
      </c>
      <c r="I56" s="14">
        <v>30</v>
      </c>
      <c r="J56" s="14"/>
      <c r="L56" s="14">
        <v>25</v>
      </c>
      <c r="M56" s="14">
        <v>25</v>
      </c>
      <c r="N56" s="14"/>
      <c r="P56" s="14">
        <v>30</v>
      </c>
      <c r="Q56" s="14">
        <v>30</v>
      </c>
      <c r="R56" s="14"/>
    </row>
    <row r="57" spans="1:18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</row>
    <row r="58" spans="1:18" x14ac:dyDescent="0.25">
      <c r="B58" s="62" t="s">
        <v>727</v>
      </c>
      <c r="C58" s="17" t="s">
        <v>58</v>
      </c>
      <c r="D58" s="14">
        <v>62</v>
      </c>
      <c r="E58" s="14">
        <v>62</v>
      </c>
      <c r="F58" s="18"/>
      <c r="H58" s="14">
        <v>50</v>
      </c>
      <c r="I58" s="14">
        <v>50</v>
      </c>
      <c r="J58" s="18"/>
      <c r="L58" s="14">
        <v>30</v>
      </c>
      <c r="M58" s="14">
        <v>30</v>
      </c>
      <c r="N58" s="18"/>
      <c r="P58" s="14">
        <v>43</v>
      </c>
      <c r="Q58" s="14">
        <v>43</v>
      </c>
      <c r="R58" s="18"/>
    </row>
    <row r="59" spans="1:18" x14ac:dyDescent="0.25">
      <c r="A59" s="1">
        <v>0</v>
      </c>
      <c r="B59" s="62" t="s">
        <v>697</v>
      </c>
      <c r="C59" s="13" t="s">
        <v>59</v>
      </c>
      <c r="D59" s="14">
        <v>1</v>
      </c>
      <c r="E59" s="14">
        <v>1</v>
      </c>
      <c r="F59" s="14"/>
      <c r="H59" s="14">
        <v>0</v>
      </c>
      <c r="I59" s="14">
        <v>0</v>
      </c>
      <c r="J59" s="14"/>
      <c r="L59" s="14">
        <v>1</v>
      </c>
      <c r="M59" s="14">
        <v>1</v>
      </c>
      <c r="N59" s="14"/>
      <c r="P59" s="14">
        <v>0</v>
      </c>
      <c r="Q59" s="14">
        <v>0</v>
      </c>
      <c r="R59" s="14"/>
    </row>
    <row r="60" spans="1:18" x14ac:dyDescent="0.25">
      <c r="B60" s="62" t="s">
        <v>727</v>
      </c>
      <c r="C60" s="17" t="s">
        <v>60</v>
      </c>
      <c r="D60" s="14">
        <v>1</v>
      </c>
      <c r="E60" s="14">
        <v>1</v>
      </c>
      <c r="F60" s="18"/>
      <c r="H60" s="14">
        <v>0</v>
      </c>
      <c r="I60" s="14">
        <v>0</v>
      </c>
      <c r="J60" s="18"/>
      <c r="L60" s="14">
        <v>1</v>
      </c>
      <c r="M60" s="14">
        <v>1</v>
      </c>
      <c r="N60" s="18"/>
      <c r="P60" s="14">
        <v>0</v>
      </c>
      <c r="Q60" s="14">
        <v>0</v>
      </c>
      <c r="R60" s="18"/>
    </row>
    <row r="61" spans="1:18" x14ac:dyDescent="0.25">
      <c r="A61" s="1">
        <v>0</v>
      </c>
      <c r="B61" s="62" t="s">
        <v>699</v>
      </c>
      <c r="C61" s="13" t="s">
        <v>61</v>
      </c>
      <c r="D61" s="14">
        <v>14</v>
      </c>
      <c r="E61" s="14">
        <v>14</v>
      </c>
      <c r="F61" s="14"/>
      <c r="H61" s="14">
        <v>11</v>
      </c>
      <c r="I61" s="14">
        <v>11</v>
      </c>
      <c r="J61" s="14"/>
      <c r="L61" s="14">
        <v>4</v>
      </c>
      <c r="M61" s="14">
        <v>4</v>
      </c>
      <c r="N61" s="14"/>
      <c r="P61" s="14">
        <v>3</v>
      </c>
      <c r="Q61" s="14">
        <v>3</v>
      </c>
      <c r="R61" s="14"/>
    </row>
    <row r="62" spans="1:18" x14ac:dyDescent="0.25">
      <c r="B62" s="62" t="s">
        <v>727</v>
      </c>
      <c r="C62" s="17" t="s">
        <v>62</v>
      </c>
      <c r="D62" s="14">
        <v>14</v>
      </c>
      <c r="E62" s="14">
        <v>14</v>
      </c>
      <c r="F62" s="18"/>
      <c r="H62" s="14">
        <v>11</v>
      </c>
      <c r="I62" s="14">
        <v>11</v>
      </c>
      <c r="J62" s="18"/>
      <c r="L62" s="14">
        <v>4</v>
      </c>
      <c r="M62" s="14">
        <v>4</v>
      </c>
      <c r="N62" s="18"/>
      <c r="P62" s="14">
        <v>3</v>
      </c>
      <c r="Q62" s="14">
        <v>3</v>
      </c>
      <c r="R62" s="18"/>
    </row>
    <row r="63" spans="1:18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</row>
    <row r="64" spans="1:18" ht="16.5" thickBot="1" x14ac:dyDescent="0.3">
      <c r="B64" s="62" t="s">
        <v>459</v>
      </c>
      <c r="C64" s="20" t="s">
        <v>64</v>
      </c>
      <c r="D64" s="14">
        <v>110</v>
      </c>
      <c r="E64" s="14">
        <v>110</v>
      </c>
      <c r="F64" s="21"/>
      <c r="H64" s="14">
        <v>107</v>
      </c>
      <c r="I64" s="14">
        <v>107</v>
      </c>
      <c r="J64" s="21"/>
      <c r="L64" s="14">
        <v>91</v>
      </c>
      <c r="M64" s="14">
        <v>91</v>
      </c>
      <c r="N64" s="21"/>
      <c r="P64" s="14">
        <v>83</v>
      </c>
      <c r="Q64" s="14">
        <v>83</v>
      </c>
      <c r="R64" s="21"/>
    </row>
    <row r="65" spans="1:18" x14ac:dyDescent="0.25">
      <c r="A65" s="1">
        <v>0</v>
      </c>
      <c r="B65" s="62" t="s">
        <v>713</v>
      </c>
      <c r="C65" s="13" t="s">
        <v>65</v>
      </c>
      <c r="D65" s="14">
        <v>0.32000000000000201</v>
      </c>
      <c r="E65" s="14">
        <v>0.32000000000000201</v>
      </c>
      <c r="F65" s="14"/>
      <c r="H65" s="14">
        <v>181.35999999999999</v>
      </c>
      <c r="I65" s="14">
        <v>181.35999999999999</v>
      </c>
      <c r="J65" s="14"/>
      <c r="L65" s="14">
        <v>200.00000000000003</v>
      </c>
      <c r="M65" s="14">
        <v>200.00000000000003</v>
      </c>
      <c r="N65" s="14"/>
      <c r="P65" s="14">
        <v>200</v>
      </c>
      <c r="Q65" s="14">
        <v>200</v>
      </c>
      <c r="R65" s="14"/>
    </row>
    <row r="66" spans="1:18" x14ac:dyDescent="0.25">
      <c r="A66" s="1">
        <v>0</v>
      </c>
      <c r="B66" s="62" t="s">
        <v>715</v>
      </c>
      <c r="C66" s="13" t="s">
        <v>66</v>
      </c>
      <c r="D66" s="14">
        <v>0.29000000000000092</v>
      </c>
      <c r="E66" s="14">
        <v>0.29000000000000092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  <c r="P66" s="14">
        <v>0</v>
      </c>
      <c r="Q66" s="14">
        <v>0</v>
      </c>
      <c r="R66" s="14"/>
    </row>
    <row r="67" spans="1:18" x14ac:dyDescent="0.25">
      <c r="A67" s="1">
        <v>0</v>
      </c>
      <c r="B67" s="62" t="s">
        <v>717</v>
      </c>
      <c r="C67" s="13" t="s">
        <v>67</v>
      </c>
      <c r="D67" s="14">
        <v>160.02000000000001</v>
      </c>
      <c r="E67" s="14">
        <v>160.02000000000001</v>
      </c>
      <c r="F67" s="14"/>
      <c r="H67" s="14">
        <v>38.739999999999988</v>
      </c>
      <c r="I67" s="14">
        <v>38.739999999999988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</row>
    <row r="68" spans="1:18" x14ac:dyDescent="0.25">
      <c r="B68" s="62" t="s">
        <v>726</v>
      </c>
      <c r="C68" s="17" t="s">
        <v>68</v>
      </c>
      <c r="D68" s="14">
        <v>160.63000000000002</v>
      </c>
      <c r="E68" s="14">
        <v>160.63000000000002</v>
      </c>
      <c r="F68" s="18"/>
      <c r="H68" s="14">
        <v>220.09999999999997</v>
      </c>
      <c r="I68" s="14">
        <v>220.09999999999997</v>
      </c>
      <c r="J68" s="18"/>
      <c r="L68" s="14">
        <v>200.00000000000003</v>
      </c>
      <c r="M68" s="14">
        <v>200.00000000000003</v>
      </c>
      <c r="N68" s="18"/>
      <c r="P68" s="14">
        <v>200</v>
      </c>
      <c r="Q68" s="14">
        <v>200</v>
      </c>
      <c r="R68" s="18"/>
    </row>
    <row r="69" spans="1:18" x14ac:dyDescent="0.25">
      <c r="A69" s="1">
        <v>0</v>
      </c>
      <c r="B69" s="62" t="s">
        <v>721</v>
      </c>
      <c r="C69" s="17" t="s">
        <v>69</v>
      </c>
      <c r="D69" s="14">
        <v>0.12</v>
      </c>
      <c r="E69" s="14">
        <v>0.12</v>
      </c>
      <c r="F69" s="18"/>
      <c r="H69" s="14">
        <v>0</v>
      </c>
      <c r="I69" s="14">
        <v>0</v>
      </c>
      <c r="J69" s="18"/>
      <c r="L69" s="14">
        <v>1</v>
      </c>
      <c r="M69" s="14">
        <v>1</v>
      </c>
      <c r="N69" s="18"/>
      <c r="P69" s="14">
        <v>0</v>
      </c>
      <c r="Q69" s="14">
        <v>0</v>
      </c>
      <c r="R69" s="18"/>
    </row>
    <row r="70" spans="1:18" ht="15.75" thickBot="1" x14ac:dyDescent="0.3">
      <c r="A70" s="1">
        <v>0</v>
      </c>
      <c r="B70" s="62" t="s">
        <v>723</v>
      </c>
      <c r="C70" s="17" t="s">
        <v>70</v>
      </c>
      <c r="D70" s="14">
        <v>5</v>
      </c>
      <c r="E70" s="14">
        <v>5</v>
      </c>
      <c r="F70" s="18"/>
      <c r="H70" s="14">
        <v>13</v>
      </c>
      <c r="I70" s="14">
        <v>13</v>
      </c>
      <c r="J70" s="18"/>
      <c r="L70" s="14">
        <v>9</v>
      </c>
      <c r="M70" s="14">
        <v>9</v>
      </c>
      <c r="N70" s="18"/>
      <c r="P70" s="14">
        <v>0</v>
      </c>
      <c r="Q70" s="14">
        <v>0</v>
      </c>
      <c r="R70" s="18"/>
    </row>
    <row r="71" spans="1:18" ht="16.5" thickBot="1" x14ac:dyDescent="0.3">
      <c r="B71" s="62" t="s">
        <v>726</v>
      </c>
      <c r="C71" s="20" t="s">
        <v>71</v>
      </c>
      <c r="D71" s="14">
        <v>165.75000000000003</v>
      </c>
      <c r="E71" s="14">
        <v>165.75000000000003</v>
      </c>
      <c r="F71" s="21"/>
      <c r="H71" s="14">
        <v>233.09999999999997</v>
      </c>
      <c r="I71" s="14">
        <v>233.09999999999997</v>
      </c>
      <c r="J71" s="21"/>
      <c r="L71" s="14">
        <v>210.00000000000003</v>
      </c>
      <c r="M71" s="14">
        <v>210.00000000000003</v>
      </c>
      <c r="N71" s="21"/>
      <c r="P71" s="14">
        <v>200</v>
      </c>
      <c r="Q71" s="14">
        <v>200</v>
      </c>
      <c r="R71" s="21"/>
    </row>
    <row r="72" spans="1:18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</row>
    <row r="73" spans="1:18" ht="18.75" thickTop="1" x14ac:dyDescent="0.25">
      <c r="B73" s="62" t="e">
        <v>#N/A</v>
      </c>
      <c r="C73" s="25"/>
    </row>
    <row r="74" spans="1:18" ht="18.75" thickBot="1" x14ac:dyDescent="0.3">
      <c r="B74" s="62" t="e">
        <v>#N/A</v>
      </c>
      <c r="C74" s="26"/>
    </row>
    <row r="75" spans="1:18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</row>
    <row r="76" spans="1:18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</row>
    <row r="77" spans="1:18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</row>
    <row r="78" spans="1:18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47.04</v>
      </c>
      <c r="M78" s="14">
        <v>47.04</v>
      </c>
      <c r="N78" s="18"/>
      <c r="P78" s="14">
        <v>334.18</v>
      </c>
      <c r="Q78" s="14">
        <v>334.18</v>
      </c>
      <c r="R78" s="18"/>
    </row>
    <row r="79" spans="1:18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47.04</v>
      </c>
      <c r="M79" s="14">
        <v>47.04</v>
      </c>
      <c r="N79" s="21"/>
      <c r="P79" s="14">
        <v>334.18</v>
      </c>
      <c r="Q79" s="14">
        <v>334.18</v>
      </c>
      <c r="R79" s="21"/>
    </row>
    <row r="80" spans="1:18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</row>
    <row r="81" spans="1:18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</row>
    <row r="82" spans="1:18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</row>
    <row r="83" spans="1:18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</row>
    <row r="84" spans="1:18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18</v>
      </c>
      <c r="I84" s="14">
        <v>18</v>
      </c>
      <c r="J84" s="21"/>
      <c r="L84" s="14">
        <v>104.19999999999999</v>
      </c>
      <c r="M84" s="14">
        <v>104.19999999999999</v>
      </c>
      <c r="N84" s="21"/>
      <c r="P84" s="14">
        <v>186.74</v>
      </c>
      <c r="Q84" s="14">
        <v>186.74</v>
      </c>
      <c r="R84" s="21"/>
    </row>
    <row r="85" spans="1:18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</row>
    <row r="86" spans="1:18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</row>
    <row r="87" spans="1:18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</row>
    <row r="88" spans="1:18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</row>
    <row r="89" spans="1:18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</row>
    <row r="90" spans="1:18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</row>
    <row r="91" spans="1:18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</row>
    <row r="92" spans="1:18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</row>
    <row r="93" spans="1:18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</row>
    <row r="94" spans="1:18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</row>
    <row r="95" spans="1:18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</row>
    <row r="96" spans="1:18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</row>
    <row r="97" spans="1:18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</row>
    <row r="98" spans="1:18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</row>
    <row r="99" spans="1:18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</row>
    <row r="100" spans="1:18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</row>
    <row r="101" spans="1:18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</row>
    <row r="102" spans="1:18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</row>
    <row r="103" spans="1:18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</row>
    <row r="104" spans="1:18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</row>
    <row r="105" spans="1:18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</row>
    <row r="106" spans="1:18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</row>
    <row r="107" spans="1:18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</row>
    <row r="108" spans="1:18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</row>
    <row r="109" spans="1:18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</row>
    <row r="110" spans="1:18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</row>
    <row r="111" spans="1:18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</row>
    <row r="112" spans="1:18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</row>
    <row r="113" spans="1:18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</row>
    <row r="114" spans="1:18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</row>
    <row r="115" spans="1:18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</row>
    <row r="116" spans="1:18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</row>
    <row r="117" spans="1:18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</row>
    <row r="118" spans="1:18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</row>
    <row r="119" spans="1:18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</row>
    <row r="120" spans="1:18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1</v>
      </c>
      <c r="I120" s="14">
        <v>1</v>
      </c>
      <c r="J120" s="21"/>
      <c r="L120" s="14">
        <v>2</v>
      </c>
      <c r="M120" s="14">
        <v>2</v>
      </c>
      <c r="N120" s="21"/>
      <c r="P120" s="14">
        <v>5</v>
      </c>
      <c r="Q120" s="14">
        <v>5</v>
      </c>
      <c r="R120" s="21"/>
    </row>
    <row r="121" spans="1:18" ht="19.5" thickTop="1" thickBot="1" x14ac:dyDescent="0.3">
      <c r="B121" s="62" t="s">
        <v>118</v>
      </c>
      <c r="C121" s="22" t="s">
        <v>118</v>
      </c>
      <c r="D121" s="14">
        <v>7.9331999999999994</v>
      </c>
      <c r="E121" s="14">
        <v>7.9331999999999994</v>
      </c>
      <c r="F121" s="23"/>
      <c r="H121" s="14">
        <v>19</v>
      </c>
      <c r="I121" s="14">
        <v>19</v>
      </c>
      <c r="J121" s="23"/>
      <c r="L121" s="14">
        <v>164.04</v>
      </c>
      <c r="M121" s="14">
        <v>164.04</v>
      </c>
      <c r="N121" s="23"/>
      <c r="P121" s="14">
        <v>536.71</v>
      </c>
      <c r="Q121" s="14">
        <v>536.71</v>
      </c>
      <c r="R121" s="23"/>
    </row>
    <row r="122" spans="1:18" ht="18.75" thickTop="1" x14ac:dyDescent="0.25">
      <c r="B122" s="62" t="e">
        <v>#N/A</v>
      </c>
      <c r="C122" s="25"/>
    </row>
    <row r="123" spans="1:18" ht="18.75" thickBot="1" x14ac:dyDescent="0.3">
      <c r="B123" s="62" t="e">
        <v>#N/A</v>
      </c>
      <c r="C123" s="26"/>
    </row>
    <row r="124" spans="1:18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</row>
    <row r="125" spans="1:18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</row>
    <row r="126" spans="1:18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</row>
    <row r="127" spans="1:18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</row>
    <row r="128" spans="1:18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</row>
    <row r="129" spans="1:18" ht="16.5" thickBot="1" x14ac:dyDescent="0.3">
      <c r="B129" s="62" t="s">
        <v>498</v>
      </c>
      <c r="C129" s="20" t="s">
        <v>122</v>
      </c>
      <c r="D129" s="14">
        <v>700</v>
      </c>
      <c r="E129" s="14">
        <v>700</v>
      </c>
      <c r="F129" s="21"/>
      <c r="H129" s="14">
        <v>200</v>
      </c>
      <c r="I129" s="14">
        <v>200</v>
      </c>
      <c r="J129" s="21"/>
      <c r="L129" s="14">
        <v>233</v>
      </c>
      <c r="M129" s="14">
        <v>233</v>
      </c>
      <c r="N129" s="21"/>
      <c r="P129" s="14">
        <v>210</v>
      </c>
      <c r="Q129" s="14">
        <v>210</v>
      </c>
      <c r="R129" s="21"/>
    </row>
    <row r="130" spans="1:18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</row>
    <row r="131" spans="1:18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</row>
    <row r="132" spans="1:18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</row>
    <row r="133" spans="1:18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</row>
    <row r="134" spans="1:18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</row>
    <row r="135" spans="1:18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</row>
    <row r="136" spans="1:18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</row>
    <row r="137" spans="1:18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</row>
    <row r="138" spans="1:18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</row>
    <row r="139" spans="1:18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</row>
    <row r="140" spans="1:18" ht="16.5" thickBot="1" x14ac:dyDescent="0.3">
      <c r="B140" s="62" t="s">
        <v>492</v>
      </c>
      <c r="C140" s="20" t="s">
        <v>133</v>
      </c>
      <c r="D140" s="14">
        <v>1766</v>
      </c>
      <c r="E140" s="14">
        <v>1766</v>
      </c>
      <c r="F140" s="21"/>
      <c r="H140" s="14">
        <v>3242</v>
      </c>
      <c r="I140" s="14">
        <v>3242</v>
      </c>
      <c r="J140" s="21"/>
      <c r="L140" s="14">
        <v>573</v>
      </c>
      <c r="M140" s="14">
        <v>573</v>
      </c>
      <c r="N140" s="21"/>
      <c r="P140" s="14">
        <v>62</v>
      </c>
      <c r="Q140" s="14">
        <v>62</v>
      </c>
      <c r="R140" s="21"/>
    </row>
    <row r="141" spans="1:18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</row>
    <row r="142" spans="1:18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</row>
    <row r="143" spans="1:18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</row>
    <row r="144" spans="1:18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</row>
    <row r="145" spans="1:18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</row>
    <row r="146" spans="1:18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</row>
    <row r="147" spans="1:18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</row>
    <row r="148" spans="1:18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</row>
    <row r="149" spans="1:18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</row>
    <row r="150" spans="1:18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</row>
    <row r="151" spans="1:18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</row>
    <row r="152" spans="1:18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</row>
    <row r="153" spans="1:18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</row>
    <row r="154" spans="1:18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</row>
    <row r="155" spans="1:18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</row>
    <row r="156" spans="1:18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</row>
    <row r="157" spans="1:18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</row>
    <row r="158" spans="1:18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</row>
    <row r="159" spans="1:18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</row>
    <row r="160" spans="1:18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</row>
    <row r="161" spans="1:18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</row>
    <row r="162" spans="1:18" ht="16.5" thickBot="1" x14ac:dyDescent="0.3">
      <c r="B162" s="62" t="s">
        <v>488</v>
      </c>
      <c r="C162" s="20" t="s">
        <v>155</v>
      </c>
      <c r="D162" s="14">
        <v>1812</v>
      </c>
      <c r="E162" s="14">
        <v>1812</v>
      </c>
      <c r="F162" s="21"/>
      <c r="H162" s="14">
        <v>201</v>
      </c>
      <c r="I162" s="14">
        <v>201</v>
      </c>
      <c r="J162" s="21"/>
      <c r="L162" s="14">
        <v>171</v>
      </c>
      <c r="M162" s="14">
        <v>171</v>
      </c>
      <c r="N162" s="21"/>
      <c r="P162" s="14">
        <v>1234</v>
      </c>
      <c r="Q162" s="14">
        <v>1234</v>
      </c>
      <c r="R162" s="21"/>
    </row>
    <row r="163" spans="1:18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</row>
    <row r="164" spans="1:18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</row>
    <row r="165" spans="1:18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</row>
    <row r="166" spans="1:18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</row>
    <row r="167" spans="1:18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</row>
    <row r="168" spans="1:18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</row>
    <row r="169" spans="1:18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</row>
    <row r="170" spans="1:18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</row>
    <row r="171" spans="1:18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</row>
    <row r="172" spans="1:18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</row>
    <row r="173" spans="1:18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</row>
    <row r="174" spans="1:18" ht="16.5" thickBot="1" x14ac:dyDescent="0.3">
      <c r="B174" s="62" t="s">
        <v>486</v>
      </c>
      <c r="C174" s="20" t="s">
        <v>167</v>
      </c>
      <c r="D174" s="14">
        <v>25560</v>
      </c>
      <c r="E174" s="14">
        <v>25560</v>
      </c>
      <c r="F174" s="21"/>
      <c r="H174" s="14">
        <v>25530</v>
      </c>
      <c r="I174" s="14">
        <v>25530</v>
      </c>
      <c r="J174" s="21"/>
      <c r="L174" s="14">
        <v>21044</v>
      </c>
      <c r="M174" s="14">
        <v>21044</v>
      </c>
      <c r="N174" s="21"/>
      <c r="P174" s="14">
        <v>23914</v>
      </c>
      <c r="Q174" s="14">
        <v>23914</v>
      </c>
      <c r="R174" s="21"/>
    </row>
    <row r="175" spans="1:18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</row>
    <row r="176" spans="1:18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</row>
    <row r="177" spans="1:18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</row>
    <row r="178" spans="1:18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</row>
    <row r="179" spans="1:18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</row>
    <row r="180" spans="1:18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</row>
    <row r="181" spans="1:18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</row>
    <row r="182" spans="1:18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</row>
    <row r="183" spans="1:18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</row>
    <row r="184" spans="1:18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</row>
    <row r="185" spans="1:18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</row>
    <row r="186" spans="1:18" ht="16.5" thickBot="1" x14ac:dyDescent="0.3">
      <c r="B186" s="62" t="s">
        <v>496</v>
      </c>
      <c r="C186" s="20" t="s">
        <v>179</v>
      </c>
      <c r="D186" s="14">
        <v>472</v>
      </c>
      <c r="E186" s="14">
        <v>472</v>
      </c>
      <c r="F186" s="21"/>
      <c r="H186" s="14">
        <v>562</v>
      </c>
      <c r="I186" s="14">
        <v>562</v>
      </c>
      <c r="J186" s="21"/>
      <c r="L186" s="14">
        <v>152</v>
      </c>
      <c r="M186" s="14">
        <v>152</v>
      </c>
      <c r="N186" s="21"/>
      <c r="P186" s="14">
        <v>1045</v>
      </c>
      <c r="Q186" s="14">
        <v>1045</v>
      </c>
      <c r="R186" s="21"/>
    </row>
    <row r="187" spans="1:18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</row>
    <row r="188" spans="1:18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</row>
    <row r="189" spans="1:18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</row>
    <row r="190" spans="1:18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</row>
    <row r="191" spans="1:18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</row>
    <row r="192" spans="1:18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</row>
    <row r="193" spans="1:18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</row>
    <row r="194" spans="1:18" ht="16.5" thickBot="1" x14ac:dyDescent="0.3">
      <c r="B194" s="62" t="s">
        <v>500</v>
      </c>
      <c r="C194" s="20" t="s">
        <v>187</v>
      </c>
      <c r="D194" s="14">
        <v>697</v>
      </c>
      <c r="E194" s="14">
        <v>697</v>
      </c>
      <c r="F194" s="21"/>
      <c r="H194" s="14">
        <v>1622</v>
      </c>
      <c r="I194" s="14">
        <v>1622</v>
      </c>
      <c r="J194" s="21"/>
      <c r="L194" s="14">
        <v>204</v>
      </c>
      <c r="M194" s="14">
        <v>204</v>
      </c>
      <c r="N194" s="21"/>
      <c r="P194" s="14">
        <v>2537</v>
      </c>
      <c r="Q194" s="14">
        <v>2537</v>
      </c>
      <c r="R194" s="21"/>
    </row>
    <row r="195" spans="1:18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</row>
    <row r="196" spans="1:18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</row>
    <row r="197" spans="1:18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</row>
    <row r="198" spans="1:18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</row>
    <row r="199" spans="1:18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</row>
    <row r="200" spans="1:18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</row>
    <row r="201" spans="1:18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</row>
    <row r="202" spans="1:18" ht="16.5" thickBot="1" x14ac:dyDescent="0.3">
      <c r="B202" s="62" t="s">
        <v>494</v>
      </c>
      <c r="C202" s="20" t="s">
        <v>195</v>
      </c>
      <c r="D202" s="14">
        <v>591</v>
      </c>
      <c r="E202" s="14">
        <v>591</v>
      </c>
      <c r="F202" s="21"/>
      <c r="H202" s="14">
        <v>726</v>
      </c>
      <c r="I202" s="14">
        <v>726</v>
      </c>
      <c r="J202" s="21"/>
      <c r="L202" s="14">
        <v>233</v>
      </c>
      <c r="M202" s="14">
        <v>233</v>
      </c>
      <c r="N202" s="21"/>
      <c r="P202" s="14">
        <v>120</v>
      </c>
      <c r="Q202" s="14">
        <v>120</v>
      </c>
      <c r="R202" s="21"/>
    </row>
    <row r="203" spans="1:18" ht="19.5" thickTop="1" thickBot="1" x14ac:dyDescent="0.3">
      <c r="B203" s="62" t="s">
        <v>196</v>
      </c>
      <c r="C203" s="22" t="s">
        <v>196</v>
      </c>
      <c r="D203" s="14">
        <v>32070</v>
      </c>
      <c r="E203" s="14">
        <v>32070</v>
      </c>
      <c r="F203" s="23"/>
      <c r="H203" s="14">
        <v>32083</v>
      </c>
      <c r="I203" s="14">
        <v>32083</v>
      </c>
      <c r="J203" s="23"/>
      <c r="L203" s="14">
        <v>22909</v>
      </c>
      <c r="M203" s="14">
        <v>22909</v>
      </c>
      <c r="N203" s="23"/>
      <c r="P203" s="14">
        <v>29233</v>
      </c>
      <c r="Q203" s="14">
        <v>29233</v>
      </c>
      <c r="R203" s="23"/>
    </row>
    <row r="204" spans="1:18" ht="18.75" thickTop="1" x14ac:dyDescent="0.25">
      <c r="B204" s="62" t="e">
        <v>#N/A</v>
      </c>
      <c r="C204" s="25"/>
    </row>
    <row r="205" spans="1:18" ht="18.75" thickBot="1" x14ac:dyDescent="0.3">
      <c r="B205" s="62" t="e">
        <v>#N/A</v>
      </c>
      <c r="C205" s="26"/>
    </row>
    <row r="206" spans="1:18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</row>
    <row r="207" spans="1:18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</row>
    <row r="208" spans="1:18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</row>
    <row r="209" spans="1:18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</row>
    <row r="210" spans="1:18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</row>
    <row r="211" spans="1:18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</row>
    <row r="212" spans="1:18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</row>
    <row r="213" spans="1:18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</row>
    <row r="214" spans="1:18" ht="16.5" thickBot="1" x14ac:dyDescent="0.3">
      <c r="B214" s="62" t="s">
        <v>503</v>
      </c>
      <c r="C214" s="20" t="s">
        <v>203</v>
      </c>
      <c r="D214" s="14">
        <v>155</v>
      </c>
      <c r="E214" s="14">
        <v>155</v>
      </c>
      <c r="F214" s="21"/>
      <c r="H214" s="14">
        <v>199</v>
      </c>
      <c r="I214" s="14">
        <v>199</v>
      </c>
      <c r="J214" s="21"/>
      <c r="L214" s="14">
        <v>213</v>
      </c>
      <c r="M214" s="14">
        <v>213</v>
      </c>
      <c r="N214" s="21"/>
      <c r="P214" s="14">
        <v>225</v>
      </c>
      <c r="Q214" s="14">
        <v>225</v>
      </c>
      <c r="R214" s="21"/>
    </row>
    <row r="215" spans="1:18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</row>
    <row r="216" spans="1:18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</row>
    <row r="217" spans="1:18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</row>
    <row r="218" spans="1:18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</row>
    <row r="219" spans="1:18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</row>
    <row r="220" spans="1:18" ht="16.5" thickBot="1" x14ac:dyDescent="0.3">
      <c r="B220" s="62" t="s">
        <v>507</v>
      </c>
      <c r="C220" s="20" t="s">
        <v>209</v>
      </c>
      <c r="D220" s="14">
        <v>431</v>
      </c>
      <c r="E220" s="14">
        <v>431</v>
      </c>
      <c r="F220" s="21"/>
      <c r="H220" s="14">
        <v>494</v>
      </c>
      <c r="I220" s="14">
        <v>494</v>
      </c>
      <c r="J220" s="21"/>
      <c r="L220" s="14">
        <v>359</v>
      </c>
      <c r="M220" s="14">
        <v>359</v>
      </c>
      <c r="N220" s="21"/>
      <c r="P220" s="14">
        <v>327</v>
      </c>
      <c r="Q220" s="14">
        <v>327</v>
      </c>
      <c r="R220" s="21"/>
    </row>
    <row r="221" spans="1:18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</row>
    <row r="222" spans="1:18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</row>
    <row r="223" spans="1:18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</row>
    <row r="224" spans="1:18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</row>
    <row r="225" spans="1:18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</row>
    <row r="226" spans="1:18" ht="16.5" thickBot="1" x14ac:dyDescent="0.3">
      <c r="B226" s="62" t="s">
        <v>505</v>
      </c>
      <c r="C226" s="20" t="s">
        <v>215</v>
      </c>
      <c r="D226" s="14">
        <v>143</v>
      </c>
      <c r="E226" s="14">
        <v>143</v>
      </c>
      <c r="F226" s="21"/>
      <c r="H226" s="14">
        <v>76</v>
      </c>
      <c r="I226" s="14">
        <v>76</v>
      </c>
      <c r="J226" s="21"/>
      <c r="L226" s="14">
        <v>96</v>
      </c>
      <c r="M226" s="14">
        <v>96</v>
      </c>
      <c r="N226" s="21"/>
      <c r="P226" s="14">
        <v>142</v>
      </c>
      <c r="Q226" s="14">
        <v>142</v>
      </c>
      <c r="R226" s="21"/>
    </row>
    <row r="227" spans="1:18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</row>
    <row r="228" spans="1:18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</row>
    <row r="229" spans="1:18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</row>
    <row r="230" spans="1:18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</row>
    <row r="231" spans="1:18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</row>
    <row r="232" spans="1:18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</row>
    <row r="233" spans="1:18" ht="19.5" thickTop="1" thickBot="1" x14ac:dyDescent="0.3">
      <c r="B233" s="62" t="s">
        <v>222</v>
      </c>
      <c r="C233" s="22" t="s">
        <v>222</v>
      </c>
      <c r="D233" s="14">
        <v>44263.979999999996</v>
      </c>
      <c r="E233" s="14">
        <v>44263.979999999996</v>
      </c>
      <c r="F233" s="23"/>
      <c r="H233" s="14">
        <v>43645.16</v>
      </c>
      <c r="I233" s="14">
        <v>43645.16</v>
      </c>
      <c r="J233" s="23"/>
      <c r="L233" s="14">
        <v>42931.929999999993</v>
      </c>
      <c r="M233" s="14">
        <v>42931.929999999993</v>
      </c>
      <c r="N233" s="23"/>
      <c r="P233" s="14">
        <v>43430.79</v>
      </c>
      <c r="Q233" s="14">
        <v>43430.79</v>
      </c>
      <c r="R233" s="23"/>
    </row>
    <row r="234" spans="1:18" ht="18.75" thickTop="1" x14ac:dyDescent="0.25">
      <c r="B234" s="62" t="e">
        <v>#N/A</v>
      </c>
      <c r="C234" s="25"/>
    </row>
    <row r="235" spans="1:18" ht="18.75" thickBot="1" x14ac:dyDescent="0.3">
      <c r="B235" s="62" t="e">
        <v>#N/A</v>
      </c>
      <c r="C235" s="26"/>
    </row>
    <row r="236" spans="1:18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</row>
    <row r="237" spans="1:18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</row>
    <row r="238" spans="1:18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</row>
    <row r="239" spans="1:18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</row>
    <row r="240" spans="1:18" x14ac:dyDescent="0.25">
      <c r="A240" s="1">
        <v>0</v>
      </c>
      <c r="B240" s="62" t="s">
        <v>524</v>
      </c>
      <c r="C240" s="13" t="s">
        <v>225</v>
      </c>
      <c r="D240" s="14">
        <v>809</v>
      </c>
      <c r="E240" s="14">
        <v>809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</row>
    <row r="241" spans="1:18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</row>
    <row r="242" spans="1:18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</row>
    <row r="243" spans="1:18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</row>
    <row r="244" spans="1:18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</row>
    <row r="245" spans="1:18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</row>
    <row r="246" spans="1:18" x14ac:dyDescent="0.25">
      <c r="A246" s="1">
        <v>0</v>
      </c>
      <c r="B246" s="62" t="s">
        <v>538</v>
      </c>
      <c r="C246" s="13" t="s">
        <v>231</v>
      </c>
      <c r="D246" s="14">
        <v>105</v>
      </c>
      <c r="E246" s="14">
        <v>105</v>
      </c>
      <c r="F246" s="14"/>
      <c r="H246" s="14">
        <v>0</v>
      </c>
      <c r="I246" s="14">
        <v>0</v>
      </c>
      <c r="J246" s="14"/>
      <c r="L246" s="14">
        <v>155</v>
      </c>
      <c r="M246" s="14">
        <v>155</v>
      </c>
      <c r="N246" s="14"/>
      <c r="P246" s="14">
        <v>0</v>
      </c>
      <c r="Q246" s="14">
        <v>0</v>
      </c>
      <c r="R246" s="14"/>
    </row>
    <row r="247" spans="1:18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</row>
    <row r="248" spans="1:18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</row>
    <row r="249" spans="1:18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</row>
    <row r="250" spans="1:18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</row>
    <row r="251" spans="1:18" ht="16.5" thickBot="1" x14ac:dyDescent="0.3">
      <c r="B251" s="62" t="s">
        <v>236</v>
      </c>
      <c r="C251" s="20" t="s">
        <v>236</v>
      </c>
      <c r="D251" s="14">
        <v>914</v>
      </c>
      <c r="E251" s="14">
        <v>914</v>
      </c>
      <c r="F251" s="21"/>
      <c r="H251" s="14">
        <v>0</v>
      </c>
      <c r="I251" s="14">
        <v>0</v>
      </c>
      <c r="J251" s="21"/>
      <c r="L251" s="14">
        <v>155</v>
      </c>
      <c r="M251" s="14">
        <v>155</v>
      </c>
      <c r="N251" s="21"/>
      <c r="P251" s="14">
        <v>0</v>
      </c>
      <c r="Q251" s="14">
        <v>0</v>
      </c>
      <c r="R251" s="21"/>
    </row>
    <row r="252" spans="1:18" x14ac:dyDescent="0.25">
      <c r="A252" s="1">
        <v>0</v>
      </c>
      <c r="B252" s="62" t="s">
        <v>545</v>
      </c>
      <c r="C252" s="13" t="s">
        <v>237</v>
      </c>
      <c r="D252" s="14">
        <v>3230</v>
      </c>
      <c r="E252" s="14">
        <v>3230</v>
      </c>
      <c r="F252" s="14"/>
      <c r="H252" s="14">
        <v>4900</v>
      </c>
      <c r="I252" s="14">
        <v>4900</v>
      </c>
      <c r="J252" s="14"/>
      <c r="L252" s="14">
        <v>9086</v>
      </c>
      <c r="M252" s="14">
        <v>9086</v>
      </c>
      <c r="N252" s="14"/>
      <c r="P252" s="14">
        <v>1882</v>
      </c>
      <c r="Q252" s="14">
        <v>1882</v>
      </c>
      <c r="R252" s="14"/>
    </row>
    <row r="253" spans="1:18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164</v>
      </c>
      <c r="M253" s="14">
        <v>164</v>
      </c>
      <c r="N253" s="14"/>
      <c r="P253" s="14">
        <v>164</v>
      </c>
      <c r="Q253" s="14">
        <v>164</v>
      </c>
      <c r="R253" s="14"/>
    </row>
    <row r="254" spans="1:18" x14ac:dyDescent="0.25">
      <c r="A254" s="1">
        <v>0</v>
      </c>
      <c r="B254" s="62" t="s">
        <v>543</v>
      </c>
      <c r="C254" s="13" t="s">
        <v>239</v>
      </c>
      <c r="D254" s="14">
        <v>815</v>
      </c>
      <c r="E254" s="14">
        <v>815</v>
      </c>
      <c r="F254" s="14"/>
      <c r="H254" s="14">
        <v>1195</v>
      </c>
      <c r="I254" s="14">
        <v>1195</v>
      </c>
      <c r="J254" s="14"/>
      <c r="L254" s="14">
        <v>325</v>
      </c>
      <c r="M254" s="14">
        <v>325</v>
      </c>
      <c r="N254" s="14"/>
      <c r="P254" s="14">
        <v>1420</v>
      </c>
      <c r="Q254" s="14">
        <v>1420</v>
      </c>
      <c r="R254" s="14"/>
    </row>
    <row r="255" spans="1:18" x14ac:dyDescent="0.25">
      <c r="A255" s="1">
        <v>0</v>
      </c>
      <c r="B255" s="62" t="s">
        <v>547</v>
      </c>
      <c r="C255" s="13" t="s">
        <v>240</v>
      </c>
      <c r="D255" s="14">
        <v>4800</v>
      </c>
      <c r="E255" s="14">
        <v>4800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</row>
    <row r="256" spans="1:18" x14ac:dyDescent="0.25">
      <c r="A256" s="1">
        <v>0</v>
      </c>
      <c r="B256" s="62" t="s">
        <v>549</v>
      </c>
      <c r="C256" s="13" t="s">
        <v>241</v>
      </c>
      <c r="D256" s="14">
        <v>303</v>
      </c>
      <c r="E256" s="14">
        <v>303</v>
      </c>
      <c r="F256" s="14"/>
      <c r="H256" s="14">
        <v>291</v>
      </c>
      <c r="I256" s="14">
        <v>291</v>
      </c>
      <c r="J256" s="14"/>
      <c r="L256" s="14">
        <v>307</v>
      </c>
      <c r="M256" s="14">
        <v>307</v>
      </c>
      <c r="N256" s="14"/>
      <c r="P256" s="14">
        <v>60</v>
      </c>
      <c r="Q256" s="14">
        <v>60</v>
      </c>
      <c r="R256" s="14"/>
    </row>
    <row r="257" spans="1:18" x14ac:dyDescent="0.25">
      <c r="A257" s="1">
        <v>0</v>
      </c>
      <c r="B257" s="62" t="s">
        <v>551</v>
      </c>
      <c r="C257" s="13" t="s">
        <v>242</v>
      </c>
      <c r="D257" s="14">
        <v>66</v>
      </c>
      <c r="E257" s="14">
        <v>66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</row>
    <row r="258" spans="1:18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</row>
    <row r="259" spans="1:18" x14ac:dyDescent="0.25">
      <c r="A259" s="1">
        <v>0</v>
      </c>
      <c r="B259" s="62" t="s">
        <v>555</v>
      </c>
      <c r="C259" s="13" t="s">
        <v>244</v>
      </c>
      <c r="D259" s="14">
        <v>86</v>
      </c>
      <c r="E259" s="14">
        <v>86</v>
      </c>
      <c r="F259" s="14"/>
      <c r="H259" s="14">
        <v>4</v>
      </c>
      <c r="I259" s="14">
        <v>4</v>
      </c>
      <c r="J259" s="14"/>
      <c r="L259" s="14">
        <v>2031</v>
      </c>
      <c r="M259" s="14">
        <v>2031</v>
      </c>
      <c r="N259" s="14"/>
      <c r="P259" s="14">
        <v>345</v>
      </c>
      <c r="Q259" s="14">
        <v>345</v>
      </c>
      <c r="R259" s="14"/>
    </row>
    <row r="260" spans="1:18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</row>
    <row r="261" spans="1:18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</row>
    <row r="262" spans="1:18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</row>
    <row r="263" spans="1:18" ht="15.75" thickBot="1" x14ac:dyDescent="0.3">
      <c r="A263" s="1">
        <v>0</v>
      </c>
      <c r="B263" s="62" t="s">
        <v>551</v>
      </c>
      <c r="C263" s="13" t="s">
        <v>248</v>
      </c>
      <c r="D263" s="14">
        <v>66</v>
      </c>
      <c r="E263" s="14">
        <v>66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</row>
    <row r="264" spans="1:18" ht="16.5" thickBot="1" x14ac:dyDescent="0.3">
      <c r="B264" s="62" t="s">
        <v>249</v>
      </c>
      <c r="C264" s="20" t="s">
        <v>249</v>
      </c>
      <c r="D264" s="14">
        <v>9300</v>
      </c>
      <c r="E264" s="14">
        <v>9300</v>
      </c>
      <c r="F264" s="21"/>
      <c r="H264" s="14">
        <v>6390</v>
      </c>
      <c r="I264" s="14">
        <v>6390</v>
      </c>
      <c r="J264" s="21"/>
      <c r="L264" s="14">
        <v>11913</v>
      </c>
      <c r="M264" s="14">
        <v>11913</v>
      </c>
      <c r="N264" s="21"/>
      <c r="P264" s="14">
        <v>3871</v>
      </c>
      <c r="Q264" s="14">
        <v>3871</v>
      </c>
      <c r="R264" s="21"/>
    </row>
    <row r="265" spans="1:18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</row>
    <row r="266" spans="1:18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</row>
    <row r="267" spans="1:18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</row>
    <row r="268" spans="1:18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</row>
    <row r="269" spans="1:18" x14ac:dyDescent="0.25">
      <c r="A269" s="1">
        <v>0</v>
      </c>
      <c r="B269" s="62" t="s">
        <v>566</v>
      </c>
      <c r="C269" s="13" t="s">
        <v>254</v>
      </c>
      <c r="D269" s="14">
        <v>4904</v>
      </c>
      <c r="E269" s="14">
        <v>4904</v>
      </c>
      <c r="F269" s="14"/>
      <c r="H269" s="14">
        <v>575</v>
      </c>
      <c r="I269" s="14">
        <v>575</v>
      </c>
      <c r="J269" s="14"/>
      <c r="L269" s="14">
        <v>502</v>
      </c>
      <c r="M269" s="14">
        <v>502</v>
      </c>
      <c r="N269" s="14"/>
      <c r="P269" s="14">
        <v>90</v>
      </c>
      <c r="Q269" s="14">
        <v>90</v>
      </c>
      <c r="R269" s="14"/>
    </row>
    <row r="270" spans="1:18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</row>
    <row r="271" spans="1:18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</row>
    <row r="272" spans="1:18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288</v>
      </c>
      <c r="I272" s="14">
        <v>288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</row>
    <row r="273" spans="1:18" ht="16.5" thickBot="1" x14ac:dyDescent="0.3">
      <c r="B273" s="62" t="s">
        <v>726</v>
      </c>
      <c r="C273" s="20" t="s">
        <v>258</v>
      </c>
      <c r="D273" s="14">
        <v>4904</v>
      </c>
      <c r="E273" s="14">
        <v>4904</v>
      </c>
      <c r="F273" s="21"/>
      <c r="H273" s="14">
        <v>863</v>
      </c>
      <c r="I273" s="14">
        <v>863</v>
      </c>
      <c r="J273" s="21"/>
      <c r="L273" s="14">
        <v>502</v>
      </c>
      <c r="M273" s="14">
        <v>502</v>
      </c>
      <c r="N273" s="21"/>
      <c r="P273" s="14">
        <v>90</v>
      </c>
      <c r="Q273" s="14">
        <v>90</v>
      </c>
      <c r="R273" s="21"/>
    </row>
    <row r="274" spans="1:18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</row>
    <row r="275" spans="1:18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</row>
    <row r="276" spans="1:18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</row>
    <row r="277" spans="1:18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</row>
    <row r="278" spans="1:18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</row>
    <row r="279" spans="1:18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</row>
    <row r="280" spans="1:18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</row>
    <row r="281" spans="1:18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</row>
    <row r="282" spans="1:18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</row>
    <row r="283" spans="1:18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</row>
    <row r="284" spans="1:18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</row>
    <row r="285" spans="1:18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</row>
    <row r="286" spans="1:18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</row>
    <row r="287" spans="1:18" x14ac:dyDescent="0.25">
      <c r="A287" s="1">
        <v>0</v>
      </c>
      <c r="B287" s="62" t="s">
        <v>572</v>
      </c>
      <c r="C287" s="13" t="s">
        <v>272</v>
      </c>
      <c r="D287" s="14">
        <v>1440</v>
      </c>
      <c r="E287" s="14">
        <v>1440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</row>
    <row r="288" spans="1:18" x14ac:dyDescent="0.25">
      <c r="A288" s="1">
        <v>0</v>
      </c>
      <c r="B288" s="62" t="s">
        <v>574</v>
      </c>
      <c r="C288" s="13" t="s">
        <v>273</v>
      </c>
      <c r="D288" s="14">
        <v>101</v>
      </c>
      <c r="E288" s="14">
        <v>101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</row>
    <row r="289" spans="1:18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</row>
    <row r="290" spans="1:18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</row>
    <row r="291" spans="1:18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</row>
    <row r="292" spans="1:18" ht="16.5" thickBot="1" x14ac:dyDescent="0.3">
      <c r="B292" s="62" t="s">
        <v>576</v>
      </c>
      <c r="C292" s="27" t="s">
        <v>277</v>
      </c>
      <c r="D292" s="14">
        <v>1541</v>
      </c>
      <c r="E292" s="14">
        <v>1541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</row>
    <row r="293" spans="1:18" ht="19.5" thickTop="1" thickBot="1" x14ac:dyDescent="0.3">
      <c r="B293" s="62" t="s">
        <v>278</v>
      </c>
      <c r="C293" s="29" t="s">
        <v>278</v>
      </c>
      <c r="D293" s="14">
        <v>16659</v>
      </c>
      <c r="E293" s="14">
        <v>16659</v>
      </c>
      <c r="F293" s="30"/>
      <c r="H293" s="14">
        <v>7253</v>
      </c>
      <c r="I293" s="14">
        <v>7253</v>
      </c>
      <c r="J293" s="30"/>
      <c r="L293" s="14">
        <v>12570</v>
      </c>
      <c r="M293" s="14">
        <v>12570</v>
      </c>
      <c r="N293" s="30"/>
      <c r="P293" s="14">
        <v>3961</v>
      </c>
      <c r="Q293" s="14">
        <v>3961</v>
      </c>
      <c r="R293" s="30"/>
    </row>
    <row r="294" spans="1:18" ht="18.75" thickTop="1" x14ac:dyDescent="0.25">
      <c r="B294" s="62" t="e">
        <v>#N/A</v>
      </c>
      <c r="C294" s="25"/>
    </row>
    <row r="295" spans="1:18" ht="18.75" thickBot="1" x14ac:dyDescent="0.3">
      <c r="B295" s="62" t="e">
        <v>#N/A</v>
      </c>
      <c r="C295" s="26"/>
    </row>
    <row r="296" spans="1:18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</row>
    <row r="297" spans="1:18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</row>
    <row r="298" spans="1:18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</row>
    <row r="299" spans="1:18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5</v>
      </c>
      <c r="M299" s="14">
        <v>5</v>
      </c>
      <c r="N299" s="14"/>
      <c r="P299" s="14">
        <v>57</v>
      </c>
      <c r="Q299" s="14">
        <v>57</v>
      </c>
      <c r="R299" s="14"/>
    </row>
    <row r="300" spans="1:18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</row>
    <row r="301" spans="1:18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</row>
    <row r="302" spans="1:18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</row>
    <row r="303" spans="1:18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2</v>
      </c>
      <c r="M303" s="14">
        <v>2</v>
      </c>
      <c r="N303" s="14"/>
      <c r="P303" s="14">
        <v>0</v>
      </c>
      <c r="Q303" s="14">
        <v>0</v>
      </c>
      <c r="R303" s="14"/>
    </row>
    <row r="304" spans="1:18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</row>
    <row r="305" spans="1:18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7</v>
      </c>
      <c r="M305" s="14">
        <v>7</v>
      </c>
      <c r="N305" s="16"/>
      <c r="P305" s="14">
        <v>57</v>
      </c>
      <c r="Q305" s="14">
        <v>57</v>
      </c>
      <c r="R305" s="16"/>
    </row>
    <row r="306" spans="1:18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</row>
    <row r="307" spans="1:18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</row>
    <row r="308" spans="1:18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</row>
    <row r="309" spans="1:18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</row>
    <row r="310" spans="1:18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</row>
    <row r="311" spans="1:18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</row>
    <row r="312" spans="1:18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</row>
    <row r="313" spans="1:18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</row>
    <row r="314" spans="1:18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</row>
    <row r="315" spans="1:18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</row>
    <row r="316" spans="1:18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7</v>
      </c>
      <c r="M316" s="14">
        <v>7</v>
      </c>
      <c r="N316" s="18"/>
      <c r="P316" s="14">
        <v>57</v>
      </c>
      <c r="Q316" s="14">
        <v>57</v>
      </c>
      <c r="R316" s="18"/>
    </row>
    <row r="317" spans="1:18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</row>
    <row r="318" spans="1:18" x14ac:dyDescent="0.25">
      <c r="A318" s="1">
        <v>0</v>
      </c>
      <c r="B318" s="62" t="s">
        <v>585</v>
      </c>
      <c r="C318" s="13" t="s">
        <v>299</v>
      </c>
      <c r="D318" s="14">
        <v>25</v>
      </c>
      <c r="E318" s="14">
        <v>25</v>
      </c>
      <c r="F318" s="14"/>
      <c r="H318" s="14">
        <v>37</v>
      </c>
      <c r="I318" s="14">
        <v>37</v>
      </c>
      <c r="J318" s="14"/>
      <c r="L318" s="14">
        <v>0</v>
      </c>
      <c r="M318" s="14">
        <v>0</v>
      </c>
      <c r="N318" s="14"/>
      <c r="P318" s="14">
        <v>8</v>
      </c>
      <c r="Q318" s="14">
        <v>8</v>
      </c>
      <c r="R318" s="14"/>
    </row>
    <row r="319" spans="1:18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</row>
    <row r="320" spans="1:18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</row>
    <row r="321" spans="1:18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</row>
    <row r="322" spans="1:18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</row>
    <row r="323" spans="1:18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</row>
    <row r="324" spans="1:18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</row>
    <row r="325" spans="1:18" x14ac:dyDescent="0.25">
      <c r="B325" s="62" t="s">
        <v>727</v>
      </c>
      <c r="C325" s="15" t="s">
        <v>306</v>
      </c>
      <c r="D325" s="14">
        <v>25</v>
      </c>
      <c r="E325" s="14">
        <v>25</v>
      </c>
      <c r="F325" s="16"/>
      <c r="H325" s="14">
        <v>37</v>
      </c>
      <c r="I325" s="14">
        <v>37</v>
      </c>
      <c r="J325" s="16"/>
      <c r="L325" s="14">
        <v>0</v>
      </c>
      <c r="M325" s="14">
        <v>0</v>
      </c>
      <c r="N325" s="16"/>
      <c r="P325" s="14">
        <v>8</v>
      </c>
      <c r="Q325" s="14">
        <v>8</v>
      </c>
      <c r="R325" s="16"/>
    </row>
    <row r="326" spans="1:18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</row>
    <row r="327" spans="1:18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</row>
    <row r="328" spans="1:18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</row>
    <row r="329" spans="1:18" x14ac:dyDescent="0.25">
      <c r="B329" s="62" t="s">
        <v>727</v>
      </c>
      <c r="C329" s="17" t="s">
        <v>310</v>
      </c>
      <c r="D329" s="14">
        <v>25</v>
      </c>
      <c r="E329" s="14">
        <v>25</v>
      </c>
      <c r="F329" s="18"/>
      <c r="H329" s="14">
        <v>37</v>
      </c>
      <c r="I329" s="14">
        <v>37</v>
      </c>
      <c r="J329" s="18"/>
      <c r="L329" s="14">
        <v>0</v>
      </c>
      <c r="M329" s="14">
        <v>0</v>
      </c>
      <c r="N329" s="18"/>
      <c r="P329" s="14">
        <v>8</v>
      </c>
      <c r="Q329" s="14">
        <v>8</v>
      </c>
      <c r="R329" s="18"/>
    </row>
    <row r="330" spans="1:18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</row>
    <row r="331" spans="1:18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</row>
    <row r="332" spans="1:18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</row>
    <row r="333" spans="1:18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</row>
    <row r="334" spans="1:18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</row>
    <row r="335" spans="1:18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</row>
    <row r="336" spans="1:18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</row>
    <row r="337" spans="1:18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</row>
    <row r="338" spans="1:18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</row>
    <row r="339" spans="1:18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</row>
    <row r="340" spans="1:18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</row>
    <row r="341" spans="1:18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</row>
    <row r="342" spans="1:18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</row>
    <row r="343" spans="1:18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</row>
    <row r="344" spans="1:18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8</v>
      </c>
      <c r="I344" s="14">
        <v>8</v>
      </c>
      <c r="J344" s="14"/>
      <c r="L344" s="14">
        <v>96</v>
      </c>
      <c r="M344" s="14">
        <v>96</v>
      </c>
      <c r="N344" s="14"/>
      <c r="P344" s="14">
        <v>38</v>
      </c>
      <c r="Q344" s="14">
        <v>38</v>
      </c>
      <c r="R344" s="14"/>
    </row>
    <row r="345" spans="1:18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</row>
    <row r="346" spans="1:18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</row>
    <row r="347" spans="1:18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8</v>
      </c>
      <c r="I347" s="14">
        <v>8</v>
      </c>
      <c r="J347" s="16"/>
      <c r="L347" s="14">
        <v>96</v>
      </c>
      <c r="M347" s="14">
        <v>96</v>
      </c>
      <c r="N347" s="16"/>
      <c r="P347" s="14">
        <v>38</v>
      </c>
      <c r="Q347" s="14">
        <v>38</v>
      </c>
      <c r="R347" s="16"/>
    </row>
    <row r="348" spans="1:18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8</v>
      </c>
      <c r="I348" s="14">
        <v>8</v>
      </c>
      <c r="J348" s="18"/>
      <c r="L348" s="14">
        <v>96</v>
      </c>
      <c r="M348" s="14">
        <v>96</v>
      </c>
      <c r="N348" s="18"/>
      <c r="P348" s="14">
        <v>38</v>
      </c>
      <c r="Q348" s="14">
        <v>38</v>
      </c>
      <c r="R348" s="18"/>
    </row>
    <row r="349" spans="1:18" ht="16.5" thickBot="1" x14ac:dyDescent="0.3">
      <c r="B349" s="62" t="s">
        <v>726</v>
      </c>
      <c r="C349" s="27" t="s">
        <v>330</v>
      </c>
      <c r="D349" s="14">
        <v>25</v>
      </c>
      <c r="E349" s="14">
        <v>25</v>
      </c>
      <c r="F349" s="28"/>
      <c r="H349" s="14">
        <v>45</v>
      </c>
      <c r="I349" s="14">
        <v>45</v>
      </c>
      <c r="J349" s="28"/>
      <c r="L349" s="14">
        <v>103</v>
      </c>
      <c r="M349" s="14">
        <v>103</v>
      </c>
      <c r="N349" s="28"/>
      <c r="P349" s="14">
        <v>103</v>
      </c>
      <c r="Q349" s="14">
        <v>103</v>
      </c>
      <c r="R349" s="28"/>
    </row>
    <row r="350" spans="1:18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</row>
    <row r="351" spans="1:18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</row>
    <row r="352" spans="1:18" ht="19.5" thickTop="1" thickBot="1" x14ac:dyDescent="0.3">
      <c r="B352" s="62" t="s">
        <v>726</v>
      </c>
      <c r="C352" s="22" t="s">
        <v>333</v>
      </c>
      <c r="D352" s="14">
        <v>25</v>
      </c>
      <c r="E352" s="14">
        <v>25</v>
      </c>
      <c r="F352" s="23"/>
      <c r="H352" s="14">
        <v>45</v>
      </c>
      <c r="I352" s="14">
        <v>45</v>
      </c>
      <c r="J352" s="23"/>
      <c r="L352" s="14">
        <v>103</v>
      </c>
      <c r="M352" s="14">
        <v>103</v>
      </c>
      <c r="N352" s="23"/>
      <c r="P352" s="14">
        <v>103</v>
      </c>
      <c r="Q352" s="14">
        <v>103</v>
      </c>
      <c r="R352" s="23"/>
    </row>
    <row r="353" spans="1:18" ht="18.75" thickTop="1" x14ac:dyDescent="0.25">
      <c r="B353" s="62" t="e">
        <v>#N/A</v>
      </c>
      <c r="C353" s="25"/>
    </row>
    <row r="354" spans="1:18" ht="18.75" thickBot="1" x14ac:dyDescent="0.3">
      <c r="B354" s="62" t="e">
        <v>#N/A</v>
      </c>
      <c r="C354" s="26"/>
    </row>
    <row r="355" spans="1:18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</row>
    <row r="356" spans="1:18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</row>
    <row r="357" spans="1:18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</row>
    <row r="358" spans="1:18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</row>
    <row r="359" spans="1:18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</row>
    <row r="360" spans="1:18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</row>
    <row r="361" spans="1:18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</row>
    <row r="362" spans="1:18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658</v>
      </c>
      <c r="I362" s="14">
        <v>658</v>
      </c>
      <c r="J362" s="18"/>
      <c r="L362" s="14">
        <v>1</v>
      </c>
      <c r="M362" s="14">
        <v>1</v>
      </c>
      <c r="N362" s="18"/>
      <c r="P362" s="14">
        <v>0</v>
      </c>
      <c r="Q362" s="14">
        <v>0</v>
      </c>
      <c r="R362" s="18"/>
    </row>
    <row r="363" spans="1:18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</row>
    <row r="364" spans="1:18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</row>
    <row r="365" spans="1:18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</row>
    <row r="366" spans="1:18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</row>
    <row r="367" spans="1:18" x14ac:dyDescent="0.25">
      <c r="B367" s="62" t="s">
        <v>463</v>
      </c>
      <c r="C367" s="17" t="s">
        <v>344</v>
      </c>
      <c r="D367" s="14">
        <v>3333</v>
      </c>
      <c r="E367" s="14">
        <v>3333</v>
      </c>
      <c r="F367" s="18"/>
      <c r="H367" s="14">
        <v>11930</v>
      </c>
      <c r="I367" s="14">
        <v>11930</v>
      </c>
      <c r="J367" s="18"/>
      <c r="L367" s="14">
        <v>8445.9699999999993</v>
      </c>
      <c r="M367" s="14">
        <v>8445.9699999999993</v>
      </c>
      <c r="N367" s="18"/>
      <c r="P367" s="14">
        <v>1363.14</v>
      </c>
      <c r="Q367" s="14">
        <v>1363.14</v>
      </c>
      <c r="R367" s="18"/>
    </row>
    <row r="368" spans="1:18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</row>
    <row r="369" spans="1:18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</row>
    <row r="370" spans="1:18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</row>
    <row r="371" spans="1:18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</row>
    <row r="372" spans="1:18" ht="15.75" thickBot="1" x14ac:dyDescent="0.3">
      <c r="B372" s="62" t="s">
        <v>465</v>
      </c>
      <c r="C372" s="17" t="s">
        <v>349</v>
      </c>
      <c r="D372" s="14">
        <v>130</v>
      </c>
      <c r="E372" s="14">
        <v>130</v>
      </c>
      <c r="F372" s="18"/>
      <c r="H372" s="14">
        <v>1913</v>
      </c>
      <c r="I372" s="14">
        <v>1913</v>
      </c>
      <c r="J372" s="18"/>
      <c r="L372" s="14">
        <v>3671.0299999999997</v>
      </c>
      <c r="M372" s="14">
        <v>3671.0299999999997</v>
      </c>
      <c r="N372" s="18"/>
      <c r="P372" s="14">
        <v>7098.9999999999982</v>
      </c>
      <c r="Q372" s="14">
        <v>7098.9999999999982</v>
      </c>
      <c r="R372" s="18"/>
    </row>
    <row r="373" spans="1:18" ht="16.5" thickBot="1" x14ac:dyDescent="0.3">
      <c r="B373" s="62" t="s">
        <v>726</v>
      </c>
      <c r="C373" s="20" t="s">
        <v>350</v>
      </c>
      <c r="D373" s="14">
        <v>3463</v>
      </c>
      <c r="E373" s="14">
        <v>3463</v>
      </c>
      <c r="F373" s="21"/>
      <c r="H373" s="14">
        <v>14501</v>
      </c>
      <c r="I373" s="14">
        <v>14501</v>
      </c>
      <c r="J373" s="21"/>
      <c r="L373" s="14">
        <v>12118</v>
      </c>
      <c r="M373" s="14">
        <v>12118</v>
      </c>
      <c r="N373" s="21"/>
      <c r="P373" s="14">
        <v>8462.1399999999976</v>
      </c>
      <c r="Q373" s="14">
        <v>8462.1399999999976</v>
      </c>
      <c r="R373" s="21"/>
    </row>
    <row r="374" spans="1:18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</row>
    <row r="375" spans="1:18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</row>
    <row r="376" spans="1:18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</row>
    <row r="377" spans="1:18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</row>
    <row r="378" spans="1:18" x14ac:dyDescent="0.25">
      <c r="B378" s="62" t="s">
        <v>517</v>
      </c>
      <c r="C378" s="17" t="s">
        <v>355</v>
      </c>
      <c r="D378" s="14">
        <v>667</v>
      </c>
      <c r="E378" s="14">
        <v>667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</row>
    <row r="379" spans="1:18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</row>
    <row r="380" spans="1:18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</row>
    <row r="381" spans="1:18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</row>
    <row r="382" spans="1:18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</row>
    <row r="383" spans="1:18" x14ac:dyDescent="0.25">
      <c r="B383" s="62" t="s">
        <v>511</v>
      </c>
      <c r="C383" s="17" t="s">
        <v>360</v>
      </c>
      <c r="D383" s="14">
        <v>5021.9800000000005</v>
      </c>
      <c r="E383" s="14">
        <v>5021.9800000000005</v>
      </c>
      <c r="F383" s="18"/>
      <c r="H383" s="14">
        <v>7219.41</v>
      </c>
      <c r="I383" s="14">
        <v>7219.41</v>
      </c>
      <c r="J383" s="18"/>
      <c r="L383" s="14">
        <v>6101.3</v>
      </c>
      <c r="M383" s="14">
        <v>6101.3</v>
      </c>
      <c r="N383" s="18"/>
      <c r="P383" s="14">
        <v>6059.43</v>
      </c>
      <c r="Q383" s="14">
        <v>6059.43</v>
      </c>
      <c r="R383" s="18"/>
    </row>
    <row r="384" spans="1:18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</row>
    <row r="385" spans="1:18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</row>
    <row r="386" spans="1:18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</row>
    <row r="387" spans="1:18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</row>
    <row r="388" spans="1:18" x14ac:dyDescent="0.25">
      <c r="B388" s="62" t="s">
        <v>513</v>
      </c>
      <c r="C388" s="17" t="s">
        <v>365</v>
      </c>
      <c r="D388" s="14">
        <v>35830</v>
      </c>
      <c r="E388" s="14">
        <v>35830</v>
      </c>
      <c r="F388" s="18"/>
      <c r="H388" s="14">
        <v>32871.71</v>
      </c>
      <c r="I388" s="14">
        <v>32871.71</v>
      </c>
      <c r="J388" s="18"/>
      <c r="L388" s="14">
        <v>33899.599999999991</v>
      </c>
      <c r="M388" s="14">
        <v>33899.599999999991</v>
      </c>
      <c r="N388" s="18"/>
      <c r="P388" s="14">
        <v>6648.72</v>
      </c>
      <c r="Q388" s="14">
        <v>6648.72</v>
      </c>
      <c r="R388" s="18"/>
    </row>
    <row r="389" spans="1:18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</row>
    <row r="390" spans="1:18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</row>
    <row r="391" spans="1:18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</row>
    <row r="392" spans="1:18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</row>
    <row r="393" spans="1:18" ht="15.75" thickBot="1" x14ac:dyDescent="0.3">
      <c r="B393" s="62" t="s">
        <v>515</v>
      </c>
      <c r="C393" s="17" t="s">
        <v>370</v>
      </c>
      <c r="D393" s="14">
        <v>2013</v>
      </c>
      <c r="E393" s="14">
        <v>2013</v>
      </c>
      <c r="F393" s="18"/>
      <c r="H393" s="14">
        <v>2785.04</v>
      </c>
      <c r="I393" s="14">
        <v>2785.04</v>
      </c>
      <c r="J393" s="18"/>
      <c r="L393" s="14">
        <v>2263.0300000000002</v>
      </c>
      <c r="M393" s="14">
        <v>2263.0300000000002</v>
      </c>
      <c r="N393" s="18"/>
      <c r="P393" s="14">
        <v>30028.640000000003</v>
      </c>
      <c r="Q393" s="14">
        <v>30028.640000000003</v>
      </c>
      <c r="R393" s="18"/>
    </row>
    <row r="394" spans="1:18" ht="16.5" thickBot="1" x14ac:dyDescent="0.3">
      <c r="B394" s="62" t="s">
        <v>726</v>
      </c>
      <c r="C394" s="20" t="s">
        <v>371</v>
      </c>
      <c r="D394" s="14">
        <v>43531.98</v>
      </c>
      <c r="E394" s="14">
        <v>43531.98</v>
      </c>
      <c r="F394" s="21"/>
      <c r="H394" s="14">
        <v>42876.159999999996</v>
      </c>
      <c r="I394" s="14">
        <v>42876.159999999996</v>
      </c>
      <c r="J394" s="21"/>
      <c r="L394" s="14">
        <v>42263.929999999993</v>
      </c>
      <c r="M394" s="14">
        <v>42263.929999999993</v>
      </c>
      <c r="N394" s="21"/>
      <c r="P394" s="14">
        <v>42736.790000000008</v>
      </c>
      <c r="Q394" s="14">
        <v>42736.790000000008</v>
      </c>
      <c r="R394" s="21"/>
    </row>
    <row r="395" spans="1:18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</row>
    <row r="396" spans="1:18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</row>
    <row r="397" spans="1:18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</row>
    <row r="398" spans="1:18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</row>
    <row r="399" spans="1:18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</row>
    <row r="400" spans="1:18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</row>
    <row r="401" spans="1:18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</row>
    <row r="402" spans="1:18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</row>
    <row r="403" spans="1:18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</row>
    <row r="404" spans="1:18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</row>
    <row r="405" spans="1:18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</row>
    <row r="406" spans="1:18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</row>
    <row r="407" spans="1:18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</row>
    <row r="408" spans="1:18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</row>
    <row r="409" spans="1:18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</row>
    <row r="410" spans="1:18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</row>
    <row r="411" spans="1:18" ht="19.5" thickTop="1" thickBot="1" x14ac:dyDescent="0.3">
      <c r="B411" s="62" t="s">
        <v>726</v>
      </c>
      <c r="C411" s="22" t="s">
        <v>388</v>
      </c>
      <c r="D411" s="23">
        <v>46994.98</v>
      </c>
      <c r="E411" s="14">
        <v>46994.98</v>
      </c>
      <c r="F411" s="23"/>
      <c r="H411" s="23">
        <v>57377.159999999996</v>
      </c>
      <c r="I411" s="14">
        <v>57377.159999999996</v>
      </c>
      <c r="J411" s="23"/>
      <c r="L411" s="23">
        <v>54381.929999999993</v>
      </c>
      <c r="M411" s="14">
        <v>54381.929999999993</v>
      </c>
      <c r="N411" s="23"/>
      <c r="P411" s="23">
        <v>51198.930000000008</v>
      </c>
      <c r="Q411" s="14">
        <v>51198.930000000008</v>
      </c>
      <c r="R411" s="23"/>
    </row>
    <row r="412" spans="1:18" ht="18.75" thickTop="1" x14ac:dyDescent="0.25">
      <c r="B412" s="62" t="e">
        <v>#N/A</v>
      </c>
      <c r="C412" s="25"/>
    </row>
    <row r="413" spans="1:18" ht="15.75" thickBot="1" x14ac:dyDescent="0.3">
      <c r="B413" s="62" t="e">
        <v>#N/A</v>
      </c>
      <c r="C413" s="3"/>
    </row>
    <row r="414" spans="1:18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</row>
    <row r="415" spans="1:18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</row>
    <row r="416" spans="1:18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</row>
    <row r="417" spans="1:18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</row>
    <row r="418" spans="1:18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</row>
    <row r="419" spans="1:18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</row>
    <row r="420" spans="1:18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</row>
    <row r="421" spans="1:18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</row>
    <row r="422" spans="1:18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</row>
    <row r="423" spans="1:18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</row>
    <row r="424" spans="1:18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</row>
    <row r="425" spans="1:18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</row>
    <row r="426" spans="1:18" ht="16.5" thickBot="1" x14ac:dyDescent="0.3">
      <c r="B426" s="62" t="s">
        <v>399</v>
      </c>
      <c r="C426" s="27" t="s">
        <v>399</v>
      </c>
      <c r="D426" s="14">
        <v>127.03</v>
      </c>
      <c r="E426" s="14">
        <v>127.03</v>
      </c>
      <c r="F426" s="28"/>
      <c r="H426" s="14">
        <v>3</v>
      </c>
      <c r="I426" s="14">
        <v>3</v>
      </c>
      <c r="J426" s="28"/>
      <c r="L426" s="14">
        <v>1343</v>
      </c>
      <c r="M426" s="14">
        <v>1343</v>
      </c>
      <c r="N426" s="28"/>
      <c r="P426" s="14">
        <v>631</v>
      </c>
      <c r="Q426" s="14">
        <v>631</v>
      </c>
      <c r="R426" s="28"/>
    </row>
    <row r="427" spans="1:18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</row>
    <row r="428" spans="1:18" ht="16.5" thickBot="1" x14ac:dyDescent="0.3">
      <c r="B428" s="62" t="s">
        <v>645</v>
      </c>
      <c r="C428" s="27" t="s">
        <v>401</v>
      </c>
      <c r="D428" s="14">
        <v>13</v>
      </c>
      <c r="E428" s="14">
        <v>13</v>
      </c>
      <c r="F428" s="28"/>
      <c r="H428" s="14">
        <v>7</v>
      </c>
      <c r="I428" s="14">
        <v>7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</row>
    <row r="429" spans="1:18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</row>
    <row r="430" spans="1:18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</row>
    <row r="431" spans="1:18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</row>
    <row r="432" spans="1:18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</row>
    <row r="433" spans="1:18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</row>
    <row r="434" spans="1:18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</row>
    <row r="435" spans="1:18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</row>
    <row r="436" spans="1:18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</row>
    <row r="437" spans="1:18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</row>
    <row r="438" spans="1:18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</row>
    <row r="439" spans="1:18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</row>
    <row r="440" spans="1:18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915</v>
      </c>
      <c r="Q440" s="14">
        <v>915</v>
      </c>
      <c r="R440" s="28"/>
    </row>
    <row r="441" spans="1:18" ht="19.5" thickTop="1" thickBot="1" x14ac:dyDescent="0.3">
      <c r="B441" s="62" t="s">
        <v>414</v>
      </c>
      <c r="C441" s="22" t="s">
        <v>414</v>
      </c>
      <c r="D441" s="14">
        <v>140.03</v>
      </c>
      <c r="E441" s="14">
        <v>140.03</v>
      </c>
      <c r="F441" s="23"/>
      <c r="H441" s="14">
        <v>10</v>
      </c>
      <c r="I441" s="14">
        <v>10</v>
      </c>
      <c r="J441" s="23"/>
      <c r="L441" s="14">
        <v>1343</v>
      </c>
      <c r="M441" s="14">
        <v>1343</v>
      </c>
      <c r="N441" s="23"/>
      <c r="P441" s="14">
        <v>1546</v>
      </c>
      <c r="Q441" s="14">
        <v>1546</v>
      </c>
      <c r="R441" s="23"/>
    </row>
    <row r="442" spans="1:18" ht="18.75" thickTop="1" x14ac:dyDescent="0.25">
      <c r="C442" s="25"/>
    </row>
  </sheetData>
  <mergeCells count="64">
    <mergeCell ref="P5:R5"/>
    <mergeCell ref="L5:N5"/>
    <mergeCell ref="H5:J5"/>
    <mergeCell ref="D5:F5"/>
    <mergeCell ref="P4:R4"/>
    <mergeCell ref="L4:N4"/>
    <mergeCell ref="H4:J4"/>
    <mergeCell ref="D4:F4"/>
    <mergeCell ref="P76:R76"/>
    <mergeCell ref="L76:N76"/>
    <mergeCell ref="H76:J76"/>
    <mergeCell ref="D76:F76"/>
    <mergeCell ref="P75:R75"/>
    <mergeCell ref="L75:N75"/>
    <mergeCell ref="H75:J75"/>
    <mergeCell ref="D75:F75"/>
    <mergeCell ref="P125:R125"/>
    <mergeCell ref="L125:N125"/>
    <mergeCell ref="H125:J125"/>
    <mergeCell ref="D125:F125"/>
    <mergeCell ref="P124:R124"/>
    <mergeCell ref="L124:N124"/>
    <mergeCell ref="H124:J124"/>
    <mergeCell ref="D124:F124"/>
    <mergeCell ref="P207:R207"/>
    <mergeCell ref="L207:N207"/>
    <mergeCell ref="H207:J207"/>
    <mergeCell ref="D207:F207"/>
    <mergeCell ref="P206:R206"/>
    <mergeCell ref="L206:N206"/>
    <mergeCell ref="H206:J206"/>
    <mergeCell ref="D206:F206"/>
    <mergeCell ref="P237:R237"/>
    <mergeCell ref="L237:N237"/>
    <mergeCell ref="H237:J237"/>
    <mergeCell ref="D237:F237"/>
    <mergeCell ref="P236:R236"/>
    <mergeCell ref="L236:N236"/>
    <mergeCell ref="H236:J236"/>
    <mergeCell ref="D236:F236"/>
    <mergeCell ref="P297:R297"/>
    <mergeCell ref="L297:N297"/>
    <mergeCell ref="H297:J297"/>
    <mergeCell ref="D297:F297"/>
    <mergeCell ref="P296:R296"/>
    <mergeCell ref="L296:N296"/>
    <mergeCell ref="H296:J296"/>
    <mergeCell ref="D296:F296"/>
    <mergeCell ref="P356:R356"/>
    <mergeCell ref="L356:N356"/>
    <mergeCell ref="H356:J356"/>
    <mergeCell ref="D356:F356"/>
    <mergeCell ref="P355:R355"/>
    <mergeCell ref="L355:N355"/>
    <mergeCell ref="H355:J355"/>
    <mergeCell ref="D355:F355"/>
    <mergeCell ref="P415:R415"/>
    <mergeCell ref="L415:N415"/>
    <mergeCell ref="H415:J415"/>
    <mergeCell ref="D415:F415"/>
    <mergeCell ref="P414:R414"/>
    <mergeCell ref="L414:N414"/>
    <mergeCell ref="H414:J414"/>
    <mergeCell ref="D414:F414"/>
  </mergeCells>
  <conditionalFormatting sqref="C442 C294 C354">
    <cfRule type="containsText" dxfId="198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97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96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95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94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93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92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91" priority="4" operator="notBetween">
      <formula>1</formula>
      <formula>-1</formula>
    </cfRule>
  </conditionalFormatting>
  <conditionalFormatting sqref="H294:J294 H354:J354 H73:J73 H122:J122 H204:J204 H234:J234 H412:J412 H442:J442">
    <cfRule type="cellIs" dxfId="190" priority="3" operator="notBetween">
      <formula>1</formula>
      <formula>-1</formula>
    </cfRule>
  </conditionalFormatting>
  <conditionalFormatting sqref="L294:N294 L354:N354 L73:N73 L122:N122 L204:N204 L234:N234 L412:N412 L442:N442">
    <cfRule type="cellIs" dxfId="189" priority="2" operator="notBetween">
      <formula>1</formula>
      <formula>-1</formula>
    </cfRule>
  </conditionalFormatting>
  <conditionalFormatting sqref="P294:R294 P354:R354 P73:R73 P122:R122 P204:R204 P234:R234 P412:R412 P442:R442">
    <cfRule type="cellIs" dxfId="188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42"/>
  <sheetViews>
    <sheetView topLeftCell="C1"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53" width="9.140625" style="32"/>
  </cols>
  <sheetData>
    <row r="1" spans="1:18" x14ac:dyDescent="0.25">
      <c r="C1" s="3"/>
    </row>
    <row r="2" spans="1:18" ht="23.25" x14ac:dyDescent="0.25">
      <c r="C2" s="5" t="s">
        <v>422</v>
      </c>
    </row>
    <row r="3" spans="1:18" ht="15.75" thickBot="1" x14ac:dyDescent="0.3">
      <c r="C3" s="3"/>
    </row>
    <row r="4" spans="1:18" ht="16.5" x14ac:dyDescent="0.3">
      <c r="C4" s="6"/>
      <c r="D4" s="64" t="s">
        <v>732</v>
      </c>
      <c r="E4" s="65"/>
      <c r="F4" s="65"/>
      <c r="H4" s="64" t="s">
        <v>733</v>
      </c>
      <c r="I4" s="65"/>
      <c r="J4" s="65"/>
      <c r="L4" s="64" t="s">
        <v>734</v>
      </c>
      <c r="M4" s="65"/>
      <c r="N4" s="65"/>
      <c r="P4" s="64" t="s">
        <v>730</v>
      </c>
      <c r="Q4" s="65"/>
      <c r="R4" s="65"/>
    </row>
    <row r="5" spans="1:18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</row>
    <row r="6" spans="1:18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</row>
    <row r="7" spans="1:18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0.13</v>
      </c>
      <c r="I7" s="14">
        <v>0.13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</row>
    <row r="8" spans="1:18" x14ac:dyDescent="0.25">
      <c r="A8" s="1">
        <v>0</v>
      </c>
      <c r="B8" s="62" t="s">
        <v>8</v>
      </c>
      <c r="C8" s="13" t="s">
        <v>8</v>
      </c>
      <c r="D8" s="14">
        <v>17.098460800000002</v>
      </c>
      <c r="E8" s="14">
        <v>17.098460800000002</v>
      </c>
      <c r="F8" s="14"/>
      <c r="H8" s="14">
        <v>12.043108800000002</v>
      </c>
      <c r="I8" s="14">
        <v>12.043108800000002</v>
      </c>
      <c r="J8" s="14"/>
      <c r="L8" s="14">
        <v>5.7581624000000007</v>
      </c>
      <c r="M8" s="14">
        <v>5.7581624000000007</v>
      </c>
      <c r="N8" s="14"/>
      <c r="P8" s="14">
        <v>8.0444176000000009</v>
      </c>
      <c r="Q8" s="14">
        <v>8.0444176000000009</v>
      </c>
      <c r="R8" s="14"/>
    </row>
    <row r="9" spans="1:18" x14ac:dyDescent="0.25">
      <c r="A9" s="1">
        <v>0</v>
      </c>
      <c r="B9" s="62" t="s">
        <v>9</v>
      </c>
      <c r="C9" s="13" t="s">
        <v>9</v>
      </c>
      <c r="D9" s="14">
        <v>4.5836520000000007</v>
      </c>
      <c r="E9" s="14">
        <v>4.5836520000000007</v>
      </c>
      <c r="F9" s="14"/>
      <c r="H9" s="14">
        <v>3.5862768000000003</v>
      </c>
      <c r="I9" s="14">
        <v>3.5862768000000003</v>
      </c>
      <c r="J9" s="14"/>
      <c r="L9" s="14">
        <v>3.6217031999999998</v>
      </c>
      <c r="M9" s="14">
        <v>3.6217031999999998</v>
      </c>
      <c r="N9" s="14"/>
      <c r="P9" s="14">
        <v>1.0543032000000001</v>
      </c>
      <c r="Q9" s="14">
        <v>1.0543032000000001</v>
      </c>
      <c r="R9" s="14"/>
    </row>
    <row r="10" spans="1:18" x14ac:dyDescent="0.25">
      <c r="B10" s="62" t="s">
        <v>726</v>
      </c>
      <c r="C10" s="15" t="s">
        <v>10</v>
      </c>
      <c r="D10" s="14">
        <v>21.682112800000002</v>
      </c>
      <c r="E10" s="14">
        <v>21.682112800000002</v>
      </c>
      <c r="F10" s="16"/>
      <c r="H10" s="14">
        <v>15.759385600000003</v>
      </c>
      <c r="I10" s="14">
        <v>15.759385600000003</v>
      </c>
      <c r="J10" s="16"/>
      <c r="L10" s="14">
        <v>9.3798656000000005</v>
      </c>
      <c r="M10" s="14">
        <v>9.3798656000000005</v>
      </c>
      <c r="N10" s="16"/>
      <c r="P10" s="14">
        <v>9.0987208000000006</v>
      </c>
      <c r="Q10" s="14">
        <v>9.0987208000000006</v>
      </c>
      <c r="R10" s="16"/>
    </row>
    <row r="11" spans="1:18" x14ac:dyDescent="0.25">
      <c r="B11" s="62" t="s">
        <v>726</v>
      </c>
      <c r="C11" s="17" t="s">
        <v>11</v>
      </c>
      <c r="D11" s="14">
        <v>21.682112800000002</v>
      </c>
      <c r="E11" s="14">
        <v>21.682112800000002</v>
      </c>
      <c r="F11" s="18"/>
      <c r="H11" s="14">
        <v>15.759385600000003</v>
      </c>
      <c r="I11" s="14">
        <v>15.759385600000003</v>
      </c>
      <c r="J11" s="18"/>
      <c r="L11" s="14">
        <v>9.3798656000000005</v>
      </c>
      <c r="M11" s="14">
        <v>9.3798656000000005</v>
      </c>
      <c r="N11" s="18"/>
      <c r="P11" s="14">
        <v>9.0987208000000006</v>
      </c>
      <c r="Q11" s="14">
        <v>9.0987208000000006</v>
      </c>
      <c r="R11" s="18"/>
    </row>
    <row r="12" spans="1:18" x14ac:dyDescent="0.25">
      <c r="A12" s="1">
        <v>0</v>
      </c>
      <c r="B12" s="62" t="s">
        <v>12</v>
      </c>
      <c r="C12" s="13" t="s">
        <v>12</v>
      </c>
      <c r="D12" s="14">
        <v>4.7099999999999991</v>
      </c>
      <c r="E12" s="14">
        <v>4.7099999999999991</v>
      </c>
      <c r="F12" s="14"/>
      <c r="H12" s="14">
        <v>3.67</v>
      </c>
      <c r="I12" s="14">
        <v>3.67</v>
      </c>
      <c r="J12" s="14"/>
      <c r="L12" s="14">
        <v>3.6300000000000003</v>
      </c>
      <c r="M12" s="14">
        <v>3.6300000000000003</v>
      </c>
      <c r="N12" s="14"/>
      <c r="P12" s="14">
        <v>2.4500000000000002</v>
      </c>
      <c r="Q12" s="14">
        <v>2.4500000000000002</v>
      </c>
      <c r="R12" s="14"/>
    </row>
    <row r="13" spans="1:18" x14ac:dyDescent="0.25">
      <c r="A13" s="1">
        <v>0</v>
      </c>
      <c r="B13" s="62" t="s">
        <v>13</v>
      </c>
      <c r="C13" s="13" t="s">
        <v>13</v>
      </c>
      <c r="D13" s="14">
        <v>22.330380800000004</v>
      </c>
      <c r="E13" s="14">
        <v>22.330380800000004</v>
      </c>
      <c r="F13" s="14"/>
      <c r="H13" s="14">
        <v>17.276382399999999</v>
      </c>
      <c r="I13" s="14">
        <v>17.276382399999999</v>
      </c>
      <c r="J13" s="14"/>
      <c r="L13" s="14">
        <v>14.246791200000002</v>
      </c>
      <c r="M13" s="14">
        <v>14.246791200000002</v>
      </c>
      <c r="N13" s="14"/>
      <c r="P13" s="14">
        <v>17.481136800000002</v>
      </c>
      <c r="Q13" s="14">
        <v>17.481136800000002</v>
      </c>
      <c r="R13" s="14"/>
    </row>
    <row r="14" spans="1:18" x14ac:dyDescent="0.25">
      <c r="B14" s="62" t="s">
        <v>726</v>
      </c>
      <c r="C14" s="15" t="s">
        <v>14</v>
      </c>
      <c r="D14" s="14">
        <v>27.040380800000001</v>
      </c>
      <c r="E14" s="14">
        <v>27.040380800000001</v>
      </c>
      <c r="F14" s="16"/>
      <c r="H14" s="14">
        <v>20.946382399999997</v>
      </c>
      <c r="I14" s="14">
        <v>20.946382399999997</v>
      </c>
      <c r="J14" s="16"/>
      <c r="L14" s="14">
        <v>17.876791200000003</v>
      </c>
      <c r="M14" s="14">
        <v>17.876791200000003</v>
      </c>
      <c r="N14" s="16"/>
      <c r="P14" s="14">
        <v>19.931136800000001</v>
      </c>
      <c r="Q14" s="14">
        <v>19.931136800000001</v>
      </c>
      <c r="R14" s="16"/>
    </row>
    <row r="15" spans="1:18" x14ac:dyDescent="0.25">
      <c r="A15" s="1">
        <v>0</v>
      </c>
      <c r="B15" s="62" t="s">
        <v>15</v>
      </c>
      <c r="C15" s="13" t="s">
        <v>15</v>
      </c>
      <c r="D15" s="14">
        <v>1.04</v>
      </c>
      <c r="E15" s="14">
        <v>1.04</v>
      </c>
      <c r="F15" s="14"/>
      <c r="H15" s="14">
        <v>1.1628799999999999</v>
      </c>
      <c r="I15" s="14">
        <v>1.1628799999999999</v>
      </c>
      <c r="J15" s="14"/>
      <c r="L15" s="14">
        <v>0.24000000000000002</v>
      </c>
      <c r="M15" s="14">
        <v>0.24000000000000002</v>
      </c>
      <c r="N15" s="14"/>
      <c r="P15" s="14">
        <v>0.37877519999999998</v>
      </c>
      <c r="Q15" s="14">
        <v>0.37877519999999998</v>
      </c>
      <c r="R15" s="14"/>
    </row>
    <row r="16" spans="1:18" x14ac:dyDescent="0.25">
      <c r="A16" s="1">
        <v>0</v>
      </c>
      <c r="B16" s="62" t="s">
        <v>16</v>
      </c>
      <c r="C16" s="13" t="s">
        <v>16</v>
      </c>
      <c r="D16" s="14">
        <v>0.2</v>
      </c>
      <c r="E16" s="14">
        <v>0.2</v>
      </c>
      <c r="F16" s="14"/>
      <c r="H16" s="14">
        <v>0.76346400000000003</v>
      </c>
      <c r="I16" s="14">
        <v>0.76346400000000003</v>
      </c>
      <c r="J16" s="14"/>
      <c r="L16" s="14">
        <v>0</v>
      </c>
      <c r="M16" s="14">
        <v>0</v>
      </c>
      <c r="N16" s="14"/>
      <c r="P16" s="14">
        <v>0.3313432</v>
      </c>
      <c r="Q16" s="14">
        <v>0.3313432</v>
      </c>
      <c r="R16" s="14"/>
    </row>
    <row r="17" spans="1:18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</row>
    <row r="18" spans="1:18" x14ac:dyDescent="0.25">
      <c r="B18" s="62" t="s">
        <v>726</v>
      </c>
      <c r="C18" s="15" t="s">
        <v>18</v>
      </c>
      <c r="D18" s="14">
        <v>1.24</v>
      </c>
      <c r="E18" s="14">
        <v>1.24</v>
      </c>
      <c r="F18" s="16"/>
      <c r="H18" s="14">
        <v>1.9263439999999998</v>
      </c>
      <c r="I18" s="14">
        <v>1.9263439999999998</v>
      </c>
      <c r="J18" s="16"/>
      <c r="L18" s="14">
        <v>0.24000000000000002</v>
      </c>
      <c r="M18" s="14">
        <v>0.24000000000000002</v>
      </c>
      <c r="N18" s="16"/>
      <c r="P18" s="14">
        <v>0.71011840000000004</v>
      </c>
      <c r="Q18" s="14">
        <v>0.71011840000000004</v>
      </c>
      <c r="R18" s="16"/>
    </row>
    <row r="19" spans="1:18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21.367699200000001</v>
      </c>
      <c r="I19" s="14">
        <v>21.367699200000001</v>
      </c>
      <c r="J19" s="14"/>
      <c r="L19" s="14">
        <v>23.677473600000003</v>
      </c>
      <c r="M19" s="14">
        <v>23.677473600000003</v>
      </c>
      <c r="N19" s="14"/>
      <c r="P19" s="14">
        <v>24.079809600000001</v>
      </c>
      <c r="Q19" s="14">
        <v>24.079809600000001</v>
      </c>
      <c r="R19" s="14"/>
    </row>
    <row r="20" spans="1:18" x14ac:dyDescent="0.25">
      <c r="A20" s="1">
        <v>0</v>
      </c>
      <c r="B20" s="62" t="s">
        <v>667</v>
      </c>
      <c r="C20" s="13" t="s">
        <v>20</v>
      </c>
      <c r="D20" s="14">
        <v>2.234772</v>
      </c>
      <c r="E20" s="14">
        <v>2.234772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</row>
    <row r="21" spans="1:18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0.24000000000000002</v>
      </c>
      <c r="I21" s="14">
        <v>0.24000000000000002</v>
      </c>
      <c r="J21" s="14"/>
      <c r="L21" s="14">
        <v>0.64</v>
      </c>
      <c r="M21" s="14">
        <v>0.64</v>
      </c>
      <c r="N21" s="14"/>
      <c r="P21" s="14">
        <v>2.06</v>
      </c>
      <c r="Q21" s="14">
        <v>2.06</v>
      </c>
      <c r="R21" s="14"/>
    </row>
    <row r="22" spans="1:18" x14ac:dyDescent="0.25">
      <c r="B22" s="62" t="s">
        <v>726</v>
      </c>
      <c r="C22" s="15" t="s">
        <v>22</v>
      </c>
      <c r="D22" s="14">
        <v>2.234772</v>
      </c>
      <c r="E22" s="14">
        <v>2.234772</v>
      </c>
      <c r="F22" s="16"/>
      <c r="H22" s="14">
        <v>21.607699199999999</v>
      </c>
      <c r="I22" s="14">
        <v>21.607699199999999</v>
      </c>
      <c r="J22" s="16"/>
      <c r="L22" s="14">
        <v>24.317473600000003</v>
      </c>
      <c r="M22" s="14">
        <v>24.317473600000003</v>
      </c>
      <c r="N22" s="16"/>
      <c r="P22" s="14">
        <v>26.1398096</v>
      </c>
      <c r="Q22" s="14">
        <v>26.1398096</v>
      </c>
      <c r="R22" s="16"/>
    </row>
    <row r="23" spans="1:18" x14ac:dyDescent="0.25">
      <c r="A23" s="1">
        <v>0</v>
      </c>
      <c r="B23" s="62" t="s">
        <v>23</v>
      </c>
      <c r="C23" s="13" t="s">
        <v>23</v>
      </c>
      <c r="D23" s="14">
        <v>2.4300000000000002</v>
      </c>
      <c r="E23" s="14">
        <v>2.4300000000000002</v>
      </c>
      <c r="F23" s="14"/>
      <c r="H23" s="14">
        <v>1.2</v>
      </c>
      <c r="I23" s="14">
        <v>1.2</v>
      </c>
      <c r="J23" s="14"/>
      <c r="L23" s="14">
        <v>2.2400000000000002</v>
      </c>
      <c r="M23" s="14">
        <v>2.2400000000000002</v>
      </c>
      <c r="N23" s="14"/>
      <c r="P23" s="14">
        <v>0</v>
      </c>
      <c r="Q23" s="14">
        <v>0</v>
      </c>
      <c r="R23" s="14"/>
    </row>
    <row r="24" spans="1:18" x14ac:dyDescent="0.25">
      <c r="B24" s="62" t="s">
        <v>726</v>
      </c>
      <c r="C24" s="15" t="s">
        <v>24</v>
      </c>
      <c r="D24" s="14">
        <v>2.4300000000000002</v>
      </c>
      <c r="E24" s="14">
        <v>2.4300000000000002</v>
      </c>
      <c r="F24" s="16"/>
      <c r="H24" s="14">
        <v>1.2</v>
      </c>
      <c r="I24" s="14">
        <v>1.2</v>
      </c>
      <c r="J24" s="16"/>
      <c r="L24" s="14">
        <v>2.2400000000000002</v>
      </c>
      <c r="M24" s="14">
        <v>2.2400000000000002</v>
      </c>
      <c r="N24" s="16"/>
      <c r="P24" s="14">
        <v>0</v>
      </c>
      <c r="Q24" s="14">
        <v>0</v>
      </c>
      <c r="R24" s="16"/>
    </row>
    <row r="25" spans="1:18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</row>
    <row r="26" spans="1:18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</row>
    <row r="27" spans="1:18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1.9928080000000001</v>
      </c>
      <c r="I27" s="14">
        <v>1.9928080000000001</v>
      </c>
      <c r="J27" s="14"/>
      <c r="L27" s="14">
        <v>2.8437839999999999</v>
      </c>
      <c r="M27" s="14">
        <v>2.8437839999999999</v>
      </c>
      <c r="N27" s="14"/>
      <c r="P27" s="14">
        <v>0</v>
      </c>
      <c r="Q27" s="14">
        <v>0</v>
      </c>
      <c r="R27" s="14"/>
    </row>
    <row r="28" spans="1:18" x14ac:dyDescent="0.25">
      <c r="A28" s="1">
        <v>0</v>
      </c>
      <c r="B28" s="62" t="s">
        <v>28</v>
      </c>
      <c r="C28" s="13" t="s">
        <v>28</v>
      </c>
      <c r="D28" s="14">
        <v>4.9426663999999993</v>
      </c>
      <c r="E28" s="14">
        <v>4.9426663999999993</v>
      </c>
      <c r="F28" s="14"/>
      <c r="H28" s="14">
        <v>3.38</v>
      </c>
      <c r="I28" s="14">
        <v>3.38</v>
      </c>
      <c r="J28" s="14"/>
      <c r="L28" s="14">
        <v>3.9200000000000008</v>
      </c>
      <c r="M28" s="14">
        <v>3.9200000000000008</v>
      </c>
      <c r="N28" s="14"/>
      <c r="P28" s="14">
        <v>0.18</v>
      </c>
      <c r="Q28" s="14">
        <v>0.18</v>
      </c>
      <c r="R28" s="14"/>
    </row>
    <row r="29" spans="1:18" x14ac:dyDescent="0.25">
      <c r="B29" s="62" t="s">
        <v>726</v>
      </c>
      <c r="C29" s="15" t="s">
        <v>29</v>
      </c>
      <c r="D29" s="14">
        <v>4.9426663999999993</v>
      </c>
      <c r="E29" s="14">
        <v>4.9426663999999993</v>
      </c>
      <c r="F29" s="16"/>
      <c r="H29" s="14">
        <v>5.372808</v>
      </c>
      <c r="I29" s="14">
        <v>5.372808</v>
      </c>
      <c r="J29" s="16"/>
      <c r="L29" s="14">
        <v>6.7637840000000011</v>
      </c>
      <c r="M29" s="14">
        <v>6.7637840000000011</v>
      </c>
      <c r="N29" s="16"/>
      <c r="P29" s="14">
        <v>0.18</v>
      </c>
      <c r="Q29" s="14">
        <v>0.18</v>
      </c>
      <c r="R29" s="16"/>
    </row>
    <row r="30" spans="1:18" x14ac:dyDescent="0.25">
      <c r="A30" s="1">
        <v>0</v>
      </c>
      <c r="B30" s="62" t="s">
        <v>669</v>
      </c>
      <c r="C30" s="13" t="s">
        <v>30</v>
      </c>
      <c r="D30" s="14">
        <v>6.0012071999999996</v>
      </c>
      <c r="E30" s="14">
        <v>6.0012071999999996</v>
      </c>
      <c r="F30" s="14"/>
      <c r="H30" s="14">
        <v>3.0175200000000003E-2</v>
      </c>
      <c r="I30" s="14">
        <v>3.0175200000000003E-2</v>
      </c>
      <c r="J30" s="14"/>
      <c r="L30" s="14">
        <v>11.087100000000001</v>
      </c>
      <c r="M30" s="14">
        <v>11.087100000000001</v>
      </c>
      <c r="N30" s="14"/>
      <c r="P30" s="14">
        <v>10.0693728</v>
      </c>
      <c r="Q30" s="14">
        <v>10.0693728</v>
      </c>
      <c r="R30" s="14"/>
    </row>
    <row r="31" spans="1:18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</row>
    <row r="32" spans="1:18" x14ac:dyDescent="0.25">
      <c r="B32" s="62" t="s">
        <v>726</v>
      </c>
      <c r="C32" s="15" t="s">
        <v>32</v>
      </c>
      <c r="D32" s="14">
        <v>6.0012071999999996</v>
      </c>
      <c r="E32" s="14">
        <v>6.0012071999999996</v>
      </c>
      <c r="F32" s="16"/>
      <c r="H32" s="14">
        <v>3.0175200000000003E-2</v>
      </c>
      <c r="I32" s="14">
        <v>3.0175200000000003E-2</v>
      </c>
      <c r="J32" s="16"/>
      <c r="L32" s="14">
        <v>11.087100000000001</v>
      </c>
      <c r="M32" s="14">
        <v>11.087100000000001</v>
      </c>
      <c r="N32" s="16"/>
      <c r="P32" s="14">
        <v>10.0693728</v>
      </c>
      <c r="Q32" s="14">
        <v>10.0693728</v>
      </c>
      <c r="R32" s="16"/>
    </row>
    <row r="33" spans="1:18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</row>
    <row r="34" spans="1:18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</row>
    <row r="35" spans="1:18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</row>
    <row r="36" spans="1:18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1.968056</v>
      </c>
      <c r="M36" s="14">
        <v>1.968056</v>
      </c>
      <c r="N36" s="14"/>
      <c r="P36" s="14">
        <v>0</v>
      </c>
      <c r="Q36" s="14">
        <v>0</v>
      </c>
      <c r="R36" s="14"/>
    </row>
    <row r="37" spans="1:18" x14ac:dyDescent="0.25">
      <c r="A37" s="1">
        <v>0</v>
      </c>
      <c r="B37" s="62" t="s">
        <v>37</v>
      </c>
      <c r="C37" s="13" t="s">
        <v>37</v>
      </c>
      <c r="D37" s="14">
        <v>0.1444752</v>
      </c>
      <c r="E37" s="14">
        <v>0.1444752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</row>
    <row r="38" spans="1:18" x14ac:dyDescent="0.25">
      <c r="B38" s="62" t="s">
        <v>726</v>
      </c>
      <c r="C38" s="15" t="s">
        <v>38</v>
      </c>
      <c r="D38" s="14">
        <v>0.1444752</v>
      </c>
      <c r="E38" s="14">
        <v>0.1444752</v>
      </c>
      <c r="F38" s="16"/>
      <c r="H38" s="14">
        <v>0</v>
      </c>
      <c r="I38" s="14">
        <v>0</v>
      </c>
      <c r="J38" s="16"/>
      <c r="L38" s="14">
        <v>1.968056</v>
      </c>
      <c r="M38" s="14">
        <v>1.968056</v>
      </c>
      <c r="N38" s="16"/>
      <c r="P38" s="14">
        <v>0</v>
      </c>
      <c r="Q38" s="14">
        <v>0</v>
      </c>
      <c r="R38" s="16"/>
    </row>
    <row r="39" spans="1:18" x14ac:dyDescent="0.25">
      <c r="B39" s="62" t="s">
        <v>726</v>
      </c>
      <c r="C39" s="17" t="s">
        <v>39</v>
      </c>
      <c r="D39" s="14">
        <v>44.033501599999994</v>
      </c>
      <c r="E39" s="14">
        <v>44.033501599999994</v>
      </c>
      <c r="F39" s="18"/>
      <c r="H39" s="14">
        <v>51.083408800000001</v>
      </c>
      <c r="I39" s="14">
        <v>51.083408800000001</v>
      </c>
      <c r="J39" s="18"/>
      <c r="L39" s="14">
        <v>64.493204800000015</v>
      </c>
      <c r="M39" s="14">
        <v>64.493204800000015</v>
      </c>
      <c r="N39" s="18"/>
      <c r="P39" s="14">
        <v>57.030437599999999</v>
      </c>
      <c r="Q39" s="14">
        <v>57.030437599999999</v>
      </c>
      <c r="R39" s="18"/>
    </row>
    <row r="40" spans="1:18" x14ac:dyDescent="0.25">
      <c r="A40" s="1">
        <v>0</v>
      </c>
      <c r="B40" s="62" t="s">
        <v>40</v>
      </c>
      <c r="C40" s="13" t="s">
        <v>40</v>
      </c>
      <c r="D40" s="14">
        <v>0.93</v>
      </c>
      <c r="E40" s="14">
        <v>0.93</v>
      </c>
      <c r="F40" s="14"/>
      <c r="H40" s="14">
        <v>0.7</v>
      </c>
      <c r="I40" s="14">
        <v>0.7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</row>
    <row r="41" spans="1:18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0.36999999999999988</v>
      </c>
      <c r="M41" s="14">
        <v>0.36999999999999988</v>
      </c>
      <c r="N41" s="14"/>
      <c r="P41" s="14">
        <v>0</v>
      </c>
      <c r="Q41" s="14">
        <v>0</v>
      </c>
      <c r="R41" s="14"/>
    </row>
    <row r="42" spans="1:18" x14ac:dyDescent="0.25">
      <c r="A42" s="1">
        <v>0</v>
      </c>
      <c r="B42" s="62" t="s">
        <v>691</v>
      </c>
      <c r="C42" s="13" t="s">
        <v>42</v>
      </c>
      <c r="D42" s="14">
        <v>34.349999999999994</v>
      </c>
      <c r="E42" s="14">
        <v>34.349999999999994</v>
      </c>
      <c r="F42" s="14"/>
      <c r="H42" s="14">
        <v>34.15</v>
      </c>
      <c r="I42" s="14">
        <v>34.15</v>
      </c>
      <c r="J42" s="14"/>
      <c r="L42" s="14">
        <v>42.86999999999999</v>
      </c>
      <c r="M42" s="14">
        <v>42.86999999999999</v>
      </c>
      <c r="N42" s="14"/>
      <c r="P42" s="14">
        <v>25.920000000000009</v>
      </c>
      <c r="Q42" s="14">
        <v>25.920000000000009</v>
      </c>
      <c r="R42" s="14"/>
    </row>
    <row r="43" spans="1:18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</row>
    <row r="44" spans="1:18" x14ac:dyDescent="0.25">
      <c r="B44" s="62" t="s">
        <v>727</v>
      </c>
      <c r="C44" s="17" t="s">
        <v>44</v>
      </c>
      <c r="D44" s="14">
        <v>35.279999999999994</v>
      </c>
      <c r="E44" s="14">
        <v>35.279999999999994</v>
      </c>
      <c r="F44" s="18"/>
      <c r="H44" s="14">
        <v>34.85</v>
      </c>
      <c r="I44" s="14">
        <v>34.85</v>
      </c>
      <c r="J44" s="18"/>
      <c r="L44" s="14">
        <v>43.239999999999988</v>
      </c>
      <c r="M44" s="14">
        <v>43.239999999999988</v>
      </c>
      <c r="N44" s="18"/>
      <c r="P44" s="14">
        <v>25.920000000000009</v>
      </c>
      <c r="Q44" s="14">
        <v>25.920000000000009</v>
      </c>
      <c r="R44" s="18"/>
    </row>
    <row r="45" spans="1:18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</row>
    <row r="46" spans="1:18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</row>
    <row r="47" spans="1:18" ht="16.5" thickBot="1" x14ac:dyDescent="0.3">
      <c r="B47" s="62" t="s">
        <v>450</v>
      </c>
      <c r="C47" s="20" t="s">
        <v>47</v>
      </c>
      <c r="D47" s="14">
        <v>100.99561439999999</v>
      </c>
      <c r="E47" s="14">
        <v>100.99561439999999</v>
      </c>
      <c r="F47" s="21"/>
      <c r="H47" s="14">
        <v>101.6927944</v>
      </c>
      <c r="I47" s="14">
        <v>101.6927944</v>
      </c>
      <c r="J47" s="21"/>
      <c r="L47" s="14">
        <v>117.11307040000001</v>
      </c>
      <c r="M47" s="14">
        <v>117.11307040000001</v>
      </c>
      <c r="N47" s="21"/>
      <c r="P47" s="14">
        <v>92.04915840000001</v>
      </c>
      <c r="Q47" s="14">
        <v>92.04915840000001</v>
      </c>
      <c r="R47" s="21"/>
    </row>
    <row r="48" spans="1:18" x14ac:dyDescent="0.25">
      <c r="A48" s="1">
        <v>0</v>
      </c>
      <c r="B48" s="62" t="s">
        <v>693</v>
      </c>
      <c r="C48" s="13" t="s">
        <v>48</v>
      </c>
      <c r="D48" s="14">
        <v>9</v>
      </c>
      <c r="E48" s="14">
        <v>9</v>
      </c>
      <c r="F48" s="14"/>
      <c r="H48" s="14">
        <v>23</v>
      </c>
      <c r="I48" s="14">
        <v>23</v>
      </c>
      <c r="J48" s="14"/>
      <c r="L48" s="14">
        <v>7</v>
      </c>
      <c r="M48" s="14">
        <v>7</v>
      </c>
      <c r="N48" s="14"/>
      <c r="P48" s="14">
        <v>41</v>
      </c>
      <c r="Q48" s="14">
        <v>41</v>
      </c>
      <c r="R48" s="14"/>
    </row>
    <row r="49" spans="1:18" x14ac:dyDescent="0.25">
      <c r="A49" s="1">
        <v>0</v>
      </c>
      <c r="B49" s="62" t="s">
        <v>695</v>
      </c>
      <c r="C49" s="13" t="s">
        <v>49</v>
      </c>
      <c r="D49" s="14">
        <v>8</v>
      </c>
      <c r="E49" s="14">
        <v>8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</row>
    <row r="50" spans="1:18" x14ac:dyDescent="0.25">
      <c r="B50" s="62" t="s">
        <v>727</v>
      </c>
      <c r="C50" s="17" t="s">
        <v>50</v>
      </c>
      <c r="D50" s="14">
        <v>17</v>
      </c>
      <c r="E50" s="14">
        <v>17</v>
      </c>
      <c r="F50" s="18"/>
      <c r="H50" s="14">
        <v>23</v>
      </c>
      <c r="I50" s="14">
        <v>23</v>
      </c>
      <c r="J50" s="18"/>
      <c r="L50" s="14">
        <v>7</v>
      </c>
      <c r="M50" s="14">
        <v>7</v>
      </c>
      <c r="N50" s="18"/>
      <c r="P50" s="14">
        <v>41</v>
      </c>
      <c r="Q50" s="14">
        <v>41</v>
      </c>
      <c r="R50" s="18"/>
    </row>
    <row r="51" spans="1:18" x14ac:dyDescent="0.25">
      <c r="A51" s="1">
        <v>0</v>
      </c>
      <c r="B51" s="62" t="s">
        <v>705</v>
      </c>
      <c r="C51" s="13" t="s">
        <v>51</v>
      </c>
      <c r="D51" s="14">
        <v>12</v>
      </c>
      <c r="E51" s="14">
        <v>12</v>
      </c>
      <c r="F51" s="14"/>
      <c r="H51" s="14">
        <v>19</v>
      </c>
      <c r="I51" s="14">
        <v>19</v>
      </c>
      <c r="J51" s="14"/>
      <c r="L51" s="14">
        <v>15</v>
      </c>
      <c r="M51" s="14">
        <v>15</v>
      </c>
      <c r="N51" s="14"/>
      <c r="P51" s="14">
        <v>11</v>
      </c>
      <c r="Q51" s="14">
        <v>11</v>
      </c>
      <c r="R51" s="14"/>
    </row>
    <row r="52" spans="1:18" x14ac:dyDescent="0.25">
      <c r="A52" s="1">
        <v>0</v>
      </c>
      <c r="B52" s="62" t="s">
        <v>707</v>
      </c>
      <c r="C52" s="13" t="s">
        <v>52</v>
      </c>
      <c r="D52" s="14">
        <v>7.5</v>
      </c>
      <c r="E52" s="14">
        <v>7.5</v>
      </c>
      <c r="F52" s="14"/>
      <c r="H52" s="14">
        <v>8.5</v>
      </c>
      <c r="I52" s="14">
        <v>8.5</v>
      </c>
      <c r="J52" s="14"/>
      <c r="L52" s="14">
        <v>5</v>
      </c>
      <c r="M52" s="14">
        <v>5</v>
      </c>
      <c r="N52" s="14"/>
      <c r="P52" s="14">
        <v>2</v>
      </c>
      <c r="Q52" s="14">
        <v>2</v>
      </c>
      <c r="R52" s="14"/>
    </row>
    <row r="53" spans="1:18" x14ac:dyDescent="0.25">
      <c r="B53" s="62" t="s">
        <v>727</v>
      </c>
      <c r="C53" s="17" t="s">
        <v>53</v>
      </c>
      <c r="D53" s="14">
        <v>19.5</v>
      </c>
      <c r="E53" s="14">
        <v>19.5</v>
      </c>
      <c r="F53" s="18"/>
      <c r="H53" s="14">
        <v>27.5</v>
      </c>
      <c r="I53" s="14">
        <v>27.5</v>
      </c>
      <c r="J53" s="18"/>
      <c r="L53" s="14">
        <v>20</v>
      </c>
      <c r="M53" s="14">
        <v>20</v>
      </c>
      <c r="N53" s="18"/>
      <c r="P53" s="14">
        <v>13</v>
      </c>
      <c r="Q53" s="14">
        <v>13</v>
      </c>
      <c r="R53" s="18"/>
    </row>
    <row r="54" spans="1:18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2</v>
      </c>
      <c r="Q54" s="14">
        <v>2</v>
      </c>
      <c r="R54" s="14"/>
    </row>
    <row r="55" spans="1:18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1</v>
      </c>
      <c r="I55" s="14">
        <v>1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</row>
    <row r="56" spans="1:18" x14ac:dyDescent="0.25">
      <c r="A56" s="1">
        <v>0</v>
      </c>
      <c r="B56" s="62" t="s">
        <v>703</v>
      </c>
      <c r="C56" s="13" t="s">
        <v>56</v>
      </c>
      <c r="D56" s="14">
        <v>5</v>
      </c>
      <c r="E56" s="14">
        <v>5</v>
      </c>
      <c r="F56" s="14"/>
      <c r="H56" s="14">
        <v>20.3</v>
      </c>
      <c r="I56" s="14">
        <v>20.3</v>
      </c>
      <c r="J56" s="14"/>
      <c r="L56" s="14">
        <v>21</v>
      </c>
      <c r="M56" s="14">
        <v>21</v>
      </c>
      <c r="N56" s="14"/>
      <c r="P56" s="14">
        <v>5</v>
      </c>
      <c r="Q56" s="14">
        <v>5</v>
      </c>
      <c r="R56" s="14"/>
    </row>
    <row r="57" spans="1:18" x14ac:dyDescent="0.25">
      <c r="A57" s="1">
        <v>0</v>
      </c>
      <c r="B57" s="62" t="s">
        <v>701</v>
      </c>
      <c r="C57" s="13" t="s">
        <v>57</v>
      </c>
      <c r="D57" s="14">
        <v>5</v>
      </c>
      <c r="E57" s="14">
        <v>5</v>
      </c>
      <c r="F57" s="14"/>
      <c r="H57" s="14">
        <v>8</v>
      </c>
      <c r="I57" s="14">
        <v>8</v>
      </c>
      <c r="J57" s="14"/>
      <c r="L57" s="14">
        <v>-1</v>
      </c>
      <c r="M57" s="14">
        <v>-1</v>
      </c>
      <c r="N57" s="14"/>
      <c r="P57" s="14">
        <v>-8</v>
      </c>
      <c r="Q57" s="14">
        <v>-8</v>
      </c>
      <c r="R57" s="14"/>
    </row>
    <row r="58" spans="1:18" x14ac:dyDescent="0.25">
      <c r="B58" s="62" t="s">
        <v>727</v>
      </c>
      <c r="C58" s="17" t="s">
        <v>58</v>
      </c>
      <c r="D58" s="14">
        <v>10</v>
      </c>
      <c r="E58" s="14">
        <v>10</v>
      </c>
      <c r="F58" s="18"/>
      <c r="H58" s="14">
        <v>29.3</v>
      </c>
      <c r="I58" s="14">
        <v>29.3</v>
      </c>
      <c r="J58" s="18"/>
      <c r="L58" s="14">
        <v>20</v>
      </c>
      <c r="M58" s="14">
        <v>20</v>
      </c>
      <c r="N58" s="18"/>
      <c r="P58" s="14">
        <v>-1</v>
      </c>
      <c r="Q58" s="14">
        <v>-1</v>
      </c>
      <c r="R58" s="18"/>
    </row>
    <row r="59" spans="1:18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2</v>
      </c>
      <c r="I59" s="14">
        <v>2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</row>
    <row r="60" spans="1:18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2</v>
      </c>
      <c r="I60" s="14">
        <v>2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</row>
    <row r="61" spans="1:18" x14ac:dyDescent="0.25">
      <c r="A61" s="1">
        <v>0</v>
      </c>
      <c r="B61" s="62" t="s">
        <v>699</v>
      </c>
      <c r="C61" s="13" t="s">
        <v>61</v>
      </c>
      <c r="D61" s="14">
        <v>2</v>
      </c>
      <c r="E61" s="14">
        <v>2</v>
      </c>
      <c r="F61" s="14"/>
      <c r="H61" s="14">
        <v>5</v>
      </c>
      <c r="I61" s="14">
        <v>5</v>
      </c>
      <c r="J61" s="14"/>
      <c r="L61" s="14">
        <v>0</v>
      </c>
      <c r="M61" s="14">
        <v>0</v>
      </c>
      <c r="N61" s="14"/>
      <c r="P61" s="14">
        <v>0</v>
      </c>
      <c r="Q61" s="14">
        <v>0</v>
      </c>
      <c r="R61" s="14"/>
    </row>
    <row r="62" spans="1:18" x14ac:dyDescent="0.25">
      <c r="B62" s="62" t="s">
        <v>727</v>
      </c>
      <c r="C62" s="17" t="s">
        <v>62</v>
      </c>
      <c r="D62" s="14">
        <v>2</v>
      </c>
      <c r="E62" s="14">
        <v>2</v>
      </c>
      <c r="F62" s="18"/>
      <c r="H62" s="14">
        <v>5</v>
      </c>
      <c r="I62" s="14">
        <v>5</v>
      </c>
      <c r="J62" s="18"/>
      <c r="L62" s="14">
        <v>0</v>
      </c>
      <c r="M62" s="14">
        <v>0</v>
      </c>
      <c r="N62" s="18"/>
      <c r="P62" s="14">
        <v>0</v>
      </c>
      <c r="Q62" s="14">
        <v>0</v>
      </c>
      <c r="R62" s="18"/>
    </row>
    <row r="63" spans="1:18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</row>
    <row r="64" spans="1:18" ht="16.5" thickBot="1" x14ac:dyDescent="0.3">
      <c r="B64" s="62" t="s">
        <v>459</v>
      </c>
      <c r="C64" s="20" t="s">
        <v>64</v>
      </c>
      <c r="D64" s="14">
        <v>48.5</v>
      </c>
      <c r="E64" s="14">
        <v>48.5</v>
      </c>
      <c r="F64" s="21"/>
      <c r="H64" s="14">
        <v>86.8</v>
      </c>
      <c r="I64" s="14">
        <v>86.8</v>
      </c>
      <c r="J64" s="21"/>
      <c r="L64" s="14">
        <v>47</v>
      </c>
      <c r="M64" s="14">
        <v>47</v>
      </c>
      <c r="N64" s="21"/>
      <c r="P64" s="14">
        <v>53</v>
      </c>
      <c r="Q64" s="14">
        <v>53</v>
      </c>
      <c r="R64" s="21"/>
    </row>
    <row r="65" spans="1:18" x14ac:dyDescent="0.25">
      <c r="A65" s="1">
        <v>0</v>
      </c>
      <c r="B65" s="62" t="s">
        <v>713</v>
      </c>
      <c r="C65" s="13" t="s">
        <v>65</v>
      </c>
      <c r="D65" s="14">
        <v>12.599999999999998</v>
      </c>
      <c r="E65" s="14">
        <v>12.599999999999998</v>
      </c>
      <c r="F65" s="14"/>
      <c r="H65" s="14">
        <v>14.840000000000002</v>
      </c>
      <c r="I65" s="14">
        <v>14.840000000000002</v>
      </c>
      <c r="J65" s="14"/>
      <c r="L65" s="14">
        <v>13.450000000000001</v>
      </c>
      <c r="M65" s="14">
        <v>13.450000000000001</v>
      </c>
      <c r="N65" s="14"/>
      <c r="P65" s="14">
        <v>9.6100000000000012</v>
      </c>
      <c r="Q65" s="14">
        <v>9.6100000000000012</v>
      </c>
      <c r="R65" s="14"/>
    </row>
    <row r="66" spans="1:18" x14ac:dyDescent="0.25">
      <c r="A66" s="1">
        <v>0</v>
      </c>
      <c r="B66" s="62" t="s">
        <v>715</v>
      </c>
      <c r="C66" s="13" t="s">
        <v>66</v>
      </c>
      <c r="D66" s="14">
        <v>5.33</v>
      </c>
      <c r="E66" s="14">
        <v>5.33</v>
      </c>
      <c r="F66" s="14"/>
      <c r="H66" s="14">
        <v>2.5999999999999996</v>
      </c>
      <c r="I66" s="14">
        <v>2.5999999999999996</v>
      </c>
      <c r="J66" s="14"/>
      <c r="L66" s="14">
        <v>3.7600000000000002</v>
      </c>
      <c r="M66" s="14">
        <v>3.7600000000000002</v>
      </c>
      <c r="N66" s="14"/>
      <c r="P66" s="14">
        <v>1.7300000000000004</v>
      </c>
      <c r="Q66" s="14">
        <v>1.7300000000000004</v>
      </c>
      <c r="R66" s="14"/>
    </row>
    <row r="67" spans="1:18" x14ac:dyDescent="0.25">
      <c r="A67" s="1">
        <v>0</v>
      </c>
      <c r="B67" s="62" t="s">
        <v>717</v>
      </c>
      <c r="C67" s="13" t="s">
        <v>67</v>
      </c>
      <c r="D67" s="14">
        <v>58.170000000000016</v>
      </c>
      <c r="E67" s="14">
        <v>58.170000000000016</v>
      </c>
      <c r="F67" s="14"/>
      <c r="H67" s="14">
        <v>24.85</v>
      </c>
      <c r="I67" s="14">
        <v>24.85</v>
      </c>
      <c r="J67" s="14"/>
      <c r="L67" s="14">
        <v>28.179999999999996</v>
      </c>
      <c r="M67" s="14">
        <v>28.179999999999996</v>
      </c>
      <c r="N67" s="14"/>
      <c r="P67" s="14">
        <v>13.96</v>
      </c>
      <c r="Q67" s="14">
        <v>13.96</v>
      </c>
      <c r="R67" s="14"/>
    </row>
    <row r="68" spans="1:18" x14ac:dyDescent="0.25">
      <c r="B68" s="62" t="s">
        <v>726</v>
      </c>
      <c r="C68" s="17" t="s">
        <v>68</v>
      </c>
      <c r="D68" s="14">
        <v>76.100000000000023</v>
      </c>
      <c r="E68" s="14">
        <v>76.100000000000023</v>
      </c>
      <c r="F68" s="18"/>
      <c r="H68" s="14">
        <v>42.290000000000006</v>
      </c>
      <c r="I68" s="14">
        <v>42.290000000000006</v>
      </c>
      <c r="J68" s="18"/>
      <c r="L68" s="14">
        <v>45.39</v>
      </c>
      <c r="M68" s="14">
        <v>45.39</v>
      </c>
      <c r="N68" s="18"/>
      <c r="P68" s="14">
        <v>25.300000000000004</v>
      </c>
      <c r="Q68" s="14">
        <v>25.300000000000004</v>
      </c>
      <c r="R68" s="18"/>
    </row>
    <row r="69" spans="1:18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</row>
    <row r="70" spans="1:18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1</v>
      </c>
      <c r="M70" s="14">
        <v>1</v>
      </c>
      <c r="N70" s="18"/>
      <c r="P70" s="14">
        <v>0</v>
      </c>
      <c r="Q70" s="14">
        <v>0</v>
      </c>
      <c r="R70" s="18"/>
    </row>
    <row r="71" spans="1:18" ht="16.5" thickBot="1" x14ac:dyDescent="0.3">
      <c r="B71" s="62" t="s">
        <v>726</v>
      </c>
      <c r="C71" s="20" t="s">
        <v>71</v>
      </c>
      <c r="D71" s="14">
        <v>76.100000000000023</v>
      </c>
      <c r="E71" s="14">
        <v>76.100000000000023</v>
      </c>
      <c r="F71" s="21"/>
      <c r="H71" s="14">
        <v>42.290000000000006</v>
      </c>
      <c r="I71" s="14">
        <v>42.290000000000006</v>
      </c>
      <c r="J71" s="21"/>
      <c r="L71" s="14">
        <v>46.39</v>
      </c>
      <c r="M71" s="14">
        <v>46.39</v>
      </c>
      <c r="N71" s="21"/>
      <c r="P71" s="14">
        <v>25.300000000000004</v>
      </c>
      <c r="Q71" s="14">
        <v>25.300000000000004</v>
      </c>
      <c r="R71" s="21"/>
    </row>
    <row r="72" spans="1:18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</row>
    <row r="73" spans="1:18" ht="18.75" thickTop="1" x14ac:dyDescent="0.25">
      <c r="B73" s="62" t="e">
        <v>#N/A</v>
      </c>
      <c r="C73" s="25"/>
    </row>
    <row r="74" spans="1:18" ht="18.75" thickBot="1" x14ac:dyDescent="0.3">
      <c r="B74" s="62" t="e">
        <v>#N/A</v>
      </c>
      <c r="C74" s="26"/>
    </row>
    <row r="75" spans="1:18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</row>
    <row r="76" spans="1:18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</row>
    <row r="77" spans="1:18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</row>
    <row r="78" spans="1:18" ht="15.75" thickBot="1" x14ac:dyDescent="0.3">
      <c r="B78" s="62" t="s">
        <v>472</v>
      </c>
      <c r="C78" s="17" t="s">
        <v>75</v>
      </c>
      <c r="D78" s="14">
        <v>13.719999999999999</v>
      </c>
      <c r="E78" s="14">
        <v>13.719999999999999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19.600000000000001</v>
      </c>
      <c r="Q78" s="14">
        <v>19.600000000000001</v>
      </c>
      <c r="R78" s="18"/>
    </row>
    <row r="79" spans="1:18" ht="16.5" thickBot="1" x14ac:dyDescent="0.3">
      <c r="B79" s="62" t="s">
        <v>472</v>
      </c>
      <c r="C79" s="20" t="s">
        <v>76</v>
      </c>
      <c r="D79" s="14">
        <v>13.719999999999999</v>
      </c>
      <c r="E79" s="14">
        <v>13.719999999999999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19.600000000000001</v>
      </c>
      <c r="Q79" s="14">
        <v>19.600000000000001</v>
      </c>
      <c r="R79" s="21"/>
    </row>
    <row r="80" spans="1:18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</row>
    <row r="81" spans="1:18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</row>
    <row r="82" spans="1:18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</row>
    <row r="83" spans="1:18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</row>
    <row r="84" spans="1:18" ht="16.5" thickBot="1" x14ac:dyDescent="0.3">
      <c r="B84" s="62" t="s">
        <v>478</v>
      </c>
      <c r="C84" s="20" t="s">
        <v>81</v>
      </c>
      <c r="D84" s="14">
        <v>352.08</v>
      </c>
      <c r="E84" s="14">
        <v>352.08</v>
      </c>
      <c r="F84" s="21"/>
      <c r="H84" s="14">
        <v>212.49999999999997</v>
      </c>
      <c r="I84" s="14">
        <v>212.49999999999997</v>
      </c>
      <c r="J84" s="21"/>
      <c r="L84" s="14">
        <v>0</v>
      </c>
      <c r="M84" s="14">
        <v>0</v>
      </c>
      <c r="N84" s="21"/>
      <c r="P84" s="14">
        <v>459</v>
      </c>
      <c r="Q84" s="14">
        <v>459</v>
      </c>
      <c r="R84" s="21"/>
    </row>
    <row r="85" spans="1:18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</row>
    <row r="86" spans="1:18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</row>
    <row r="87" spans="1:18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</row>
    <row r="88" spans="1:18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</row>
    <row r="89" spans="1:18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</row>
    <row r="90" spans="1:18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</row>
    <row r="91" spans="1:18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</row>
    <row r="92" spans="1:18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</row>
    <row r="93" spans="1:18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</row>
    <row r="94" spans="1:18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</row>
    <row r="95" spans="1:18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</row>
    <row r="96" spans="1:18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</row>
    <row r="97" spans="1:18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</row>
    <row r="98" spans="1:18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</row>
    <row r="99" spans="1:18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</row>
    <row r="100" spans="1:18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</row>
    <row r="101" spans="1:18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</row>
    <row r="102" spans="1:18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</row>
    <row r="103" spans="1:18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</row>
    <row r="104" spans="1:18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</row>
    <row r="105" spans="1:18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</row>
    <row r="106" spans="1:18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</row>
    <row r="107" spans="1:18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</row>
    <row r="108" spans="1:18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</row>
    <row r="109" spans="1:18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</row>
    <row r="110" spans="1:18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</row>
    <row r="111" spans="1:18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</row>
    <row r="112" spans="1:18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</row>
    <row r="113" spans="1:18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</row>
    <row r="114" spans="1:18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</row>
    <row r="115" spans="1:18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</row>
    <row r="116" spans="1:18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</row>
    <row r="117" spans="1:18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</row>
    <row r="118" spans="1:18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</row>
    <row r="119" spans="1:18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</row>
    <row r="120" spans="1:18" ht="16.5" thickBot="1" x14ac:dyDescent="0.3">
      <c r="B120" s="62" t="s">
        <v>482</v>
      </c>
      <c r="C120" s="20" t="s">
        <v>117</v>
      </c>
      <c r="D120" s="14">
        <v>5</v>
      </c>
      <c r="E120" s="14">
        <v>5</v>
      </c>
      <c r="F120" s="21"/>
      <c r="H120" s="14">
        <v>4</v>
      </c>
      <c r="I120" s="14">
        <v>4</v>
      </c>
      <c r="J120" s="21"/>
      <c r="L120" s="14">
        <v>3</v>
      </c>
      <c r="M120" s="14">
        <v>3</v>
      </c>
      <c r="N120" s="21"/>
      <c r="P120" s="14">
        <v>4</v>
      </c>
      <c r="Q120" s="14">
        <v>4</v>
      </c>
      <c r="R120" s="21"/>
    </row>
    <row r="121" spans="1:18" ht="19.5" thickTop="1" thickBot="1" x14ac:dyDescent="0.3">
      <c r="B121" s="62" t="s">
        <v>118</v>
      </c>
      <c r="C121" s="22" t="s">
        <v>118</v>
      </c>
      <c r="D121" s="14">
        <v>370.79999999999995</v>
      </c>
      <c r="E121" s="14">
        <v>370.79999999999995</v>
      </c>
      <c r="F121" s="23"/>
      <c r="H121" s="14">
        <v>216.49999999999997</v>
      </c>
      <c r="I121" s="14">
        <v>216.49999999999997</v>
      </c>
      <c r="J121" s="23"/>
      <c r="L121" s="14">
        <v>3</v>
      </c>
      <c r="M121" s="14">
        <v>3</v>
      </c>
      <c r="N121" s="23"/>
      <c r="P121" s="14">
        <v>482.6</v>
      </c>
      <c r="Q121" s="14">
        <v>482.6</v>
      </c>
      <c r="R121" s="23"/>
    </row>
    <row r="122" spans="1:18" ht="18.75" thickTop="1" x14ac:dyDescent="0.25">
      <c r="B122" s="62" t="e">
        <v>#N/A</v>
      </c>
      <c r="C122" s="25"/>
    </row>
    <row r="123" spans="1:18" ht="18.75" thickBot="1" x14ac:dyDescent="0.3">
      <c r="B123" s="62" t="e">
        <v>#N/A</v>
      </c>
      <c r="C123" s="26"/>
    </row>
    <row r="124" spans="1:18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</row>
    <row r="125" spans="1:18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</row>
    <row r="126" spans="1:18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</row>
    <row r="127" spans="1:18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</row>
    <row r="128" spans="1:18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</row>
    <row r="129" spans="1:18" ht="16.5" thickBot="1" x14ac:dyDescent="0.3">
      <c r="B129" s="62" t="s">
        <v>498</v>
      </c>
      <c r="C129" s="20" t="s">
        <v>122</v>
      </c>
      <c r="D129" s="14">
        <v>360</v>
      </c>
      <c r="E129" s="14">
        <v>360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</row>
    <row r="130" spans="1:18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</row>
    <row r="131" spans="1:18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</row>
    <row r="132" spans="1:18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</row>
    <row r="133" spans="1:18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</row>
    <row r="134" spans="1:18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</row>
    <row r="135" spans="1:18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</row>
    <row r="136" spans="1:18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</row>
    <row r="137" spans="1:18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</row>
    <row r="138" spans="1:18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</row>
    <row r="139" spans="1:18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</row>
    <row r="140" spans="1:18" ht="16.5" thickBot="1" x14ac:dyDescent="0.3">
      <c r="B140" s="62" t="s">
        <v>492</v>
      </c>
      <c r="C140" s="20" t="s">
        <v>133</v>
      </c>
      <c r="D140" s="14">
        <v>931</v>
      </c>
      <c r="E140" s="14">
        <v>931</v>
      </c>
      <c r="F140" s="21"/>
      <c r="H140" s="14">
        <v>36</v>
      </c>
      <c r="I140" s="14">
        <v>36</v>
      </c>
      <c r="J140" s="21"/>
      <c r="L140" s="14">
        <v>544</v>
      </c>
      <c r="M140" s="14">
        <v>544</v>
      </c>
      <c r="N140" s="21"/>
      <c r="P140" s="14">
        <v>1708</v>
      </c>
      <c r="Q140" s="14">
        <v>1708</v>
      </c>
      <c r="R140" s="21"/>
    </row>
    <row r="141" spans="1:18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</row>
    <row r="142" spans="1:18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</row>
    <row r="143" spans="1:18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</row>
    <row r="144" spans="1:18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</row>
    <row r="145" spans="1:18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</row>
    <row r="146" spans="1:18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</row>
    <row r="147" spans="1:18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</row>
    <row r="148" spans="1:18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</row>
    <row r="149" spans="1:18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</row>
    <row r="150" spans="1:18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</row>
    <row r="151" spans="1:18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</row>
    <row r="152" spans="1:18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</row>
    <row r="153" spans="1:18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</row>
    <row r="154" spans="1:18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</row>
    <row r="155" spans="1:18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</row>
    <row r="156" spans="1:18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</row>
    <row r="157" spans="1:18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</row>
    <row r="158" spans="1:18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</row>
    <row r="159" spans="1:18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</row>
    <row r="160" spans="1:18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</row>
    <row r="161" spans="1:18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</row>
    <row r="162" spans="1:18" ht="16.5" thickBot="1" x14ac:dyDescent="0.3">
      <c r="B162" s="62" t="s">
        <v>488</v>
      </c>
      <c r="C162" s="20" t="s">
        <v>155</v>
      </c>
      <c r="D162" s="14">
        <v>1525</v>
      </c>
      <c r="E162" s="14">
        <v>1525</v>
      </c>
      <c r="F162" s="21"/>
      <c r="H162" s="14">
        <v>355</v>
      </c>
      <c r="I162" s="14">
        <v>355</v>
      </c>
      <c r="J162" s="21"/>
      <c r="L162" s="14">
        <v>1380</v>
      </c>
      <c r="M162" s="14">
        <v>1380</v>
      </c>
      <c r="N162" s="21"/>
      <c r="P162" s="14">
        <v>846</v>
      </c>
      <c r="Q162" s="14">
        <v>846</v>
      </c>
      <c r="R162" s="21"/>
    </row>
    <row r="163" spans="1:18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</row>
    <row r="164" spans="1:18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</row>
    <row r="165" spans="1:18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</row>
    <row r="166" spans="1:18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</row>
    <row r="167" spans="1:18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</row>
    <row r="168" spans="1:18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</row>
    <row r="169" spans="1:18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</row>
    <row r="170" spans="1:18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</row>
    <row r="171" spans="1:18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</row>
    <row r="172" spans="1:18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</row>
    <row r="173" spans="1:18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</row>
    <row r="174" spans="1:18" ht="16.5" thickBot="1" x14ac:dyDescent="0.3">
      <c r="B174" s="62" t="s">
        <v>486</v>
      </c>
      <c r="C174" s="20" t="s">
        <v>167</v>
      </c>
      <c r="D174" s="14">
        <v>6544</v>
      </c>
      <c r="E174" s="14">
        <v>6544</v>
      </c>
      <c r="F174" s="21"/>
      <c r="H174" s="14">
        <v>1815</v>
      </c>
      <c r="I174" s="14">
        <v>1815</v>
      </c>
      <c r="J174" s="21"/>
      <c r="L174" s="14">
        <v>2539</v>
      </c>
      <c r="M174" s="14">
        <v>2539</v>
      </c>
      <c r="N174" s="21"/>
      <c r="P174" s="14">
        <v>630</v>
      </c>
      <c r="Q174" s="14">
        <v>630</v>
      </c>
      <c r="R174" s="21"/>
    </row>
    <row r="175" spans="1:18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</row>
    <row r="176" spans="1:18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</row>
    <row r="177" spans="1:18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</row>
    <row r="178" spans="1:18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</row>
    <row r="179" spans="1:18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</row>
    <row r="180" spans="1:18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</row>
    <row r="181" spans="1:18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</row>
    <row r="182" spans="1:18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</row>
    <row r="183" spans="1:18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</row>
    <row r="184" spans="1:18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</row>
    <row r="185" spans="1:18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</row>
    <row r="186" spans="1:18" ht="16.5" thickBot="1" x14ac:dyDescent="0.3">
      <c r="B186" s="62" t="s">
        <v>496</v>
      </c>
      <c r="C186" s="20" t="s">
        <v>179</v>
      </c>
      <c r="D186" s="14">
        <v>80</v>
      </c>
      <c r="E186" s="14">
        <v>80</v>
      </c>
      <c r="F186" s="21"/>
      <c r="H186" s="14">
        <v>0</v>
      </c>
      <c r="I186" s="14">
        <v>0</v>
      </c>
      <c r="J186" s="21"/>
      <c r="L186" s="14">
        <v>58</v>
      </c>
      <c r="M186" s="14">
        <v>58</v>
      </c>
      <c r="N186" s="21"/>
      <c r="P186" s="14">
        <v>80</v>
      </c>
      <c r="Q186" s="14">
        <v>80</v>
      </c>
      <c r="R186" s="21"/>
    </row>
    <row r="187" spans="1:18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</row>
    <row r="188" spans="1:18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</row>
    <row r="189" spans="1:18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</row>
    <row r="190" spans="1:18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</row>
    <row r="191" spans="1:18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</row>
    <row r="192" spans="1:18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</row>
    <row r="193" spans="1:18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</row>
    <row r="194" spans="1:18" ht="16.5" thickBot="1" x14ac:dyDescent="0.3">
      <c r="B194" s="62" t="s">
        <v>500</v>
      </c>
      <c r="C194" s="20" t="s">
        <v>187</v>
      </c>
      <c r="D194" s="14">
        <v>150</v>
      </c>
      <c r="E194" s="14">
        <v>150</v>
      </c>
      <c r="F194" s="21"/>
      <c r="H194" s="14">
        <v>50</v>
      </c>
      <c r="I194" s="14">
        <v>50</v>
      </c>
      <c r="J194" s="21"/>
      <c r="L194" s="14">
        <v>770</v>
      </c>
      <c r="M194" s="14">
        <v>770</v>
      </c>
      <c r="N194" s="21"/>
      <c r="P194" s="14">
        <v>60</v>
      </c>
      <c r="Q194" s="14">
        <v>60</v>
      </c>
      <c r="R194" s="21"/>
    </row>
    <row r="195" spans="1:18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</row>
    <row r="196" spans="1:18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</row>
    <row r="197" spans="1:18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</row>
    <row r="198" spans="1:18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</row>
    <row r="199" spans="1:18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</row>
    <row r="200" spans="1:18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</row>
    <row r="201" spans="1:18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</row>
    <row r="202" spans="1:18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81</v>
      </c>
      <c r="I202" s="14">
        <v>81</v>
      </c>
      <c r="J202" s="21"/>
      <c r="L202" s="14">
        <v>247</v>
      </c>
      <c r="M202" s="14">
        <v>247</v>
      </c>
      <c r="N202" s="21"/>
      <c r="P202" s="14">
        <v>50</v>
      </c>
      <c r="Q202" s="14">
        <v>50</v>
      </c>
      <c r="R202" s="21"/>
    </row>
    <row r="203" spans="1:18" ht="19.5" thickTop="1" thickBot="1" x14ac:dyDescent="0.3">
      <c r="B203" s="62" t="s">
        <v>196</v>
      </c>
      <c r="C203" s="22" t="s">
        <v>196</v>
      </c>
      <c r="D203" s="14">
        <v>9590</v>
      </c>
      <c r="E203" s="14">
        <v>9590</v>
      </c>
      <c r="F203" s="23"/>
      <c r="H203" s="14">
        <v>2337</v>
      </c>
      <c r="I203" s="14">
        <v>2337</v>
      </c>
      <c r="J203" s="23"/>
      <c r="L203" s="14">
        <v>5538</v>
      </c>
      <c r="M203" s="14">
        <v>5538</v>
      </c>
      <c r="N203" s="23"/>
      <c r="P203" s="14">
        <v>3374</v>
      </c>
      <c r="Q203" s="14">
        <v>3374</v>
      </c>
      <c r="R203" s="23"/>
    </row>
    <row r="204" spans="1:18" ht="18.75" thickTop="1" x14ac:dyDescent="0.25">
      <c r="B204" s="62" t="e">
        <v>#N/A</v>
      </c>
      <c r="C204" s="25"/>
    </row>
    <row r="205" spans="1:18" ht="18.75" thickBot="1" x14ac:dyDescent="0.3">
      <c r="B205" s="62" t="e">
        <v>#N/A</v>
      </c>
      <c r="C205" s="26"/>
    </row>
    <row r="206" spans="1:18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</row>
    <row r="207" spans="1:18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</row>
    <row r="208" spans="1:18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</row>
    <row r="209" spans="1:18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</row>
    <row r="210" spans="1:18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</row>
    <row r="211" spans="1:18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</row>
    <row r="212" spans="1:18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</row>
    <row r="213" spans="1:18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</row>
    <row r="214" spans="1:18" ht="16.5" thickBot="1" x14ac:dyDescent="0.3">
      <c r="B214" s="62" t="s">
        <v>503</v>
      </c>
      <c r="C214" s="20" t="s">
        <v>203</v>
      </c>
      <c r="D214" s="14">
        <v>647.40000000000009</v>
      </c>
      <c r="E214" s="14">
        <v>647.40000000000009</v>
      </c>
      <c r="F214" s="21"/>
      <c r="H214" s="14">
        <v>335.6</v>
      </c>
      <c r="I214" s="14">
        <v>335.6</v>
      </c>
      <c r="J214" s="21"/>
      <c r="L214" s="14">
        <v>146</v>
      </c>
      <c r="M214" s="14">
        <v>146</v>
      </c>
      <c r="N214" s="21"/>
      <c r="P214" s="14">
        <v>137</v>
      </c>
      <c r="Q214" s="14">
        <v>137</v>
      </c>
      <c r="R214" s="21"/>
    </row>
    <row r="215" spans="1:18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</row>
    <row r="216" spans="1:18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</row>
    <row r="217" spans="1:18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</row>
    <row r="218" spans="1:18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</row>
    <row r="219" spans="1:18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</row>
    <row r="220" spans="1:18" ht="16.5" thickBot="1" x14ac:dyDescent="0.3">
      <c r="B220" s="62" t="s">
        <v>507</v>
      </c>
      <c r="C220" s="20" t="s">
        <v>209</v>
      </c>
      <c r="D220" s="14">
        <v>213</v>
      </c>
      <c r="E220" s="14">
        <v>213</v>
      </c>
      <c r="F220" s="21"/>
      <c r="H220" s="14">
        <v>144</v>
      </c>
      <c r="I220" s="14">
        <v>144</v>
      </c>
      <c r="J220" s="21"/>
      <c r="L220" s="14">
        <v>104</v>
      </c>
      <c r="M220" s="14">
        <v>104</v>
      </c>
      <c r="N220" s="21"/>
      <c r="P220" s="14">
        <v>88.999999999999986</v>
      </c>
      <c r="Q220" s="14">
        <v>88.999999999999986</v>
      </c>
      <c r="R220" s="21"/>
    </row>
    <row r="221" spans="1:18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</row>
    <row r="222" spans="1:18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</row>
    <row r="223" spans="1:18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</row>
    <row r="224" spans="1:18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</row>
    <row r="225" spans="1:18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</row>
    <row r="226" spans="1:18" ht="16.5" thickBot="1" x14ac:dyDescent="0.3">
      <c r="B226" s="62" t="s">
        <v>505</v>
      </c>
      <c r="C226" s="20" t="s">
        <v>215</v>
      </c>
      <c r="D226" s="14">
        <v>90</v>
      </c>
      <c r="E226" s="14">
        <v>90</v>
      </c>
      <c r="F226" s="21"/>
      <c r="H226" s="14">
        <v>27</v>
      </c>
      <c r="I226" s="14">
        <v>27</v>
      </c>
      <c r="J226" s="21"/>
      <c r="L226" s="14">
        <v>18</v>
      </c>
      <c r="M226" s="14">
        <v>18</v>
      </c>
      <c r="N226" s="21"/>
      <c r="P226" s="14">
        <v>20</v>
      </c>
      <c r="Q226" s="14">
        <v>20</v>
      </c>
      <c r="R226" s="21"/>
    </row>
    <row r="227" spans="1:18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</row>
    <row r="228" spans="1:18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</row>
    <row r="229" spans="1:18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</row>
    <row r="230" spans="1:18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</row>
    <row r="231" spans="1:18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</row>
    <row r="232" spans="1:18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</row>
    <row r="233" spans="1:18" ht="19.5" thickTop="1" thickBot="1" x14ac:dyDescent="0.3">
      <c r="B233" s="62" t="s">
        <v>222</v>
      </c>
      <c r="C233" s="22" t="s">
        <v>222</v>
      </c>
      <c r="D233" s="14">
        <v>12438.4</v>
      </c>
      <c r="E233" s="14">
        <v>12438.4</v>
      </c>
      <c r="F233" s="23"/>
      <c r="H233" s="14">
        <v>26210.9</v>
      </c>
      <c r="I233" s="14">
        <v>26210.9</v>
      </c>
      <c r="J233" s="23"/>
      <c r="L233" s="14">
        <v>19147.009999999998</v>
      </c>
      <c r="M233" s="14">
        <v>19147.009999999998</v>
      </c>
      <c r="N233" s="23"/>
      <c r="P233" s="14">
        <v>15423.110000000006</v>
      </c>
      <c r="Q233" s="14">
        <v>15423.110000000006</v>
      </c>
      <c r="R233" s="23"/>
    </row>
    <row r="234" spans="1:18" ht="18.75" thickTop="1" x14ac:dyDescent="0.25">
      <c r="B234" s="62" t="e">
        <v>#N/A</v>
      </c>
      <c r="C234" s="25"/>
    </row>
    <row r="235" spans="1:18" ht="18.75" thickBot="1" x14ac:dyDescent="0.3">
      <c r="B235" s="62" t="e">
        <v>#N/A</v>
      </c>
      <c r="C235" s="26"/>
    </row>
    <row r="236" spans="1:18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</row>
    <row r="237" spans="1:18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</row>
    <row r="238" spans="1:18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</row>
    <row r="239" spans="1:18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</row>
    <row r="240" spans="1:18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6105</v>
      </c>
      <c r="Q240" s="14">
        <v>6105</v>
      </c>
      <c r="R240" s="14"/>
    </row>
    <row r="241" spans="1:18" x14ac:dyDescent="0.25">
      <c r="A241" s="1">
        <v>0</v>
      </c>
      <c r="B241" s="62" t="s">
        <v>526</v>
      </c>
      <c r="C241" s="13" t="s">
        <v>226</v>
      </c>
      <c r="D241" s="14">
        <v>100</v>
      </c>
      <c r="E241" s="14">
        <v>100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</row>
    <row r="242" spans="1:18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7665</v>
      </c>
      <c r="I242" s="14">
        <v>7665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</row>
    <row r="243" spans="1:18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</row>
    <row r="244" spans="1:18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</row>
    <row r="245" spans="1:18" x14ac:dyDescent="0.25">
      <c r="A245" s="1">
        <v>0</v>
      </c>
      <c r="B245" s="62" t="s">
        <v>536</v>
      </c>
      <c r="C245" s="13" t="s">
        <v>230</v>
      </c>
      <c r="D245" s="14">
        <v>1</v>
      </c>
      <c r="E245" s="14">
        <v>1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</row>
    <row r="246" spans="1:18" x14ac:dyDescent="0.25">
      <c r="A246" s="1">
        <v>0</v>
      </c>
      <c r="B246" s="62" t="s">
        <v>538</v>
      </c>
      <c r="C246" s="13" t="s">
        <v>231</v>
      </c>
      <c r="D246" s="14">
        <v>107784</v>
      </c>
      <c r="E246" s="14">
        <v>107784</v>
      </c>
      <c r="F246" s="14"/>
      <c r="H246" s="14">
        <v>8330</v>
      </c>
      <c r="I246" s="14">
        <v>8330</v>
      </c>
      <c r="J246" s="14"/>
      <c r="L246" s="14">
        <v>9508</v>
      </c>
      <c r="M246" s="14">
        <v>9508</v>
      </c>
      <c r="N246" s="14"/>
      <c r="P246" s="14">
        <v>0</v>
      </c>
      <c r="Q246" s="14">
        <v>0</v>
      </c>
      <c r="R246" s="14"/>
    </row>
    <row r="247" spans="1:18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</row>
    <row r="248" spans="1:18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</row>
    <row r="249" spans="1:18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</row>
    <row r="250" spans="1:18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</row>
    <row r="251" spans="1:18" ht="16.5" thickBot="1" x14ac:dyDescent="0.3">
      <c r="B251" s="62" t="s">
        <v>236</v>
      </c>
      <c r="C251" s="20" t="s">
        <v>236</v>
      </c>
      <c r="D251" s="14">
        <v>107885</v>
      </c>
      <c r="E251" s="14">
        <v>107885</v>
      </c>
      <c r="F251" s="21"/>
      <c r="H251" s="14">
        <v>15995</v>
      </c>
      <c r="I251" s="14">
        <v>15995</v>
      </c>
      <c r="J251" s="21"/>
      <c r="L251" s="14">
        <v>9508</v>
      </c>
      <c r="M251" s="14">
        <v>9508</v>
      </c>
      <c r="N251" s="21"/>
      <c r="P251" s="14">
        <v>6105</v>
      </c>
      <c r="Q251" s="14">
        <v>6105</v>
      </c>
      <c r="R251" s="21"/>
    </row>
    <row r="252" spans="1:18" x14ac:dyDescent="0.25">
      <c r="A252" s="1">
        <v>0</v>
      </c>
      <c r="B252" s="62" t="s">
        <v>545</v>
      </c>
      <c r="C252" s="13" t="s">
        <v>237</v>
      </c>
      <c r="D252" s="14">
        <v>1918</v>
      </c>
      <c r="E252" s="14">
        <v>1918</v>
      </c>
      <c r="F252" s="14"/>
      <c r="H252" s="14">
        <v>0</v>
      </c>
      <c r="I252" s="14">
        <v>0</v>
      </c>
      <c r="J252" s="14"/>
      <c r="L252" s="14">
        <v>-381</v>
      </c>
      <c r="M252" s="14">
        <v>-381</v>
      </c>
      <c r="N252" s="14"/>
      <c r="P252" s="14">
        <v>0</v>
      </c>
      <c r="Q252" s="14">
        <v>0</v>
      </c>
      <c r="R252" s="14"/>
    </row>
    <row r="253" spans="1:18" x14ac:dyDescent="0.25">
      <c r="A253" s="1">
        <v>0</v>
      </c>
      <c r="B253" s="62" t="s">
        <v>541</v>
      </c>
      <c r="C253" s="13" t="s">
        <v>238</v>
      </c>
      <c r="D253" s="14">
        <v>160</v>
      </c>
      <c r="E253" s="14">
        <v>160</v>
      </c>
      <c r="F253" s="14"/>
      <c r="H253" s="14">
        <v>1076</v>
      </c>
      <c r="I253" s="14">
        <v>1076</v>
      </c>
      <c r="J253" s="14"/>
      <c r="L253" s="14">
        <v>1624</v>
      </c>
      <c r="M253" s="14">
        <v>1624</v>
      </c>
      <c r="N253" s="14"/>
      <c r="P253" s="14">
        <v>0</v>
      </c>
      <c r="Q253" s="14">
        <v>0</v>
      </c>
      <c r="R253" s="14"/>
    </row>
    <row r="254" spans="1:18" x14ac:dyDescent="0.25">
      <c r="A254" s="1">
        <v>0</v>
      </c>
      <c r="B254" s="62" t="s">
        <v>543</v>
      </c>
      <c r="C254" s="13" t="s">
        <v>239</v>
      </c>
      <c r="D254" s="14">
        <v>245</v>
      </c>
      <c r="E254" s="14">
        <v>245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  <c r="P254" s="14">
        <v>600</v>
      </c>
      <c r="Q254" s="14">
        <v>600</v>
      </c>
      <c r="R254" s="14"/>
    </row>
    <row r="255" spans="1:18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</row>
    <row r="256" spans="1:18" x14ac:dyDescent="0.25">
      <c r="A256" s="1">
        <v>0</v>
      </c>
      <c r="B256" s="62" t="s">
        <v>549</v>
      </c>
      <c r="C256" s="13" t="s">
        <v>241</v>
      </c>
      <c r="D256" s="14">
        <v>382</v>
      </c>
      <c r="E256" s="14">
        <v>382</v>
      </c>
      <c r="F256" s="14"/>
      <c r="H256" s="14">
        <v>70</v>
      </c>
      <c r="I256" s="14">
        <v>70</v>
      </c>
      <c r="J256" s="14"/>
      <c r="L256" s="14">
        <v>124</v>
      </c>
      <c r="M256" s="14">
        <v>124</v>
      </c>
      <c r="N256" s="14"/>
      <c r="P256" s="14">
        <v>0</v>
      </c>
      <c r="Q256" s="14">
        <v>0</v>
      </c>
      <c r="R256" s="14"/>
    </row>
    <row r="257" spans="1:18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</row>
    <row r="258" spans="1:18" x14ac:dyDescent="0.25">
      <c r="A258" s="1">
        <v>0</v>
      </c>
      <c r="B258" s="62" t="s">
        <v>553</v>
      </c>
      <c r="C258" s="13" t="s">
        <v>243</v>
      </c>
      <c r="D258" s="14">
        <v>7</v>
      </c>
      <c r="E258" s="14">
        <v>7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</row>
    <row r="259" spans="1:18" x14ac:dyDescent="0.25">
      <c r="A259" s="1">
        <v>0</v>
      </c>
      <c r="B259" s="62" t="s">
        <v>555</v>
      </c>
      <c r="C259" s="13" t="s">
        <v>244</v>
      </c>
      <c r="D259" s="14">
        <v>4987</v>
      </c>
      <c r="E259" s="14">
        <v>4987</v>
      </c>
      <c r="F259" s="14"/>
      <c r="H259" s="14">
        <v>2165</v>
      </c>
      <c r="I259" s="14">
        <v>2165</v>
      </c>
      <c r="J259" s="14"/>
      <c r="L259" s="14">
        <v>3907</v>
      </c>
      <c r="M259" s="14">
        <v>3907</v>
      </c>
      <c r="N259" s="14"/>
      <c r="P259" s="14">
        <v>22510</v>
      </c>
      <c r="Q259" s="14">
        <v>22510</v>
      </c>
      <c r="R259" s="14"/>
    </row>
    <row r="260" spans="1:18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</row>
    <row r="261" spans="1:18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</row>
    <row r="262" spans="1:18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</row>
    <row r="263" spans="1:18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</row>
    <row r="264" spans="1:18" ht="16.5" thickBot="1" x14ac:dyDescent="0.3">
      <c r="B264" s="62" t="s">
        <v>249</v>
      </c>
      <c r="C264" s="20" t="s">
        <v>249</v>
      </c>
      <c r="D264" s="14">
        <v>7699</v>
      </c>
      <c r="E264" s="14">
        <v>7699</v>
      </c>
      <c r="F264" s="21"/>
      <c r="H264" s="14">
        <v>3311</v>
      </c>
      <c r="I264" s="14">
        <v>3311</v>
      </c>
      <c r="J264" s="21"/>
      <c r="L264" s="14">
        <v>5274</v>
      </c>
      <c r="M264" s="14">
        <v>5274</v>
      </c>
      <c r="N264" s="21"/>
      <c r="P264" s="14">
        <v>23110</v>
      </c>
      <c r="Q264" s="14">
        <v>23110</v>
      </c>
      <c r="R264" s="21"/>
    </row>
    <row r="265" spans="1:18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</row>
    <row r="266" spans="1:18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</row>
    <row r="267" spans="1:18" x14ac:dyDescent="0.25">
      <c r="A267" s="1">
        <v>0</v>
      </c>
      <c r="B267" s="62" t="s">
        <v>564</v>
      </c>
      <c r="C267" s="13" t="s">
        <v>252</v>
      </c>
      <c r="D267" s="14">
        <v>2713</v>
      </c>
      <c r="E267" s="14">
        <v>2713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8</v>
      </c>
      <c r="Q267" s="14">
        <v>8</v>
      </c>
      <c r="R267" s="14"/>
    </row>
    <row r="268" spans="1:18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</row>
    <row r="269" spans="1:18" x14ac:dyDescent="0.25">
      <c r="A269" s="1">
        <v>0</v>
      </c>
      <c r="B269" s="62" t="s">
        <v>566</v>
      </c>
      <c r="C269" s="13" t="s">
        <v>254</v>
      </c>
      <c r="D269" s="14">
        <v>3477</v>
      </c>
      <c r="E269" s="14">
        <v>3477</v>
      </c>
      <c r="F269" s="14"/>
      <c r="H269" s="14">
        <v>8000</v>
      </c>
      <c r="I269" s="14">
        <v>8000</v>
      </c>
      <c r="J269" s="14"/>
      <c r="L269" s="14">
        <v>10571</v>
      </c>
      <c r="M269" s="14">
        <v>10571</v>
      </c>
      <c r="N269" s="14"/>
      <c r="P269" s="14">
        <v>8786</v>
      </c>
      <c r="Q269" s="14">
        <v>8786</v>
      </c>
      <c r="R269" s="14"/>
    </row>
    <row r="270" spans="1:18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</row>
    <row r="271" spans="1:18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</row>
    <row r="272" spans="1:18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</row>
    <row r="273" spans="1:18" ht="16.5" thickBot="1" x14ac:dyDescent="0.3">
      <c r="B273" s="62" t="s">
        <v>726</v>
      </c>
      <c r="C273" s="20" t="s">
        <v>258</v>
      </c>
      <c r="D273" s="14">
        <v>6190</v>
      </c>
      <c r="E273" s="14">
        <v>6190</v>
      </c>
      <c r="F273" s="21"/>
      <c r="H273" s="14">
        <v>8000</v>
      </c>
      <c r="I273" s="14">
        <v>8000</v>
      </c>
      <c r="J273" s="21"/>
      <c r="L273" s="14">
        <v>10571</v>
      </c>
      <c r="M273" s="14">
        <v>10571</v>
      </c>
      <c r="N273" s="21"/>
      <c r="P273" s="14">
        <v>8794</v>
      </c>
      <c r="Q273" s="14">
        <v>8794</v>
      </c>
      <c r="R273" s="21"/>
    </row>
    <row r="274" spans="1:18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</row>
    <row r="275" spans="1:18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690</v>
      </c>
      <c r="I275" s="14">
        <v>690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</row>
    <row r="276" spans="1:18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</row>
    <row r="277" spans="1:18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</row>
    <row r="278" spans="1:18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</row>
    <row r="279" spans="1:18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</row>
    <row r="280" spans="1:18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690</v>
      </c>
      <c r="I280" s="14">
        <v>690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</row>
    <row r="281" spans="1:18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</row>
    <row r="282" spans="1:18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</row>
    <row r="283" spans="1:18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</row>
    <row r="284" spans="1:18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</row>
    <row r="285" spans="1:18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</row>
    <row r="286" spans="1:18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</row>
    <row r="287" spans="1:18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</row>
    <row r="288" spans="1:18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</row>
    <row r="289" spans="1:18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</row>
    <row r="290" spans="1:18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</row>
    <row r="291" spans="1:18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</row>
    <row r="292" spans="1:18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</row>
    <row r="293" spans="1:18" ht="19.5" thickTop="1" thickBot="1" x14ac:dyDescent="0.3">
      <c r="B293" s="62" t="s">
        <v>278</v>
      </c>
      <c r="C293" s="29" t="s">
        <v>278</v>
      </c>
      <c r="D293" s="14">
        <v>121774</v>
      </c>
      <c r="E293" s="14">
        <v>121774</v>
      </c>
      <c r="F293" s="30"/>
      <c r="H293" s="14">
        <v>27996</v>
      </c>
      <c r="I293" s="14">
        <v>27996</v>
      </c>
      <c r="J293" s="30"/>
      <c r="L293" s="14">
        <v>25353</v>
      </c>
      <c r="M293" s="14">
        <v>25353</v>
      </c>
      <c r="N293" s="30"/>
      <c r="P293" s="14">
        <v>38009</v>
      </c>
      <c r="Q293" s="14">
        <v>38009</v>
      </c>
      <c r="R293" s="30"/>
    </row>
    <row r="294" spans="1:18" ht="18.75" thickTop="1" x14ac:dyDescent="0.25">
      <c r="B294" s="62" t="e">
        <v>#N/A</v>
      </c>
      <c r="C294" s="25"/>
    </row>
    <row r="295" spans="1:18" ht="18.75" thickBot="1" x14ac:dyDescent="0.3">
      <c r="B295" s="62" t="e">
        <v>#N/A</v>
      </c>
      <c r="C295" s="26"/>
    </row>
    <row r="296" spans="1:18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</row>
    <row r="297" spans="1:18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</row>
    <row r="298" spans="1:18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</row>
    <row r="299" spans="1:18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</row>
    <row r="300" spans="1:18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</row>
    <row r="301" spans="1:18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</row>
    <row r="302" spans="1:18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</row>
    <row r="303" spans="1:18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</row>
    <row r="304" spans="1:18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</row>
    <row r="305" spans="1:18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</row>
    <row r="306" spans="1:18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</row>
    <row r="307" spans="1:18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</row>
    <row r="308" spans="1:18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</row>
    <row r="309" spans="1:18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</row>
    <row r="310" spans="1:18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</row>
    <row r="311" spans="1:18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</row>
    <row r="312" spans="1:18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</row>
    <row r="313" spans="1:18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</row>
    <row r="314" spans="1:18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</row>
    <row r="315" spans="1:18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</row>
    <row r="316" spans="1:18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</row>
    <row r="317" spans="1:18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</row>
    <row r="318" spans="1:18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</row>
    <row r="319" spans="1:18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</row>
    <row r="320" spans="1:18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</row>
    <row r="321" spans="1:18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</row>
    <row r="322" spans="1:18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</row>
    <row r="323" spans="1:18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</row>
    <row r="324" spans="1:18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</row>
    <row r="325" spans="1:18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</row>
    <row r="326" spans="1:18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</row>
    <row r="327" spans="1:18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</row>
    <row r="328" spans="1:18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</row>
    <row r="329" spans="1:18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</row>
    <row r="330" spans="1:18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</row>
    <row r="331" spans="1:18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</row>
    <row r="332" spans="1:18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</row>
    <row r="333" spans="1:18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</row>
    <row r="334" spans="1:18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</row>
    <row r="335" spans="1:18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</row>
    <row r="336" spans="1:18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</row>
    <row r="337" spans="1:18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</row>
    <row r="338" spans="1:18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</row>
    <row r="339" spans="1:18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</row>
    <row r="340" spans="1:18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</row>
    <row r="341" spans="1:18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</row>
    <row r="342" spans="1:18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</row>
    <row r="343" spans="1:18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</row>
    <row r="344" spans="1:18" x14ac:dyDescent="0.25">
      <c r="A344" s="1">
        <v>0</v>
      </c>
      <c r="B344" s="62" t="s">
        <v>325</v>
      </c>
      <c r="C344" s="13" t="s">
        <v>325</v>
      </c>
      <c r="D344" s="14">
        <v>5.22</v>
      </c>
      <c r="E344" s="14">
        <v>5.22</v>
      </c>
      <c r="F344" s="14"/>
      <c r="H344" s="14">
        <v>24</v>
      </c>
      <c r="I344" s="14">
        <v>24</v>
      </c>
      <c r="J344" s="14"/>
      <c r="L344" s="14">
        <v>112.6</v>
      </c>
      <c r="M344" s="14">
        <v>112.6</v>
      </c>
      <c r="N344" s="14"/>
      <c r="P344" s="14">
        <v>0</v>
      </c>
      <c r="Q344" s="14">
        <v>0</v>
      </c>
      <c r="R344" s="14"/>
    </row>
    <row r="345" spans="1:18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</row>
    <row r="346" spans="1:18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</row>
    <row r="347" spans="1:18" x14ac:dyDescent="0.25">
      <c r="B347" s="62" t="s">
        <v>727</v>
      </c>
      <c r="C347" s="15" t="s">
        <v>328</v>
      </c>
      <c r="D347" s="14">
        <v>5.22</v>
      </c>
      <c r="E347" s="14">
        <v>5.22</v>
      </c>
      <c r="F347" s="16"/>
      <c r="H347" s="14">
        <v>24</v>
      </c>
      <c r="I347" s="14">
        <v>24</v>
      </c>
      <c r="J347" s="16"/>
      <c r="L347" s="14">
        <v>112.6</v>
      </c>
      <c r="M347" s="14">
        <v>112.6</v>
      </c>
      <c r="N347" s="16"/>
      <c r="P347" s="14">
        <v>0</v>
      </c>
      <c r="Q347" s="14">
        <v>0</v>
      </c>
      <c r="R347" s="16"/>
    </row>
    <row r="348" spans="1:18" ht="15.75" thickBot="1" x14ac:dyDescent="0.3">
      <c r="B348" s="62" t="s">
        <v>726</v>
      </c>
      <c r="C348" s="17" t="s">
        <v>329</v>
      </c>
      <c r="D348" s="14">
        <v>5.22</v>
      </c>
      <c r="E348" s="14">
        <v>5.22</v>
      </c>
      <c r="F348" s="18"/>
      <c r="H348" s="14">
        <v>24</v>
      </c>
      <c r="I348" s="14">
        <v>24</v>
      </c>
      <c r="J348" s="18"/>
      <c r="L348" s="14">
        <v>112.6</v>
      </c>
      <c r="M348" s="14">
        <v>112.6</v>
      </c>
      <c r="N348" s="18"/>
      <c r="P348" s="14">
        <v>0</v>
      </c>
      <c r="Q348" s="14">
        <v>0</v>
      </c>
      <c r="R348" s="18"/>
    </row>
    <row r="349" spans="1:18" ht="16.5" thickBot="1" x14ac:dyDescent="0.3">
      <c r="B349" s="62" t="s">
        <v>726</v>
      </c>
      <c r="C349" s="27" t="s">
        <v>330</v>
      </c>
      <c r="D349" s="14">
        <v>5.22</v>
      </c>
      <c r="E349" s="14">
        <v>5.22</v>
      </c>
      <c r="F349" s="28"/>
      <c r="H349" s="14">
        <v>24</v>
      </c>
      <c r="I349" s="14">
        <v>24</v>
      </c>
      <c r="J349" s="28"/>
      <c r="L349" s="14">
        <v>112.6</v>
      </c>
      <c r="M349" s="14">
        <v>112.6</v>
      </c>
      <c r="N349" s="28"/>
      <c r="P349" s="14">
        <v>0</v>
      </c>
      <c r="Q349" s="14">
        <v>0</v>
      </c>
      <c r="R349" s="28"/>
    </row>
    <row r="350" spans="1:18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</row>
    <row r="351" spans="1:18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</row>
    <row r="352" spans="1:18" ht="19.5" thickTop="1" thickBot="1" x14ac:dyDescent="0.3">
      <c r="B352" s="62" t="s">
        <v>726</v>
      </c>
      <c r="C352" s="22" t="s">
        <v>333</v>
      </c>
      <c r="D352" s="14">
        <v>5.22</v>
      </c>
      <c r="E352" s="14">
        <v>5.22</v>
      </c>
      <c r="F352" s="23"/>
      <c r="H352" s="14">
        <v>24</v>
      </c>
      <c r="I352" s="14">
        <v>24</v>
      </c>
      <c r="J352" s="23"/>
      <c r="L352" s="14">
        <v>112.6</v>
      </c>
      <c r="M352" s="14">
        <v>112.6</v>
      </c>
      <c r="N352" s="23"/>
      <c r="P352" s="14">
        <v>0</v>
      </c>
      <c r="Q352" s="14">
        <v>0</v>
      </c>
      <c r="R352" s="23"/>
    </row>
    <row r="353" spans="1:18" ht="18.75" thickTop="1" x14ac:dyDescent="0.25">
      <c r="B353" s="62" t="e">
        <v>#N/A</v>
      </c>
      <c r="C353" s="25"/>
    </row>
    <row r="354" spans="1:18" ht="18.75" thickBot="1" x14ac:dyDescent="0.3">
      <c r="B354" s="62" t="e">
        <v>#N/A</v>
      </c>
      <c r="C354" s="26"/>
    </row>
    <row r="355" spans="1:18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</row>
    <row r="356" spans="1:18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</row>
    <row r="357" spans="1:18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</row>
    <row r="358" spans="1:18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</row>
    <row r="359" spans="1:18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</row>
    <row r="360" spans="1:18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</row>
    <row r="361" spans="1:18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</row>
    <row r="362" spans="1:18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603.5</v>
      </c>
      <c r="I362" s="14">
        <v>603.5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</row>
    <row r="363" spans="1:18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</row>
    <row r="364" spans="1:18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</row>
    <row r="365" spans="1:18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</row>
    <row r="366" spans="1:18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</row>
    <row r="367" spans="1:18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620.15</v>
      </c>
      <c r="I367" s="14">
        <v>620.15</v>
      </c>
      <c r="J367" s="18"/>
      <c r="L367" s="14">
        <v>652</v>
      </c>
      <c r="M367" s="14">
        <v>652</v>
      </c>
      <c r="N367" s="18"/>
      <c r="P367" s="14">
        <v>172</v>
      </c>
      <c r="Q367" s="14">
        <v>172</v>
      </c>
      <c r="R367" s="18"/>
    </row>
    <row r="368" spans="1:18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</row>
    <row r="369" spans="1:18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</row>
    <row r="370" spans="1:18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</row>
    <row r="371" spans="1:18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</row>
    <row r="372" spans="1:18" ht="15.75" thickBot="1" x14ac:dyDescent="0.3">
      <c r="B372" s="62" t="s">
        <v>465</v>
      </c>
      <c r="C372" s="17" t="s">
        <v>349</v>
      </c>
      <c r="D372" s="14">
        <v>5597</v>
      </c>
      <c r="E372" s="14">
        <v>5597</v>
      </c>
      <c r="F372" s="18"/>
      <c r="H372" s="14">
        <v>19318.64</v>
      </c>
      <c r="I372" s="14">
        <v>19318.64</v>
      </c>
      <c r="J372" s="18"/>
      <c r="L372" s="14">
        <v>20159.709999999995</v>
      </c>
      <c r="M372" s="14">
        <v>20159.709999999995</v>
      </c>
      <c r="N372" s="18"/>
      <c r="P372" s="14">
        <v>17374.979999999996</v>
      </c>
      <c r="Q372" s="14">
        <v>17374.979999999996</v>
      </c>
      <c r="R372" s="18"/>
    </row>
    <row r="373" spans="1:18" ht="16.5" thickBot="1" x14ac:dyDescent="0.3">
      <c r="B373" s="62" t="s">
        <v>726</v>
      </c>
      <c r="C373" s="20" t="s">
        <v>350</v>
      </c>
      <c r="D373" s="14">
        <v>5597</v>
      </c>
      <c r="E373" s="14">
        <v>5597</v>
      </c>
      <c r="F373" s="21"/>
      <c r="H373" s="14">
        <v>20542.29</v>
      </c>
      <c r="I373" s="14">
        <v>20542.29</v>
      </c>
      <c r="J373" s="21"/>
      <c r="L373" s="14">
        <v>20811.709999999995</v>
      </c>
      <c r="M373" s="14">
        <v>20811.709999999995</v>
      </c>
      <c r="N373" s="21"/>
      <c r="P373" s="14">
        <v>17546.979999999996</v>
      </c>
      <c r="Q373" s="14">
        <v>17546.979999999996</v>
      </c>
      <c r="R373" s="21"/>
    </row>
    <row r="374" spans="1:18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</row>
    <row r="375" spans="1:18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</row>
    <row r="376" spans="1:18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</row>
    <row r="377" spans="1:18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</row>
    <row r="378" spans="1:18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</row>
    <row r="379" spans="1:18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</row>
    <row r="380" spans="1:18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</row>
    <row r="381" spans="1:18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</row>
    <row r="382" spans="1:18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</row>
    <row r="383" spans="1:18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80.72</v>
      </c>
      <c r="I383" s="14">
        <v>80.72</v>
      </c>
      <c r="J383" s="18"/>
      <c r="L383" s="14">
        <v>64</v>
      </c>
      <c r="M383" s="14">
        <v>64</v>
      </c>
      <c r="N383" s="18"/>
      <c r="P383" s="14">
        <v>117</v>
      </c>
      <c r="Q383" s="14">
        <v>117</v>
      </c>
      <c r="R383" s="18"/>
    </row>
    <row r="384" spans="1:18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</row>
    <row r="385" spans="1:18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</row>
    <row r="386" spans="1:18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</row>
    <row r="387" spans="1:18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</row>
    <row r="388" spans="1:18" x14ac:dyDescent="0.25">
      <c r="B388" s="62" t="s">
        <v>513</v>
      </c>
      <c r="C388" s="17" t="s">
        <v>365</v>
      </c>
      <c r="D388" s="14">
        <v>5264</v>
      </c>
      <c r="E388" s="14">
        <v>5264</v>
      </c>
      <c r="F388" s="18"/>
      <c r="H388" s="14">
        <v>7602.3399999999992</v>
      </c>
      <c r="I388" s="14">
        <v>7602.3399999999992</v>
      </c>
      <c r="J388" s="18"/>
      <c r="L388" s="14">
        <v>3574.9499999999994</v>
      </c>
      <c r="M388" s="14">
        <v>3574.9499999999994</v>
      </c>
      <c r="N388" s="18"/>
      <c r="P388" s="14">
        <v>4509.05</v>
      </c>
      <c r="Q388" s="14">
        <v>4509.05</v>
      </c>
      <c r="R388" s="18"/>
    </row>
    <row r="389" spans="1:18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</row>
    <row r="390" spans="1:18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</row>
    <row r="391" spans="1:18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</row>
    <row r="392" spans="1:18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</row>
    <row r="393" spans="1:18" ht="15.75" thickBot="1" x14ac:dyDescent="0.3">
      <c r="B393" s="62" t="s">
        <v>515</v>
      </c>
      <c r="C393" s="17" t="s">
        <v>370</v>
      </c>
      <c r="D393" s="14">
        <v>6224</v>
      </c>
      <c r="E393" s="14">
        <v>6224</v>
      </c>
      <c r="F393" s="18"/>
      <c r="H393" s="14">
        <v>18021.240000000002</v>
      </c>
      <c r="I393" s="14">
        <v>18021.240000000002</v>
      </c>
      <c r="J393" s="18"/>
      <c r="L393" s="14">
        <v>15239.060000000007</v>
      </c>
      <c r="M393" s="14">
        <v>15239.060000000007</v>
      </c>
      <c r="N393" s="18"/>
      <c r="P393" s="14">
        <v>10551.060000000001</v>
      </c>
      <c r="Q393" s="14">
        <v>10551.060000000001</v>
      </c>
      <c r="R393" s="18"/>
    </row>
    <row r="394" spans="1:18" ht="16.5" thickBot="1" x14ac:dyDescent="0.3">
      <c r="B394" s="62" t="s">
        <v>726</v>
      </c>
      <c r="C394" s="20" t="s">
        <v>371</v>
      </c>
      <c r="D394" s="14">
        <v>11488</v>
      </c>
      <c r="E394" s="14">
        <v>11488</v>
      </c>
      <c r="F394" s="21"/>
      <c r="H394" s="14">
        <v>25704.300000000003</v>
      </c>
      <c r="I394" s="14">
        <v>25704.300000000003</v>
      </c>
      <c r="J394" s="21"/>
      <c r="L394" s="14">
        <v>18878.010000000006</v>
      </c>
      <c r="M394" s="14">
        <v>18878.010000000006</v>
      </c>
      <c r="N394" s="21"/>
      <c r="P394" s="14">
        <v>15177.11</v>
      </c>
      <c r="Q394" s="14">
        <v>15177.11</v>
      </c>
      <c r="R394" s="21"/>
    </row>
    <row r="395" spans="1:18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</row>
    <row r="396" spans="1:18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</row>
    <row r="397" spans="1:18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</row>
    <row r="398" spans="1:18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</row>
    <row r="399" spans="1:18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</row>
    <row r="400" spans="1:18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</row>
    <row r="401" spans="1:18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</row>
    <row r="402" spans="1:18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</row>
    <row r="403" spans="1:18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</row>
    <row r="404" spans="1:18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</row>
    <row r="405" spans="1:18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</row>
    <row r="406" spans="1:18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</row>
    <row r="407" spans="1:18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</row>
    <row r="408" spans="1:18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</row>
    <row r="409" spans="1:18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</row>
    <row r="410" spans="1:18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</row>
    <row r="411" spans="1:18" ht="19.5" thickTop="1" thickBot="1" x14ac:dyDescent="0.3">
      <c r="B411" s="62" t="s">
        <v>726</v>
      </c>
      <c r="C411" s="22" t="s">
        <v>388</v>
      </c>
      <c r="D411" s="23">
        <v>17085</v>
      </c>
      <c r="E411" s="14">
        <v>17085</v>
      </c>
      <c r="F411" s="23"/>
      <c r="H411" s="23">
        <v>46246.590000000004</v>
      </c>
      <c r="I411" s="14">
        <v>46246.590000000004</v>
      </c>
      <c r="J411" s="23"/>
      <c r="L411" s="23">
        <v>39689.72</v>
      </c>
      <c r="M411" s="14">
        <v>39689.72</v>
      </c>
      <c r="N411" s="23"/>
      <c r="P411" s="23">
        <v>32724.089999999997</v>
      </c>
      <c r="Q411" s="14">
        <v>32724.089999999997</v>
      </c>
      <c r="R411" s="23"/>
    </row>
    <row r="412" spans="1:18" ht="18.75" thickTop="1" x14ac:dyDescent="0.25">
      <c r="B412" s="62" t="e">
        <v>#N/A</v>
      </c>
      <c r="C412" s="25"/>
    </row>
    <row r="413" spans="1:18" ht="15.75" thickBot="1" x14ac:dyDescent="0.3">
      <c r="B413" s="62" t="e">
        <v>#N/A</v>
      </c>
      <c r="C413" s="3"/>
    </row>
    <row r="414" spans="1:18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</row>
    <row r="415" spans="1:18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</row>
    <row r="416" spans="1:18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</row>
    <row r="417" spans="1:18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</row>
    <row r="418" spans="1:18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</row>
    <row r="419" spans="1:18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</row>
    <row r="420" spans="1:18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</row>
    <row r="421" spans="1:18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</row>
    <row r="422" spans="1:18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</row>
    <row r="423" spans="1:18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</row>
    <row r="424" spans="1:18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</row>
    <row r="425" spans="1:18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</row>
    <row r="426" spans="1:18" ht="16.5" thickBot="1" x14ac:dyDescent="0.3">
      <c r="B426" s="62" t="s">
        <v>399</v>
      </c>
      <c r="C426" s="27" t="s">
        <v>399</v>
      </c>
      <c r="D426" s="14">
        <v>3</v>
      </c>
      <c r="E426" s="14">
        <v>3</v>
      </c>
      <c r="F426" s="28"/>
      <c r="H426" s="14">
        <v>0</v>
      </c>
      <c r="I426" s="14">
        <v>0</v>
      </c>
      <c r="J426" s="28"/>
      <c r="L426" s="14">
        <v>32</v>
      </c>
      <c r="M426" s="14">
        <v>32</v>
      </c>
      <c r="N426" s="28"/>
      <c r="P426" s="14">
        <v>11</v>
      </c>
      <c r="Q426" s="14">
        <v>11</v>
      </c>
      <c r="R426" s="28"/>
    </row>
    <row r="427" spans="1:18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</row>
    <row r="428" spans="1:18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5</v>
      </c>
      <c r="I428" s="14">
        <v>5</v>
      </c>
      <c r="J428" s="28"/>
      <c r="L428" s="14">
        <v>8</v>
      </c>
      <c r="M428" s="14">
        <v>8</v>
      </c>
      <c r="N428" s="28"/>
      <c r="P428" s="14">
        <v>4</v>
      </c>
      <c r="Q428" s="14">
        <v>4</v>
      </c>
      <c r="R428" s="28"/>
    </row>
    <row r="429" spans="1:18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</row>
    <row r="430" spans="1:18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</row>
    <row r="431" spans="1:18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</row>
    <row r="432" spans="1:18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</row>
    <row r="433" spans="1:18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</row>
    <row r="434" spans="1:18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</row>
    <row r="435" spans="1:18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</row>
    <row r="436" spans="1:18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</row>
    <row r="437" spans="1:18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</row>
    <row r="438" spans="1:18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</row>
    <row r="439" spans="1:18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</row>
    <row r="440" spans="1:18" ht="16.5" thickBot="1" x14ac:dyDescent="0.3">
      <c r="B440" s="62" t="s">
        <v>647</v>
      </c>
      <c r="C440" s="27" t="s">
        <v>413</v>
      </c>
      <c r="D440" s="14">
        <v>25</v>
      </c>
      <c r="E440" s="14">
        <v>25</v>
      </c>
      <c r="F440" s="28"/>
      <c r="H440" s="14">
        <v>339</v>
      </c>
      <c r="I440" s="14">
        <v>339</v>
      </c>
      <c r="J440" s="28"/>
      <c r="L440" s="14">
        <v>0</v>
      </c>
      <c r="M440" s="14">
        <v>0</v>
      </c>
      <c r="N440" s="28"/>
      <c r="P440" s="14">
        <v>158</v>
      </c>
      <c r="Q440" s="14">
        <v>158</v>
      </c>
      <c r="R440" s="28"/>
    </row>
    <row r="441" spans="1:18" ht="19.5" thickTop="1" thickBot="1" x14ac:dyDescent="0.3">
      <c r="B441" s="62" t="s">
        <v>414</v>
      </c>
      <c r="C441" s="22" t="s">
        <v>414</v>
      </c>
      <c r="D441" s="14">
        <v>28</v>
      </c>
      <c r="E441" s="14">
        <v>28</v>
      </c>
      <c r="F441" s="23"/>
      <c r="H441" s="14">
        <v>344</v>
      </c>
      <c r="I441" s="14">
        <v>344</v>
      </c>
      <c r="J441" s="23"/>
      <c r="L441" s="14">
        <v>40</v>
      </c>
      <c r="M441" s="14">
        <v>40</v>
      </c>
      <c r="N441" s="23"/>
      <c r="P441" s="14">
        <v>173</v>
      </c>
      <c r="Q441" s="14">
        <v>173</v>
      </c>
      <c r="R441" s="23"/>
    </row>
    <row r="442" spans="1:18" ht="18.75" thickTop="1" x14ac:dyDescent="0.25">
      <c r="C442" s="25"/>
    </row>
  </sheetData>
  <mergeCells count="64">
    <mergeCell ref="D5:F5"/>
    <mergeCell ref="H5:J5"/>
    <mergeCell ref="L5:N5"/>
    <mergeCell ref="P5:R5"/>
    <mergeCell ref="D4:F4"/>
    <mergeCell ref="H4:J4"/>
    <mergeCell ref="L4:N4"/>
    <mergeCell ref="P4:R4"/>
    <mergeCell ref="D76:F76"/>
    <mergeCell ref="H76:J76"/>
    <mergeCell ref="L76:N76"/>
    <mergeCell ref="P76:R76"/>
    <mergeCell ref="D75:F75"/>
    <mergeCell ref="H75:J75"/>
    <mergeCell ref="L75:N75"/>
    <mergeCell ref="P75:R75"/>
    <mergeCell ref="D125:F125"/>
    <mergeCell ref="H125:J125"/>
    <mergeCell ref="L125:N125"/>
    <mergeCell ref="P125:R125"/>
    <mergeCell ref="D124:F124"/>
    <mergeCell ref="H124:J124"/>
    <mergeCell ref="L124:N124"/>
    <mergeCell ref="P124:R124"/>
    <mergeCell ref="D207:F207"/>
    <mergeCell ref="H207:J207"/>
    <mergeCell ref="L207:N207"/>
    <mergeCell ref="P207:R207"/>
    <mergeCell ref="D206:F206"/>
    <mergeCell ref="H206:J206"/>
    <mergeCell ref="L206:N206"/>
    <mergeCell ref="P206:R206"/>
    <mergeCell ref="D237:F237"/>
    <mergeCell ref="H237:J237"/>
    <mergeCell ref="L237:N237"/>
    <mergeCell ref="P237:R237"/>
    <mergeCell ref="D236:F236"/>
    <mergeCell ref="H236:J236"/>
    <mergeCell ref="L236:N236"/>
    <mergeCell ref="P236:R236"/>
    <mergeCell ref="D297:F297"/>
    <mergeCell ref="H297:J297"/>
    <mergeCell ref="L297:N297"/>
    <mergeCell ref="P297:R297"/>
    <mergeCell ref="D296:F296"/>
    <mergeCell ref="H296:J296"/>
    <mergeCell ref="L296:N296"/>
    <mergeCell ref="P296:R296"/>
    <mergeCell ref="D356:F356"/>
    <mergeCell ref="H356:J356"/>
    <mergeCell ref="L356:N356"/>
    <mergeCell ref="P356:R356"/>
    <mergeCell ref="D355:F355"/>
    <mergeCell ref="H355:J355"/>
    <mergeCell ref="L355:N355"/>
    <mergeCell ref="P355:R355"/>
    <mergeCell ref="D415:F415"/>
    <mergeCell ref="H415:J415"/>
    <mergeCell ref="L415:N415"/>
    <mergeCell ref="P415:R415"/>
    <mergeCell ref="D414:F414"/>
    <mergeCell ref="H414:J414"/>
    <mergeCell ref="L414:N414"/>
    <mergeCell ref="P414:R414"/>
  </mergeCells>
  <conditionalFormatting sqref="C442 C294 C354">
    <cfRule type="containsText" dxfId="186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85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84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83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82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81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80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79" priority="4" operator="notBetween">
      <formula>1</formula>
      <formula>-1</formula>
    </cfRule>
  </conditionalFormatting>
  <conditionalFormatting sqref="H294:J294 H354:J354 H73:J73 H122:J122 H204:J204 H234:J234 H412:J412 H442:J442">
    <cfRule type="cellIs" dxfId="178" priority="3" operator="notBetween">
      <formula>1</formula>
      <formula>-1</formula>
    </cfRule>
  </conditionalFormatting>
  <conditionalFormatting sqref="L294:N294 L354:N354 L73:N73 L122:N122 L204:N204 L234:N234 L412:N412 L442:N442">
    <cfRule type="cellIs" dxfId="177" priority="2" operator="notBetween">
      <formula>1</formula>
      <formula>-1</formula>
    </cfRule>
  </conditionalFormatting>
  <conditionalFormatting sqref="P294:R294 P354:R354 P73:R73 P122:R122 P204:R204 P234:R234 P412:R412 P442:R442">
    <cfRule type="cellIs" dxfId="176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53" width="9.140625" style="32"/>
  </cols>
  <sheetData>
    <row r="1" spans="1:18" x14ac:dyDescent="0.25">
      <c r="C1" s="3"/>
    </row>
    <row r="2" spans="1:18" ht="23.25" x14ac:dyDescent="0.25">
      <c r="C2" s="5" t="s">
        <v>423</v>
      </c>
    </row>
    <row r="3" spans="1:18" ht="15.75" thickBot="1" x14ac:dyDescent="0.3">
      <c r="C3" s="3"/>
    </row>
    <row r="4" spans="1:18" ht="16.5" x14ac:dyDescent="0.3">
      <c r="C4" s="6"/>
      <c r="D4" s="64" t="s">
        <v>732</v>
      </c>
      <c r="E4" s="65"/>
      <c r="F4" s="65"/>
      <c r="H4" s="64" t="s">
        <v>733</v>
      </c>
      <c r="I4" s="65"/>
      <c r="J4" s="65"/>
      <c r="L4" s="64" t="s">
        <v>734</v>
      </c>
      <c r="M4" s="65"/>
      <c r="N4" s="65"/>
      <c r="P4" s="64" t="s">
        <v>730</v>
      </c>
      <c r="Q4" s="65"/>
      <c r="R4" s="65"/>
    </row>
    <row r="5" spans="1:18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</row>
    <row r="6" spans="1:18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</row>
    <row r="7" spans="1:18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</row>
    <row r="8" spans="1:18" x14ac:dyDescent="0.25">
      <c r="A8" s="1">
        <v>0</v>
      </c>
      <c r="B8" s="62" t="s">
        <v>8</v>
      </c>
      <c r="C8" s="13" t="s">
        <v>8</v>
      </c>
      <c r="D8" s="14">
        <v>5.6977207999999999</v>
      </c>
      <c r="E8" s="14">
        <v>5.6977207999999999</v>
      </c>
      <c r="F8" s="14"/>
      <c r="H8" s="14">
        <v>11.145259199999998</v>
      </c>
      <c r="I8" s="14">
        <v>11.145259199999998</v>
      </c>
      <c r="J8" s="14"/>
      <c r="L8" s="14">
        <v>6.2203816000000005</v>
      </c>
      <c r="M8" s="14">
        <v>6.2203816000000005</v>
      </c>
      <c r="N8" s="14"/>
      <c r="P8" s="14">
        <v>0.65665439999999997</v>
      </c>
      <c r="Q8" s="14">
        <v>0.65665439999999997</v>
      </c>
      <c r="R8" s="14"/>
    </row>
    <row r="9" spans="1:18" x14ac:dyDescent="0.25">
      <c r="A9" s="1">
        <v>0</v>
      </c>
      <c r="B9" s="62" t="s">
        <v>9</v>
      </c>
      <c r="C9" s="13" t="s">
        <v>9</v>
      </c>
      <c r="D9" s="14">
        <v>0.48046720000000004</v>
      </c>
      <c r="E9" s="14">
        <v>0.48046720000000004</v>
      </c>
      <c r="F9" s="14"/>
      <c r="H9" s="14">
        <v>0.66934080000000007</v>
      </c>
      <c r="I9" s="14">
        <v>0.66934080000000007</v>
      </c>
      <c r="J9" s="14"/>
      <c r="L9" s="14">
        <v>1.3374736</v>
      </c>
      <c r="M9" s="14">
        <v>1.3374736</v>
      </c>
      <c r="N9" s="14"/>
      <c r="P9" s="14">
        <v>0</v>
      </c>
      <c r="Q9" s="14">
        <v>0</v>
      </c>
      <c r="R9" s="14"/>
    </row>
    <row r="10" spans="1:18" x14ac:dyDescent="0.25">
      <c r="B10" s="62" t="s">
        <v>726</v>
      </c>
      <c r="C10" s="15" t="s">
        <v>10</v>
      </c>
      <c r="D10" s="14">
        <v>6.1781879999999996</v>
      </c>
      <c r="E10" s="14">
        <v>6.1781879999999996</v>
      </c>
      <c r="F10" s="16"/>
      <c r="H10" s="14">
        <v>11.814599999999999</v>
      </c>
      <c r="I10" s="14">
        <v>11.814599999999999</v>
      </c>
      <c r="J10" s="16"/>
      <c r="L10" s="14">
        <v>7.5578552000000006</v>
      </c>
      <c r="M10" s="14">
        <v>7.5578552000000006</v>
      </c>
      <c r="N10" s="16"/>
      <c r="P10" s="14">
        <v>0.65665439999999997</v>
      </c>
      <c r="Q10" s="14">
        <v>0.65665439999999997</v>
      </c>
      <c r="R10" s="16"/>
    </row>
    <row r="11" spans="1:18" x14ac:dyDescent="0.25">
      <c r="B11" s="62" t="s">
        <v>726</v>
      </c>
      <c r="C11" s="17" t="s">
        <v>11</v>
      </c>
      <c r="D11" s="14">
        <v>6.1781879999999996</v>
      </c>
      <c r="E11" s="14">
        <v>6.1781879999999996</v>
      </c>
      <c r="F11" s="18"/>
      <c r="H11" s="14">
        <v>11.814599999999999</v>
      </c>
      <c r="I11" s="14">
        <v>11.814599999999999</v>
      </c>
      <c r="J11" s="18"/>
      <c r="L11" s="14">
        <v>7.5578552000000006</v>
      </c>
      <c r="M11" s="14">
        <v>7.5578552000000006</v>
      </c>
      <c r="N11" s="18"/>
      <c r="P11" s="14">
        <v>0.65665439999999997</v>
      </c>
      <c r="Q11" s="14">
        <v>0.65665439999999997</v>
      </c>
      <c r="R11" s="18"/>
    </row>
    <row r="12" spans="1:18" x14ac:dyDescent="0.25">
      <c r="A12" s="1">
        <v>0</v>
      </c>
      <c r="B12" s="62" t="s">
        <v>12</v>
      </c>
      <c r="C12" s="13" t="s">
        <v>12</v>
      </c>
      <c r="D12" s="14">
        <v>6.43</v>
      </c>
      <c r="E12" s="14">
        <v>6.43</v>
      </c>
      <c r="F12" s="14"/>
      <c r="H12" s="14">
        <v>2.8600000000000003</v>
      </c>
      <c r="I12" s="14">
        <v>2.8600000000000003</v>
      </c>
      <c r="J12" s="14"/>
      <c r="L12" s="14">
        <v>1.1500000000000001</v>
      </c>
      <c r="M12" s="14">
        <v>1.1500000000000001</v>
      </c>
      <c r="N12" s="14"/>
      <c r="P12" s="14">
        <v>0</v>
      </c>
      <c r="Q12" s="14">
        <v>0</v>
      </c>
      <c r="R12" s="14"/>
    </row>
    <row r="13" spans="1:18" x14ac:dyDescent="0.25">
      <c r="A13" s="1">
        <v>0</v>
      </c>
      <c r="B13" s="62" t="s">
        <v>13</v>
      </c>
      <c r="C13" s="13" t="s">
        <v>13</v>
      </c>
      <c r="D13" s="14">
        <v>14.4660624</v>
      </c>
      <c r="E13" s="14">
        <v>14.4660624</v>
      </c>
      <c r="F13" s="14"/>
      <c r="H13" s="14">
        <v>18.3154632</v>
      </c>
      <c r="I13" s="14">
        <v>18.3154632</v>
      </c>
      <c r="J13" s="14"/>
      <c r="L13" s="14">
        <v>15.8067712</v>
      </c>
      <c r="M13" s="14">
        <v>15.8067712</v>
      </c>
      <c r="N13" s="14"/>
      <c r="P13" s="14">
        <v>8.34</v>
      </c>
      <c r="Q13" s="14">
        <v>8.34</v>
      </c>
      <c r="R13" s="14"/>
    </row>
    <row r="14" spans="1:18" x14ac:dyDescent="0.25">
      <c r="B14" s="62" t="s">
        <v>726</v>
      </c>
      <c r="C14" s="15" t="s">
        <v>14</v>
      </c>
      <c r="D14" s="14">
        <v>20.896062399999998</v>
      </c>
      <c r="E14" s="14">
        <v>20.896062399999998</v>
      </c>
      <c r="F14" s="16"/>
      <c r="H14" s="14">
        <v>21.175463199999999</v>
      </c>
      <c r="I14" s="14">
        <v>21.175463199999999</v>
      </c>
      <c r="J14" s="16"/>
      <c r="L14" s="14">
        <v>16.956771199999999</v>
      </c>
      <c r="M14" s="14">
        <v>16.956771199999999</v>
      </c>
      <c r="N14" s="16"/>
      <c r="P14" s="14">
        <v>8.34</v>
      </c>
      <c r="Q14" s="14">
        <v>8.34</v>
      </c>
      <c r="R14" s="16"/>
    </row>
    <row r="15" spans="1:18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0.97</v>
      </c>
      <c r="I15" s="14">
        <v>0.97</v>
      </c>
      <c r="J15" s="14"/>
      <c r="L15" s="14">
        <v>0.85019520000000004</v>
      </c>
      <c r="M15" s="14">
        <v>0.85019520000000004</v>
      </c>
      <c r="N15" s="14"/>
      <c r="P15" s="14">
        <v>0</v>
      </c>
      <c r="Q15" s="14">
        <v>0</v>
      </c>
      <c r="R15" s="14"/>
    </row>
    <row r="16" spans="1:18" x14ac:dyDescent="0.25">
      <c r="A16" s="1">
        <v>0</v>
      </c>
      <c r="B16" s="62" t="s">
        <v>16</v>
      </c>
      <c r="C16" s="13" t="s">
        <v>16</v>
      </c>
      <c r="D16" s="14">
        <v>0.37490400000000002</v>
      </c>
      <c r="E16" s="14">
        <v>0.37490400000000002</v>
      </c>
      <c r="F16" s="14"/>
      <c r="H16" s="14">
        <v>0.57089600000000007</v>
      </c>
      <c r="I16" s="14">
        <v>0.57089600000000007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</row>
    <row r="17" spans="1:18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0.4</v>
      </c>
      <c r="M17" s="14">
        <v>0.4</v>
      </c>
      <c r="N17" s="14"/>
      <c r="P17" s="14">
        <v>0</v>
      </c>
      <c r="Q17" s="14">
        <v>0</v>
      </c>
      <c r="R17" s="14"/>
    </row>
    <row r="18" spans="1:18" x14ac:dyDescent="0.25">
      <c r="B18" s="62" t="s">
        <v>726</v>
      </c>
      <c r="C18" s="15" t="s">
        <v>18</v>
      </c>
      <c r="D18" s="14">
        <v>0.37490400000000002</v>
      </c>
      <c r="E18" s="14">
        <v>0.37490400000000002</v>
      </c>
      <c r="F18" s="16"/>
      <c r="H18" s="14">
        <v>1.540896</v>
      </c>
      <c r="I18" s="14">
        <v>1.540896</v>
      </c>
      <c r="J18" s="16"/>
      <c r="L18" s="14">
        <v>1.2501952000000001</v>
      </c>
      <c r="M18" s="14">
        <v>1.2501952000000001</v>
      </c>
      <c r="N18" s="16"/>
      <c r="P18" s="14">
        <v>0</v>
      </c>
      <c r="Q18" s="14">
        <v>0</v>
      </c>
      <c r="R18" s="16"/>
    </row>
    <row r="19" spans="1:18" x14ac:dyDescent="0.25">
      <c r="A19" s="1">
        <v>0</v>
      </c>
      <c r="B19" s="62" t="s">
        <v>674</v>
      </c>
      <c r="C19" s="13" t="s">
        <v>19</v>
      </c>
      <c r="D19" s="14">
        <v>21.582583200000002</v>
      </c>
      <c r="E19" s="14">
        <v>21.582583200000002</v>
      </c>
      <c r="F19" s="14"/>
      <c r="H19" s="14">
        <v>11.580876</v>
      </c>
      <c r="I19" s="14">
        <v>11.580876</v>
      </c>
      <c r="J19" s="14"/>
      <c r="L19" s="14">
        <v>9.8389439999999997</v>
      </c>
      <c r="M19" s="14">
        <v>9.8389439999999997</v>
      </c>
      <c r="N19" s="14"/>
      <c r="P19" s="14">
        <v>0</v>
      </c>
      <c r="Q19" s="14">
        <v>0</v>
      </c>
      <c r="R19" s="14"/>
    </row>
    <row r="20" spans="1:18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</row>
    <row r="21" spans="1:18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</row>
    <row r="22" spans="1:18" x14ac:dyDescent="0.25">
      <c r="B22" s="62" t="s">
        <v>726</v>
      </c>
      <c r="C22" s="15" t="s">
        <v>22</v>
      </c>
      <c r="D22" s="14">
        <v>21.582583200000002</v>
      </c>
      <c r="E22" s="14">
        <v>21.582583200000002</v>
      </c>
      <c r="F22" s="16"/>
      <c r="H22" s="14">
        <v>11.580876</v>
      </c>
      <c r="I22" s="14">
        <v>11.580876</v>
      </c>
      <c r="J22" s="16"/>
      <c r="L22" s="14">
        <v>9.8389439999999997</v>
      </c>
      <c r="M22" s="14">
        <v>9.8389439999999997</v>
      </c>
      <c r="N22" s="16"/>
      <c r="P22" s="14">
        <v>0</v>
      </c>
      <c r="Q22" s="14">
        <v>0</v>
      </c>
      <c r="R22" s="16"/>
    </row>
    <row r="23" spans="1:18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0.19900000000000007</v>
      </c>
      <c r="I23" s="14">
        <v>0.19900000000000007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</row>
    <row r="24" spans="1:18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0.19900000000000007</v>
      </c>
      <c r="I24" s="14">
        <v>0.19900000000000007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</row>
    <row r="25" spans="1:18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0.52486560000000004</v>
      </c>
      <c r="M25" s="14">
        <v>0.52486560000000004</v>
      </c>
      <c r="N25" s="14"/>
      <c r="P25" s="14">
        <v>0</v>
      </c>
      <c r="Q25" s="14">
        <v>0</v>
      </c>
      <c r="R25" s="14"/>
    </row>
    <row r="26" spans="1:18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0.52486560000000004</v>
      </c>
      <c r="M26" s="14">
        <v>0.52486560000000004</v>
      </c>
      <c r="N26" s="16"/>
      <c r="P26" s="14">
        <v>0</v>
      </c>
      <c r="Q26" s="14">
        <v>0</v>
      </c>
      <c r="R26" s="16"/>
    </row>
    <row r="27" spans="1:18" x14ac:dyDescent="0.25">
      <c r="A27" s="1">
        <v>0</v>
      </c>
      <c r="B27" s="62" t="s">
        <v>660</v>
      </c>
      <c r="C27" s="13" t="s">
        <v>27</v>
      </c>
      <c r="D27" s="14">
        <v>0.5</v>
      </c>
      <c r="E27" s="14">
        <v>0.5</v>
      </c>
      <c r="F27" s="14"/>
      <c r="H27" s="14">
        <v>0.79</v>
      </c>
      <c r="I27" s="14">
        <v>0.79</v>
      </c>
      <c r="J27" s="14"/>
      <c r="L27" s="14">
        <v>1.294592</v>
      </c>
      <c r="M27" s="14">
        <v>1.294592</v>
      </c>
      <c r="N27" s="14"/>
      <c r="P27" s="14">
        <v>1.23</v>
      </c>
      <c r="Q27" s="14">
        <v>1.23</v>
      </c>
      <c r="R27" s="14"/>
    </row>
    <row r="28" spans="1:18" x14ac:dyDescent="0.25">
      <c r="A28" s="1">
        <v>0</v>
      </c>
      <c r="B28" s="62" t="s">
        <v>28</v>
      </c>
      <c r="C28" s="13" t="s">
        <v>28</v>
      </c>
      <c r="D28" s="14">
        <v>10.413187199999999</v>
      </c>
      <c r="E28" s="14">
        <v>10.413187199999999</v>
      </c>
      <c r="F28" s="14"/>
      <c r="H28" s="14">
        <v>0.65955439999999999</v>
      </c>
      <c r="I28" s="14">
        <v>0.65955439999999999</v>
      </c>
      <c r="J28" s="14"/>
      <c r="L28" s="14">
        <v>12.095699199999999</v>
      </c>
      <c r="M28" s="14">
        <v>12.095699199999999</v>
      </c>
      <c r="N28" s="14"/>
      <c r="P28" s="14">
        <v>0</v>
      </c>
      <c r="Q28" s="14">
        <v>0</v>
      </c>
      <c r="R28" s="14"/>
    </row>
    <row r="29" spans="1:18" x14ac:dyDescent="0.25">
      <c r="B29" s="62" t="s">
        <v>726</v>
      </c>
      <c r="C29" s="15" t="s">
        <v>29</v>
      </c>
      <c r="D29" s="14">
        <v>10.913187199999999</v>
      </c>
      <c r="E29" s="14">
        <v>10.913187199999999</v>
      </c>
      <c r="F29" s="16"/>
      <c r="H29" s="14">
        <v>1.4495544</v>
      </c>
      <c r="I29" s="14">
        <v>1.4495544</v>
      </c>
      <c r="J29" s="16"/>
      <c r="L29" s="14">
        <v>13.390291199999998</v>
      </c>
      <c r="M29" s="14">
        <v>13.390291199999998</v>
      </c>
      <c r="N29" s="16"/>
      <c r="P29" s="14">
        <v>1.23</v>
      </c>
      <c r="Q29" s="14">
        <v>1.23</v>
      </c>
      <c r="R29" s="16"/>
    </row>
    <row r="30" spans="1:18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10.1288088</v>
      </c>
      <c r="I30" s="14">
        <v>10.1288088</v>
      </c>
      <c r="J30" s="14"/>
      <c r="L30" s="14">
        <v>9.2272104000000006</v>
      </c>
      <c r="M30" s="14">
        <v>9.2272104000000006</v>
      </c>
      <c r="N30" s="14"/>
      <c r="P30" s="14">
        <v>0</v>
      </c>
      <c r="Q30" s="14">
        <v>0</v>
      </c>
      <c r="R30" s="14"/>
    </row>
    <row r="31" spans="1:18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</row>
    <row r="32" spans="1:18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10.1288088</v>
      </c>
      <c r="I32" s="14">
        <v>10.1288088</v>
      </c>
      <c r="J32" s="16"/>
      <c r="L32" s="14">
        <v>9.2272104000000006</v>
      </c>
      <c r="M32" s="14">
        <v>9.2272104000000006</v>
      </c>
      <c r="N32" s="16"/>
      <c r="P32" s="14">
        <v>0</v>
      </c>
      <c r="Q32" s="14">
        <v>0</v>
      </c>
      <c r="R32" s="16"/>
    </row>
    <row r="33" spans="1:18" x14ac:dyDescent="0.25">
      <c r="A33" s="1">
        <v>0</v>
      </c>
      <c r="B33" s="62" t="s">
        <v>33</v>
      </c>
      <c r="C33" s="13" t="s">
        <v>33</v>
      </c>
      <c r="D33" s="14">
        <v>0.72</v>
      </c>
      <c r="E33" s="14">
        <v>0.72</v>
      </c>
      <c r="F33" s="14"/>
      <c r="H33" s="14">
        <v>0.94</v>
      </c>
      <c r="I33" s="14">
        <v>0.94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</row>
    <row r="34" spans="1:18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</row>
    <row r="35" spans="1:18" x14ac:dyDescent="0.25">
      <c r="B35" s="62" t="s">
        <v>726</v>
      </c>
      <c r="C35" s="15" t="s">
        <v>35</v>
      </c>
      <c r="D35" s="14">
        <v>0.72</v>
      </c>
      <c r="E35" s="14">
        <v>0.72</v>
      </c>
      <c r="F35" s="16"/>
      <c r="H35" s="14">
        <v>0.94</v>
      </c>
      <c r="I35" s="14">
        <v>0.94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</row>
    <row r="36" spans="1:18" x14ac:dyDescent="0.25">
      <c r="A36" s="1">
        <v>0</v>
      </c>
      <c r="B36" s="62" t="s">
        <v>36</v>
      </c>
      <c r="C36" s="13" t="s">
        <v>36</v>
      </c>
      <c r="D36" s="14">
        <v>0.38</v>
      </c>
      <c r="E36" s="14">
        <v>0.38</v>
      </c>
      <c r="F36" s="14"/>
      <c r="H36" s="14">
        <v>0.53999999999999992</v>
      </c>
      <c r="I36" s="14">
        <v>0.53999999999999992</v>
      </c>
      <c r="J36" s="14"/>
      <c r="L36" s="14">
        <v>0</v>
      </c>
      <c r="M36" s="14">
        <v>0</v>
      </c>
      <c r="N36" s="14"/>
      <c r="P36" s="14">
        <v>0</v>
      </c>
      <c r="Q36" s="14">
        <v>0</v>
      </c>
      <c r="R36" s="14"/>
    </row>
    <row r="37" spans="1:18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0.32</v>
      </c>
      <c r="M37" s="14">
        <v>0.32</v>
      </c>
      <c r="N37" s="14"/>
      <c r="P37" s="14">
        <v>0</v>
      </c>
      <c r="Q37" s="14">
        <v>0</v>
      </c>
      <c r="R37" s="14"/>
    </row>
    <row r="38" spans="1:18" x14ac:dyDescent="0.25">
      <c r="B38" s="62" t="s">
        <v>726</v>
      </c>
      <c r="C38" s="15" t="s">
        <v>38</v>
      </c>
      <c r="D38" s="14">
        <v>0.38</v>
      </c>
      <c r="E38" s="14">
        <v>0.38</v>
      </c>
      <c r="F38" s="16"/>
      <c r="H38" s="14">
        <v>0.53999999999999992</v>
      </c>
      <c r="I38" s="14">
        <v>0.53999999999999992</v>
      </c>
      <c r="J38" s="16"/>
      <c r="L38" s="14">
        <v>0.32</v>
      </c>
      <c r="M38" s="14">
        <v>0.32</v>
      </c>
      <c r="N38" s="16"/>
      <c r="P38" s="14">
        <v>0</v>
      </c>
      <c r="Q38" s="14">
        <v>0</v>
      </c>
      <c r="R38" s="16"/>
    </row>
    <row r="39" spans="1:18" x14ac:dyDescent="0.25">
      <c r="B39" s="62" t="s">
        <v>726</v>
      </c>
      <c r="C39" s="17" t="s">
        <v>39</v>
      </c>
      <c r="D39" s="14">
        <v>54.866736799999998</v>
      </c>
      <c r="E39" s="14">
        <v>54.866736799999998</v>
      </c>
      <c r="F39" s="18"/>
      <c r="H39" s="14">
        <v>47.554598400000003</v>
      </c>
      <c r="I39" s="14">
        <v>47.554598400000003</v>
      </c>
      <c r="J39" s="18"/>
      <c r="L39" s="14">
        <v>51.508277599999992</v>
      </c>
      <c r="M39" s="14">
        <v>51.508277599999992</v>
      </c>
      <c r="N39" s="18"/>
      <c r="P39" s="14">
        <v>9.57</v>
      </c>
      <c r="Q39" s="14">
        <v>9.57</v>
      </c>
      <c r="R39" s="18"/>
    </row>
    <row r="40" spans="1:18" x14ac:dyDescent="0.25">
      <c r="A40" s="1">
        <v>0</v>
      </c>
      <c r="B40" s="62" t="s">
        <v>40</v>
      </c>
      <c r="C40" s="13" t="s">
        <v>40</v>
      </c>
      <c r="D40" s="14">
        <v>1</v>
      </c>
      <c r="E40" s="14">
        <v>1</v>
      </c>
      <c r="F40" s="14"/>
      <c r="H40" s="14">
        <v>0.97000000000000008</v>
      </c>
      <c r="I40" s="14">
        <v>0.97000000000000008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</row>
    <row r="41" spans="1:18" x14ac:dyDescent="0.25">
      <c r="A41" s="1">
        <v>0</v>
      </c>
      <c r="B41" s="62" t="s">
        <v>689</v>
      </c>
      <c r="C41" s="13" t="s">
        <v>41</v>
      </c>
      <c r="D41" s="14">
        <v>25.220000000000002</v>
      </c>
      <c r="E41" s="14">
        <v>25.220000000000002</v>
      </c>
      <c r="F41" s="14"/>
      <c r="H41" s="14">
        <v>23.580000000000002</v>
      </c>
      <c r="I41" s="14">
        <v>23.580000000000002</v>
      </c>
      <c r="J41" s="14"/>
      <c r="L41" s="14">
        <v>21.119999999999994</v>
      </c>
      <c r="M41" s="14">
        <v>21.119999999999994</v>
      </c>
      <c r="N41" s="14"/>
      <c r="P41" s="14">
        <v>15</v>
      </c>
      <c r="Q41" s="14">
        <v>15</v>
      </c>
      <c r="R41" s="14"/>
    </row>
    <row r="42" spans="1:18" x14ac:dyDescent="0.25">
      <c r="A42" s="1">
        <v>0</v>
      </c>
      <c r="B42" s="62" t="s">
        <v>691</v>
      </c>
      <c r="C42" s="13" t="s">
        <v>42</v>
      </c>
      <c r="D42" s="14">
        <v>18.516000000000002</v>
      </c>
      <c r="E42" s="14">
        <v>18.516000000000002</v>
      </c>
      <c r="F42" s="14"/>
      <c r="H42" s="14">
        <v>20.83</v>
      </c>
      <c r="I42" s="14">
        <v>20.83</v>
      </c>
      <c r="J42" s="14"/>
      <c r="L42" s="14">
        <v>17.660000000000004</v>
      </c>
      <c r="M42" s="14">
        <v>17.660000000000004</v>
      </c>
      <c r="N42" s="14"/>
      <c r="P42" s="14">
        <v>15</v>
      </c>
      <c r="Q42" s="14">
        <v>15</v>
      </c>
      <c r="R42" s="14"/>
    </row>
    <row r="43" spans="1:18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</row>
    <row r="44" spans="1:18" x14ac:dyDescent="0.25">
      <c r="B44" s="62" t="s">
        <v>727</v>
      </c>
      <c r="C44" s="17" t="s">
        <v>44</v>
      </c>
      <c r="D44" s="14">
        <v>44.736000000000004</v>
      </c>
      <c r="E44" s="14">
        <v>44.736000000000004</v>
      </c>
      <c r="F44" s="18"/>
      <c r="H44" s="14">
        <v>45.379999999999995</v>
      </c>
      <c r="I44" s="14">
        <v>45.379999999999995</v>
      </c>
      <c r="J44" s="18"/>
      <c r="L44" s="14">
        <v>38.78</v>
      </c>
      <c r="M44" s="14">
        <v>38.78</v>
      </c>
      <c r="N44" s="18"/>
      <c r="P44" s="14">
        <v>30</v>
      </c>
      <c r="Q44" s="14">
        <v>30</v>
      </c>
      <c r="R44" s="18"/>
    </row>
    <row r="45" spans="1:18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</row>
    <row r="46" spans="1:18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</row>
    <row r="47" spans="1:18" ht="16.5" thickBot="1" x14ac:dyDescent="0.3">
      <c r="B47" s="62" t="s">
        <v>450</v>
      </c>
      <c r="C47" s="20" t="s">
        <v>47</v>
      </c>
      <c r="D47" s="14">
        <v>105.78092480000001</v>
      </c>
      <c r="E47" s="14">
        <v>105.78092480000001</v>
      </c>
      <c r="F47" s="21"/>
      <c r="H47" s="14">
        <v>104.7491984</v>
      </c>
      <c r="I47" s="14">
        <v>104.7491984</v>
      </c>
      <c r="J47" s="21"/>
      <c r="L47" s="14">
        <v>97.846132799999992</v>
      </c>
      <c r="M47" s="14">
        <v>97.846132799999992</v>
      </c>
      <c r="N47" s="21"/>
      <c r="P47" s="14">
        <v>40.226654400000001</v>
      </c>
      <c r="Q47" s="14">
        <v>40.226654400000001</v>
      </c>
      <c r="R47" s="21"/>
    </row>
    <row r="48" spans="1:18" x14ac:dyDescent="0.25">
      <c r="A48" s="1">
        <v>0</v>
      </c>
      <c r="B48" s="62" t="s">
        <v>693</v>
      </c>
      <c r="C48" s="13" t="s">
        <v>48</v>
      </c>
      <c r="D48" s="14">
        <v>14</v>
      </c>
      <c r="E48" s="14">
        <v>14</v>
      </c>
      <c r="F48" s="14"/>
      <c r="H48" s="14">
        <v>19</v>
      </c>
      <c r="I48" s="14">
        <v>19</v>
      </c>
      <c r="J48" s="14"/>
      <c r="L48" s="14">
        <v>12</v>
      </c>
      <c r="M48" s="14">
        <v>12</v>
      </c>
      <c r="N48" s="14"/>
      <c r="P48" s="14">
        <v>3</v>
      </c>
      <c r="Q48" s="14">
        <v>3</v>
      </c>
      <c r="R48" s="14"/>
    </row>
    <row r="49" spans="1:18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</row>
    <row r="50" spans="1:18" x14ac:dyDescent="0.25">
      <c r="B50" s="62" t="s">
        <v>727</v>
      </c>
      <c r="C50" s="17" t="s">
        <v>50</v>
      </c>
      <c r="D50" s="14">
        <v>14</v>
      </c>
      <c r="E50" s="14">
        <v>14</v>
      </c>
      <c r="F50" s="18"/>
      <c r="H50" s="14">
        <v>19</v>
      </c>
      <c r="I50" s="14">
        <v>19</v>
      </c>
      <c r="J50" s="18"/>
      <c r="L50" s="14">
        <v>12</v>
      </c>
      <c r="M50" s="14">
        <v>12</v>
      </c>
      <c r="N50" s="18"/>
      <c r="P50" s="14">
        <v>3</v>
      </c>
      <c r="Q50" s="14">
        <v>3</v>
      </c>
      <c r="R50" s="18"/>
    </row>
    <row r="51" spans="1:18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</row>
    <row r="52" spans="1:18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</row>
    <row r="53" spans="1:18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</row>
    <row r="54" spans="1:18" x14ac:dyDescent="0.25">
      <c r="A54" s="1">
        <v>0</v>
      </c>
      <c r="B54" s="62" t="s">
        <v>709</v>
      </c>
      <c r="C54" s="13" t="s">
        <v>54</v>
      </c>
      <c r="D54" s="14">
        <v>5</v>
      </c>
      <c r="E54" s="14">
        <v>5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</row>
    <row r="55" spans="1:18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</row>
    <row r="56" spans="1:18" x14ac:dyDescent="0.25">
      <c r="A56" s="1">
        <v>0</v>
      </c>
      <c r="B56" s="62" t="s">
        <v>703</v>
      </c>
      <c r="C56" s="13" t="s">
        <v>56</v>
      </c>
      <c r="D56" s="14">
        <v>24</v>
      </c>
      <c r="E56" s="14">
        <v>24</v>
      </c>
      <c r="F56" s="14"/>
      <c r="H56" s="14">
        <v>52</v>
      </c>
      <c r="I56" s="14">
        <v>52</v>
      </c>
      <c r="J56" s="14"/>
      <c r="L56" s="14">
        <v>43</v>
      </c>
      <c r="M56" s="14">
        <v>43</v>
      </c>
      <c r="N56" s="14"/>
      <c r="P56" s="14">
        <v>30</v>
      </c>
      <c r="Q56" s="14">
        <v>30</v>
      </c>
      <c r="R56" s="14"/>
    </row>
    <row r="57" spans="1:18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</row>
    <row r="58" spans="1:18" x14ac:dyDescent="0.25">
      <c r="B58" s="62" t="s">
        <v>727</v>
      </c>
      <c r="C58" s="17" t="s">
        <v>58</v>
      </c>
      <c r="D58" s="14">
        <v>29</v>
      </c>
      <c r="E58" s="14">
        <v>29</v>
      </c>
      <c r="F58" s="18"/>
      <c r="H58" s="14">
        <v>52</v>
      </c>
      <c r="I58" s="14">
        <v>52</v>
      </c>
      <c r="J58" s="18"/>
      <c r="L58" s="14">
        <v>43</v>
      </c>
      <c r="M58" s="14">
        <v>43</v>
      </c>
      <c r="N58" s="18"/>
      <c r="P58" s="14">
        <v>30</v>
      </c>
      <c r="Q58" s="14">
        <v>30</v>
      </c>
      <c r="R58" s="18"/>
    </row>
    <row r="59" spans="1:18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</row>
    <row r="60" spans="1:18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</row>
    <row r="61" spans="1:18" x14ac:dyDescent="0.25">
      <c r="A61" s="1">
        <v>0</v>
      </c>
      <c r="B61" s="62" t="s">
        <v>699</v>
      </c>
      <c r="C61" s="13" t="s">
        <v>61</v>
      </c>
      <c r="D61" s="14">
        <v>34</v>
      </c>
      <c r="E61" s="14">
        <v>34</v>
      </c>
      <c r="F61" s="14"/>
      <c r="H61" s="14">
        <v>30</v>
      </c>
      <c r="I61" s="14">
        <v>30</v>
      </c>
      <c r="J61" s="14"/>
      <c r="L61" s="14">
        <v>5</v>
      </c>
      <c r="M61" s="14">
        <v>5</v>
      </c>
      <c r="N61" s="14"/>
      <c r="P61" s="14">
        <v>26</v>
      </c>
      <c r="Q61" s="14">
        <v>26</v>
      </c>
      <c r="R61" s="14"/>
    </row>
    <row r="62" spans="1:18" x14ac:dyDescent="0.25">
      <c r="B62" s="62" t="s">
        <v>727</v>
      </c>
      <c r="C62" s="17" t="s">
        <v>62</v>
      </c>
      <c r="D62" s="14">
        <v>34</v>
      </c>
      <c r="E62" s="14">
        <v>34</v>
      </c>
      <c r="F62" s="18"/>
      <c r="H62" s="14">
        <v>30</v>
      </c>
      <c r="I62" s="14">
        <v>30</v>
      </c>
      <c r="J62" s="18"/>
      <c r="L62" s="14">
        <v>5</v>
      </c>
      <c r="M62" s="14">
        <v>5</v>
      </c>
      <c r="N62" s="18"/>
      <c r="P62" s="14">
        <v>26</v>
      </c>
      <c r="Q62" s="14">
        <v>26</v>
      </c>
      <c r="R62" s="18"/>
    </row>
    <row r="63" spans="1:18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</row>
    <row r="64" spans="1:18" ht="16.5" thickBot="1" x14ac:dyDescent="0.3">
      <c r="B64" s="62" t="s">
        <v>459</v>
      </c>
      <c r="C64" s="20" t="s">
        <v>64</v>
      </c>
      <c r="D64" s="14">
        <v>77</v>
      </c>
      <c r="E64" s="14">
        <v>77</v>
      </c>
      <c r="F64" s="21"/>
      <c r="H64" s="14">
        <v>101</v>
      </c>
      <c r="I64" s="14">
        <v>101</v>
      </c>
      <c r="J64" s="21"/>
      <c r="L64" s="14">
        <v>60</v>
      </c>
      <c r="M64" s="14">
        <v>60</v>
      </c>
      <c r="N64" s="21"/>
      <c r="P64" s="14">
        <v>59</v>
      </c>
      <c r="Q64" s="14">
        <v>59</v>
      </c>
      <c r="R64" s="21"/>
    </row>
    <row r="65" spans="1:18" x14ac:dyDescent="0.25">
      <c r="A65" s="1">
        <v>0</v>
      </c>
      <c r="B65" s="62" t="s">
        <v>713</v>
      </c>
      <c r="C65" s="13" t="s">
        <v>65</v>
      </c>
      <c r="D65" s="14">
        <v>21.07</v>
      </c>
      <c r="E65" s="14">
        <v>21.07</v>
      </c>
      <c r="F65" s="14"/>
      <c r="H65" s="14">
        <v>23.720000000000002</v>
      </c>
      <c r="I65" s="14">
        <v>23.720000000000002</v>
      </c>
      <c r="J65" s="14"/>
      <c r="L65" s="14">
        <v>18.64</v>
      </c>
      <c r="M65" s="14">
        <v>18.64</v>
      </c>
      <c r="N65" s="14"/>
      <c r="P65" s="14">
        <v>5</v>
      </c>
      <c r="Q65" s="14">
        <v>5</v>
      </c>
      <c r="R65" s="14"/>
    </row>
    <row r="66" spans="1:18" x14ac:dyDescent="0.25">
      <c r="A66" s="1">
        <v>0</v>
      </c>
      <c r="B66" s="62" t="s">
        <v>715</v>
      </c>
      <c r="C66" s="13" t="s">
        <v>66</v>
      </c>
      <c r="D66" s="14">
        <v>5.9499999999999993</v>
      </c>
      <c r="E66" s="14">
        <v>5.9499999999999993</v>
      </c>
      <c r="F66" s="14"/>
      <c r="H66" s="14">
        <v>9.0400000000000009</v>
      </c>
      <c r="I66" s="14">
        <v>9.0400000000000009</v>
      </c>
      <c r="J66" s="14"/>
      <c r="L66" s="14">
        <v>9.2600000000000016</v>
      </c>
      <c r="M66" s="14">
        <v>9.2600000000000016</v>
      </c>
      <c r="N66" s="14"/>
      <c r="P66" s="14">
        <v>3</v>
      </c>
      <c r="Q66" s="14">
        <v>3</v>
      </c>
      <c r="R66" s="14"/>
    </row>
    <row r="67" spans="1:18" x14ac:dyDescent="0.25">
      <c r="A67" s="1">
        <v>0</v>
      </c>
      <c r="B67" s="62" t="s">
        <v>717</v>
      </c>
      <c r="C67" s="13" t="s">
        <v>67</v>
      </c>
      <c r="D67" s="14">
        <v>41.41</v>
      </c>
      <c r="E67" s="14">
        <v>41.41</v>
      </c>
      <c r="F67" s="14"/>
      <c r="H67" s="14">
        <v>69.22</v>
      </c>
      <c r="I67" s="14">
        <v>69.22</v>
      </c>
      <c r="J67" s="14"/>
      <c r="L67" s="14">
        <v>41.400000000000013</v>
      </c>
      <c r="M67" s="14">
        <v>41.400000000000013</v>
      </c>
      <c r="N67" s="14"/>
      <c r="P67" s="14">
        <v>19</v>
      </c>
      <c r="Q67" s="14">
        <v>19</v>
      </c>
      <c r="R67" s="14"/>
    </row>
    <row r="68" spans="1:18" x14ac:dyDescent="0.25">
      <c r="B68" s="62" t="s">
        <v>726</v>
      </c>
      <c r="C68" s="17" t="s">
        <v>68</v>
      </c>
      <c r="D68" s="14">
        <v>68.429999999999993</v>
      </c>
      <c r="E68" s="14">
        <v>68.429999999999993</v>
      </c>
      <c r="F68" s="18"/>
      <c r="H68" s="14">
        <v>101.98</v>
      </c>
      <c r="I68" s="14">
        <v>101.98</v>
      </c>
      <c r="J68" s="18"/>
      <c r="L68" s="14">
        <v>69.300000000000011</v>
      </c>
      <c r="M68" s="14">
        <v>69.300000000000011</v>
      </c>
      <c r="N68" s="18"/>
      <c r="P68" s="14">
        <v>27</v>
      </c>
      <c r="Q68" s="14">
        <v>27</v>
      </c>
      <c r="R68" s="18"/>
    </row>
    <row r="69" spans="1:18" x14ac:dyDescent="0.25">
      <c r="A69" s="1">
        <v>0</v>
      </c>
      <c r="B69" s="62" t="s">
        <v>721</v>
      </c>
      <c r="C69" s="17" t="s">
        <v>69</v>
      </c>
      <c r="D69" s="14">
        <v>1.1500000000000001</v>
      </c>
      <c r="E69" s="14">
        <v>1.1500000000000001</v>
      </c>
      <c r="F69" s="18"/>
      <c r="H69" s="14">
        <v>0.22</v>
      </c>
      <c r="I69" s="14">
        <v>0.22</v>
      </c>
      <c r="J69" s="18"/>
      <c r="L69" s="14">
        <v>0.67</v>
      </c>
      <c r="M69" s="14">
        <v>0.67</v>
      </c>
      <c r="N69" s="18"/>
      <c r="P69" s="14">
        <v>0</v>
      </c>
      <c r="Q69" s="14">
        <v>0</v>
      </c>
      <c r="R69" s="18"/>
    </row>
    <row r="70" spans="1:18" ht="15.75" thickBot="1" x14ac:dyDescent="0.3">
      <c r="A70" s="1">
        <v>0</v>
      </c>
      <c r="B70" s="62" t="s">
        <v>723</v>
      </c>
      <c r="C70" s="17" t="s">
        <v>70</v>
      </c>
      <c r="D70" s="14">
        <v>15</v>
      </c>
      <c r="E70" s="14">
        <v>15</v>
      </c>
      <c r="F70" s="18"/>
      <c r="H70" s="14">
        <v>19</v>
      </c>
      <c r="I70" s="14">
        <v>19</v>
      </c>
      <c r="J70" s="18"/>
      <c r="L70" s="14">
        <v>7</v>
      </c>
      <c r="M70" s="14">
        <v>7</v>
      </c>
      <c r="N70" s="18"/>
      <c r="P70" s="14">
        <v>8</v>
      </c>
      <c r="Q70" s="14">
        <v>8</v>
      </c>
      <c r="R70" s="18"/>
    </row>
    <row r="71" spans="1:18" ht="16.5" thickBot="1" x14ac:dyDescent="0.3">
      <c r="B71" s="62" t="s">
        <v>726</v>
      </c>
      <c r="C71" s="20" t="s">
        <v>71</v>
      </c>
      <c r="D71" s="14">
        <v>84.579999999999984</v>
      </c>
      <c r="E71" s="14">
        <v>84.579999999999984</v>
      </c>
      <c r="F71" s="21"/>
      <c r="H71" s="14">
        <v>121.2</v>
      </c>
      <c r="I71" s="14">
        <v>121.2</v>
      </c>
      <c r="J71" s="21"/>
      <c r="L71" s="14">
        <v>76.970000000000013</v>
      </c>
      <c r="M71" s="14">
        <v>76.970000000000013</v>
      </c>
      <c r="N71" s="21"/>
      <c r="P71" s="14">
        <v>35</v>
      </c>
      <c r="Q71" s="14">
        <v>35</v>
      </c>
      <c r="R71" s="21"/>
    </row>
    <row r="72" spans="1:18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</row>
    <row r="73" spans="1:18" ht="18.75" thickTop="1" x14ac:dyDescent="0.25">
      <c r="B73" s="62" t="e">
        <v>#N/A</v>
      </c>
      <c r="C73" s="25"/>
    </row>
    <row r="74" spans="1:18" ht="18.75" thickBot="1" x14ac:dyDescent="0.3">
      <c r="B74" s="62" t="e">
        <v>#N/A</v>
      </c>
      <c r="C74" s="26"/>
    </row>
    <row r="75" spans="1:18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</row>
    <row r="76" spans="1:18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</row>
    <row r="77" spans="1:18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</row>
    <row r="78" spans="1:18" ht="15.75" thickBot="1" x14ac:dyDescent="0.3">
      <c r="B78" s="62" t="s">
        <v>472</v>
      </c>
      <c r="C78" s="17" t="s">
        <v>75</v>
      </c>
      <c r="D78" s="14">
        <v>99</v>
      </c>
      <c r="E78" s="14">
        <v>99</v>
      </c>
      <c r="F78" s="18"/>
      <c r="H78" s="14">
        <v>264</v>
      </c>
      <c r="I78" s="14">
        <v>264</v>
      </c>
      <c r="J78" s="18"/>
      <c r="L78" s="14">
        <v>149.94</v>
      </c>
      <c r="M78" s="14">
        <v>149.94</v>
      </c>
      <c r="N78" s="18"/>
      <c r="P78" s="14">
        <v>0</v>
      </c>
      <c r="Q78" s="14">
        <v>0</v>
      </c>
      <c r="R78" s="18"/>
    </row>
    <row r="79" spans="1:18" ht="16.5" thickBot="1" x14ac:dyDescent="0.3">
      <c r="B79" s="62" t="s">
        <v>472</v>
      </c>
      <c r="C79" s="20" t="s">
        <v>76</v>
      </c>
      <c r="D79" s="14">
        <v>99</v>
      </c>
      <c r="E79" s="14">
        <v>99</v>
      </c>
      <c r="F79" s="21"/>
      <c r="H79" s="14">
        <v>264</v>
      </c>
      <c r="I79" s="14">
        <v>264</v>
      </c>
      <c r="J79" s="21"/>
      <c r="L79" s="14">
        <v>149.94</v>
      </c>
      <c r="M79" s="14">
        <v>149.94</v>
      </c>
      <c r="N79" s="21"/>
      <c r="P79" s="14">
        <v>0</v>
      </c>
      <c r="Q79" s="14">
        <v>0</v>
      </c>
      <c r="R79" s="21"/>
    </row>
    <row r="80" spans="1:18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</row>
    <row r="81" spans="1:18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</row>
    <row r="82" spans="1:18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</row>
    <row r="83" spans="1:18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</row>
    <row r="84" spans="1:18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</row>
    <row r="85" spans="1:18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</row>
    <row r="86" spans="1:18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</row>
    <row r="87" spans="1:18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</row>
    <row r="88" spans="1:18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</row>
    <row r="89" spans="1:18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</row>
    <row r="90" spans="1:18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</row>
    <row r="91" spans="1:18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</row>
    <row r="92" spans="1:18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</row>
    <row r="93" spans="1:18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</row>
    <row r="94" spans="1:18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</row>
    <row r="95" spans="1:18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</row>
    <row r="96" spans="1:18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</row>
    <row r="97" spans="1:18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</row>
    <row r="98" spans="1:18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</row>
    <row r="99" spans="1:18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</row>
    <row r="100" spans="1:18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</row>
    <row r="101" spans="1:18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</row>
    <row r="102" spans="1:18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</row>
    <row r="103" spans="1:18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</row>
    <row r="104" spans="1:18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</row>
    <row r="105" spans="1:18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</row>
    <row r="106" spans="1:18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</row>
    <row r="107" spans="1:18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</row>
    <row r="108" spans="1:18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</row>
    <row r="109" spans="1:18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</row>
    <row r="110" spans="1:18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</row>
    <row r="111" spans="1:18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</row>
    <row r="112" spans="1:18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</row>
    <row r="113" spans="1:18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</row>
    <row r="114" spans="1:18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</row>
    <row r="115" spans="1:18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</row>
    <row r="116" spans="1:18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</row>
    <row r="117" spans="1:18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</row>
    <row r="118" spans="1:18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</row>
    <row r="119" spans="1:18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</row>
    <row r="120" spans="1:18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4</v>
      </c>
      <c r="I120" s="14">
        <v>4</v>
      </c>
      <c r="J120" s="21"/>
      <c r="L120" s="14">
        <v>3</v>
      </c>
      <c r="M120" s="14">
        <v>3</v>
      </c>
      <c r="N120" s="21"/>
      <c r="P120" s="14">
        <v>5</v>
      </c>
      <c r="Q120" s="14">
        <v>5</v>
      </c>
      <c r="R120" s="21"/>
    </row>
    <row r="121" spans="1:18" ht="19.5" thickTop="1" thickBot="1" x14ac:dyDescent="0.3">
      <c r="B121" s="62" t="s">
        <v>118</v>
      </c>
      <c r="C121" s="22" t="s">
        <v>118</v>
      </c>
      <c r="D121" s="14">
        <v>99</v>
      </c>
      <c r="E121" s="14">
        <v>99</v>
      </c>
      <c r="F121" s="23"/>
      <c r="H121" s="14">
        <v>268</v>
      </c>
      <c r="I121" s="14">
        <v>268</v>
      </c>
      <c r="J121" s="23"/>
      <c r="L121" s="14">
        <v>248</v>
      </c>
      <c r="M121" s="14">
        <v>248</v>
      </c>
      <c r="N121" s="23"/>
      <c r="P121" s="14">
        <v>5</v>
      </c>
      <c r="Q121" s="14">
        <v>5</v>
      </c>
      <c r="R121" s="23"/>
    </row>
    <row r="122" spans="1:18" ht="18.75" thickTop="1" x14ac:dyDescent="0.25">
      <c r="B122" s="62" t="e">
        <v>#N/A</v>
      </c>
      <c r="C122" s="25"/>
    </row>
    <row r="123" spans="1:18" ht="18.75" thickBot="1" x14ac:dyDescent="0.3">
      <c r="B123" s="62" t="e">
        <v>#N/A</v>
      </c>
      <c r="C123" s="26"/>
    </row>
    <row r="124" spans="1:18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</row>
    <row r="125" spans="1:18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</row>
    <row r="126" spans="1:18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</row>
    <row r="127" spans="1:18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</row>
    <row r="128" spans="1:18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</row>
    <row r="129" spans="1:18" ht="16.5" thickBot="1" x14ac:dyDescent="0.3">
      <c r="B129" s="62" t="s">
        <v>498</v>
      </c>
      <c r="C129" s="20" t="s">
        <v>122</v>
      </c>
      <c r="D129" s="14">
        <v>560</v>
      </c>
      <c r="E129" s="14">
        <v>560</v>
      </c>
      <c r="F129" s="21"/>
      <c r="H129" s="14">
        <v>0</v>
      </c>
      <c r="I129" s="14">
        <v>0</v>
      </c>
      <c r="J129" s="21"/>
      <c r="L129" s="14">
        <v>2458</v>
      </c>
      <c r="M129" s="14">
        <v>2458</v>
      </c>
      <c r="N129" s="21"/>
      <c r="P129" s="14">
        <v>0</v>
      </c>
      <c r="Q129" s="14">
        <v>0</v>
      </c>
      <c r="R129" s="21"/>
    </row>
    <row r="130" spans="1:18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</row>
    <row r="131" spans="1:18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</row>
    <row r="132" spans="1:18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</row>
    <row r="133" spans="1:18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</row>
    <row r="134" spans="1:18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</row>
    <row r="135" spans="1:18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</row>
    <row r="136" spans="1:18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</row>
    <row r="137" spans="1:18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</row>
    <row r="138" spans="1:18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</row>
    <row r="139" spans="1:18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</row>
    <row r="140" spans="1:18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  <c r="P140" s="14">
        <v>2687</v>
      </c>
      <c r="Q140" s="14">
        <v>2687</v>
      </c>
      <c r="R140" s="21"/>
    </row>
    <row r="141" spans="1:18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</row>
    <row r="142" spans="1:18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</row>
    <row r="143" spans="1:18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</row>
    <row r="144" spans="1:18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</row>
    <row r="145" spans="1:18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</row>
    <row r="146" spans="1:18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</row>
    <row r="147" spans="1:18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</row>
    <row r="148" spans="1:18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</row>
    <row r="149" spans="1:18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</row>
    <row r="150" spans="1:18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</row>
    <row r="151" spans="1:18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</row>
    <row r="152" spans="1:18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</row>
    <row r="153" spans="1:18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</row>
    <row r="154" spans="1:18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</row>
    <row r="155" spans="1:18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</row>
    <row r="156" spans="1:18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</row>
    <row r="157" spans="1:18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</row>
    <row r="158" spans="1:18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</row>
    <row r="159" spans="1:18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</row>
    <row r="160" spans="1:18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</row>
    <row r="161" spans="1:18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</row>
    <row r="162" spans="1:18" ht="16.5" thickBot="1" x14ac:dyDescent="0.3">
      <c r="B162" s="62" t="s">
        <v>488</v>
      </c>
      <c r="C162" s="20" t="s">
        <v>155</v>
      </c>
      <c r="D162" s="14">
        <v>456</v>
      </c>
      <c r="E162" s="14">
        <v>456</v>
      </c>
      <c r="F162" s="21"/>
      <c r="H162" s="14">
        <v>1623</v>
      </c>
      <c r="I162" s="14">
        <v>1623</v>
      </c>
      <c r="J162" s="21"/>
      <c r="L162" s="14">
        <v>0</v>
      </c>
      <c r="M162" s="14">
        <v>0</v>
      </c>
      <c r="N162" s="21"/>
      <c r="P162" s="14">
        <v>0</v>
      </c>
      <c r="Q162" s="14">
        <v>0</v>
      </c>
      <c r="R162" s="21"/>
    </row>
    <row r="163" spans="1:18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</row>
    <row r="164" spans="1:18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</row>
    <row r="165" spans="1:18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</row>
    <row r="166" spans="1:18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</row>
    <row r="167" spans="1:18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</row>
    <row r="168" spans="1:18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</row>
    <row r="169" spans="1:18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</row>
    <row r="170" spans="1:18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</row>
    <row r="171" spans="1:18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</row>
    <row r="172" spans="1:18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</row>
    <row r="173" spans="1:18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</row>
    <row r="174" spans="1:18" ht="16.5" thickBot="1" x14ac:dyDescent="0.3">
      <c r="B174" s="62" t="s">
        <v>486</v>
      </c>
      <c r="C174" s="20" t="s">
        <v>167</v>
      </c>
      <c r="D174" s="14">
        <v>10881.94</v>
      </c>
      <c r="E174" s="14">
        <v>10881.94</v>
      </c>
      <c r="F174" s="21"/>
      <c r="H174" s="14">
        <v>12076.72</v>
      </c>
      <c r="I174" s="14">
        <v>12076.72</v>
      </c>
      <c r="J174" s="21"/>
      <c r="L174" s="14">
        <v>7107</v>
      </c>
      <c r="M174" s="14">
        <v>7107</v>
      </c>
      <c r="N174" s="21"/>
      <c r="P174" s="14">
        <v>1104</v>
      </c>
      <c r="Q174" s="14">
        <v>1104</v>
      </c>
      <c r="R174" s="21"/>
    </row>
    <row r="175" spans="1:18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</row>
    <row r="176" spans="1:18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</row>
    <row r="177" spans="1:18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</row>
    <row r="178" spans="1:18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</row>
    <row r="179" spans="1:18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</row>
    <row r="180" spans="1:18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</row>
    <row r="181" spans="1:18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</row>
    <row r="182" spans="1:18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</row>
    <row r="183" spans="1:18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</row>
    <row r="184" spans="1:18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</row>
    <row r="185" spans="1:18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</row>
    <row r="186" spans="1:18" ht="16.5" thickBot="1" x14ac:dyDescent="0.3">
      <c r="B186" s="62" t="s">
        <v>496</v>
      </c>
      <c r="C186" s="20" t="s">
        <v>179</v>
      </c>
      <c r="D186" s="14">
        <v>666</v>
      </c>
      <c r="E186" s="14">
        <v>666</v>
      </c>
      <c r="F186" s="21"/>
      <c r="H186" s="14">
        <v>0</v>
      </c>
      <c r="I186" s="14">
        <v>0</v>
      </c>
      <c r="J186" s="21"/>
      <c r="L186" s="14">
        <v>342</v>
      </c>
      <c r="M186" s="14">
        <v>342</v>
      </c>
      <c r="N186" s="21"/>
      <c r="P186" s="14">
        <v>383</v>
      </c>
      <c r="Q186" s="14">
        <v>383</v>
      </c>
      <c r="R186" s="21"/>
    </row>
    <row r="187" spans="1:18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</row>
    <row r="188" spans="1:18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</row>
    <row r="189" spans="1:18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</row>
    <row r="190" spans="1:18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</row>
    <row r="191" spans="1:18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</row>
    <row r="192" spans="1:18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</row>
    <row r="193" spans="1:18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</row>
    <row r="194" spans="1:18" ht="16.5" thickBot="1" x14ac:dyDescent="0.3">
      <c r="B194" s="62" t="s">
        <v>500</v>
      </c>
      <c r="C194" s="20" t="s">
        <v>187</v>
      </c>
      <c r="D194" s="14">
        <v>1217</v>
      </c>
      <c r="E194" s="14">
        <v>1217</v>
      </c>
      <c r="F194" s="21"/>
      <c r="H194" s="14">
        <v>1219</v>
      </c>
      <c r="I194" s="14">
        <v>1219</v>
      </c>
      <c r="J194" s="21"/>
      <c r="L194" s="14">
        <v>673</v>
      </c>
      <c r="M194" s="14">
        <v>673</v>
      </c>
      <c r="N194" s="21"/>
      <c r="P194" s="14">
        <v>0</v>
      </c>
      <c r="Q194" s="14">
        <v>0</v>
      </c>
      <c r="R194" s="21"/>
    </row>
    <row r="195" spans="1:18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</row>
    <row r="196" spans="1:18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</row>
    <row r="197" spans="1:18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</row>
    <row r="198" spans="1:18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</row>
    <row r="199" spans="1:18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</row>
    <row r="200" spans="1:18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</row>
    <row r="201" spans="1:18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</row>
    <row r="202" spans="1:18" ht="16.5" thickBot="1" x14ac:dyDescent="0.3">
      <c r="B202" s="62" t="s">
        <v>494</v>
      </c>
      <c r="C202" s="20" t="s">
        <v>195</v>
      </c>
      <c r="D202" s="14">
        <v>137.22999999999999</v>
      </c>
      <c r="E202" s="14">
        <v>137.22999999999999</v>
      </c>
      <c r="F202" s="21"/>
      <c r="H202" s="14">
        <v>177.37</v>
      </c>
      <c r="I202" s="14">
        <v>177.37</v>
      </c>
      <c r="J202" s="21"/>
      <c r="L202" s="14">
        <v>263.13</v>
      </c>
      <c r="M202" s="14">
        <v>263.13</v>
      </c>
      <c r="N202" s="21"/>
      <c r="P202" s="14">
        <v>32</v>
      </c>
      <c r="Q202" s="14">
        <v>32</v>
      </c>
      <c r="R202" s="21"/>
    </row>
    <row r="203" spans="1:18" ht="19.5" thickTop="1" thickBot="1" x14ac:dyDescent="0.3">
      <c r="B203" s="62" t="s">
        <v>196</v>
      </c>
      <c r="C203" s="22" t="s">
        <v>196</v>
      </c>
      <c r="D203" s="14">
        <v>13918.17</v>
      </c>
      <c r="E203" s="14">
        <v>13918.17</v>
      </c>
      <c r="F203" s="23"/>
      <c r="H203" s="14">
        <v>16476.09</v>
      </c>
      <c r="I203" s="14">
        <v>16476.09</v>
      </c>
      <c r="J203" s="23"/>
      <c r="L203" s="14">
        <v>10843.130000000001</v>
      </c>
      <c r="M203" s="14">
        <v>10843.130000000001</v>
      </c>
      <c r="N203" s="23"/>
      <c r="P203" s="14">
        <v>4206</v>
      </c>
      <c r="Q203" s="14">
        <v>4206</v>
      </c>
      <c r="R203" s="23"/>
    </row>
    <row r="204" spans="1:18" ht="18.75" thickTop="1" x14ac:dyDescent="0.25">
      <c r="B204" s="62" t="e">
        <v>#N/A</v>
      </c>
      <c r="C204" s="25"/>
    </row>
    <row r="205" spans="1:18" ht="18.75" thickBot="1" x14ac:dyDescent="0.3">
      <c r="B205" s="62" t="e">
        <v>#N/A</v>
      </c>
      <c r="C205" s="26"/>
    </row>
    <row r="206" spans="1:18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</row>
    <row r="207" spans="1:18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</row>
    <row r="208" spans="1:18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</row>
    <row r="209" spans="1:18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</row>
    <row r="210" spans="1:18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</row>
    <row r="211" spans="1:18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</row>
    <row r="212" spans="1:18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</row>
    <row r="213" spans="1:18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</row>
    <row r="214" spans="1:18" ht="16.5" thickBot="1" x14ac:dyDescent="0.3">
      <c r="B214" s="62" t="s">
        <v>503</v>
      </c>
      <c r="C214" s="20" t="s">
        <v>203</v>
      </c>
      <c r="D214" s="14">
        <v>217</v>
      </c>
      <c r="E214" s="14">
        <v>217</v>
      </c>
      <c r="F214" s="21"/>
      <c r="H214" s="14">
        <v>176</v>
      </c>
      <c r="I214" s="14">
        <v>176</v>
      </c>
      <c r="J214" s="21"/>
      <c r="L214" s="14">
        <v>233</v>
      </c>
      <c r="M214" s="14">
        <v>233</v>
      </c>
      <c r="N214" s="21"/>
      <c r="P214" s="14">
        <v>176</v>
      </c>
      <c r="Q214" s="14">
        <v>176</v>
      </c>
      <c r="R214" s="21"/>
    </row>
    <row r="215" spans="1:18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</row>
    <row r="216" spans="1:18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</row>
    <row r="217" spans="1:18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</row>
    <row r="218" spans="1:18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</row>
    <row r="219" spans="1:18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</row>
    <row r="220" spans="1:18" ht="16.5" thickBot="1" x14ac:dyDescent="0.3">
      <c r="B220" s="62" t="s">
        <v>507</v>
      </c>
      <c r="C220" s="20" t="s">
        <v>209</v>
      </c>
      <c r="D220" s="14">
        <v>315</v>
      </c>
      <c r="E220" s="14">
        <v>315</v>
      </c>
      <c r="F220" s="21"/>
      <c r="H220" s="14">
        <v>208</v>
      </c>
      <c r="I220" s="14">
        <v>208</v>
      </c>
      <c r="J220" s="21"/>
      <c r="L220" s="14">
        <v>267</v>
      </c>
      <c r="M220" s="14">
        <v>267</v>
      </c>
      <c r="N220" s="21"/>
      <c r="P220" s="14">
        <v>164</v>
      </c>
      <c r="Q220" s="14">
        <v>164</v>
      </c>
      <c r="R220" s="21"/>
    </row>
    <row r="221" spans="1:18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</row>
    <row r="222" spans="1:18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</row>
    <row r="223" spans="1:18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</row>
    <row r="224" spans="1:18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</row>
    <row r="225" spans="1:18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</row>
    <row r="226" spans="1:18" ht="16.5" thickBot="1" x14ac:dyDescent="0.3">
      <c r="B226" s="62" t="s">
        <v>505</v>
      </c>
      <c r="C226" s="20" t="s">
        <v>215</v>
      </c>
      <c r="D226" s="14">
        <v>42</v>
      </c>
      <c r="E226" s="14">
        <v>42</v>
      </c>
      <c r="F226" s="21"/>
      <c r="H226" s="14">
        <v>74</v>
      </c>
      <c r="I226" s="14">
        <v>74</v>
      </c>
      <c r="J226" s="21"/>
      <c r="L226" s="14">
        <v>27</v>
      </c>
      <c r="M226" s="14">
        <v>27</v>
      </c>
      <c r="N226" s="21"/>
      <c r="P226" s="14">
        <v>17</v>
      </c>
      <c r="Q226" s="14">
        <v>17</v>
      </c>
      <c r="R226" s="21"/>
    </row>
    <row r="227" spans="1:18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</row>
    <row r="228" spans="1:18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</row>
    <row r="229" spans="1:18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</row>
    <row r="230" spans="1:18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</row>
    <row r="231" spans="1:18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</row>
    <row r="232" spans="1:18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</row>
    <row r="233" spans="1:18" ht="19.5" thickTop="1" thickBot="1" x14ac:dyDescent="0.3">
      <c r="B233" s="62" t="s">
        <v>222</v>
      </c>
      <c r="C233" s="22" t="s">
        <v>222</v>
      </c>
      <c r="D233" s="14">
        <v>12472.75</v>
      </c>
      <c r="E233" s="14">
        <v>12472.75</v>
      </c>
      <c r="F233" s="23"/>
      <c r="H233" s="14">
        <v>2895.4500000000016</v>
      </c>
      <c r="I233" s="14">
        <v>2895.4500000000016</v>
      </c>
      <c r="J233" s="23"/>
      <c r="L233" s="14">
        <v>9965.2099999999991</v>
      </c>
      <c r="M233" s="14">
        <v>9965.2099999999991</v>
      </c>
      <c r="N233" s="23"/>
      <c r="P233" s="14">
        <v>357</v>
      </c>
      <c r="Q233" s="14">
        <v>357</v>
      </c>
      <c r="R233" s="23"/>
    </row>
    <row r="234" spans="1:18" ht="18.75" thickTop="1" x14ac:dyDescent="0.25">
      <c r="B234" s="62" t="e">
        <v>#N/A</v>
      </c>
      <c r="C234" s="25"/>
    </row>
    <row r="235" spans="1:18" ht="18.75" thickBot="1" x14ac:dyDescent="0.3">
      <c r="B235" s="62" t="e">
        <v>#N/A</v>
      </c>
      <c r="C235" s="26"/>
    </row>
    <row r="236" spans="1:18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</row>
    <row r="237" spans="1:18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</row>
    <row r="238" spans="1:18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</row>
    <row r="239" spans="1:18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</row>
    <row r="240" spans="1:18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</row>
    <row r="241" spans="1:18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</row>
    <row r="242" spans="1:18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</row>
    <row r="243" spans="1:18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</row>
    <row r="244" spans="1:18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</row>
    <row r="245" spans="1:18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</row>
    <row r="246" spans="1:18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</row>
    <row r="247" spans="1:18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</row>
    <row r="248" spans="1:18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</row>
    <row r="249" spans="1:18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</row>
    <row r="250" spans="1:18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</row>
    <row r="251" spans="1:18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  <c r="P251" s="14">
        <v>0</v>
      </c>
      <c r="Q251" s="14">
        <v>0</v>
      </c>
      <c r="R251" s="21"/>
    </row>
    <row r="252" spans="1:18" x14ac:dyDescent="0.25">
      <c r="A252" s="1">
        <v>0</v>
      </c>
      <c r="B252" s="62" t="s">
        <v>545</v>
      </c>
      <c r="C252" s="13" t="s">
        <v>237</v>
      </c>
      <c r="D252" s="14">
        <v>925</v>
      </c>
      <c r="E252" s="14">
        <v>925</v>
      </c>
      <c r="F252" s="14"/>
      <c r="H252" s="14">
        <v>2460</v>
      </c>
      <c r="I252" s="14">
        <v>2460</v>
      </c>
      <c r="J252" s="14"/>
      <c r="L252" s="14">
        <v>0</v>
      </c>
      <c r="M252" s="14">
        <v>0</v>
      </c>
      <c r="N252" s="14"/>
      <c r="P252" s="14">
        <v>9837</v>
      </c>
      <c r="Q252" s="14">
        <v>9837</v>
      </c>
      <c r="R252" s="14"/>
    </row>
    <row r="253" spans="1:18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154</v>
      </c>
      <c r="I253" s="14">
        <v>154</v>
      </c>
      <c r="J253" s="14"/>
      <c r="L253" s="14">
        <v>400</v>
      </c>
      <c r="M253" s="14">
        <v>400</v>
      </c>
      <c r="N253" s="14"/>
      <c r="P253" s="14">
        <v>1559</v>
      </c>
      <c r="Q253" s="14">
        <v>1559</v>
      </c>
      <c r="R253" s="14"/>
    </row>
    <row r="254" spans="1:18" x14ac:dyDescent="0.25">
      <c r="A254" s="1">
        <v>0</v>
      </c>
      <c r="B254" s="62" t="s">
        <v>543</v>
      </c>
      <c r="C254" s="13" t="s">
        <v>239</v>
      </c>
      <c r="D254" s="14">
        <v>80</v>
      </c>
      <c r="E254" s="14">
        <v>80</v>
      </c>
      <c r="F254" s="14"/>
      <c r="H254" s="14">
        <v>1495</v>
      </c>
      <c r="I254" s="14">
        <v>1495</v>
      </c>
      <c r="J254" s="14"/>
      <c r="L254" s="14">
        <v>80</v>
      </c>
      <c r="M254" s="14">
        <v>80</v>
      </c>
      <c r="N254" s="14"/>
      <c r="P254" s="14">
        <v>1962</v>
      </c>
      <c r="Q254" s="14">
        <v>1962</v>
      </c>
      <c r="R254" s="14"/>
    </row>
    <row r="255" spans="1:18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1500</v>
      </c>
      <c r="I255" s="14">
        <v>1500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</row>
    <row r="256" spans="1:18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188</v>
      </c>
      <c r="I256" s="14">
        <v>188</v>
      </c>
      <c r="J256" s="14"/>
      <c r="L256" s="14">
        <v>175</v>
      </c>
      <c r="M256" s="14">
        <v>175</v>
      </c>
      <c r="N256" s="14"/>
      <c r="P256" s="14">
        <v>1411</v>
      </c>
      <c r="Q256" s="14">
        <v>1411</v>
      </c>
      <c r="R256" s="14"/>
    </row>
    <row r="257" spans="1:18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675</v>
      </c>
      <c r="Q257" s="14">
        <v>675</v>
      </c>
      <c r="R257" s="14"/>
    </row>
    <row r="258" spans="1:18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</row>
    <row r="259" spans="1:18" x14ac:dyDescent="0.25">
      <c r="A259" s="1">
        <v>0</v>
      </c>
      <c r="B259" s="62" t="s">
        <v>555</v>
      </c>
      <c r="C259" s="13" t="s">
        <v>244</v>
      </c>
      <c r="D259" s="14">
        <v>5179</v>
      </c>
      <c r="E259" s="14">
        <v>5179</v>
      </c>
      <c r="F259" s="14"/>
      <c r="H259" s="14">
        <v>0</v>
      </c>
      <c r="I259" s="14">
        <v>0</v>
      </c>
      <c r="J259" s="14"/>
      <c r="L259" s="14">
        <v>2903</v>
      </c>
      <c r="M259" s="14">
        <v>2903</v>
      </c>
      <c r="N259" s="14"/>
      <c r="P259" s="14">
        <v>0</v>
      </c>
      <c r="Q259" s="14">
        <v>0</v>
      </c>
      <c r="R259" s="14"/>
    </row>
    <row r="260" spans="1:18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</row>
    <row r="261" spans="1:18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</row>
    <row r="262" spans="1:18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</row>
    <row r="263" spans="1:18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675</v>
      </c>
      <c r="Q263" s="14">
        <v>675</v>
      </c>
      <c r="R263" s="14"/>
    </row>
    <row r="264" spans="1:18" ht="16.5" thickBot="1" x14ac:dyDescent="0.3">
      <c r="B264" s="62" t="s">
        <v>249</v>
      </c>
      <c r="C264" s="20" t="s">
        <v>249</v>
      </c>
      <c r="D264" s="14">
        <v>6184</v>
      </c>
      <c r="E264" s="14">
        <v>6184</v>
      </c>
      <c r="F264" s="21"/>
      <c r="H264" s="14">
        <v>5797</v>
      </c>
      <c r="I264" s="14">
        <v>5797</v>
      </c>
      <c r="J264" s="21"/>
      <c r="L264" s="14">
        <v>3558</v>
      </c>
      <c r="M264" s="14">
        <v>3558</v>
      </c>
      <c r="N264" s="21"/>
      <c r="P264" s="14">
        <v>15444</v>
      </c>
      <c r="Q264" s="14">
        <v>15444</v>
      </c>
      <c r="R264" s="21"/>
    </row>
    <row r="265" spans="1:18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60000</v>
      </c>
      <c r="M265" s="14">
        <v>60000</v>
      </c>
      <c r="N265" s="14"/>
      <c r="P265" s="14">
        <v>0</v>
      </c>
      <c r="Q265" s="14">
        <v>0</v>
      </c>
      <c r="R265" s="14"/>
    </row>
    <row r="266" spans="1:18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</row>
    <row r="267" spans="1:18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</row>
    <row r="268" spans="1:18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</row>
    <row r="269" spans="1:18" x14ac:dyDescent="0.25">
      <c r="A269" s="1">
        <v>0</v>
      </c>
      <c r="B269" s="62" t="s">
        <v>566</v>
      </c>
      <c r="C269" s="13" t="s">
        <v>254</v>
      </c>
      <c r="D269" s="14">
        <v>42861</v>
      </c>
      <c r="E269" s="14">
        <v>42861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  <c r="P269" s="14">
        <v>13241</v>
      </c>
      <c r="Q269" s="14">
        <v>13241</v>
      </c>
      <c r="R269" s="14"/>
    </row>
    <row r="270" spans="1:18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</row>
    <row r="271" spans="1:18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</row>
    <row r="272" spans="1:18" ht="15.75" thickBot="1" x14ac:dyDescent="0.3">
      <c r="A272" s="1">
        <v>0</v>
      </c>
      <c r="B272" s="62" t="s">
        <v>568</v>
      </c>
      <c r="C272" s="13" t="s">
        <v>257</v>
      </c>
      <c r="D272" s="14">
        <v>1</v>
      </c>
      <c r="E272" s="14">
        <v>1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</row>
    <row r="273" spans="1:18" ht="16.5" thickBot="1" x14ac:dyDescent="0.3">
      <c r="B273" s="62" t="s">
        <v>726</v>
      </c>
      <c r="C273" s="20" t="s">
        <v>258</v>
      </c>
      <c r="D273" s="14">
        <v>42862</v>
      </c>
      <c r="E273" s="14">
        <v>42862</v>
      </c>
      <c r="F273" s="21"/>
      <c r="H273" s="14">
        <v>0</v>
      </c>
      <c r="I273" s="14">
        <v>0</v>
      </c>
      <c r="J273" s="21"/>
      <c r="L273" s="14">
        <v>60000</v>
      </c>
      <c r="M273" s="14">
        <v>60000</v>
      </c>
      <c r="N273" s="21"/>
      <c r="P273" s="14">
        <v>13241</v>
      </c>
      <c r="Q273" s="14">
        <v>13241</v>
      </c>
      <c r="R273" s="21"/>
    </row>
    <row r="274" spans="1:18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</row>
    <row r="275" spans="1:18" x14ac:dyDescent="0.25">
      <c r="A275" s="1">
        <v>0</v>
      </c>
      <c r="B275" s="62" t="s">
        <v>578</v>
      </c>
      <c r="C275" s="13" t="s">
        <v>260</v>
      </c>
      <c r="D275" s="14">
        <v>1255</v>
      </c>
      <c r="E275" s="14">
        <v>1255</v>
      </c>
      <c r="F275" s="14"/>
      <c r="H275" s="14">
        <v>591</v>
      </c>
      <c r="I275" s="14">
        <v>591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</row>
    <row r="276" spans="1:18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</row>
    <row r="277" spans="1:18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</row>
    <row r="278" spans="1:18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</row>
    <row r="279" spans="1:18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</row>
    <row r="280" spans="1:18" ht="16.5" thickBot="1" x14ac:dyDescent="0.3">
      <c r="B280" s="62" t="s">
        <v>582</v>
      </c>
      <c r="C280" s="20" t="s">
        <v>265</v>
      </c>
      <c r="D280" s="14">
        <v>1255</v>
      </c>
      <c r="E280" s="14">
        <v>1255</v>
      </c>
      <c r="F280" s="21"/>
      <c r="H280" s="14">
        <v>591</v>
      </c>
      <c r="I280" s="14">
        <v>591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</row>
    <row r="281" spans="1:18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</row>
    <row r="282" spans="1:18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</row>
    <row r="283" spans="1:18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</row>
    <row r="284" spans="1:18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</row>
    <row r="285" spans="1:18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</row>
    <row r="286" spans="1:18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</row>
    <row r="287" spans="1:18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1000</v>
      </c>
      <c r="M287" s="14">
        <v>1000</v>
      </c>
      <c r="N287" s="14"/>
      <c r="P287" s="14">
        <v>0</v>
      </c>
      <c r="Q287" s="14">
        <v>0</v>
      </c>
      <c r="R287" s="14"/>
    </row>
    <row r="288" spans="1:18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1</v>
      </c>
      <c r="M288" s="14">
        <v>1</v>
      </c>
      <c r="N288" s="14"/>
      <c r="P288" s="14">
        <v>0</v>
      </c>
      <c r="Q288" s="14">
        <v>0</v>
      </c>
      <c r="R288" s="14"/>
    </row>
    <row r="289" spans="1:18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</row>
    <row r="290" spans="1:18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</row>
    <row r="291" spans="1:18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</row>
    <row r="292" spans="1:18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1001</v>
      </c>
      <c r="M292" s="14">
        <v>1001</v>
      </c>
      <c r="N292" s="28"/>
      <c r="P292" s="14">
        <v>0</v>
      </c>
      <c r="Q292" s="14">
        <v>0</v>
      </c>
      <c r="R292" s="28"/>
    </row>
    <row r="293" spans="1:18" ht="19.5" thickTop="1" thickBot="1" x14ac:dyDescent="0.3">
      <c r="B293" s="62" t="s">
        <v>278</v>
      </c>
      <c r="C293" s="29" t="s">
        <v>278</v>
      </c>
      <c r="D293" s="14">
        <v>50301</v>
      </c>
      <c r="E293" s="14">
        <v>50301</v>
      </c>
      <c r="F293" s="30"/>
      <c r="H293" s="14">
        <v>6388</v>
      </c>
      <c r="I293" s="14">
        <v>6388</v>
      </c>
      <c r="J293" s="30"/>
      <c r="L293" s="14">
        <v>64559</v>
      </c>
      <c r="M293" s="14">
        <v>64559</v>
      </c>
      <c r="N293" s="30"/>
      <c r="P293" s="14">
        <v>28685</v>
      </c>
      <c r="Q293" s="14">
        <v>28685</v>
      </c>
      <c r="R293" s="30"/>
    </row>
    <row r="294" spans="1:18" ht="18.75" thickTop="1" x14ac:dyDescent="0.25">
      <c r="B294" s="62" t="e">
        <v>#N/A</v>
      </c>
      <c r="C294" s="25"/>
    </row>
    <row r="295" spans="1:18" ht="18.75" thickBot="1" x14ac:dyDescent="0.3">
      <c r="B295" s="62" t="e">
        <v>#N/A</v>
      </c>
      <c r="C295" s="26"/>
    </row>
    <row r="296" spans="1:18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</row>
    <row r="297" spans="1:18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</row>
    <row r="298" spans="1:18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</row>
    <row r="299" spans="1:18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</row>
    <row r="300" spans="1:18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</row>
    <row r="301" spans="1:18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</row>
    <row r="302" spans="1:18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</row>
    <row r="303" spans="1:18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</row>
    <row r="304" spans="1:18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</row>
    <row r="305" spans="1:18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</row>
    <row r="306" spans="1:18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</row>
    <row r="307" spans="1:18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</row>
    <row r="308" spans="1:18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</row>
    <row r="309" spans="1:18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</row>
    <row r="310" spans="1:18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</row>
    <row r="311" spans="1:18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</row>
    <row r="312" spans="1:18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</row>
    <row r="313" spans="1:18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</row>
    <row r="314" spans="1:18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</row>
    <row r="315" spans="1:18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</row>
    <row r="316" spans="1:18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</row>
    <row r="317" spans="1:18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</row>
    <row r="318" spans="1:18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</row>
    <row r="319" spans="1:18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</row>
    <row r="320" spans="1:18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</row>
    <row r="321" spans="1:18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</row>
    <row r="322" spans="1:18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</row>
    <row r="323" spans="1:18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</row>
    <row r="324" spans="1:18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</row>
    <row r="325" spans="1:18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</row>
    <row r="326" spans="1:18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</row>
    <row r="327" spans="1:18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</row>
    <row r="328" spans="1:18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</row>
    <row r="329" spans="1:18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</row>
    <row r="330" spans="1:18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</row>
    <row r="331" spans="1:18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</row>
    <row r="332" spans="1:18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</row>
    <row r="333" spans="1:18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</row>
    <row r="334" spans="1:18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</row>
    <row r="335" spans="1:18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</row>
    <row r="336" spans="1:18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</row>
    <row r="337" spans="1:18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</row>
    <row r="338" spans="1:18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</row>
    <row r="339" spans="1:18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</row>
    <row r="340" spans="1:18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</row>
    <row r="341" spans="1:18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</row>
    <row r="342" spans="1:18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</row>
    <row r="343" spans="1:18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</row>
    <row r="344" spans="1:18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</row>
    <row r="345" spans="1:18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</row>
    <row r="346" spans="1:18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</row>
    <row r="347" spans="1:18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</row>
    <row r="348" spans="1:18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</row>
    <row r="349" spans="1:18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  <c r="P349" s="14">
        <v>0</v>
      </c>
      <c r="Q349" s="14">
        <v>0</v>
      </c>
      <c r="R349" s="28"/>
    </row>
    <row r="350" spans="1:18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10</v>
      </c>
      <c r="Q350" s="14">
        <v>10</v>
      </c>
      <c r="R350" s="14"/>
    </row>
    <row r="351" spans="1:18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10</v>
      </c>
      <c r="Q351" s="14">
        <v>10</v>
      </c>
      <c r="R351" s="28"/>
    </row>
    <row r="352" spans="1:18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  <c r="P352" s="14">
        <v>10</v>
      </c>
      <c r="Q352" s="14">
        <v>10</v>
      </c>
      <c r="R352" s="23"/>
    </row>
    <row r="353" spans="1:18" ht="18.75" thickTop="1" x14ac:dyDescent="0.25">
      <c r="B353" s="62" t="e">
        <v>#N/A</v>
      </c>
      <c r="C353" s="25"/>
    </row>
    <row r="354" spans="1:18" ht="18.75" thickBot="1" x14ac:dyDescent="0.3">
      <c r="B354" s="62" t="e">
        <v>#N/A</v>
      </c>
      <c r="C354" s="26"/>
    </row>
    <row r="355" spans="1:18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</row>
    <row r="356" spans="1:18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</row>
    <row r="357" spans="1:18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</row>
    <row r="358" spans="1:18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</row>
    <row r="359" spans="1:18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</row>
    <row r="360" spans="1:18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</row>
    <row r="361" spans="1:18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</row>
    <row r="362" spans="1:18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</row>
    <row r="363" spans="1:18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</row>
    <row r="364" spans="1:18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</row>
    <row r="365" spans="1:18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</row>
    <row r="366" spans="1:18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</row>
    <row r="367" spans="1:18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  <c r="P367" s="14">
        <v>0</v>
      </c>
      <c r="Q367" s="14">
        <v>0</v>
      </c>
      <c r="R367" s="18"/>
    </row>
    <row r="368" spans="1:18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</row>
    <row r="369" spans="1:18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</row>
    <row r="370" spans="1:18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</row>
    <row r="371" spans="1:18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</row>
    <row r="372" spans="1:18" ht="15.75" thickBot="1" x14ac:dyDescent="0.3">
      <c r="B372" s="62" t="s">
        <v>465</v>
      </c>
      <c r="C372" s="17" t="s">
        <v>349</v>
      </c>
      <c r="D372" s="14">
        <v>10256</v>
      </c>
      <c r="E372" s="14">
        <v>10256</v>
      </c>
      <c r="F372" s="18"/>
      <c r="H372" s="14">
        <v>10171</v>
      </c>
      <c r="I372" s="14">
        <v>10171</v>
      </c>
      <c r="J372" s="18"/>
      <c r="L372" s="14">
        <v>10713</v>
      </c>
      <c r="M372" s="14">
        <v>10713</v>
      </c>
      <c r="N372" s="18"/>
      <c r="P372" s="14">
        <v>9112</v>
      </c>
      <c r="Q372" s="14">
        <v>9112</v>
      </c>
      <c r="R372" s="18"/>
    </row>
    <row r="373" spans="1:18" ht="16.5" thickBot="1" x14ac:dyDescent="0.3">
      <c r="B373" s="62" t="s">
        <v>726</v>
      </c>
      <c r="C373" s="20" t="s">
        <v>350</v>
      </c>
      <c r="D373" s="14">
        <v>10256</v>
      </c>
      <c r="E373" s="14">
        <v>10256</v>
      </c>
      <c r="F373" s="21"/>
      <c r="H373" s="14">
        <v>10171</v>
      </c>
      <c r="I373" s="14">
        <v>10171</v>
      </c>
      <c r="J373" s="21"/>
      <c r="L373" s="14">
        <v>10713</v>
      </c>
      <c r="M373" s="14">
        <v>10713</v>
      </c>
      <c r="N373" s="21"/>
      <c r="P373" s="14">
        <v>9112</v>
      </c>
      <c r="Q373" s="14">
        <v>9112</v>
      </c>
      <c r="R373" s="21"/>
    </row>
    <row r="374" spans="1:18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</row>
    <row r="375" spans="1:18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</row>
    <row r="376" spans="1:18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</row>
    <row r="377" spans="1:18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</row>
    <row r="378" spans="1:18" x14ac:dyDescent="0.25">
      <c r="B378" s="62" t="s">
        <v>517</v>
      </c>
      <c r="C378" s="17" t="s">
        <v>355</v>
      </c>
      <c r="D378" s="14">
        <v>427</v>
      </c>
      <c r="E378" s="14">
        <v>427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</row>
    <row r="379" spans="1:18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</row>
    <row r="380" spans="1:18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</row>
    <row r="381" spans="1:18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</row>
    <row r="382" spans="1:18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</row>
    <row r="383" spans="1:18" x14ac:dyDescent="0.25">
      <c r="B383" s="62" t="s">
        <v>511</v>
      </c>
      <c r="C383" s="17" t="s">
        <v>360</v>
      </c>
      <c r="D383" s="14">
        <v>2353.0699999999997</v>
      </c>
      <c r="E383" s="14">
        <v>2353.0699999999997</v>
      </c>
      <c r="F383" s="18"/>
      <c r="H383" s="14">
        <v>-922.22</v>
      </c>
      <c r="I383" s="14">
        <v>-922.22</v>
      </c>
      <c r="J383" s="18"/>
      <c r="L383" s="14">
        <v>271</v>
      </c>
      <c r="M383" s="14">
        <v>271</v>
      </c>
      <c r="N383" s="18"/>
      <c r="P383" s="14">
        <v>0</v>
      </c>
      <c r="Q383" s="14">
        <v>0</v>
      </c>
      <c r="R383" s="18"/>
    </row>
    <row r="384" spans="1:18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</row>
    <row r="385" spans="1:18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</row>
    <row r="386" spans="1:18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</row>
    <row r="387" spans="1:18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</row>
    <row r="388" spans="1:18" x14ac:dyDescent="0.25">
      <c r="B388" s="62" t="s">
        <v>513</v>
      </c>
      <c r="C388" s="17" t="s">
        <v>365</v>
      </c>
      <c r="D388" s="14">
        <v>2903.9400000000005</v>
      </c>
      <c r="E388" s="14">
        <v>2903.9400000000005</v>
      </c>
      <c r="F388" s="18"/>
      <c r="H388" s="14">
        <v>39.670000000000073</v>
      </c>
      <c r="I388" s="14">
        <v>39.670000000000073</v>
      </c>
      <c r="J388" s="18"/>
      <c r="L388" s="14">
        <v>4024.19</v>
      </c>
      <c r="M388" s="14">
        <v>4024.19</v>
      </c>
      <c r="N388" s="18"/>
      <c r="P388" s="14">
        <v>0</v>
      </c>
      <c r="Q388" s="14">
        <v>0</v>
      </c>
      <c r="R388" s="18"/>
    </row>
    <row r="389" spans="1:18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</row>
    <row r="390" spans="1:18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</row>
    <row r="391" spans="1:18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</row>
    <row r="392" spans="1:18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</row>
    <row r="393" spans="1:18" ht="15.75" thickBot="1" x14ac:dyDescent="0.3">
      <c r="B393" s="62" t="s">
        <v>515</v>
      </c>
      <c r="C393" s="17" t="s">
        <v>370</v>
      </c>
      <c r="D393" s="14">
        <v>6214.7400000000007</v>
      </c>
      <c r="E393" s="14">
        <v>6214.7400000000007</v>
      </c>
      <c r="F393" s="18"/>
      <c r="H393" s="14">
        <v>3299</v>
      </c>
      <c r="I393" s="14">
        <v>3299</v>
      </c>
      <c r="J393" s="18"/>
      <c r="L393" s="14">
        <v>5143.0200000000004</v>
      </c>
      <c r="M393" s="14">
        <v>5143.0200000000004</v>
      </c>
      <c r="N393" s="18"/>
      <c r="P393" s="14">
        <v>0</v>
      </c>
      <c r="Q393" s="14">
        <v>0</v>
      </c>
      <c r="R393" s="18"/>
    </row>
    <row r="394" spans="1:18" ht="16.5" thickBot="1" x14ac:dyDescent="0.3">
      <c r="B394" s="62" t="s">
        <v>726</v>
      </c>
      <c r="C394" s="20" t="s">
        <v>371</v>
      </c>
      <c r="D394" s="14">
        <v>11898.75</v>
      </c>
      <c r="E394" s="14">
        <v>11898.75</v>
      </c>
      <c r="F394" s="21"/>
      <c r="H394" s="14">
        <v>2416.4499999999998</v>
      </c>
      <c r="I394" s="14">
        <v>2416.4499999999998</v>
      </c>
      <c r="J394" s="21"/>
      <c r="L394" s="14">
        <v>9438.2100000000009</v>
      </c>
      <c r="M394" s="14">
        <v>9438.2100000000009</v>
      </c>
      <c r="N394" s="21"/>
      <c r="P394" s="14">
        <v>0</v>
      </c>
      <c r="Q394" s="14">
        <v>0</v>
      </c>
      <c r="R394" s="21"/>
    </row>
    <row r="395" spans="1:18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</row>
    <row r="396" spans="1:18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</row>
    <row r="397" spans="1:18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</row>
    <row r="398" spans="1:18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</row>
    <row r="399" spans="1:18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</row>
    <row r="400" spans="1:18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</row>
    <row r="401" spans="1:18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</row>
    <row r="402" spans="1:18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</row>
    <row r="403" spans="1:18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</row>
    <row r="404" spans="1:18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</row>
    <row r="405" spans="1:18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</row>
    <row r="406" spans="1:18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</row>
    <row r="407" spans="1:18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</row>
    <row r="408" spans="1:18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</row>
    <row r="409" spans="1:18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</row>
    <row r="410" spans="1:18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</row>
    <row r="411" spans="1:18" ht="19.5" thickTop="1" thickBot="1" x14ac:dyDescent="0.3">
      <c r="B411" s="62" t="s">
        <v>726</v>
      </c>
      <c r="C411" s="22" t="s">
        <v>388</v>
      </c>
      <c r="D411" s="23">
        <v>22154.75</v>
      </c>
      <c r="E411" s="14">
        <v>22154.75</v>
      </c>
      <c r="F411" s="23"/>
      <c r="H411" s="23">
        <v>12587.45</v>
      </c>
      <c r="I411" s="14">
        <v>12587.45</v>
      </c>
      <c r="J411" s="23"/>
      <c r="L411" s="23">
        <v>20151.21</v>
      </c>
      <c r="M411" s="14">
        <v>20151.21</v>
      </c>
      <c r="N411" s="23"/>
      <c r="P411" s="23">
        <v>9112</v>
      </c>
      <c r="Q411" s="14">
        <v>9112</v>
      </c>
      <c r="R411" s="23"/>
    </row>
    <row r="412" spans="1:18" ht="18.75" thickTop="1" x14ac:dyDescent="0.25">
      <c r="B412" s="62" t="e">
        <v>#N/A</v>
      </c>
      <c r="C412" s="25"/>
    </row>
    <row r="413" spans="1:18" ht="15.75" thickBot="1" x14ac:dyDescent="0.3">
      <c r="B413" s="62" t="e">
        <v>#N/A</v>
      </c>
      <c r="C413" s="3"/>
    </row>
    <row r="414" spans="1:18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</row>
    <row r="415" spans="1:18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</row>
    <row r="416" spans="1:18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</row>
    <row r="417" spans="1:18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</row>
    <row r="418" spans="1:18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</row>
    <row r="419" spans="1:18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</row>
    <row r="420" spans="1:18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</row>
    <row r="421" spans="1:18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</row>
    <row r="422" spans="1:18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</row>
    <row r="423" spans="1:18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</row>
    <row r="424" spans="1:18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</row>
    <row r="425" spans="1:18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</row>
    <row r="426" spans="1:18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55</v>
      </c>
      <c r="M426" s="14">
        <v>55</v>
      </c>
      <c r="N426" s="28"/>
      <c r="P426" s="14">
        <v>0</v>
      </c>
      <c r="Q426" s="14">
        <v>0</v>
      </c>
      <c r="R426" s="28"/>
    </row>
    <row r="427" spans="1:18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</row>
    <row r="428" spans="1:18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16</v>
      </c>
      <c r="I428" s="14">
        <v>16</v>
      </c>
      <c r="J428" s="28"/>
      <c r="L428" s="14">
        <v>11</v>
      </c>
      <c r="M428" s="14">
        <v>11</v>
      </c>
      <c r="N428" s="28"/>
      <c r="P428" s="14">
        <v>0</v>
      </c>
      <c r="Q428" s="14">
        <v>0</v>
      </c>
      <c r="R428" s="28"/>
    </row>
    <row r="429" spans="1:18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</row>
    <row r="430" spans="1:18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</row>
    <row r="431" spans="1:18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</row>
    <row r="432" spans="1:18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</row>
    <row r="433" spans="1:18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</row>
    <row r="434" spans="1:18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</row>
    <row r="435" spans="1:18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</row>
    <row r="436" spans="1:18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</row>
    <row r="437" spans="1:18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</row>
    <row r="438" spans="1:18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</row>
    <row r="439" spans="1:18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</row>
    <row r="440" spans="1:18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18</v>
      </c>
      <c r="I440" s="14">
        <v>18</v>
      </c>
      <c r="J440" s="28"/>
      <c r="L440" s="14">
        <v>0</v>
      </c>
      <c r="M440" s="14">
        <v>0</v>
      </c>
      <c r="N440" s="28"/>
      <c r="P440" s="14">
        <v>74</v>
      </c>
      <c r="Q440" s="14">
        <v>74</v>
      </c>
      <c r="R440" s="28"/>
    </row>
    <row r="441" spans="1:18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34</v>
      </c>
      <c r="I441" s="14">
        <v>34</v>
      </c>
      <c r="J441" s="23"/>
      <c r="L441" s="14">
        <v>66</v>
      </c>
      <c r="M441" s="14">
        <v>66</v>
      </c>
      <c r="N441" s="23"/>
      <c r="P441" s="14">
        <v>74</v>
      </c>
      <c r="Q441" s="14">
        <v>74</v>
      </c>
      <c r="R441" s="23"/>
    </row>
    <row r="442" spans="1:18" ht="18.75" thickTop="1" x14ac:dyDescent="0.25">
      <c r="C442" s="25"/>
    </row>
  </sheetData>
  <mergeCells count="64">
    <mergeCell ref="D5:F5"/>
    <mergeCell ref="H5:J5"/>
    <mergeCell ref="L5:N5"/>
    <mergeCell ref="P5:R5"/>
    <mergeCell ref="D4:F4"/>
    <mergeCell ref="H4:J4"/>
    <mergeCell ref="L4:N4"/>
    <mergeCell ref="P4:R4"/>
    <mergeCell ref="D76:F76"/>
    <mergeCell ref="H76:J76"/>
    <mergeCell ref="L76:N76"/>
    <mergeCell ref="P76:R76"/>
    <mergeCell ref="D75:F75"/>
    <mergeCell ref="H75:J75"/>
    <mergeCell ref="L75:N75"/>
    <mergeCell ref="P75:R75"/>
    <mergeCell ref="D125:F125"/>
    <mergeCell ref="H125:J125"/>
    <mergeCell ref="L125:N125"/>
    <mergeCell ref="P125:R125"/>
    <mergeCell ref="D124:F124"/>
    <mergeCell ref="H124:J124"/>
    <mergeCell ref="L124:N124"/>
    <mergeCell ref="P124:R124"/>
    <mergeCell ref="D207:F207"/>
    <mergeCell ref="H207:J207"/>
    <mergeCell ref="L207:N207"/>
    <mergeCell ref="P207:R207"/>
    <mergeCell ref="D206:F206"/>
    <mergeCell ref="H206:J206"/>
    <mergeCell ref="L206:N206"/>
    <mergeCell ref="P206:R206"/>
    <mergeCell ref="D237:F237"/>
    <mergeCell ref="H237:J237"/>
    <mergeCell ref="L237:N237"/>
    <mergeCell ref="P237:R237"/>
    <mergeCell ref="D236:F236"/>
    <mergeCell ref="H236:J236"/>
    <mergeCell ref="L236:N236"/>
    <mergeCell ref="P236:R236"/>
    <mergeCell ref="D297:F297"/>
    <mergeCell ref="H297:J297"/>
    <mergeCell ref="L297:N297"/>
    <mergeCell ref="P297:R297"/>
    <mergeCell ref="D296:F296"/>
    <mergeCell ref="H296:J296"/>
    <mergeCell ref="L296:N296"/>
    <mergeCell ref="P296:R296"/>
    <mergeCell ref="D356:F356"/>
    <mergeCell ref="H356:J356"/>
    <mergeCell ref="L356:N356"/>
    <mergeCell ref="P356:R356"/>
    <mergeCell ref="D355:F355"/>
    <mergeCell ref="H355:J355"/>
    <mergeCell ref="L355:N355"/>
    <mergeCell ref="P355:R355"/>
    <mergeCell ref="D415:F415"/>
    <mergeCell ref="H415:J415"/>
    <mergeCell ref="L415:N415"/>
    <mergeCell ref="P415:R415"/>
    <mergeCell ref="D414:F414"/>
    <mergeCell ref="H414:J414"/>
    <mergeCell ref="L414:N414"/>
    <mergeCell ref="P414:R414"/>
  </mergeCells>
  <conditionalFormatting sqref="C442 C294 C354">
    <cfRule type="containsText" dxfId="174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73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72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71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70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69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68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67" priority="4" operator="notBetween">
      <formula>1</formula>
      <formula>-1</formula>
    </cfRule>
  </conditionalFormatting>
  <conditionalFormatting sqref="H294:J294 H354:J354 H73:J73 H122:J122 H204:J204 H234:J234 H412:J412 H442:J442">
    <cfRule type="cellIs" dxfId="166" priority="3" operator="notBetween">
      <formula>1</formula>
      <formula>-1</formula>
    </cfRule>
  </conditionalFormatting>
  <conditionalFormatting sqref="L294:N294 L354:N354 L73:N73 L122:N122 L204:N204 L234:N234 L412:N412 L442:N442">
    <cfRule type="cellIs" dxfId="165" priority="2" operator="notBetween">
      <formula>1</formula>
      <formula>-1</formula>
    </cfRule>
  </conditionalFormatting>
  <conditionalFormatting sqref="P294:R294 P354:R354 P73:R73 P122:R122 P204:R204 P234:R234 P412:R412 P442:R442">
    <cfRule type="cellIs" dxfId="164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42"/>
  <sheetViews>
    <sheetView zoomScale="90" zoomScaleNormal="90" workbookViewId="0">
      <selection activeCell="G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53" width="9.140625" style="32"/>
  </cols>
  <sheetData>
    <row r="1" spans="1:18" x14ac:dyDescent="0.25">
      <c r="C1" s="3"/>
    </row>
    <row r="2" spans="1:18" ht="23.25" x14ac:dyDescent="0.25">
      <c r="C2" s="5" t="s">
        <v>425</v>
      </c>
    </row>
    <row r="3" spans="1:18" ht="15.75" thickBot="1" x14ac:dyDescent="0.3">
      <c r="C3" s="3"/>
    </row>
    <row r="4" spans="1:18" ht="16.5" x14ac:dyDescent="0.3">
      <c r="C4" s="6"/>
      <c r="D4" s="64" t="s">
        <v>732</v>
      </c>
      <c r="E4" s="65"/>
      <c r="F4" s="65"/>
      <c r="H4" s="64" t="s">
        <v>733</v>
      </c>
      <c r="I4" s="65"/>
      <c r="J4" s="65"/>
      <c r="L4" s="64" t="s">
        <v>734</v>
      </c>
      <c r="M4" s="65"/>
      <c r="N4" s="65"/>
      <c r="P4" s="64" t="s">
        <v>730</v>
      </c>
      <c r="Q4" s="65"/>
      <c r="R4" s="65"/>
    </row>
    <row r="5" spans="1:18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</row>
    <row r="6" spans="1:18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</row>
    <row r="7" spans="1:18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</row>
    <row r="8" spans="1:18" x14ac:dyDescent="0.25">
      <c r="A8" s="1">
        <v>0</v>
      </c>
      <c r="B8" s="62" t="s">
        <v>8</v>
      </c>
      <c r="C8" s="13" t="s">
        <v>8</v>
      </c>
      <c r="D8" s="14">
        <v>15.217444800000003</v>
      </c>
      <c r="E8" s="14">
        <v>15.217444800000003</v>
      </c>
      <c r="F8" s="14"/>
      <c r="H8" s="14">
        <v>10.586923200000001</v>
      </c>
      <c r="I8" s="14">
        <v>10.586923200000001</v>
      </c>
      <c r="J8" s="14"/>
      <c r="L8" s="14">
        <v>4.7768256000000004</v>
      </c>
      <c r="M8" s="14">
        <v>4.7768256000000004</v>
      </c>
      <c r="N8" s="14"/>
      <c r="P8" s="14">
        <v>1.9330416000000001</v>
      </c>
      <c r="Q8" s="14">
        <v>1.9330416000000001</v>
      </c>
      <c r="R8" s="14"/>
    </row>
    <row r="9" spans="1:18" x14ac:dyDescent="0.25">
      <c r="A9" s="1">
        <v>0</v>
      </c>
      <c r="B9" s="62" t="s">
        <v>9</v>
      </c>
      <c r="C9" s="13" t="s">
        <v>9</v>
      </c>
      <c r="D9" s="14">
        <v>0.35753040000000003</v>
      </c>
      <c r="E9" s="14">
        <v>0.35753040000000003</v>
      </c>
      <c r="F9" s="14"/>
      <c r="H9" s="14">
        <v>0</v>
      </c>
      <c r="I9" s="14">
        <v>0</v>
      </c>
      <c r="J9" s="14"/>
      <c r="L9" s="14">
        <v>0.73334880000000002</v>
      </c>
      <c r="M9" s="14">
        <v>0.73334880000000002</v>
      </c>
      <c r="N9" s="14"/>
      <c r="P9" s="14">
        <v>0</v>
      </c>
      <c r="Q9" s="14">
        <v>0</v>
      </c>
      <c r="R9" s="14"/>
    </row>
    <row r="10" spans="1:18" x14ac:dyDescent="0.25">
      <c r="B10" s="62" t="s">
        <v>726</v>
      </c>
      <c r="C10" s="15" t="s">
        <v>10</v>
      </c>
      <c r="D10" s="14">
        <v>15.574975200000003</v>
      </c>
      <c r="E10" s="14">
        <v>15.574975200000003</v>
      </c>
      <c r="F10" s="16"/>
      <c r="H10" s="14">
        <v>10.586923200000001</v>
      </c>
      <c r="I10" s="14">
        <v>10.586923200000001</v>
      </c>
      <c r="J10" s="16"/>
      <c r="L10" s="14">
        <v>5.5101744000000004</v>
      </c>
      <c r="M10" s="14">
        <v>5.5101744000000004</v>
      </c>
      <c r="N10" s="16"/>
      <c r="P10" s="14">
        <v>1.9330416000000001</v>
      </c>
      <c r="Q10" s="14">
        <v>1.9330416000000001</v>
      </c>
      <c r="R10" s="16"/>
    </row>
    <row r="11" spans="1:18" x14ac:dyDescent="0.25">
      <c r="B11" s="62" t="s">
        <v>726</v>
      </c>
      <c r="C11" s="17" t="s">
        <v>11</v>
      </c>
      <c r="D11" s="14">
        <v>15.574975200000003</v>
      </c>
      <c r="E11" s="14">
        <v>15.574975200000003</v>
      </c>
      <c r="F11" s="18"/>
      <c r="H11" s="14">
        <v>10.586923200000001</v>
      </c>
      <c r="I11" s="14">
        <v>10.586923200000001</v>
      </c>
      <c r="J11" s="18"/>
      <c r="L11" s="14">
        <v>5.5101744000000004</v>
      </c>
      <c r="M11" s="14">
        <v>5.5101744000000004</v>
      </c>
      <c r="N11" s="18"/>
      <c r="P11" s="14">
        <v>1.9330416000000001</v>
      </c>
      <c r="Q11" s="14">
        <v>1.9330416000000001</v>
      </c>
      <c r="R11" s="18"/>
    </row>
    <row r="12" spans="1:18" x14ac:dyDescent="0.25">
      <c r="A12" s="1">
        <v>0</v>
      </c>
      <c r="B12" s="62" t="s">
        <v>12</v>
      </c>
      <c r="C12" s="13" t="s">
        <v>12</v>
      </c>
      <c r="D12" s="14">
        <v>9.94</v>
      </c>
      <c r="E12" s="14">
        <v>9.94</v>
      </c>
      <c r="F12" s="14"/>
      <c r="H12" s="14">
        <v>9.620000000000001</v>
      </c>
      <c r="I12" s="14">
        <v>9.620000000000001</v>
      </c>
      <c r="J12" s="14"/>
      <c r="L12" s="14">
        <v>8.39</v>
      </c>
      <c r="M12" s="14">
        <v>8.39</v>
      </c>
      <c r="N12" s="14"/>
      <c r="P12" s="14">
        <v>0</v>
      </c>
      <c r="Q12" s="14">
        <v>0</v>
      </c>
      <c r="R12" s="14"/>
    </row>
    <row r="13" spans="1:18" x14ac:dyDescent="0.25">
      <c r="A13" s="1">
        <v>0</v>
      </c>
      <c r="B13" s="62" t="s">
        <v>13</v>
      </c>
      <c r="C13" s="13" t="s">
        <v>13</v>
      </c>
      <c r="D13" s="14">
        <v>36.299580800000001</v>
      </c>
      <c r="E13" s="14">
        <v>36.299580800000001</v>
      </c>
      <c r="F13" s="14"/>
      <c r="H13" s="14">
        <v>23.216989600000002</v>
      </c>
      <c r="I13" s="14">
        <v>23.216989600000002</v>
      </c>
      <c r="J13" s="14"/>
      <c r="L13" s="14">
        <v>8.0177239999999994</v>
      </c>
      <c r="M13" s="14">
        <v>8.0177239999999994</v>
      </c>
      <c r="N13" s="14"/>
      <c r="P13" s="14">
        <v>9.0064007999999998</v>
      </c>
      <c r="Q13" s="14">
        <v>9.0064007999999998</v>
      </c>
      <c r="R13" s="14"/>
    </row>
    <row r="14" spans="1:18" x14ac:dyDescent="0.25">
      <c r="B14" s="62" t="s">
        <v>726</v>
      </c>
      <c r="C14" s="15" t="s">
        <v>14</v>
      </c>
      <c r="D14" s="14">
        <v>46.239580799999999</v>
      </c>
      <c r="E14" s="14">
        <v>46.239580799999999</v>
      </c>
      <c r="F14" s="16"/>
      <c r="H14" s="14">
        <v>32.836989600000003</v>
      </c>
      <c r="I14" s="14">
        <v>32.836989600000003</v>
      </c>
      <c r="J14" s="16"/>
      <c r="L14" s="14">
        <v>16.407724000000002</v>
      </c>
      <c r="M14" s="14">
        <v>16.407724000000002</v>
      </c>
      <c r="N14" s="16"/>
      <c r="P14" s="14">
        <v>9.0064007999999998</v>
      </c>
      <c r="Q14" s="14">
        <v>9.0064007999999998</v>
      </c>
      <c r="R14" s="16"/>
    </row>
    <row r="15" spans="1:18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0.14000000000000001</v>
      </c>
      <c r="I15" s="14">
        <v>0.14000000000000001</v>
      </c>
      <c r="J15" s="14"/>
      <c r="L15" s="14">
        <v>0</v>
      </c>
      <c r="M15" s="14">
        <v>0</v>
      </c>
      <c r="N15" s="14"/>
      <c r="P15" s="14">
        <v>0</v>
      </c>
      <c r="Q15" s="14">
        <v>0</v>
      </c>
      <c r="R15" s="14"/>
    </row>
    <row r="16" spans="1:18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</row>
    <row r="17" spans="1:18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</row>
    <row r="18" spans="1:18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0.14000000000000001</v>
      </c>
      <c r="I18" s="14">
        <v>0.14000000000000001</v>
      </c>
      <c r="J18" s="16"/>
      <c r="L18" s="14">
        <v>0</v>
      </c>
      <c r="M18" s="14">
        <v>0</v>
      </c>
      <c r="N18" s="16"/>
      <c r="P18" s="14">
        <v>0</v>
      </c>
      <c r="Q18" s="14">
        <v>0</v>
      </c>
      <c r="R18" s="16"/>
    </row>
    <row r="19" spans="1:18" x14ac:dyDescent="0.25">
      <c r="A19" s="1">
        <v>0</v>
      </c>
      <c r="B19" s="62" t="s">
        <v>674</v>
      </c>
      <c r="C19" s="13" t="s">
        <v>19</v>
      </c>
      <c r="D19" s="14">
        <v>24.273662399999999</v>
      </c>
      <c r="E19" s="14">
        <v>24.273662399999999</v>
      </c>
      <c r="F19" s="14"/>
      <c r="H19" s="14">
        <v>0.55229759999999994</v>
      </c>
      <c r="I19" s="14">
        <v>0.55229759999999994</v>
      </c>
      <c r="J19" s="14"/>
      <c r="L19" s="14">
        <v>0</v>
      </c>
      <c r="M19" s="14">
        <v>0</v>
      </c>
      <c r="N19" s="14"/>
      <c r="P19" s="14">
        <v>0</v>
      </c>
      <c r="Q19" s="14">
        <v>0</v>
      </c>
      <c r="R19" s="14"/>
    </row>
    <row r="20" spans="1:18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</row>
    <row r="21" spans="1:18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</row>
    <row r="22" spans="1:18" x14ac:dyDescent="0.25">
      <c r="B22" s="62" t="s">
        <v>726</v>
      </c>
      <c r="C22" s="15" t="s">
        <v>22</v>
      </c>
      <c r="D22" s="14">
        <v>24.273662399999999</v>
      </c>
      <c r="E22" s="14">
        <v>24.273662399999999</v>
      </c>
      <c r="F22" s="16"/>
      <c r="H22" s="14">
        <v>0.55229759999999994</v>
      </c>
      <c r="I22" s="14">
        <v>0.55229759999999994</v>
      </c>
      <c r="J22" s="16"/>
      <c r="L22" s="14">
        <v>0</v>
      </c>
      <c r="M22" s="14">
        <v>0</v>
      </c>
      <c r="N22" s="16"/>
      <c r="P22" s="14">
        <v>0</v>
      </c>
      <c r="Q22" s="14">
        <v>0</v>
      </c>
      <c r="R22" s="16"/>
    </row>
    <row r="23" spans="1:18" x14ac:dyDescent="0.25">
      <c r="A23" s="1">
        <v>0</v>
      </c>
      <c r="B23" s="62" t="s">
        <v>23</v>
      </c>
      <c r="C23" s="13" t="s">
        <v>23</v>
      </c>
      <c r="D23" s="14">
        <v>1.34</v>
      </c>
      <c r="E23" s="14">
        <v>1.34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</row>
    <row r="24" spans="1:18" x14ac:dyDescent="0.25">
      <c r="B24" s="62" t="s">
        <v>726</v>
      </c>
      <c r="C24" s="15" t="s">
        <v>24</v>
      </c>
      <c r="D24" s="14">
        <v>1.34</v>
      </c>
      <c r="E24" s="14">
        <v>1.34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</row>
    <row r="25" spans="1:18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</row>
    <row r="26" spans="1:18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</row>
    <row r="27" spans="1:18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2.1301432</v>
      </c>
      <c r="I27" s="14">
        <v>2.1301432</v>
      </c>
      <c r="J27" s="14"/>
      <c r="L27" s="14">
        <v>0</v>
      </c>
      <c r="M27" s="14">
        <v>0</v>
      </c>
      <c r="N27" s="14"/>
      <c r="P27" s="14">
        <v>0</v>
      </c>
      <c r="Q27" s="14">
        <v>0</v>
      </c>
      <c r="R27" s="14"/>
    </row>
    <row r="28" spans="1:18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</row>
    <row r="29" spans="1:18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2.1301432</v>
      </c>
      <c r="I29" s="14">
        <v>2.1301432</v>
      </c>
      <c r="J29" s="16"/>
      <c r="L29" s="14">
        <v>0</v>
      </c>
      <c r="M29" s="14">
        <v>0</v>
      </c>
      <c r="N29" s="16"/>
      <c r="P29" s="14">
        <v>0</v>
      </c>
      <c r="Q29" s="14">
        <v>0</v>
      </c>
      <c r="R29" s="16"/>
    </row>
    <row r="30" spans="1:18" x14ac:dyDescent="0.25">
      <c r="A30" s="1">
        <v>0</v>
      </c>
      <c r="B30" s="62" t="s">
        <v>669</v>
      </c>
      <c r="C30" s="13" t="s">
        <v>30</v>
      </c>
      <c r="D30" s="14">
        <v>23.742396000000003</v>
      </c>
      <c r="E30" s="14">
        <v>23.742396000000003</v>
      </c>
      <c r="F30" s="14"/>
      <c r="H30" s="14">
        <v>0.50932080000000002</v>
      </c>
      <c r="I30" s="14">
        <v>0.50932080000000002</v>
      </c>
      <c r="J30" s="14"/>
      <c r="L30" s="14">
        <v>0</v>
      </c>
      <c r="M30" s="14">
        <v>0</v>
      </c>
      <c r="N30" s="14"/>
      <c r="P30" s="14">
        <v>0</v>
      </c>
      <c r="Q30" s="14">
        <v>0</v>
      </c>
      <c r="R30" s="14"/>
    </row>
    <row r="31" spans="1:18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</row>
    <row r="32" spans="1:18" x14ac:dyDescent="0.25">
      <c r="B32" s="62" t="s">
        <v>726</v>
      </c>
      <c r="C32" s="15" t="s">
        <v>32</v>
      </c>
      <c r="D32" s="14">
        <v>23.742396000000003</v>
      </c>
      <c r="E32" s="14">
        <v>23.742396000000003</v>
      </c>
      <c r="F32" s="16"/>
      <c r="H32" s="14">
        <v>0.50932080000000002</v>
      </c>
      <c r="I32" s="14">
        <v>0.50932080000000002</v>
      </c>
      <c r="J32" s="16"/>
      <c r="L32" s="14">
        <v>0</v>
      </c>
      <c r="M32" s="14">
        <v>0</v>
      </c>
      <c r="N32" s="16"/>
      <c r="P32" s="14">
        <v>0</v>
      </c>
      <c r="Q32" s="14">
        <v>0</v>
      </c>
      <c r="R32" s="16"/>
    </row>
    <row r="33" spans="1:18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</row>
    <row r="34" spans="1:18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</row>
    <row r="35" spans="1:18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</row>
    <row r="36" spans="1:18" x14ac:dyDescent="0.25">
      <c r="A36" s="1">
        <v>0</v>
      </c>
      <c r="B36" s="62" t="s">
        <v>36</v>
      </c>
      <c r="C36" s="13" t="s">
        <v>36</v>
      </c>
      <c r="D36" s="14">
        <v>0.87325199999999992</v>
      </c>
      <c r="E36" s="14">
        <v>0.87325199999999992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  <c r="P36" s="14">
        <v>0</v>
      </c>
      <c r="Q36" s="14">
        <v>0</v>
      </c>
      <c r="R36" s="14"/>
    </row>
    <row r="37" spans="1:18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</row>
    <row r="38" spans="1:18" x14ac:dyDescent="0.25">
      <c r="B38" s="62" t="s">
        <v>726</v>
      </c>
      <c r="C38" s="15" t="s">
        <v>38</v>
      </c>
      <c r="D38" s="14">
        <v>0.87325199999999992</v>
      </c>
      <c r="E38" s="14">
        <v>0.87325199999999992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  <c r="P38" s="14">
        <v>0</v>
      </c>
      <c r="Q38" s="14">
        <v>0</v>
      </c>
      <c r="R38" s="16"/>
    </row>
    <row r="39" spans="1:18" x14ac:dyDescent="0.25">
      <c r="B39" s="62" t="s">
        <v>726</v>
      </c>
      <c r="C39" s="17" t="s">
        <v>39</v>
      </c>
      <c r="D39" s="14">
        <v>96.468891200000002</v>
      </c>
      <c r="E39" s="14">
        <v>96.468891200000002</v>
      </c>
      <c r="F39" s="18"/>
      <c r="H39" s="14">
        <v>36.168751200000003</v>
      </c>
      <c r="I39" s="14">
        <v>36.168751200000003</v>
      </c>
      <c r="J39" s="18"/>
      <c r="L39" s="14">
        <v>16.407724000000002</v>
      </c>
      <c r="M39" s="14">
        <v>16.407724000000002</v>
      </c>
      <c r="N39" s="18"/>
      <c r="P39" s="14">
        <v>9.0064007999999998</v>
      </c>
      <c r="Q39" s="14">
        <v>9.0064007999999998</v>
      </c>
      <c r="R39" s="18"/>
    </row>
    <row r="40" spans="1:18" x14ac:dyDescent="0.25">
      <c r="A40" s="1">
        <v>0</v>
      </c>
      <c r="B40" s="62" t="s">
        <v>40</v>
      </c>
      <c r="C40" s="13" t="s">
        <v>40</v>
      </c>
      <c r="D40" s="14">
        <v>1.0500000000000003</v>
      </c>
      <c r="E40" s="14">
        <v>1.0500000000000003</v>
      </c>
      <c r="F40" s="14"/>
      <c r="H40" s="14">
        <v>1.1599999999999984</v>
      </c>
      <c r="I40" s="14">
        <v>1.1599999999999984</v>
      </c>
      <c r="J40" s="14"/>
      <c r="L40" s="14">
        <v>2.72</v>
      </c>
      <c r="M40" s="14">
        <v>2.72</v>
      </c>
      <c r="N40" s="14"/>
      <c r="P40" s="14">
        <v>2.91</v>
      </c>
      <c r="Q40" s="14">
        <v>2.91</v>
      </c>
      <c r="R40" s="14"/>
    </row>
    <row r="41" spans="1:18" x14ac:dyDescent="0.25">
      <c r="A41" s="1">
        <v>0</v>
      </c>
      <c r="B41" s="62" t="s">
        <v>689</v>
      </c>
      <c r="C41" s="13" t="s">
        <v>41</v>
      </c>
      <c r="D41" s="14">
        <v>1.0900000000000001</v>
      </c>
      <c r="E41" s="14">
        <v>1.0900000000000001</v>
      </c>
      <c r="F41" s="14"/>
      <c r="H41" s="14">
        <v>0</v>
      </c>
      <c r="I41" s="14">
        <v>0</v>
      </c>
      <c r="J41" s="14"/>
      <c r="L41" s="14">
        <v>0.93</v>
      </c>
      <c r="M41" s="14">
        <v>0.93</v>
      </c>
      <c r="N41" s="14"/>
      <c r="P41" s="14">
        <v>0</v>
      </c>
      <c r="Q41" s="14">
        <v>0</v>
      </c>
      <c r="R41" s="14"/>
    </row>
    <row r="42" spans="1:18" x14ac:dyDescent="0.25">
      <c r="A42" s="1">
        <v>0</v>
      </c>
      <c r="B42" s="62" t="s">
        <v>691</v>
      </c>
      <c r="C42" s="13" t="s">
        <v>42</v>
      </c>
      <c r="D42" s="14">
        <v>9.7100000000000009</v>
      </c>
      <c r="E42" s="14">
        <v>9.7100000000000009</v>
      </c>
      <c r="F42" s="14"/>
      <c r="H42" s="14">
        <v>16.419999999999998</v>
      </c>
      <c r="I42" s="14">
        <v>16.419999999999998</v>
      </c>
      <c r="J42" s="14"/>
      <c r="L42" s="14">
        <v>3.26</v>
      </c>
      <c r="M42" s="14">
        <v>3.26</v>
      </c>
      <c r="N42" s="14"/>
      <c r="P42" s="14">
        <v>0</v>
      </c>
      <c r="Q42" s="14">
        <v>0</v>
      </c>
      <c r="R42" s="14"/>
    </row>
    <row r="43" spans="1:18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</row>
    <row r="44" spans="1:18" x14ac:dyDescent="0.25">
      <c r="B44" s="62" t="s">
        <v>727</v>
      </c>
      <c r="C44" s="17" t="s">
        <v>44</v>
      </c>
      <c r="D44" s="14">
        <v>11.850000000000001</v>
      </c>
      <c r="E44" s="14">
        <v>11.850000000000001</v>
      </c>
      <c r="F44" s="18"/>
      <c r="H44" s="14">
        <v>17.579999999999998</v>
      </c>
      <c r="I44" s="14">
        <v>17.579999999999998</v>
      </c>
      <c r="J44" s="18"/>
      <c r="L44" s="14">
        <v>6.91</v>
      </c>
      <c r="M44" s="14">
        <v>6.91</v>
      </c>
      <c r="N44" s="18"/>
      <c r="P44" s="14">
        <v>2.91</v>
      </c>
      <c r="Q44" s="14">
        <v>2.91</v>
      </c>
      <c r="R44" s="18"/>
    </row>
    <row r="45" spans="1:18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</row>
    <row r="46" spans="1:18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</row>
    <row r="47" spans="1:18" ht="16.5" thickBot="1" x14ac:dyDescent="0.3">
      <c r="B47" s="62" t="s">
        <v>450</v>
      </c>
      <c r="C47" s="20" t="s">
        <v>47</v>
      </c>
      <c r="D47" s="14">
        <v>123.89386639999999</v>
      </c>
      <c r="E47" s="14">
        <v>123.89386639999999</v>
      </c>
      <c r="F47" s="21"/>
      <c r="H47" s="14">
        <v>64.335674400000002</v>
      </c>
      <c r="I47" s="14">
        <v>64.335674400000002</v>
      </c>
      <c r="J47" s="21"/>
      <c r="L47" s="14">
        <v>28.827898400000002</v>
      </c>
      <c r="M47" s="14">
        <v>28.827898400000002</v>
      </c>
      <c r="N47" s="21"/>
      <c r="P47" s="14">
        <v>13.849442400000001</v>
      </c>
      <c r="Q47" s="14">
        <v>13.849442400000001</v>
      </c>
      <c r="R47" s="21"/>
    </row>
    <row r="48" spans="1:18" x14ac:dyDescent="0.25">
      <c r="A48" s="1">
        <v>0</v>
      </c>
      <c r="B48" s="62" t="s">
        <v>693</v>
      </c>
      <c r="C48" s="13" t="s">
        <v>48</v>
      </c>
      <c r="D48" s="14">
        <v>22</v>
      </c>
      <c r="E48" s="14">
        <v>22</v>
      </c>
      <c r="F48" s="14"/>
      <c r="H48" s="14">
        <v>9</v>
      </c>
      <c r="I48" s="14">
        <v>9</v>
      </c>
      <c r="J48" s="14"/>
      <c r="L48" s="14">
        <v>14</v>
      </c>
      <c r="M48" s="14">
        <v>14</v>
      </c>
      <c r="N48" s="14"/>
      <c r="P48" s="14">
        <v>0</v>
      </c>
      <c r="Q48" s="14">
        <v>0</v>
      </c>
      <c r="R48" s="14"/>
    </row>
    <row r="49" spans="1:18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</row>
    <row r="50" spans="1:18" x14ac:dyDescent="0.25">
      <c r="B50" s="62" t="s">
        <v>727</v>
      </c>
      <c r="C50" s="17" t="s">
        <v>50</v>
      </c>
      <c r="D50" s="14">
        <v>22</v>
      </c>
      <c r="E50" s="14">
        <v>22</v>
      </c>
      <c r="F50" s="18"/>
      <c r="H50" s="14">
        <v>9</v>
      </c>
      <c r="I50" s="14">
        <v>9</v>
      </c>
      <c r="J50" s="18"/>
      <c r="L50" s="14">
        <v>14</v>
      </c>
      <c r="M50" s="14">
        <v>14</v>
      </c>
      <c r="N50" s="18"/>
      <c r="P50" s="14">
        <v>0</v>
      </c>
      <c r="Q50" s="14">
        <v>0</v>
      </c>
      <c r="R50" s="18"/>
    </row>
    <row r="51" spans="1:18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</row>
    <row r="52" spans="1:18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</row>
    <row r="53" spans="1:18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</row>
    <row r="54" spans="1:18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</row>
    <row r="55" spans="1:18" x14ac:dyDescent="0.25">
      <c r="A55" s="1">
        <v>0</v>
      </c>
      <c r="B55" s="62" t="s">
        <v>711</v>
      </c>
      <c r="C55" s="13" t="s">
        <v>55</v>
      </c>
      <c r="D55" s="14">
        <v>26</v>
      </c>
      <c r="E55" s="14">
        <v>26</v>
      </c>
      <c r="F55" s="14"/>
      <c r="H55" s="14">
        <v>31</v>
      </c>
      <c r="I55" s="14">
        <v>31</v>
      </c>
      <c r="J55" s="14"/>
      <c r="L55" s="14">
        <v>14</v>
      </c>
      <c r="M55" s="14">
        <v>14</v>
      </c>
      <c r="N55" s="14"/>
      <c r="P55" s="14">
        <v>15</v>
      </c>
      <c r="Q55" s="14">
        <v>15</v>
      </c>
      <c r="R55" s="14"/>
    </row>
    <row r="56" spans="1:18" x14ac:dyDescent="0.25">
      <c r="A56" s="1">
        <v>0</v>
      </c>
      <c r="B56" s="62" t="s">
        <v>703</v>
      </c>
      <c r="C56" s="13" t="s">
        <v>56</v>
      </c>
      <c r="D56" s="14">
        <v>69</v>
      </c>
      <c r="E56" s="14">
        <v>69</v>
      </c>
      <c r="F56" s="14"/>
      <c r="H56" s="14">
        <v>23</v>
      </c>
      <c r="I56" s="14">
        <v>23</v>
      </c>
      <c r="J56" s="14"/>
      <c r="L56" s="14">
        <v>6</v>
      </c>
      <c r="M56" s="14">
        <v>6</v>
      </c>
      <c r="N56" s="14"/>
      <c r="P56" s="14">
        <v>0</v>
      </c>
      <c r="Q56" s="14">
        <v>0</v>
      </c>
      <c r="R56" s="14"/>
    </row>
    <row r="57" spans="1:18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</row>
    <row r="58" spans="1:18" x14ac:dyDescent="0.25">
      <c r="B58" s="62" t="s">
        <v>727</v>
      </c>
      <c r="C58" s="17" t="s">
        <v>58</v>
      </c>
      <c r="D58" s="14">
        <v>95</v>
      </c>
      <c r="E58" s="14">
        <v>95</v>
      </c>
      <c r="F58" s="18"/>
      <c r="H58" s="14">
        <v>54</v>
      </c>
      <c r="I58" s="14">
        <v>54</v>
      </c>
      <c r="J58" s="18"/>
      <c r="L58" s="14">
        <v>20</v>
      </c>
      <c r="M58" s="14">
        <v>20</v>
      </c>
      <c r="N58" s="18"/>
      <c r="P58" s="14">
        <v>15</v>
      </c>
      <c r="Q58" s="14">
        <v>15</v>
      </c>
      <c r="R58" s="18"/>
    </row>
    <row r="59" spans="1:18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</row>
    <row r="60" spans="1:18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</row>
    <row r="61" spans="1:18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  <c r="P61" s="14">
        <v>0</v>
      </c>
      <c r="Q61" s="14">
        <v>0</v>
      </c>
      <c r="R61" s="14"/>
    </row>
    <row r="62" spans="1:18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  <c r="P62" s="14">
        <v>0</v>
      </c>
      <c r="Q62" s="14">
        <v>0</v>
      </c>
      <c r="R62" s="18"/>
    </row>
    <row r="63" spans="1:18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</row>
    <row r="64" spans="1:18" ht="16.5" thickBot="1" x14ac:dyDescent="0.3">
      <c r="B64" s="62" t="s">
        <v>459</v>
      </c>
      <c r="C64" s="20" t="s">
        <v>64</v>
      </c>
      <c r="D64" s="14">
        <v>117</v>
      </c>
      <c r="E64" s="14">
        <v>117</v>
      </c>
      <c r="F64" s="21"/>
      <c r="H64" s="14">
        <v>63</v>
      </c>
      <c r="I64" s="14">
        <v>63</v>
      </c>
      <c r="J64" s="21"/>
      <c r="L64" s="14">
        <v>34</v>
      </c>
      <c r="M64" s="14">
        <v>34</v>
      </c>
      <c r="N64" s="21"/>
      <c r="P64" s="14">
        <v>15</v>
      </c>
      <c r="Q64" s="14">
        <v>15</v>
      </c>
      <c r="R64" s="21"/>
    </row>
    <row r="65" spans="1:18" x14ac:dyDescent="0.25">
      <c r="A65" s="1">
        <v>0</v>
      </c>
      <c r="B65" s="62" t="s">
        <v>713</v>
      </c>
      <c r="C65" s="13" t="s">
        <v>65</v>
      </c>
      <c r="D65" s="14">
        <v>24.089999999999996</v>
      </c>
      <c r="E65" s="14">
        <v>24.089999999999996</v>
      </c>
      <c r="F65" s="14"/>
      <c r="H65" s="14">
        <v>4.3099999999999996</v>
      </c>
      <c r="I65" s="14">
        <v>4.3099999999999996</v>
      </c>
      <c r="J65" s="14"/>
      <c r="L65" s="14">
        <v>0.80999999999999994</v>
      </c>
      <c r="M65" s="14">
        <v>0.80999999999999994</v>
      </c>
      <c r="N65" s="14"/>
      <c r="P65" s="14">
        <v>0.66</v>
      </c>
      <c r="Q65" s="14">
        <v>0.66</v>
      </c>
      <c r="R65" s="14"/>
    </row>
    <row r="66" spans="1:18" x14ac:dyDescent="0.25">
      <c r="A66" s="1">
        <v>0</v>
      </c>
      <c r="B66" s="62" t="s">
        <v>715</v>
      </c>
      <c r="C66" s="13" t="s">
        <v>66</v>
      </c>
      <c r="D66" s="14">
        <v>0.93</v>
      </c>
      <c r="E66" s="14">
        <v>0.93</v>
      </c>
      <c r="F66" s="14"/>
      <c r="H66" s="14">
        <v>3.04</v>
      </c>
      <c r="I66" s="14">
        <v>3.04</v>
      </c>
      <c r="J66" s="14"/>
      <c r="L66" s="14">
        <v>2.8499999999999996</v>
      </c>
      <c r="M66" s="14">
        <v>2.8499999999999996</v>
      </c>
      <c r="N66" s="14"/>
      <c r="P66" s="14">
        <v>3.8</v>
      </c>
      <c r="Q66" s="14">
        <v>3.8</v>
      </c>
      <c r="R66" s="14"/>
    </row>
    <row r="67" spans="1:18" x14ac:dyDescent="0.25">
      <c r="A67" s="1">
        <v>0</v>
      </c>
      <c r="B67" s="62" t="s">
        <v>717</v>
      </c>
      <c r="C67" s="13" t="s">
        <v>67</v>
      </c>
      <c r="D67" s="14">
        <v>0.67000000000000015</v>
      </c>
      <c r="E67" s="14">
        <v>0.67000000000000015</v>
      </c>
      <c r="F67" s="14"/>
      <c r="H67" s="14">
        <v>3.8</v>
      </c>
      <c r="I67" s="14">
        <v>3.8</v>
      </c>
      <c r="J67" s="14"/>
      <c r="L67" s="14">
        <v>3.3000000000000003</v>
      </c>
      <c r="M67" s="14">
        <v>3.3000000000000003</v>
      </c>
      <c r="N67" s="14"/>
      <c r="P67" s="14">
        <v>4.4000000000000004</v>
      </c>
      <c r="Q67" s="14">
        <v>4.4000000000000004</v>
      </c>
      <c r="R67" s="14"/>
    </row>
    <row r="68" spans="1:18" x14ac:dyDescent="0.25">
      <c r="B68" s="62" t="s">
        <v>726</v>
      </c>
      <c r="C68" s="17" t="s">
        <v>68</v>
      </c>
      <c r="D68" s="14">
        <v>25.689999999999998</v>
      </c>
      <c r="E68" s="14">
        <v>25.689999999999998</v>
      </c>
      <c r="F68" s="18"/>
      <c r="H68" s="14">
        <v>11.149999999999999</v>
      </c>
      <c r="I68" s="14">
        <v>11.149999999999999</v>
      </c>
      <c r="J68" s="18"/>
      <c r="L68" s="14">
        <v>6.96</v>
      </c>
      <c r="M68" s="14">
        <v>6.96</v>
      </c>
      <c r="N68" s="18"/>
      <c r="P68" s="14">
        <v>8.86</v>
      </c>
      <c r="Q68" s="14">
        <v>8.86</v>
      </c>
      <c r="R68" s="18"/>
    </row>
    <row r="69" spans="1:18" x14ac:dyDescent="0.25">
      <c r="A69" s="1">
        <v>0</v>
      </c>
      <c r="B69" s="62" t="s">
        <v>721</v>
      </c>
      <c r="C69" s="17" t="s">
        <v>69</v>
      </c>
      <c r="D69" s="14">
        <v>2.4700000000000002</v>
      </c>
      <c r="E69" s="14">
        <v>2.4700000000000002</v>
      </c>
      <c r="F69" s="18"/>
      <c r="H69" s="14">
        <v>157</v>
      </c>
      <c r="I69" s="14">
        <v>157</v>
      </c>
      <c r="J69" s="18"/>
      <c r="L69" s="14">
        <v>54</v>
      </c>
      <c r="M69" s="14">
        <v>54</v>
      </c>
      <c r="N69" s="18"/>
      <c r="P69" s="14">
        <v>60</v>
      </c>
      <c r="Q69" s="14">
        <v>60</v>
      </c>
      <c r="R69" s="18"/>
    </row>
    <row r="70" spans="1:18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3</v>
      </c>
      <c r="I70" s="14">
        <v>3</v>
      </c>
      <c r="J70" s="18"/>
      <c r="L70" s="14">
        <v>0</v>
      </c>
      <c r="M70" s="14">
        <v>0</v>
      </c>
      <c r="N70" s="18"/>
      <c r="P70" s="14">
        <v>0.15</v>
      </c>
      <c r="Q70" s="14">
        <v>0.15</v>
      </c>
      <c r="R70" s="18"/>
    </row>
    <row r="71" spans="1:18" ht="16.5" thickBot="1" x14ac:dyDescent="0.3">
      <c r="B71" s="62" t="s">
        <v>726</v>
      </c>
      <c r="C71" s="20" t="s">
        <v>71</v>
      </c>
      <c r="D71" s="14">
        <v>28.159999999999997</v>
      </c>
      <c r="E71" s="14">
        <v>28.159999999999997</v>
      </c>
      <c r="F71" s="21"/>
      <c r="H71" s="14">
        <v>171.15</v>
      </c>
      <c r="I71" s="14">
        <v>171.15</v>
      </c>
      <c r="J71" s="21"/>
      <c r="L71" s="14">
        <v>60.96</v>
      </c>
      <c r="M71" s="14">
        <v>60.96</v>
      </c>
      <c r="N71" s="21"/>
      <c r="P71" s="14">
        <v>69.009999999999991</v>
      </c>
      <c r="Q71" s="14">
        <v>69.009999999999991</v>
      </c>
      <c r="R71" s="21"/>
    </row>
    <row r="72" spans="1:18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</row>
    <row r="73" spans="1:18" ht="18.75" thickTop="1" x14ac:dyDescent="0.25">
      <c r="B73" s="62" t="e">
        <v>#N/A</v>
      </c>
      <c r="C73" s="25"/>
    </row>
    <row r="74" spans="1:18" ht="18.75" thickBot="1" x14ac:dyDescent="0.3">
      <c r="B74" s="62" t="e">
        <v>#N/A</v>
      </c>
      <c r="C74" s="26"/>
    </row>
    <row r="75" spans="1:18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</row>
    <row r="76" spans="1:18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</row>
    <row r="77" spans="1:18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</row>
    <row r="78" spans="1:18" ht="15.75" thickBot="1" x14ac:dyDescent="0.3">
      <c r="B78" s="62" t="s">
        <v>472</v>
      </c>
      <c r="C78" s="17" t="s">
        <v>75</v>
      </c>
      <c r="D78" s="14">
        <v>4.9000000000000004</v>
      </c>
      <c r="E78" s="14">
        <v>4.9000000000000004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24.5</v>
      </c>
      <c r="Q78" s="14">
        <v>24.5</v>
      </c>
      <c r="R78" s="18"/>
    </row>
    <row r="79" spans="1:18" ht="16.5" thickBot="1" x14ac:dyDescent="0.3">
      <c r="B79" s="62" t="s">
        <v>472</v>
      </c>
      <c r="C79" s="20" t="s">
        <v>76</v>
      </c>
      <c r="D79" s="14">
        <v>4.9000000000000004</v>
      </c>
      <c r="E79" s="14">
        <v>4.9000000000000004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24.5</v>
      </c>
      <c r="Q79" s="14">
        <v>24.5</v>
      </c>
      <c r="R79" s="21"/>
    </row>
    <row r="80" spans="1:18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</row>
    <row r="81" spans="1:18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</row>
    <row r="82" spans="1:18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</row>
    <row r="83" spans="1:18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</row>
    <row r="84" spans="1:18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</row>
    <row r="85" spans="1:18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</row>
    <row r="86" spans="1:18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</row>
    <row r="87" spans="1:18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</row>
    <row r="88" spans="1:18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</row>
    <row r="89" spans="1:18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</row>
    <row r="90" spans="1:18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</row>
    <row r="91" spans="1:18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</row>
    <row r="92" spans="1:18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</row>
    <row r="93" spans="1:18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</row>
    <row r="94" spans="1:18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</row>
    <row r="95" spans="1:18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</row>
    <row r="96" spans="1:18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</row>
    <row r="97" spans="1:18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</row>
    <row r="98" spans="1:18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</row>
    <row r="99" spans="1:18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</row>
    <row r="100" spans="1:18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</row>
    <row r="101" spans="1:18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</row>
    <row r="102" spans="1:18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</row>
    <row r="103" spans="1:18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</row>
    <row r="104" spans="1:18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</row>
    <row r="105" spans="1:18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</row>
    <row r="106" spans="1:18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</row>
    <row r="107" spans="1:18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</row>
    <row r="108" spans="1:18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</row>
    <row r="109" spans="1:18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</row>
    <row r="110" spans="1:18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</row>
    <row r="111" spans="1:18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</row>
    <row r="112" spans="1:18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</row>
    <row r="113" spans="1:18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</row>
    <row r="114" spans="1:18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</row>
    <row r="115" spans="1:18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</row>
    <row r="116" spans="1:18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</row>
    <row r="117" spans="1:18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</row>
    <row r="118" spans="1:18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</row>
    <row r="119" spans="1:18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</row>
    <row r="120" spans="1:18" ht="16.5" thickBot="1" x14ac:dyDescent="0.3">
      <c r="B120" s="62" t="s">
        <v>482</v>
      </c>
      <c r="C120" s="20" t="s">
        <v>117</v>
      </c>
      <c r="D120" s="14">
        <v>2</v>
      </c>
      <c r="E120" s="14">
        <v>2</v>
      </c>
      <c r="F120" s="21"/>
      <c r="H120" s="14">
        <v>0</v>
      </c>
      <c r="I120" s="14">
        <v>0</v>
      </c>
      <c r="J120" s="21"/>
      <c r="L120" s="14">
        <v>2</v>
      </c>
      <c r="M120" s="14">
        <v>2</v>
      </c>
      <c r="N120" s="21"/>
      <c r="P120" s="14">
        <v>1</v>
      </c>
      <c r="Q120" s="14">
        <v>1</v>
      </c>
      <c r="R120" s="21"/>
    </row>
    <row r="121" spans="1:18" ht="19.5" thickTop="1" thickBot="1" x14ac:dyDescent="0.3">
      <c r="B121" s="62" t="s">
        <v>118</v>
      </c>
      <c r="C121" s="22" t="s">
        <v>118</v>
      </c>
      <c r="D121" s="14">
        <v>6.9</v>
      </c>
      <c r="E121" s="14">
        <v>6.9</v>
      </c>
      <c r="F121" s="23"/>
      <c r="H121" s="14">
        <v>0</v>
      </c>
      <c r="I121" s="14">
        <v>0</v>
      </c>
      <c r="J121" s="23"/>
      <c r="L121" s="14">
        <v>2</v>
      </c>
      <c r="M121" s="14">
        <v>2</v>
      </c>
      <c r="N121" s="23"/>
      <c r="P121" s="14">
        <v>25.5</v>
      </c>
      <c r="Q121" s="14">
        <v>25.5</v>
      </c>
      <c r="R121" s="23"/>
    </row>
    <row r="122" spans="1:18" ht="18.75" thickTop="1" x14ac:dyDescent="0.25">
      <c r="B122" s="62" t="e">
        <v>#N/A</v>
      </c>
      <c r="C122" s="25"/>
    </row>
    <row r="123" spans="1:18" ht="18.75" thickBot="1" x14ac:dyDescent="0.3">
      <c r="B123" s="62" t="e">
        <v>#N/A</v>
      </c>
      <c r="C123" s="26"/>
    </row>
    <row r="124" spans="1:18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</row>
    <row r="125" spans="1:18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</row>
    <row r="126" spans="1:18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</row>
    <row r="127" spans="1:18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</row>
    <row r="128" spans="1:18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</row>
    <row r="129" spans="1:18" ht="16.5" thickBot="1" x14ac:dyDescent="0.3">
      <c r="B129" s="62" t="s">
        <v>498</v>
      </c>
      <c r="C129" s="20" t="s">
        <v>122</v>
      </c>
      <c r="D129" s="14">
        <v>1244</v>
      </c>
      <c r="E129" s="14">
        <v>1244</v>
      </c>
      <c r="F129" s="21"/>
      <c r="H129" s="14">
        <v>0</v>
      </c>
      <c r="I129" s="14">
        <v>0</v>
      </c>
      <c r="J129" s="21"/>
      <c r="L129" s="14">
        <v>456</v>
      </c>
      <c r="M129" s="14">
        <v>456</v>
      </c>
      <c r="N129" s="21"/>
      <c r="P129" s="14">
        <v>0</v>
      </c>
      <c r="Q129" s="14">
        <v>0</v>
      </c>
      <c r="R129" s="21"/>
    </row>
    <row r="130" spans="1:18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</row>
    <row r="131" spans="1:18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</row>
    <row r="132" spans="1:18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</row>
    <row r="133" spans="1:18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</row>
    <row r="134" spans="1:18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</row>
    <row r="135" spans="1:18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</row>
    <row r="136" spans="1:18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</row>
    <row r="137" spans="1:18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</row>
    <row r="138" spans="1:18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</row>
    <row r="139" spans="1:18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</row>
    <row r="140" spans="1:18" ht="16.5" thickBot="1" x14ac:dyDescent="0.3">
      <c r="B140" s="62" t="s">
        <v>492</v>
      </c>
      <c r="C140" s="20" t="s">
        <v>133</v>
      </c>
      <c r="D140" s="14">
        <v>1400</v>
      </c>
      <c r="E140" s="14">
        <v>1400</v>
      </c>
      <c r="F140" s="21"/>
      <c r="H140" s="14">
        <v>0</v>
      </c>
      <c r="I140" s="14">
        <v>0</v>
      </c>
      <c r="J140" s="21"/>
      <c r="L140" s="14">
        <v>975</v>
      </c>
      <c r="M140" s="14">
        <v>975</v>
      </c>
      <c r="N140" s="21"/>
      <c r="P140" s="14">
        <v>590</v>
      </c>
      <c r="Q140" s="14">
        <v>590</v>
      </c>
      <c r="R140" s="21"/>
    </row>
    <row r="141" spans="1:18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</row>
    <row r="142" spans="1:18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</row>
    <row r="143" spans="1:18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</row>
    <row r="144" spans="1:18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</row>
    <row r="145" spans="1:18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</row>
    <row r="146" spans="1:18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</row>
    <row r="147" spans="1:18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</row>
    <row r="148" spans="1:18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</row>
    <row r="149" spans="1:18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</row>
    <row r="150" spans="1:18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</row>
    <row r="151" spans="1:18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</row>
    <row r="152" spans="1:18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</row>
    <row r="153" spans="1:18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</row>
    <row r="154" spans="1:18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</row>
    <row r="155" spans="1:18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</row>
    <row r="156" spans="1:18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</row>
    <row r="157" spans="1:18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</row>
    <row r="158" spans="1:18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</row>
    <row r="159" spans="1:18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</row>
    <row r="160" spans="1:18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</row>
    <row r="161" spans="1:18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</row>
    <row r="162" spans="1:18" ht="16.5" thickBot="1" x14ac:dyDescent="0.3">
      <c r="B162" s="62" t="s">
        <v>488</v>
      </c>
      <c r="C162" s="20" t="s">
        <v>155</v>
      </c>
      <c r="D162" s="14">
        <v>360</v>
      </c>
      <c r="E162" s="14">
        <v>360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  <c r="P162" s="14">
        <v>703</v>
      </c>
      <c r="Q162" s="14">
        <v>703</v>
      </c>
      <c r="R162" s="21"/>
    </row>
    <row r="163" spans="1:18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</row>
    <row r="164" spans="1:18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</row>
    <row r="165" spans="1:18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</row>
    <row r="166" spans="1:18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</row>
    <row r="167" spans="1:18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</row>
    <row r="168" spans="1:18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</row>
    <row r="169" spans="1:18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</row>
    <row r="170" spans="1:18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</row>
    <row r="171" spans="1:18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</row>
    <row r="172" spans="1:18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</row>
    <row r="173" spans="1:18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</row>
    <row r="174" spans="1:18" ht="16.5" thickBot="1" x14ac:dyDescent="0.3">
      <c r="B174" s="62" t="s">
        <v>486</v>
      </c>
      <c r="C174" s="20" t="s">
        <v>167</v>
      </c>
      <c r="D174" s="14">
        <v>9722.01</v>
      </c>
      <c r="E174" s="14">
        <v>9722.01</v>
      </c>
      <c r="F174" s="21"/>
      <c r="H174" s="14">
        <v>4294</v>
      </c>
      <c r="I174" s="14">
        <v>4294</v>
      </c>
      <c r="J174" s="21"/>
      <c r="L174" s="14">
        <v>1185</v>
      </c>
      <c r="M174" s="14">
        <v>1185</v>
      </c>
      <c r="N174" s="21"/>
      <c r="P174" s="14">
        <v>280</v>
      </c>
      <c r="Q174" s="14">
        <v>280</v>
      </c>
      <c r="R174" s="21"/>
    </row>
    <row r="175" spans="1:18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</row>
    <row r="176" spans="1:18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</row>
    <row r="177" spans="1:18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</row>
    <row r="178" spans="1:18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</row>
    <row r="179" spans="1:18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</row>
    <row r="180" spans="1:18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</row>
    <row r="181" spans="1:18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</row>
    <row r="182" spans="1:18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</row>
    <row r="183" spans="1:18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</row>
    <row r="184" spans="1:18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</row>
    <row r="185" spans="1:18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</row>
    <row r="186" spans="1:18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60</v>
      </c>
      <c r="I186" s="14">
        <v>60</v>
      </c>
      <c r="J186" s="21"/>
      <c r="L186" s="14">
        <v>62</v>
      </c>
      <c r="M186" s="14">
        <v>62</v>
      </c>
      <c r="N186" s="21"/>
      <c r="P186" s="14">
        <v>45</v>
      </c>
      <c r="Q186" s="14">
        <v>45</v>
      </c>
      <c r="R186" s="21"/>
    </row>
    <row r="187" spans="1:18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</row>
    <row r="188" spans="1:18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</row>
    <row r="189" spans="1:18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</row>
    <row r="190" spans="1:18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</row>
    <row r="191" spans="1:18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</row>
    <row r="192" spans="1:18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</row>
    <row r="193" spans="1:18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</row>
    <row r="194" spans="1:18" ht="16.5" thickBot="1" x14ac:dyDescent="0.3">
      <c r="B194" s="62" t="s">
        <v>500</v>
      </c>
      <c r="C194" s="20" t="s">
        <v>187</v>
      </c>
      <c r="D194" s="14">
        <v>77</v>
      </c>
      <c r="E194" s="14">
        <v>77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  <c r="P194" s="14">
        <v>0</v>
      </c>
      <c r="Q194" s="14">
        <v>0</v>
      </c>
      <c r="R194" s="21"/>
    </row>
    <row r="195" spans="1:18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</row>
    <row r="196" spans="1:18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</row>
    <row r="197" spans="1:18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</row>
    <row r="198" spans="1:18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</row>
    <row r="199" spans="1:18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</row>
    <row r="200" spans="1:18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</row>
    <row r="201" spans="1:18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</row>
    <row r="202" spans="1:18" ht="16.5" thickBot="1" x14ac:dyDescent="0.3">
      <c r="B202" s="62" t="s">
        <v>494</v>
      </c>
      <c r="C202" s="20" t="s">
        <v>195</v>
      </c>
      <c r="D202" s="14">
        <v>603</v>
      </c>
      <c r="E202" s="14">
        <v>603</v>
      </c>
      <c r="F202" s="21"/>
      <c r="H202" s="14">
        <v>107</v>
      </c>
      <c r="I202" s="14">
        <v>107</v>
      </c>
      <c r="J202" s="21"/>
      <c r="L202" s="14">
        <v>305</v>
      </c>
      <c r="M202" s="14">
        <v>305</v>
      </c>
      <c r="N202" s="21"/>
      <c r="P202" s="14">
        <v>0</v>
      </c>
      <c r="Q202" s="14">
        <v>0</v>
      </c>
      <c r="R202" s="21"/>
    </row>
    <row r="203" spans="1:18" ht="19.5" thickTop="1" thickBot="1" x14ac:dyDescent="0.3">
      <c r="B203" s="62" t="s">
        <v>196</v>
      </c>
      <c r="C203" s="22" t="s">
        <v>196</v>
      </c>
      <c r="D203" s="14">
        <v>13406.01</v>
      </c>
      <c r="E203" s="14">
        <v>13406.01</v>
      </c>
      <c r="F203" s="23"/>
      <c r="H203" s="14">
        <v>4461</v>
      </c>
      <c r="I203" s="14">
        <v>4461</v>
      </c>
      <c r="J203" s="23"/>
      <c r="L203" s="14">
        <v>2983</v>
      </c>
      <c r="M203" s="14">
        <v>2983</v>
      </c>
      <c r="N203" s="23"/>
      <c r="P203" s="14">
        <v>1618</v>
      </c>
      <c r="Q203" s="14">
        <v>1618</v>
      </c>
      <c r="R203" s="23"/>
    </row>
    <row r="204" spans="1:18" ht="18.75" thickTop="1" x14ac:dyDescent="0.25">
      <c r="B204" s="62" t="e">
        <v>#N/A</v>
      </c>
      <c r="C204" s="25"/>
    </row>
    <row r="205" spans="1:18" ht="18.75" thickBot="1" x14ac:dyDescent="0.3">
      <c r="B205" s="62" t="e">
        <v>#N/A</v>
      </c>
      <c r="C205" s="26"/>
    </row>
    <row r="206" spans="1:18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</row>
    <row r="207" spans="1:18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</row>
    <row r="208" spans="1:18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</row>
    <row r="209" spans="1:18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</row>
    <row r="210" spans="1:18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</row>
    <row r="211" spans="1:18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</row>
    <row r="212" spans="1:18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</row>
    <row r="213" spans="1:18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</row>
    <row r="214" spans="1:18" ht="16.5" thickBot="1" x14ac:dyDescent="0.3">
      <c r="B214" s="62" t="s">
        <v>503</v>
      </c>
      <c r="C214" s="20" t="s">
        <v>203</v>
      </c>
      <c r="D214" s="14">
        <v>64</v>
      </c>
      <c r="E214" s="14">
        <v>64</v>
      </c>
      <c r="F214" s="21"/>
      <c r="H214" s="14">
        <v>57</v>
      </c>
      <c r="I214" s="14">
        <v>57</v>
      </c>
      <c r="J214" s="21"/>
      <c r="L214" s="14">
        <v>61</v>
      </c>
      <c r="M214" s="14">
        <v>61</v>
      </c>
      <c r="N214" s="21"/>
      <c r="P214" s="14">
        <v>81</v>
      </c>
      <c r="Q214" s="14">
        <v>81</v>
      </c>
      <c r="R214" s="21"/>
    </row>
    <row r="215" spans="1:18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</row>
    <row r="216" spans="1:18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</row>
    <row r="217" spans="1:18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</row>
    <row r="218" spans="1:18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</row>
    <row r="219" spans="1:18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</row>
    <row r="220" spans="1:18" ht="16.5" thickBot="1" x14ac:dyDescent="0.3">
      <c r="B220" s="62" t="s">
        <v>507</v>
      </c>
      <c r="C220" s="20" t="s">
        <v>209</v>
      </c>
      <c r="D220" s="14">
        <v>89</v>
      </c>
      <c r="E220" s="14">
        <v>89</v>
      </c>
      <c r="F220" s="21"/>
      <c r="H220" s="14">
        <v>142</v>
      </c>
      <c r="I220" s="14">
        <v>142</v>
      </c>
      <c r="J220" s="21"/>
      <c r="L220" s="14">
        <v>151</v>
      </c>
      <c r="M220" s="14">
        <v>151</v>
      </c>
      <c r="N220" s="21"/>
      <c r="P220" s="14">
        <v>159</v>
      </c>
      <c r="Q220" s="14">
        <v>159</v>
      </c>
      <c r="R220" s="21"/>
    </row>
    <row r="221" spans="1:18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</row>
    <row r="222" spans="1:18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</row>
    <row r="223" spans="1:18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</row>
    <row r="224" spans="1:18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</row>
    <row r="225" spans="1:18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</row>
    <row r="226" spans="1:18" ht="16.5" thickBot="1" x14ac:dyDescent="0.3">
      <c r="B226" s="62" t="s">
        <v>505</v>
      </c>
      <c r="C226" s="20" t="s">
        <v>215</v>
      </c>
      <c r="D226" s="14">
        <v>11</v>
      </c>
      <c r="E226" s="14">
        <v>11</v>
      </c>
      <c r="F226" s="21"/>
      <c r="H226" s="14">
        <v>5</v>
      </c>
      <c r="I226" s="14">
        <v>5</v>
      </c>
      <c r="J226" s="21"/>
      <c r="L226" s="14">
        <v>10</v>
      </c>
      <c r="M226" s="14">
        <v>10</v>
      </c>
      <c r="N226" s="21"/>
      <c r="P226" s="14">
        <v>9</v>
      </c>
      <c r="Q226" s="14">
        <v>9</v>
      </c>
      <c r="R226" s="21"/>
    </row>
    <row r="227" spans="1:18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</row>
    <row r="228" spans="1:18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</row>
    <row r="229" spans="1:18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</row>
    <row r="230" spans="1:18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</row>
    <row r="231" spans="1:18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</row>
    <row r="232" spans="1:18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</row>
    <row r="233" spans="1:18" ht="19.5" thickTop="1" thickBot="1" x14ac:dyDescent="0.3">
      <c r="B233" s="62" t="s">
        <v>222</v>
      </c>
      <c r="C233" s="22" t="s">
        <v>222</v>
      </c>
      <c r="D233" s="14">
        <v>4041</v>
      </c>
      <c r="E233" s="14">
        <v>4041</v>
      </c>
      <c r="F233" s="23"/>
      <c r="H233" s="14">
        <v>1436</v>
      </c>
      <c r="I233" s="14">
        <v>1436</v>
      </c>
      <c r="J233" s="23"/>
      <c r="L233" s="14">
        <v>2155</v>
      </c>
      <c r="M233" s="14">
        <v>2155</v>
      </c>
      <c r="N233" s="23"/>
      <c r="P233" s="14">
        <v>799</v>
      </c>
      <c r="Q233" s="14">
        <v>799</v>
      </c>
      <c r="R233" s="23"/>
    </row>
    <row r="234" spans="1:18" ht="18.75" thickTop="1" x14ac:dyDescent="0.25">
      <c r="B234" s="62" t="e">
        <v>#N/A</v>
      </c>
      <c r="C234" s="25"/>
    </row>
    <row r="235" spans="1:18" ht="18.75" thickBot="1" x14ac:dyDescent="0.3">
      <c r="B235" s="62" t="e">
        <v>#N/A</v>
      </c>
      <c r="C235" s="26"/>
    </row>
    <row r="236" spans="1:18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</row>
    <row r="237" spans="1:18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</row>
    <row r="238" spans="1:18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</row>
    <row r="239" spans="1:18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</row>
    <row r="240" spans="1:18" x14ac:dyDescent="0.25">
      <c r="A240" s="1">
        <v>0</v>
      </c>
      <c r="B240" s="62" t="s">
        <v>524</v>
      </c>
      <c r="C240" s="13" t="s">
        <v>225</v>
      </c>
      <c r="D240" s="14">
        <v>350</v>
      </c>
      <c r="E240" s="14">
        <v>350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</row>
    <row r="241" spans="1:18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</row>
    <row r="242" spans="1:18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</row>
    <row r="243" spans="1:18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</row>
    <row r="244" spans="1:18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555</v>
      </c>
      <c r="I244" s="14">
        <v>555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</row>
    <row r="245" spans="1:18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</row>
    <row r="246" spans="1:18" x14ac:dyDescent="0.25">
      <c r="A246" s="1">
        <v>0</v>
      </c>
      <c r="B246" s="62" t="s">
        <v>538</v>
      </c>
      <c r="C246" s="13" t="s">
        <v>231</v>
      </c>
      <c r="D246" s="14">
        <v>615</v>
      </c>
      <c r="E246" s="14">
        <v>615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</row>
    <row r="247" spans="1:18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</row>
    <row r="248" spans="1:18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</row>
    <row r="249" spans="1:18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</row>
    <row r="250" spans="1:18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555</v>
      </c>
      <c r="I250" s="14">
        <v>555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</row>
    <row r="251" spans="1:18" ht="16.5" thickBot="1" x14ac:dyDescent="0.3">
      <c r="B251" s="62" t="s">
        <v>236</v>
      </c>
      <c r="C251" s="20" t="s">
        <v>236</v>
      </c>
      <c r="D251" s="14">
        <v>965</v>
      </c>
      <c r="E251" s="14">
        <v>965</v>
      </c>
      <c r="F251" s="21"/>
      <c r="H251" s="14">
        <v>555</v>
      </c>
      <c r="I251" s="14">
        <v>555</v>
      </c>
      <c r="J251" s="21"/>
      <c r="L251" s="14">
        <v>0</v>
      </c>
      <c r="M251" s="14">
        <v>0</v>
      </c>
      <c r="N251" s="21"/>
      <c r="P251" s="14">
        <v>0</v>
      </c>
      <c r="Q251" s="14">
        <v>0</v>
      </c>
      <c r="R251" s="21"/>
    </row>
    <row r="252" spans="1:18" x14ac:dyDescent="0.25">
      <c r="A252" s="1">
        <v>0</v>
      </c>
      <c r="B252" s="62" t="s">
        <v>545</v>
      </c>
      <c r="C252" s="13" t="s">
        <v>237</v>
      </c>
      <c r="D252" s="14">
        <v>3721</v>
      </c>
      <c r="E252" s="14">
        <v>3721</v>
      </c>
      <c r="F252" s="14"/>
      <c r="H252" s="14">
        <v>3000</v>
      </c>
      <c r="I252" s="14">
        <v>3000</v>
      </c>
      <c r="J252" s="14"/>
      <c r="L252" s="14">
        <v>0</v>
      </c>
      <c r="M252" s="14">
        <v>0</v>
      </c>
      <c r="N252" s="14"/>
      <c r="P252" s="14">
        <v>0</v>
      </c>
      <c r="Q252" s="14">
        <v>0</v>
      </c>
      <c r="R252" s="14"/>
    </row>
    <row r="253" spans="1:18" x14ac:dyDescent="0.25">
      <c r="A253" s="1">
        <v>0</v>
      </c>
      <c r="B253" s="62" t="s">
        <v>541</v>
      </c>
      <c r="C253" s="13" t="s">
        <v>238</v>
      </c>
      <c r="D253" s="14">
        <v>232</v>
      </c>
      <c r="E253" s="14">
        <v>232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</row>
    <row r="254" spans="1:18" x14ac:dyDescent="0.25">
      <c r="A254" s="1">
        <v>0</v>
      </c>
      <c r="B254" s="62" t="s">
        <v>543</v>
      </c>
      <c r="C254" s="13" t="s">
        <v>239</v>
      </c>
      <c r="D254" s="14">
        <v>10700</v>
      </c>
      <c r="E254" s="14">
        <v>10700</v>
      </c>
      <c r="F254" s="14"/>
      <c r="H254" s="14">
        <v>9682</v>
      </c>
      <c r="I254" s="14">
        <v>9682</v>
      </c>
      <c r="J254" s="14"/>
      <c r="L254" s="14">
        <v>2835</v>
      </c>
      <c r="M254" s="14">
        <v>2835</v>
      </c>
      <c r="N254" s="14"/>
      <c r="P254" s="14">
        <v>0</v>
      </c>
      <c r="Q254" s="14">
        <v>0</v>
      </c>
      <c r="R254" s="14"/>
    </row>
    <row r="255" spans="1:18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</row>
    <row r="256" spans="1:18" x14ac:dyDescent="0.25">
      <c r="A256" s="1">
        <v>0</v>
      </c>
      <c r="B256" s="62" t="s">
        <v>549</v>
      </c>
      <c r="C256" s="13" t="s">
        <v>241</v>
      </c>
      <c r="D256" s="14">
        <v>310</v>
      </c>
      <c r="E256" s="14">
        <v>310</v>
      </c>
      <c r="F256" s="14"/>
      <c r="H256" s="14">
        <v>109</v>
      </c>
      <c r="I256" s="14">
        <v>109</v>
      </c>
      <c r="J256" s="14"/>
      <c r="L256" s="14">
        <v>0</v>
      </c>
      <c r="M256" s="14">
        <v>0</v>
      </c>
      <c r="N256" s="14"/>
      <c r="P256" s="14">
        <v>0</v>
      </c>
      <c r="Q256" s="14">
        <v>0</v>
      </c>
      <c r="R256" s="14"/>
    </row>
    <row r="257" spans="1:18" x14ac:dyDescent="0.25">
      <c r="A257" s="1">
        <v>0</v>
      </c>
      <c r="B257" s="62" t="s">
        <v>551</v>
      </c>
      <c r="C257" s="13" t="s">
        <v>242</v>
      </c>
      <c r="D257" s="14">
        <v>505</v>
      </c>
      <c r="E257" s="14">
        <v>505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</row>
    <row r="258" spans="1:18" x14ac:dyDescent="0.25">
      <c r="A258" s="1">
        <v>0</v>
      </c>
      <c r="B258" s="62" t="s">
        <v>553</v>
      </c>
      <c r="C258" s="13" t="s">
        <v>243</v>
      </c>
      <c r="D258" s="14">
        <v>7</v>
      </c>
      <c r="E258" s="14">
        <v>7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</row>
    <row r="259" spans="1:18" x14ac:dyDescent="0.25">
      <c r="A259" s="1">
        <v>0</v>
      </c>
      <c r="B259" s="62" t="s">
        <v>555</v>
      </c>
      <c r="C259" s="13" t="s">
        <v>244</v>
      </c>
      <c r="D259" s="14">
        <v>44780</v>
      </c>
      <c r="E259" s="14">
        <v>44780</v>
      </c>
      <c r="F259" s="14"/>
      <c r="H259" s="14">
        <v>23550</v>
      </c>
      <c r="I259" s="14">
        <v>23550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</row>
    <row r="260" spans="1:18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</row>
    <row r="261" spans="1:18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</row>
    <row r="262" spans="1:18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</row>
    <row r="263" spans="1:18" ht="15.75" thickBot="1" x14ac:dyDescent="0.3">
      <c r="A263" s="1">
        <v>0</v>
      </c>
      <c r="B263" s="62" t="s">
        <v>551</v>
      </c>
      <c r="C263" s="13" t="s">
        <v>248</v>
      </c>
      <c r="D263" s="14">
        <v>505</v>
      </c>
      <c r="E263" s="14">
        <v>505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</row>
    <row r="264" spans="1:18" ht="16.5" thickBot="1" x14ac:dyDescent="0.3">
      <c r="B264" s="62" t="s">
        <v>249</v>
      </c>
      <c r="C264" s="20" t="s">
        <v>249</v>
      </c>
      <c r="D264" s="14">
        <v>60255</v>
      </c>
      <c r="E264" s="14">
        <v>60255</v>
      </c>
      <c r="F264" s="21"/>
      <c r="H264" s="14">
        <v>36341</v>
      </c>
      <c r="I264" s="14">
        <v>36341</v>
      </c>
      <c r="J264" s="21"/>
      <c r="L264" s="14">
        <v>2835</v>
      </c>
      <c r="M264" s="14">
        <v>2835</v>
      </c>
      <c r="N264" s="21"/>
      <c r="P264" s="14">
        <v>0</v>
      </c>
      <c r="Q264" s="14">
        <v>0</v>
      </c>
      <c r="R264" s="21"/>
    </row>
    <row r="265" spans="1:18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13700</v>
      </c>
      <c r="I265" s="14">
        <v>13700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</row>
    <row r="266" spans="1:18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</row>
    <row r="267" spans="1:18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</row>
    <row r="268" spans="1:18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</row>
    <row r="269" spans="1:18" x14ac:dyDescent="0.25">
      <c r="A269" s="1">
        <v>0</v>
      </c>
      <c r="B269" s="62" t="s">
        <v>566</v>
      </c>
      <c r="C269" s="13" t="s">
        <v>254</v>
      </c>
      <c r="D269" s="14">
        <v>12499.99</v>
      </c>
      <c r="E269" s="14">
        <v>12499.99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</row>
    <row r="270" spans="1:18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</row>
    <row r="271" spans="1:18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</row>
    <row r="272" spans="1:18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</row>
    <row r="273" spans="1:18" ht="16.5" thickBot="1" x14ac:dyDescent="0.3">
      <c r="B273" s="62" t="s">
        <v>726</v>
      </c>
      <c r="C273" s="20" t="s">
        <v>258</v>
      </c>
      <c r="D273" s="14">
        <v>12499.99</v>
      </c>
      <c r="E273" s="14">
        <v>12499.99</v>
      </c>
      <c r="F273" s="21"/>
      <c r="H273" s="14">
        <v>13700</v>
      </c>
      <c r="I273" s="14">
        <v>13700</v>
      </c>
      <c r="J273" s="21"/>
      <c r="L273" s="14">
        <v>0</v>
      </c>
      <c r="M273" s="14">
        <v>0</v>
      </c>
      <c r="N273" s="21"/>
      <c r="P273" s="14">
        <v>0</v>
      </c>
      <c r="Q273" s="14">
        <v>0</v>
      </c>
      <c r="R273" s="21"/>
    </row>
    <row r="274" spans="1:18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</row>
    <row r="275" spans="1:18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</row>
    <row r="276" spans="1:18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</row>
    <row r="277" spans="1:18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</row>
    <row r="278" spans="1:18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</row>
    <row r="279" spans="1:18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</row>
    <row r="280" spans="1:18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</row>
    <row r="281" spans="1:18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</row>
    <row r="282" spans="1:18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</row>
    <row r="283" spans="1:18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</row>
    <row r="284" spans="1:18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</row>
    <row r="285" spans="1:18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</row>
    <row r="286" spans="1:18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</row>
    <row r="287" spans="1:18" x14ac:dyDescent="0.25">
      <c r="A287" s="1">
        <v>0</v>
      </c>
      <c r="B287" s="62" t="s">
        <v>572</v>
      </c>
      <c r="C287" s="13" t="s">
        <v>272</v>
      </c>
      <c r="D287" s="14">
        <v>1145</v>
      </c>
      <c r="E287" s="14">
        <v>1145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</row>
    <row r="288" spans="1:18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</row>
    <row r="289" spans="1:18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</row>
    <row r="290" spans="1:18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</row>
    <row r="291" spans="1:18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</row>
    <row r="292" spans="1:18" ht="16.5" thickBot="1" x14ac:dyDescent="0.3">
      <c r="B292" s="62" t="s">
        <v>576</v>
      </c>
      <c r="C292" s="27" t="s">
        <v>277</v>
      </c>
      <c r="D292" s="14">
        <v>1145</v>
      </c>
      <c r="E292" s="14">
        <v>1145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</row>
    <row r="293" spans="1:18" ht="19.5" thickTop="1" thickBot="1" x14ac:dyDescent="0.3">
      <c r="B293" s="62" t="s">
        <v>278</v>
      </c>
      <c r="C293" s="29" t="s">
        <v>278</v>
      </c>
      <c r="D293" s="14">
        <v>74864.990000000005</v>
      </c>
      <c r="E293" s="14">
        <v>74864.990000000005</v>
      </c>
      <c r="F293" s="30"/>
      <c r="H293" s="14">
        <v>50596</v>
      </c>
      <c r="I293" s="14">
        <v>50596</v>
      </c>
      <c r="J293" s="30"/>
      <c r="L293" s="14">
        <v>2835</v>
      </c>
      <c r="M293" s="14">
        <v>2835</v>
      </c>
      <c r="N293" s="30"/>
      <c r="P293" s="14">
        <v>0</v>
      </c>
      <c r="Q293" s="14">
        <v>0</v>
      </c>
      <c r="R293" s="30"/>
    </row>
    <row r="294" spans="1:18" ht="18.75" thickTop="1" x14ac:dyDescent="0.25">
      <c r="B294" s="62" t="e">
        <v>#N/A</v>
      </c>
      <c r="C294" s="25"/>
    </row>
    <row r="295" spans="1:18" ht="18.75" thickBot="1" x14ac:dyDescent="0.3">
      <c r="B295" s="62" t="e">
        <v>#N/A</v>
      </c>
      <c r="C295" s="26"/>
    </row>
    <row r="296" spans="1:18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</row>
    <row r="297" spans="1:18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</row>
    <row r="298" spans="1:18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</row>
    <row r="299" spans="1:18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</row>
    <row r="300" spans="1:18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</row>
    <row r="301" spans="1:18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</row>
    <row r="302" spans="1:18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</row>
    <row r="303" spans="1:18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</row>
    <row r="304" spans="1:18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</row>
    <row r="305" spans="1:18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</row>
    <row r="306" spans="1:18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5</v>
      </c>
      <c r="M306" s="14">
        <v>5</v>
      </c>
      <c r="N306" s="14"/>
      <c r="P306" s="14">
        <v>10</v>
      </c>
      <c r="Q306" s="14">
        <v>10</v>
      </c>
      <c r="R306" s="14"/>
    </row>
    <row r="307" spans="1:18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</row>
    <row r="308" spans="1:18" x14ac:dyDescent="0.25">
      <c r="A308" s="1">
        <v>0</v>
      </c>
      <c r="B308" s="62" t="s">
        <v>609</v>
      </c>
      <c r="C308" s="13" t="s">
        <v>289</v>
      </c>
      <c r="D308" s="14">
        <v>1</v>
      </c>
      <c r="E308" s="14">
        <v>1</v>
      </c>
      <c r="F308" s="14"/>
      <c r="H308" s="14">
        <v>5</v>
      </c>
      <c r="I308" s="14">
        <v>5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</row>
    <row r="309" spans="1:18" x14ac:dyDescent="0.25">
      <c r="A309" s="1">
        <v>0</v>
      </c>
      <c r="B309" s="62" t="s">
        <v>619</v>
      </c>
      <c r="C309" s="13" t="s">
        <v>290</v>
      </c>
      <c r="D309" s="14">
        <v>8</v>
      </c>
      <c r="E309" s="14">
        <v>8</v>
      </c>
      <c r="F309" s="14"/>
      <c r="H309" s="14">
        <v>34</v>
      </c>
      <c r="I309" s="14">
        <v>34</v>
      </c>
      <c r="J309" s="14"/>
      <c r="L309" s="14">
        <v>14</v>
      </c>
      <c r="M309" s="14">
        <v>14</v>
      </c>
      <c r="N309" s="14"/>
      <c r="P309" s="14">
        <v>8</v>
      </c>
      <c r="Q309" s="14">
        <v>8</v>
      </c>
      <c r="R309" s="14"/>
    </row>
    <row r="310" spans="1:18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</row>
    <row r="311" spans="1:18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</row>
    <row r="312" spans="1:18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</row>
    <row r="313" spans="1:18" x14ac:dyDescent="0.25">
      <c r="A313" s="1">
        <v>0</v>
      </c>
      <c r="B313" s="62" t="s">
        <v>615</v>
      </c>
      <c r="C313" s="13" t="s">
        <v>294</v>
      </c>
      <c r="D313" s="14">
        <v>24.935000000000002</v>
      </c>
      <c r="E313" s="14">
        <v>24.935000000000002</v>
      </c>
      <c r="F313" s="14"/>
      <c r="H313" s="14">
        <v>22.540000000000003</v>
      </c>
      <c r="I313" s="14">
        <v>22.540000000000003</v>
      </c>
      <c r="J313" s="14"/>
      <c r="L313" s="14">
        <v>10.030000000000001</v>
      </c>
      <c r="M313" s="14">
        <v>10.030000000000001</v>
      </c>
      <c r="N313" s="14"/>
      <c r="P313" s="14">
        <v>19.79</v>
      </c>
      <c r="Q313" s="14">
        <v>19.79</v>
      </c>
      <c r="R313" s="14"/>
    </row>
    <row r="314" spans="1:18" x14ac:dyDescent="0.25">
      <c r="A314" s="1">
        <v>0</v>
      </c>
      <c r="B314" s="62" t="s">
        <v>623</v>
      </c>
      <c r="C314" s="13" t="s">
        <v>295</v>
      </c>
      <c r="D314" s="14">
        <v>1</v>
      </c>
      <c r="E314" s="14">
        <v>1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</row>
    <row r="315" spans="1:18" x14ac:dyDescent="0.25">
      <c r="B315" s="62" t="s">
        <v>727</v>
      </c>
      <c r="C315" s="15" t="s">
        <v>296</v>
      </c>
      <c r="D315" s="14">
        <v>34.935000000000002</v>
      </c>
      <c r="E315" s="14">
        <v>34.935000000000002</v>
      </c>
      <c r="F315" s="16"/>
      <c r="H315" s="14">
        <v>61.540000000000006</v>
      </c>
      <c r="I315" s="14">
        <v>61.540000000000006</v>
      </c>
      <c r="J315" s="16"/>
      <c r="L315" s="14">
        <v>29.03</v>
      </c>
      <c r="M315" s="14">
        <v>29.03</v>
      </c>
      <c r="N315" s="16"/>
      <c r="P315" s="14">
        <v>37.79</v>
      </c>
      <c r="Q315" s="14">
        <v>37.79</v>
      </c>
      <c r="R315" s="16"/>
    </row>
    <row r="316" spans="1:18" x14ac:dyDescent="0.25">
      <c r="B316" s="62" t="s">
        <v>727</v>
      </c>
      <c r="C316" s="17" t="s">
        <v>297</v>
      </c>
      <c r="D316" s="14">
        <v>34.935000000000002</v>
      </c>
      <c r="E316" s="14">
        <v>34.935000000000002</v>
      </c>
      <c r="F316" s="18"/>
      <c r="H316" s="14">
        <v>61.540000000000006</v>
      </c>
      <c r="I316" s="14">
        <v>61.540000000000006</v>
      </c>
      <c r="J316" s="18"/>
      <c r="L316" s="14">
        <v>29.03</v>
      </c>
      <c r="M316" s="14">
        <v>29.03</v>
      </c>
      <c r="N316" s="18"/>
      <c r="P316" s="14">
        <v>37.79</v>
      </c>
      <c r="Q316" s="14">
        <v>37.79</v>
      </c>
      <c r="R316" s="18"/>
    </row>
    <row r="317" spans="1:18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</row>
    <row r="318" spans="1:18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</row>
    <row r="319" spans="1:18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</row>
    <row r="320" spans="1:18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</row>
    <row r="321" spans="1:18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</row>
    <row r="322" spans="1:18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</row>
    <row r="323" spans="1:18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</row>
    <row r="324" spans="1:18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</row>
    <row r="325" spans="1:18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</row>
    <row r="326" spans="1:18" x14ac:dyDescent="0.25">
      <c r="A326" s="1">
        <v>0</v>
      </c>
      <c r="B326" s="62" t="s">
        <v>599</v>
      </c>
      <c r="C326" s="13" t="s">
        <v>307</v>
      </c>
      <c r="D326" s="14">
        <v>13.6</v>
      </c>
      <c r="E326" s="14">
        <v>13.6</v>
      </c>
      <c r="F326" s="14"/>
      <c r="H326" s="14">
        <v>15.720000000000002</v>
      </c>
      <c r="I326" s="14">
        <v>15.720000000000002</v>
      </c>
      <c r="J326" s="14"/>
      <c r="L326" s="14">
        <v>12.280000000000001</v>
      </c>
      <c r="M326" s="14">
        <v>12.280000000000001</v>
      </c>
      <c r="N326" s="14"/>
      <c r="P326" s="14">
        <v>8.5399999999999991</v>
      </c>
      <c r="Q326" s="14">
        <v>8.5399999999999991</v>
      </c>
      <c r="R326" s="14"/>
    </row>
    <row r="327" spans="1:18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0.67999999999999994</v>
      </c>
      <c r="I327" s="14">
        <v>0.67999999999999994</v>
      </c>
      <c r="J327" s="14"/>
      <c r="L327" s="14">
        <v>0.9900000000000001</v>
      </c>
      <c r="M327" s="14">
        <v>0.9900000000000001</v>
      </c>
      <c r="N327" s="14"/>
      <c r="P327" s="14">
        <v>0</v>
      </c>
      <c r="Q327" s="14">
        <v>0</v>
      </c>
      <c r="R327" s="14"/>
    </row>
    <row r="328" spans="1:18" x14ac:dyDescent="0.25">
      <c r="B328" s="62" t="s">
        <v>727</v>
      </c>
      <c r="C328" s="15" t="s">
        <v>309</v>
      </c>
      <c r="D328" s="14">
        <v>13.6</v>
      </c>
      <c r="E328" s="14">
        <v>13.6</v>
      </c>
      <c r="F328" s="16"/>
      <c r="H328" s="14">
        <v>16.400000000000002</v>
      </c>
      <c r="I328" s="14">
        <v>16.400000000000002</v>
      </c>
      <c r="J328" s="16"/>
      <c r="L328" s="14">
        <v>13.270000000000001</v>
      </c>
      <c r="M328" s="14">
        <v>13.270000000000001</v>
      </c>
      <c r="N328" s="16"/>
      <c r="P328" s="14">
        <v>8.5399999999999991</v>
      </c>
      <c r="Q328" s="14">
        <v>8.5399999999999991</v>
      </c>
      <c r="R328" s="16"/>
    </row>
    <row r="329" spans="1:18" x14ac:dyDescent="0.25">
      <c r="B329" s="62" t="s">
        <v>727</v>
      </c>
      <c r="C329" s="17" t="s">
        <v>310</v>
      </c>
      <c r="D329" s="14">
        <v>13.6</v>
      </c>
      <c r="E329" s="14">
        <v>13.6</v>
      </c>
      <c r="F329" s="18"/>
      <c r="H329" s="14">
        <v>16.400000000000002</v>
      </c>
      <c r="I329" s="14">
        <v>16.400000000000002</v>
      </c>
      <c r="J329" s="18"/>
      <c r="L329" s="14">
        <v>13.270000000000001</v>
      </c>
      <c r="M329" s="14">
        <v>13.270000000000001</v>
      </c>
      <c r="N329" s="18"/>
      <c r="P329" s="14">
        <v>8.5399999999999991</v>
      </c>
      <c r="Q329" s="14">
        <v>8.5399999999999991</v>
      </c>
      <c r="R329" s="18"/>
    </row>
    <row r="330" spans="1:18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</row>
    <row r="331" spans="1:18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</row>
    <row r="332" spans="1:18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</row>
    <row r="333" spans="1:18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</row>
    <row r="334" spans="1:18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</row>
    <row r="335" spans="1:18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</row>
    <row r="336" spans="1:18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</row>
    <row r="337" spans="1:18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</row>
    <row r="338" spans="1:18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</row>
    <row r="339" spans="1:18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</row>
    <row r="340" spans="1:18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</row>
    <row r="341" spans="1:18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</row>
    <row r="342" spans="1:18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</row>
    <row r="343" spans="1:18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</row>
    <row r="344" spans="1:18" x14ac:dyDescent="0.25">
      <c r="A344" s="1">
        <v>0</v>
      </c>
      <c r="B344" s="62" t="s">
        <v>325</v>
      </c>
      <c r="C344" s="13" t="s">
        <v>325</v>
      </c>
      <c r="D344" s="14">
        <v>18.71</v>
      </c>
      <c r="E344" s="14">
        <v>18.71</v>
      </c>
      <c r="F344" s="14"/>
      <c r="H344" s="14">
        <v>6.01</v>
      </c>
      <c r="I344" s="14">
        <v>6.01</v>
      </c>
      <c r="J344" s="14"/>
      <c r="L344" s="14">
        <v>8.09</v>
      </c>
      <c r="M344" s="14">
        <v>8.09</v>
      </c>
      <c r="N344" s="14"/>
      <c r="P344" s="14">
        <v>0</v>
      </c>
      <c r="Q344" s="14">
        <v>0</v>
      </c>
      <c r="R344" s="14"/>
    </row>
    <row r="345" spans="1:18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</row>
    <row r="346" spans="1:18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</row>
    <row r="347" spans="1:18" x14ac:dyDescent="0.25">
      <c r="B347" s="62" t="s">
        <v>727</v>
      </c>
      <c r="C347" s="15" t="s">
        <v>328</v>
      </c>
      <c r="D347" s="14">
        <v>18.71</v>
      </c>
      <c r="E347" s="14">
        <v>18.71</v>
      </c>
      <c r="F347" s="16"/>
      <c r="H347" s="14">
        <v>6.01</v>
      </c>
      <c r="I347" s="14">
        <v>6.01</v>
      </c>
      <c r="J347" s="16"/>
      <c r="L347" s="14">
        <v>8.09</v>
      </c>
      <c r="M347" s="14">
        <v>8.09</v>
      </c>
      <c r="N347" s="16"/>
      <c r="P347" s="14">
        <v>0</v>
      </c>
      <c r="Q347" s="14">
        <v>0</v>
      </c>
      <c r="R347" s="16"/>
    </row>
    <row r="348" spans="1:18" ht="15.75" thickBot="1" x14ac:dyDescent="0.3">
      <c r="B348" s="62" t="s">
        <v>726</v>
      </c>
      <c r="C348" s="17" t="s">
        <v>329</v>
      </c>
      <c r="D348" s="14">
        <v>18.71</v>
      </c>
      <c r="E348" s="14">
        <v>18.71</v>
      </c>
      <c r="F348" s="18"/>
      <c r="H348" s="14">
        <v>6.01</v>
      </c>
      <c r="I348" s="14">
        <v>6.01</v>
      </c>
      <c r="J348" s="18"/>
      <c r="L348" s="14">
        <v>8.09</v>
      </c>
      <c r="M348" s="14">
        <v>8.09</v>
      </c>
      <c r="N348" s="18"/>
      <c r="P348" s="14">
        <v>0</v>
      </c>
      <c r="Q348" s="14">
        <v>0</v>
      </c>
      <c r="R348" s="18"/>
    </row>
    <row r="349" spans="1:18" ht="16.5" thickBot="1" x14ac:dyDescent="0.3">
      <c r="B349" s="62" t="s">
        <v>726</v>
      </c>
      <c r="C349" s="27" t="s">
        <v>330</v>
      </c>
      <c r="D349" s="14">
        <v>67.245000000000005</v>
      </c>
      <c r="E349" s="14">
        <v>67.245000000000005</v>
      </c>
      <c r="F349" s="28"/>
      <c r="H349" s="14">
        <v>83.950000000000017</v>
      </c>
      <c r="I349" s="14">
        <v>83.950000000000017</v>
      </c>
      <c r="J349" s="28"/>
      <c r="L349" s="14">
        <v>50.39</v>
      </c>
      <c r="M349" s="14">
        <v>50.39</v>
      </c>
      <c r="N349" s="28"/>
      <c r="P349" s="14">
        <v>46.33</v>
      </c>
      <c r="Q349" s="14">
        <v>46.33</v>
      </c>
      <c r="R349" s="28"/>
    </row>
    <row r="350" spans="1:18" ht="16.5" thickTop="1" thickBot="1" x14ac:dyDescent="0.3">
      <c r="A350" s="1">
        <v>0</v>
      </c>
      <c r="B350" s="62" t="s">
        <v>635</v>
      </c>
      <c r="C350" s="13" t="s">
        <v>331</v>
      </c>
      <c r="D350" s="14">
        <v>4</v>
      </c>
      <c r="E350" s="14">
        <v>4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</row>
    <row r="351" spans="1:18" ht="16.5" thickBot="1" x14ac:dyDescent="0.3">
      <c r="B351" s="62" t="s">
        <v>727</v>
      </c>
      <c r="C351" s="27" t="s">
        <v>332</v>
      </c>
      <c r="D351" s="14">
        <v>4</v>
      </c>
      <c r="E351" s="14">
        <v>4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</row>
    <row r="352" spans="1:18" ht="19.5" thickTop="1" thickBot="1" x14ac:dyDescent="0.3">
      <c r="B352" s="62" t="s">
        <v>726</v>
      </c>
      <c r="C352" s="22" t="s">
        <v>333</v>
      </c>
      <c r="D352" s="14">
        <v>71.245000000000005</v>
      </c>
      <c r="E352" s="14">
        <v>71.245000000000005</v>
      </c>
      <c r="F352" s="23"/>
      <c r="H352" s="14">
        <v>83.950000000000017</v>
      </c>
      <c r="I352" s="14">
        <v>83.950000000000017</v>
      </c>
      <c r="J352" s="23"/>
      <c r="L352" s="14">
        <v>50.39</v>
      </c>
      <c r="M352" s="14">
        <v>50.39</v>
      </c>
      <c r="N352" s="23"/>
      <c r="P352" s="14">
        <v>46.33</v>
      </c>
      <c r="Q352" s="14">
        <v>46.33</v>
      </c>
      <c r="R352" s="23"/>
    </row>
    <row r="353" spans="1:18" ht="18.75" thickTop="1" x14ac:dyDescent="0.25">
      <c r="B353" s="62" t="e">
        <v>#N/A</v>
      </c>
      <c r="C353" s="25"/>
    </row>
    <row r="354" spans="1:18" ht="18.75" thickBot="1" x14ac:dyDescent="0.3">
      <c r="B354" s="62" t="e">
        <v>#N/A</v>
      </c>
      <c r="C354" s="26"/>
    </row>
    <row r="355" spans="1:18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</row>
    <row r="356" spans="1:18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</row>
    <row r="357" spans="1:18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</row>
    <row r="358" spans="1:18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</row>
    <row r="359" spans="1:18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</row>
    <row r="360" spans="1:18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</row>
    <row r="361" spans="1:18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</row>
    <row r="362" spans="1:18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400</v>
      </c>
      <c r="I362" s="14">
        <v>400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</row>
    <row r="363" spans="1:18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</row>
    <row r="364" spans="1:18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</row>
    <row r="365" spans="1:18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</row>
    <row r="366" spans="1:18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</row>
    <row r="367" spans="1:18" x14ac:dyDescent="0.25">
      <c r="B367" s="62" t="s">
        <v>463</v>
      </c>
      <c r="C367" s="17" t="s">
        <v>344</v>
      </c>
      <c r="D367" s="14">
        <v>1281</v>
      </c>
      <c r="E367" s="14">
        <v>1281</v>
      </c>
      <c r="F367" s="18"/>
      <c r="H367" s="14">
        <v>2971</v>
      </c>
      <c r="I367" s="14">
        <v>2971</v>
      </c>
      <c r="J367" s="18"/>
      <c r="L367" s="14">
        <v>583</v>
      </c>
      <c r="M367" s="14">
        <v>583</v>
      </c>
      <c r="N367" s="18"/>
      <c r="P367" s="14">
        <v>0</v>
      </c>
      <c r="Q367" s="14">
        <v>0</v>
      </c>
      <c r="R367" s="18"/>
    </row>
    <row r="368" spans="1:18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</row>
    <row r="369" spans="1:18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</row>
    <row r="370" spans="1:18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</row>
    <row r="371" spans="1:18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</row>
    <row r="372" spans="1:18" ht="15.75" thickBot="1" x14ac:dyDescent="0.3">
      <c r="B372" s="62" t="s">
        <v>465</v>
      </c>
      <c r="C372" s="17" t="s">
        <v>349</v>
      </c>
      <c r="D372" s="14">
        <v>32092</v>
      </c>
      <c r="E372" s="14">
        <v>32092</v>
      </c>
      <c r="F372" s="18"/>
      <c r="H372" s="14">
        <v>29257</v>
      </c>
      <c r="I372" s="14">
        <v>29257</v>
      </c>
      <c r="J372" s="18"/>
      <c r="L372" s="14">
        <v>27205</v>
      </c>
      <c r="M372" s="14">
        <v>27205</v>
      </c>
      <c r="N372" s="18"/>
      <c r="P372" s="14">
        <v>27334</v>
      </c>
      <c r="Q372" s="14">
        <v>27334</v>
      </c>
      <c r="R372" s="18"/>
    </row>
    <row r="373" spans="1:18" ht="16.5" thickBot="1" x14ac:dyDescent="0.3">
      <c r="B373" s="62" t="s">
        <v>726</v>
      </c>
      <c r="C373" s="20" t="s">
        <v>350</v>
      </c>
      <c r="D373" s="14">
        <v>33373</v>
      </c>
      <c r="E373" s="14">
        <v>33373</v>
      </c>
      <c r="F373" s="21"/>
      <c r="H373" s="14">
        <v>32628</v>
      </c>
      <c r="I373" s="14">
        <v>32628</v>
      </c>
      <c r="J373" s="21"/>
      <c r="L373" s="14">
        <v>27788</v>
      </c>
      <c r="M373" s="14">
        <v>27788</v>
      </c>
      <c r="N373" s="21"/>
      <c r="P373" s="14">
        <v>27334</v>
      </c>
      <c r="Q373" s="14">
        <v>27334</v>
      </c>
      <c r="R373" s="21"/>
    </row>
    <row r="374" spans="1:18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</row>
    <row r="375" spans="1:18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</row>
    <row r="376" spans="1:18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</row>
    <row r="377" spans="1:18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</row>
    <row r="378" spans="1:18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388</v>
      </c>
      <c r="I378" s="14">
        <v>388</v>
      </c>
      <c r="J378" s="18"/>
      <c r="L378" s="14">
        <v>435</v>
      </c>
      <c r="M378" s="14">
        <v>435</v>
      </c>
      <c r="N378" s="18"/>
      <c r="P378" s="14">
        <v>0</v>
      </c>
      <c r="Q378" s="14">
        <v>0</v>
      </c>
      <c r="R378" s="18"/>
    </row>
    <row r="379" spans="1:18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</row>
    <row r="380" spans="1:18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</row>
    <row r="381" spans="1:18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</row>
    <row r="382" spans="1:18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</row>
    <row r="383" spans="1:18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</row>
    <row r="384" spans="1:18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</row>
    <row r="385" spans="1:18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</row>
    <row r="386" spans="1:18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</row>
    <row r="387" spans="1:18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</row>
    <row r="388" spans="1:18" x14ac:dyDescent="0.25">
      <c r="B388" s="62" t="s">
        <v>513</v>
      </c>
      <c r="C388" s="17" t="s">
        <v>365</v>
      </c>
      <c r="D388" s="14">
        <v>3427</v>
      </c>
      <c r="E388" s="14">
        <v>3427</v>
      </c>
      <c r="F388" s="18"/>
      <c r="H388" s="14">
        <v>844</v>
      </c>
      <c r="I388" s="14">
        <v>844</v>
      </c>
      <c r="J388" s="18"/>
      <c r="L388" s="14">
        <v>1498</v>
      </c>
      <c r="M388" s="14">
        <v>1498</v>
      </c>
      <c r="N388" s="18"/>
      <c r="P388" s="14">
        <v>550</v>
      </c>
      <c r="Q388" s="14">
        <v>550</v>
      </c>
      <c r="R388" s="18"/>
    </row>
    <row r="389" spans="1:18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</row>
    <row r="390" spans="1:18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</row>
    <row r="391" spans="1:18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</row>
    <row r="392" spans="1:18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</row>
    <row r="393" spans="1:18" ht="15.75" thickBot="1" x14ac:dyDescent="0.3">
      <c r="B393" s="62" t="s">
        <v>515</v>
      </c>
      <c r="C393" s="17" t="s">
        <v>370</v>
      </c>
      <c r="D393" s="14">
        <v>450</v>
      </c>
      <c r="E393" s="14">
        <v>450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</row>
    <row r="394" spans="1:18" ht="16.5" thickBot="1" x14ac:dyDescent="0.3">
      <c r="B394" s="62" t="s">
        <v>726</v>
      </c>
      <c r="C394" s="20" t="s">
        <v>371</v>
      </c>
      <c r="D394" s="14">
        <v>3877</v>
      </c>
      <c r="E394" s="14">
        <v>3877</v>
      </c>
      <c r="F394" s="21"/>
      <c r="H394" s="14">
        <v>1232</v>
      </c>
      <c r="I394" s="14">
        <v>1232</v>
      </c>
      <c r="J394" s="21"/>
      <c r="L394" s="14">
        <v>1933</v>
      </c>
      <c r="M394" s="14">
        <v>1933</v>
      </c>
      <c r="N394" s="21"/>
      <c r="P394" s="14">
        <v>550</v>
      </c>
      <c r="Q394" s="14">
        <v>550</v>
      </c>
      <c r="R394" s="21"/>
    </row>
    <row r="395" spans="1:18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</row>
    <row r="396" spans="1:18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</row>
    <row r="397" spans="1:18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</row>
    <row r="398" spans="1:18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</row>
    <row r="399" spans="1:18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</row>
    <row r="400" spans="1:18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</row>
    <row r="401" spans="1:18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</row>
    <row r="402" spans="1:18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</row>
    <row r="403" spans="1:18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</row>
    <row r="404" spans="1:18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</row>
    <row r="405" spans="1:18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</row>
    <row r="406" spans="1:18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</row>
    <row r="407" spans="1:18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</row>
    <row r="408" spans="1:18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</row>
    <row r="409" spans="1:18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</row>
    <row r="410" spans="1:18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</row>
    <row r="411" spans="1:18" ht="19.5" thickTop="1" thickBot="1" x14ac:dyDescent="0.3">
      <c r="B411" s="62" t="s">
        <v>726</v>
      </c>
      <c r="C411" s="22" t="s">
        <v>388</v>
      </c>
      <c r="D411" s="23">
        <v>37250</v>
      </c>
      <c r="E411" s="14">
        <v>37250</v>
      </c>
      <c r="F411" s="23"/>
      <c r="H411" s="23">
        <v>33860</v>
      </c>
      <c r="I411" s="14">
        <v>33860</v>
      </c>
      <c r="J411" s="23"/>
      <c r="L411" s="23">
        <v>29721</v>
      </c>
      <c r="M411" s="14">
        <v>29721</v>
      </c>
      <c r="N411" s="23"/>
      <c r="P411" s="23">
        <v>27884</v>
      </c>
      <c r="Q411" s="14">
        <v>27884</v>
      </c>
      <c r="R411" s="23"/>
    </row>
    <row r="412" spans="1:18" ht="18.75" thickTop="1" x14ac:dyDescent="0.25">
      <c r="B412" s="62" t="e">
        <v>#N/A</v>
      </c>
      <c r="C412" s="25"/>
    </row>
    <row r="413" spans="1:18" ht="15.75" thickBot="1" x14ac:dyDescent="0.3">
      <c r="B413" s="62" t="e">
        <v>#N/A</v>
      </c>
      <c r="C413" s="3"/>
    </row>
    <row r="414" spans="1:18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</row>
    <row r="415" spans="1:18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</row>
    <row r="416" spans="1:18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</row>
    <row r="417" spans="1:18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</row>
    <row r="418" spans="1:18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</row>
    <row r="419" spans="1:18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</row>
    <row r="420" spans="1:18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</row>
    <row r="421" spans="1:18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</row>
    <row r="422" spans="1:18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</row>
    <row r="423" spans="1:18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</row>
    <row r="424" spans="1:18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</row>
    <row r="425" spans="1:18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</row>
    <row r="426" spans="1:18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</row>
    <row r="427" spans="1:18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</row>
    <row r="428" spans="1:18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</row>
    <row r="429" spans="1:18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</row>
    <row r="430" spans="1:18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</row>
    <row r="431" spans="1:18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</row>
    <row r="432" spans="1:18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</row>
    <row r="433" spans="1:18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</row>
    <row r="434" spans="1:18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</row>
    <row r="435" spans="1:18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</row>
    <row r="436" spans="1:18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</row>
    <row r="437" spans="1:18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</row>
    <row r="438" spans="1:18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</row>
    <row r="439" spans="1:18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</row>
    <row r="440" spans="1:18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244</v>
      </c>
      <c r="Q440" s="14">
        <v>244</v>
      </c>
      <c r="R440" s="28"/>
    </row>
    <row r="441" spans="1:18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  <c r="P441" s="14">
        <v>244</v>
      </c>
      <c r="Q441" s="14">
        <v>244</v>
      </c>
      <c r="R441" s="23"/>
    </row>
    <row r="442" spans="1:18" ht="18.75" thickTop="1" x14ac:dyDescent="0.25">
      <c r="C442" s="25"/>
    </row>
  </sheetData>
  <mergeCells count="64">
    <mergeCell ref="D5:F5"/>
    <mergeCell ref="H5:J5"/>
    <mergeCell ref="L5:N5"/>
    <mergeCell ref="P5:R5"/>
    <mergeCell ref="D4:F4"/>
    <mergeCell ref="H4:J4"/>
    <mergeCell ref="L4:N4"/>
    <mergeCell ref="P4:R4"/>
    <mergeCell ref="D76:F76"/>
    <mergeCell ref="H76:J76"/>
    <mergeCell ref="L76:N76"/>
    <mergeCell ref="P76:R76"/>
    <mergeCell ref="D75:F75"/>
    <mergeCell ref="H75:J75"/>
    <mergeCell ref="L75:N75"/>
    <mergeCell ref="P75:R75"/>
    <mergeCell ref="D125:F125"/>
    <mergeCell ref="H125:J125"/>
    <mergeCell ref="L125:N125"/>
    <mergeCell ref="P125:R125"/>
    <mergeCell ref="D124:F124"/>
    <mergeCell ref="H124:J124"/>
    <mergeCell ref="L124:N124"/>
    <mergeCell ref="P124:R124"/>
    <mergeCell ref="D207:F207"/>
    <mergeCell ref="H207:J207"/>
    <mergeCell ref="L207:N207"/>
    <mergeCell ref="P207:R207"/>
    <mergeCell ref="D206:F206"/>
    <mergeCell ref="H206:J206"/>
    <mergeCell ref="L206:N206"/>
    <mergeCell ref="P206:R206"/>
    <mergeCell ref="D237:F237"/>
    <mergeCell ref="H237:J237"/>
    <mergeCell ref="L237:N237"/>
    <mergeCell ref="P237:R237"/>
    <mergeCell ref="D236:F236"/>
    <mergeCell ref="H236:J236"/>
    <mergeCell ref="L236:N236"/>
    <mergeCell ref="P236:R236"/>
    <mergeCell ref="D297:F297"/>
    <mergeCell ref="H297:J297"/>
    <mergeCell ref="L297:N297"/>
    <mergeCell ref="P297:R297"/>
    <mergeCell ref="D296:F296"/>
    <mergeCell ref="H296:J296"/>
    <mergeCell ref="L296:N296"/>
    <mergeCell ref="P296:R296"/>
    <mergeCell ref="D356:F356"/>
    <mergeCell ref="H356:J356"/>
    <mergeCell ref="L356:N356"/>
    <mergeCell ref="P356:R356"/>
    <mergeCell ref="D355:F355"/>
    <mergeCell ref="H355:J355"/>
    <mergeCell ref="L355:N355"/>
    <mergeCell ref="P355:R355"/>
    <mergeCell ref="D415:F415"/>
    <mergeCell ref="H415:J415"/>
    <mergeCell ref="L415:N415"/>
    <mergeCell ref="P415:R415"/>
    <mergeCell ref="D414:F414"/>
    <mergeCell ref="H414:J414"/>
    <mergeCell ref="L414:N414"/>
    <mergeCell ref="P414:R414"/>
  </mergeCells>
  <conditionalFormatting sqref="C442 C294 C354">
    <cfRule type="containsText" dxfId="162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61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60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59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58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57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56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55" priority="4" operator="notBetween">
      <formula>1</formula>
      <formula>-1</formula>
    </cfRule>
  </conditionalFormatting>
  <conditionalFormatting sqref="H294:J294 H354:J354 H73:J73 H122:J122 H204:J204 H234:J234 H412:J412 H442:J442">
    <cfRule type="cellIs" dxfId="154" priority="3" operator="notBetween">
      <formula>1</formula>
      <formula>-1</formula>
    </cfRule>
  </conditionalFormatting>
  <conditionalFormatting sqref="L294:N294 L354:N354 L73:N73 L122:N122 L204:N204 L234:N234 L412:N412 L442:N442">
    <cfRule type="cellIs" dxfId="153" priority="2" operator="notBetween">
      <formula>1</formula>
      <formula>-1</formula>
    </cfRule>
  </conditionalFormatting>
  <conditionalFormatting sqref="P294:R294 P354:R354 P73:R73 P122:R122 P204:R204 P234:R234 P412:R412 P442:R442">
    <cfRule type="cellIs" dxfId="152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53" width="9.140625" style="32"/>
  </cols>
  <sheetData>
    <row r="1" spans="1:18" x14ac:dyDescent="0.25">
      <c r="C1" s="3"/>
    </row>
    <row r="2" spans="1:18" ht="23.25" x14ac:dyDescent="0.25">
      <c r="C2" s="5" t="s">
        <v>655</v>
      </c>
    </row>
    <row r="3" spans="1:18" ht="15.75" thickBot="1" x14ac:dyDescent="0.3">
      <c r="C3" s="3"/>
    </row>
    <row r="4" spans="1:18" ht="16.5" x14ac:dyDescent="0.3">
      <c r="C4" s="6"/>
      <c r="D4" s="64" t="s">
        <v>732</v>
      </c>
      <c r="E4" s="65"/>
      <c r="F4" s="65"/>
      <c r="H4" s="64" t="s">
        <v>733</v>
      </c>
      <c r="I4" s="65"/>
      <c r="J4" s="65"/>
      <c r="L4" s="64" t="s">
        <v>734</v>
      </c>
      <c r="M4" s="65"/>
      <c r="N4" s="65"/>
      <c r="P4" s="64" t="s">
        <v>730</v>
      </c>
      <c r="Q4" s="65"/>
      <c r="R4" s="65"/>
    </row>
    <row r="5" spans="1:18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</row>
    <row r="6" spans="1:18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</row>
    <row r="7" spans="1:18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</row>
    <row r="8" spans="1:18" x14ac:dyDescent="0.25">
      <c r="A8" s="1">
        <v>0</v>
      </c>
      <c r="B8" s="62" t="s">
        <v>8</v>
      </c>
      <c r="C8" s="13" t="s">
        <v>8</v>
      </c>
      <c r="D8" s="14">
        <v>16.0788096</v>
      </c>
      <c r="E8" s="14">
        <v>16.0788096</v>
      </c>
      <c r="F8" s="14"/>
      <c r="H8" s="14">
        <v>22.528341600000001</v>
      </c>
      <c r="I8" s="14">
        <v>22.528341600000001</v>
      </c>
      <c r="J8" s="14"/>
      <c r="L8" s="14">
        <v>10.397040799999999</v>
      </c>
      <c r="M8" s="14">
        <v>10.397040799999999</v>
      </c>
      <c r="N8" s="14"/>
      <c r="P8" s="14">
        <v>-4.4082823999999974</v>
      </c>
      <c r="Q8" s="14">
        <v>-4.4082823999999974</v>
      </c>
      <c r="R8" s="14"/>
    </row>
    <row r="9" spans="1:18" x14ac:dyDescent="0.25">
      <c r="A9" s="1">
        <v>0</v>
      </c>
      <c r="B9" s="62" t="s">
        <v>9</v>
      </c>
      <c r="C9" s="13" t="s">
        <v>9</v>
      </c>
      <c r="D9" s="14">
        <v>1.0707624</v>
      </c>
      <c r="E9" s="14">
        <v>1.0707624</v>
      </c>
      <c r="F9" s="14"/>
      <c r="H9" s="14">
        <v>0.69037199999999987</v>
      </c>
      <c r="I9" s="14">
        <v>0.69037199999999987</v>
      </c>
      <c r="J9" s="14"/>
      <c r="L9" s="14">
        <v>4.0471343999999991</v>
      </c>
      <c r="M9" s="14">
        <v>4.0471343999999991</v>
      </c>
      <c r="N9" s="14"/>
      <c r="P9" s="14">
        <v>7.070140799999999</v>
      </c>
      <c r="Q9" s="14">
        <v>7.070140799999999</v>
      </c>
      <c r="R9" s="14"/>
    </row>
    <row r="10" spans="1:18" x14ac:dyDescent="0.25">
      <c r="B10" s="62" t="s">
        <v>726</v>
      </c>
      <c r="C10" s="15" t="s">
        <v>10</v>
      </c>
      <c r="D10" s="14">
        <v>17.149571999999999</v>
      </c>
      <c r="E10" s="14">
        <v>17.149571999999999</v>
      </c>
      <c r="F10" s="16"/>
      <c r="H10" s="14">
        <v>23.218713600000001</v>
      </c>
      <c r="I10" s="14">
        <v>23.218713600000001</v>
      </c>
      <c r="J10" s="16"/>
      <c r="L10" s="14">
        <v>14.444175199999998</v>
      </c>
      <c r="M10" s="14">
        <v>14.444175199999998</v>
      </c>
      <c r="N10" s="16"/>
      <c r="P10" s="14">
        <v>2.6618584000000016</v>
      </c>
      <c r="Q10" s="14">
        <v>2.6618584000000016</v>
      </c>
      <c r="R10" s="16"/>
    </row>
    <row r="11" spans="1:18" x14ac:dyDescent="0.25">
      <c r="B11" s="62" t="s">
        <v>726</v>
      </c>
      <c r="C11" s="17" t="s">
        <v>11</v>
      </c>
      <c r="D11" s="14">
        <v>17.149571999999999</v>
      </c>
      <c r="E11" s="14">
        <v>17.149571999999999</v>
      </c>
      <c r="F11" s="18"/>
      <c r="H11" s="14">
        <v>23.218713600000001</v>
      </c>
      <c r="I11" s="14">
        <v>23.218713600000001</v>
      </c>
      <c r="J11" s="18"/>
      <c r="L11" s="14">
        <v>14.444175199999998</v>
      </c>
      <c r="M11" s="14">
        <v>14.444175199999998</v>
      </c>
      <c r="N11" s="18"/>
      <c r="P11" s="14">
        <v>2.6618584000000016</v>
      </c>
      <c r="Q11" s="14">
        <v>2.6618584000000016</v>
      </c>
      <c r="R11" s="18"/>
    </row>
    <row r="12" spans="1:18" x14ac:dyDescent="0.25">
      <c r="A12" s="1">
        <v>0</v>
      </c>
      <c r="B12" s="62" t="s">
        <v>12</v>
      </c>
      <c r="C12" s="13" t="s">
        <v>12</v>
      </c>
      <c r="D12" s="14">
        <v>5.0064008000000024</v>
      </c>
      <c r="E12" s="14">
        <v>5.0064008000000024</v>
      </c>
      <c r="F12" s="14"/>
      <c r="H12" s="14">
        <v>5.2267912000000001</v>
      </c>
      <c r="I12" s="14">
        <v>5.2267912000000001</v>
      </c>
      <c r="J12" s="14"/>
      <c r="L12" s="14">
        <v>1.8399999999999999</v>
      </c>
      <c r="M12" s="14">
        <v>1.8399999999999999</v>
      </c>
      <c r="N12" s="14"/>
      <c r="P12" s="14">
        <v>0.17</v>
      </c>
      <c r="Q12" s="14">
        <v>0.17</v>
      </c>
      <c r="R12" s="14"/>
    </row>
    <row r="13" spans="1:18" x14ac:dyDescent="0.25">
      <c r="A13" s="1">
        <v>0</v>
      </c>
      <c r="B13" s="62" t="s">
        <v>13</v>
      </c>
      <c r="C13" s="13" t="s">
        <v>13</v>
      </c>
      <c r="D13" s="14">
        <v>45.204243199999993</v>
      </c>
      <c r="E13" s="14">
        <v>45.204243199999993</v>
      </c>
      <c r="F13" s="14"/>
      <c r="H13" s="14">
        <v>43.717376799999997</v>
      </c>
      <c r="I13" s="14">
        <v>43.717376799999997</v>
      </c>
      <c r="J13" s="14"/>
      <c r="L13" s="14">
        <v>56.604672000000001</v>
      </c>
      <c r="M13" s="14">
        <v>56.604672000000001</v>
      </c>
      <c r="N13" s="14"/>
      <c r="P13" s="14">
        <v>45.113075199999997</v>
      </c>
      <c r="Q13" s="14">
        <v>45.113075199999997</v>
      </c>
      <c r="R13" s="14"/>
    </row>
    <row r="14" spans="1:18" x14ac:dyDescent="0.25">
      <c r="B14" s="62" t="s">
        <v>726</v>
      </c>
      <c r="C14" s="15" t="s">
        <v>14</v>
      </c>
      <c r="D14" s="14">
        <v>50.210643999999995</v>
      </c>
      <c r="E14" s="14">
        <v>50.210643999999995</v>
      </c>
      <c r="F14" s="16"/>
      <c r="H14" s="14">
        <v>48.944167999999998</v>
      </c>
      <c r="I14" s="14">
        <v>48.944167999999998</v>
      </c>
      <c r="J14" s="16"/>
      <c r="L14" s="14">
        <v>58.444671999999997</v>
      </c>
      <c r="M14" s="14">
        <v>58.444671999999997</v>
      </c>
      <c r="N14" s="16"/>
      <c r="P14" s="14">
        <v>45.283075199999999</v>
      </c>
      <c r="Q14" s="14">
        <v>45.283075199999999</v>
      </c>
      <c r="R14" s="16"/>
    </row>
    <row r="15" spans="1:18" x14ac:dyDescent="0.25">
      <c r="A15" s="1">
        <v>0</v>
      </c>
      <c r="B15" s="62" t="s">
        <v>15</v>
      </c>
      <c r="C15" s="13" t="s">
        <v>15</v>
      </c>
      <c r="D15" s="14">
        <v>0.19842480000000001</v>
      </c>
      <c r="E15" s="14">
        <v>0.19842480000000001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  <c r="P15" s="14">
        <v>0</v>
      </c>
      <c r="Q15" s="14">
        <v>0</v>
      </c>
      <c r="R15" s="14"/>
    </row>
    <row r="16" spans="1:18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</row>
    <row r="17" spans="1:18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</row>
    <row r="18" spans="1:18" x14ac:dyDescent="0.25">
      <c r="B18" s="62" t="s">
        <v>726</v>
      </c>
      <c r="C18" s="15" t="s">
        <v>18</v>
      </c>
      <c r="D18" s="14">
        <v>0.19842480000000001</v>
      </c>
      <c r="E18" s="14">
        <v>0.19842480000000001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  <c r="P18" s="14">
        <v>0</v>
      </c>
      <c r="Q18" s="14">
        <v>0</v>
      </c>
      <c r="R18" s="16"/>
    </row>
    <row r="19" spans="1:18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18.184672800000001</v>
      </c>
      <c r="I19" s="14">
        <v>18.184672800000001</v>
      </c>
      <c r="J19" s="14"/>
      <c r="L19" s="14">
        <v>0</v>
      </c>
      <c r="M19" s="14">
        <v>0</v>
      </c>
      <c r="N19" s="14"/>
      <c r="P19" s="14">
        <v>2.3737824000000001</v>
      </c>
      <c r="Q19" s="14">
        <v>2.3737824000000001</v>
      </c>
      <c r="R19" s="14"/>
    </row>
    <row r="20" spans="1:18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</row>
    <row r="21" spans="1:18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</row>
    <row r="22" spans="1:18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18.184672800000001</v>
      </c>
      <c r="I22" s="14">
        <v>18.184672800000001</v>
      </c>
      <c r="J22" s="16"/>
      <c r="L22" s="14">
        <v>0</v>
      </c>
      <c r="M22" s="14">
        <v>0</v>
      </c>
      <c r="N22" s="16"/>
      <c r="P22" s="14">
        <v>2.3737824000000001</v>
      </c>
      <c r="Q22" s="14">
        <v>2.3737824000000001</v>
      </c>
      <c r="R22" s="16"/>
    </row>
    <row r="23" spans="1:18" x14ac:dyDescent="0.25">
      <c r="A23" s="1">
        <v>0</v>
      </c>
      <c r="B23" s="62" t="s">
        <v>23</v>
      </c>
      <c r="C23" s="13" t="s">
        <v>23</v>
      </c>
      <c r="D23" s="14">
        <v>1.5544800000000001E-2</v>
      </c>
      <c r="E23" s="14">
        <v>1.5544800000000001E-2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</row>
    <row r="24" spans="1:18" x14ac:dyDescent="0.25">
      <c r="B24" s="62" t="s">
        <v>726</v>
      </c>
      <c r="C24" s="15" t="s">
        <v>24</v>
      </c>
      <c r="D24" s="14">
        <v>1.5544800000000001E-2</v>
      </c>
      <c r="E24" s="14">
        <v>1.5544800000000001E-2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</row>
    <row r="25" spans="1:18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</row>
    <row r="26" spans="1:18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</row>
    <row r="27" spans="1:18" x14ac:dyDescent="0.25">
      <c r="A27" s="1">
        <v>0</v>
      </c>
      <c r="B27" s="62" t="s">
        <v>660</v>
      </c>
      <c r="C27" s="13" t="s">
        <v>27</v>
      </c>
      <c r="D27" s="14">
        <v>3.2698944000000001</v>
      </c>
      <c r="E27" s="14">
        <v>3.2698944000000001</v>
      </c>
      <c r="F27" s="14"/>
      <c r="H27" s="14">
        <v>3.7526976000000003</v>
      </c>
      <c r="I27" s="14">
        <v>3.7526976000000003</v>
      </c>
      <c r="J27" s="14"/>
      <c r="L27" s="14">
        <v>2.1086064000000002</v>
      </c>
      <c r="M27" s="14">
        <v>2.1086064000000002</v>
      </c>
      <c r="N27" s="14"/>
      <c r="P27" s="14">
        <v>1.2170664</v>
      </c>
      <c r="Q27" s="14">
        <v>1.2170664</v>
      </c>
      <c r="R27" s="14"/>
    </row>
    <row r="28" spans="1:18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</row>
    <row r="29" spans="1:18" x14ac:dyDescent="0.25">
      <c r="B29" s="62" t="s">
        <v>726</v>
      </c>
      <c r="C29" s="15" t="s">
        <v>29</v>
      </c>
      <c r="D29" s="14">
        <v>3.2698944000000001</v>
      </c>
      <c r="E29" s="14">
        <v>3.2698944000000001</v>
      </c>
      <c r="F29" s="16"/>
      <c r="H29" s="14">
        <v>3.7526976000000003</v>
      </c>
      <c r="I29" s="14">
        <v>3.7526976000000003</v>
      </c>
      <c r="J29" s="16"/>
      <c r="L29" s="14">
        <v>2.1086064000000002</v>
      </c>
      <c r="M29" s="14">
        <v>2.1086064000000002</v>
      </c>
      <c r="N29" s="16"/>
      <c r="P29" s="14">
        <v>1.2170664</v>
      </c>
      <c r="Q29" s="14">
        <v>1.2170664</v>
      </c>
      <c r="R29" s="16"/>
    </row>
    <row r="30" spans="1:18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  <c r="P30" s="14">
        <v>0</v>
      </c>
      <c r="Q30" s="14">
        <v>0</v>
      </c>
      <c r="R30" s="14"/>
    </row>
    <row r="31" spans="1:18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</row>
    <row r="32" spans="1:18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  <c r="P32" s="14">
        <v>0</v>
      </c>
      <c r="Q32" s="14">
        <v>0</v>
      </c>
      <c r="R32" s="16"/>
    </row>
    <row r="33" spans="1:18" x14ac:dyDescent="0.25">
      <c r="A33" s="1">
        <v>0</v>
      </c>
      <c r="B33" s="62" t="s">
        <v>33</v>
      </c>
      <c r="C33" s="13" t="s">
        <v>33</v>
      </c>
      <c r="D33" s="14">
        <v>6.4007999999999995E-2</v>
      </c>
      <c r="E33" s="14">
        <v>6.4007999999999995E-2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</row>
    <row r="34" spans="1:18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</row>
    <row r="35" spans="1:18" x14ac:dyDescent="0.25">
      <c r="B35" s="62" t="s">
        <v>726</v>
      </c>
      <c r="C35" s="15" t="s">
        <v>35</v>
      </c>
      <c r="D35" s="14">
        <v>6.4007999999999995E-2</v>
      </c>
      <c r="E35" s="14">
        <v>6.4007999999999995E-2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</row>
    <row r="36" spans="1:18" x14ac:dyDescent="0.25">
      <c r="A36" s="1">
        <v>0</v>
      </c>
      <c r="B36" s="62" t="s">
        <v>36</v>
      </c>
      <c r="C36" s="13" t="s">
        <v>36</v>
      </c>
      <c r="D36" s="14">
        <v>0.63642239999999994</v>
      </c>
      <c r="E36" s="14">
        <v>0.63642239999999994</v>
      </c>
      <c r="F36" s="14"/>
      <c r="H36" s="14">
        <v>0.22219920000000001</v>
      </c>
      <c r="I36" s="14">
        <v>0.22219920000000001</v>
      </c>
      <c r="J36" s="14"/>
      <c r="L36" s="14">
        <v>0.98938079999999995</v>
      </c>
      <c r="M36" s="14">
        <v>0.98938079999999995</v>
      </c>
      <c r="N36" s="14"/>
      <c r="P36" s="14">
        <v>0.61081920000000001</v>
      </c>
      <c r="Q36" s="14">
        <v>0.61081920000000001</v>
      </c>
      <c r="R36" s="14"/>
    </row>
    <row r="37" spans="1:18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</row>
    <row r="38" spans="1:18" x14ac:dyDescent="0.25">
      <c r="B38" s="62" t="s">
        <v>726</v>
      </c>
      <c r="C38" s="15" t="s">
        <v>38</v>
      </c>
      <c r="D38" s="14">
        <v>0.63642239999999994</v>
      </c>
      <c r="E38" s="14">
        <v>0.63642239999999994</v>
      </c>
      <c r="F38" s="16"/>
      <c r="H38" s="14">
        <v>0.22219920000000001</v>
      </c>
      <c r="I38" s="14">
        <v>0.22219920000000001</v>
      </c>
      <c r="J38" s="16"/>
      <c r="L38" s="14">
        <v>0.98938079999999995</v>
      </c>
      <c r="M38" s="14">
        <v>0.98938079999999995</v>
      </c>
      <c r="N38" s="16"/>
      <c r="P38" s="14">
        <v>0.61081920000000001</v>
      </c>
      <c r="Q38" s="14">
        <v>0.61081920000000001</v>
      </c>
      <c r="R38" s="16"/>
    </row>
    <row r="39" spans="1:18" x14ac:dyDescent="0.25">
      <c r="B39" s="62" t="s">
        <v>726</v>
      </c>
      <c r="C39" s="17" t="s">
        <v>39</v>
      </c>
      <c r="D39" s="14">
        <v>54.394938399999994</v>
      </c>
      <c r="E39" s="14">
        <v>54.394938399999994</v>
      </c>
      <c r="F39" s="18"/>
      <c r="H39" s="14">
        <v>71.103737600000002</v>
      </c>
      <c r="I39" s="14">
        <v>71.103737600000002</v>
      </c>
      <c r="J39" s="18"/>
      <c r="L39" s="14">
        <v>61.542659199999996</v>
      </c>
      <c r="M39" s="14">
        <v>61.542659199999996</v>
      </c>
      <c r="N39" s="18"/>
      <c r="P39" s="14">
        <v>49.484743199999997</v>
      </c>
      <c r="Q39" s="14">
        <v>49.484743199999997</v>
      </c>
      <c r="R39" s="18"/>
    </row>
    <row r="40" spans="1:18" x14ac:dyDescent="0.25">
      <c r="A40" s="1">
        <v>0</v>
      </c>
      <c r="B40" s="62" t="s">
        <v>40</v>
      </c>
      <c r="C40" s="13" t="s">
        <v>40</v>
      </c>
      <c r="D40" s="14">
        <v>4.32</v>
      </c>
      <c r="E40" s="14">
        <v>4.32</v>
      </c>
      <c r="F40" s="14"/>
      <c r="H40" s="14">
        <v>5.5900000000000007</v>
      </c>
      <c r="I40" s="14">
        <v>5.5900000000000007</v>
      </c>
      <c r="J40" s="14"/>
      <c r="L40" s="14">
        <v>6.09</v>
      </c>
      <c r="M40" s="14">
        <v>6.09</v>
      </c>
      <c r="N40" s="14"/>
      <c r="P40" s="14">
        <v>7.76</v>
      </c>
      <c r="Q40" s="14">
        <v>7.76</v>
      </c>
      <c r="R40" s="14"/>
    </row>
    <row r="41" spans="1:18" x14ac:dyDescent="0.25">
      <c r="A41" s="1">
        <v>0</v>
      </c>
      <c r="B41" s="62" t="s">
        <v>689</v>
      </c>
      <c r="C41" s="13" t="s">
        <v>41</v>
      </c>
      <c r="D41" s="14">
        <v>22.75</v>
      </c>
      <c r="E41" s="14">
        <v>22.75</v>
      </c>
      <c r="F41" s="14"/>
      <c r="H41" s="14">
        <v>16.43</v>
      </c>
      <c r="I41" s="14">
        <v>16.43</v>
      </c>
      <c r="J41" s="14"/>
      <c r="L41" s="14">
        <v>21.47</v>
      </c>
      <c r="M41" s="14">
        <v>21.47</v>
      </c>
      <c r="N41" s="14"/>
      <c r="P41" s="14">
        <v>28.489999999999995</v>
      </c>
      <c r="Q41" s="14">
        <v>28.489999999999995</v>
      </c>
      <c r="R41" s="14"/>
    </row>
    <row r="42" spans="1:18" x14ac:dyDescent="0.25">
      <c r="A42" s="1">
        <v>0</v>
      </c>
      <c r="B42" s="62" t="s">
        <v>691</v>
      </c>
      <c r="C42" s="13" t="s">
        <v>42</v>
      </c>
      <c r="D42" s="14">
        <v>5.4500000000000011</v>
      </c>
      <c r="E42" s="14">
        <v>5.4500000000000011</v>
      </c>
      <c r="F42" s="14"/>
      <c r="H42" s="14">
        <v>3.6900000000000004</v>
      </c>
      <c r="I42" s="14">
        <v>3.6900000000000004</v>
      </c>
      <c r="J42" s="14"/>
      <c r="L42" s="14">
        <v>-2.4800000000000004</v>
      </c>
      <c r="M42" s="14">
        <v>-2.4800000000000004</v>
      </c>
      <c r="N42" s="14"/>
      <c r="P42" s="14">
        <v>7.3100000000000005</v>
      </c>
      <c r="Q42" s="14">
        <v>7.3100000000000005</v>
      </c>
      <c r="R42" s="14"/>
    </row>
    <row r="43" spans="1:18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</row>
    <row r="44" spans="1:18" x14ac:dyDescent="0.25">
      <c r="B44" s="62" t="s">
        <v>727</v>
      </c>
      <c r="C44" s="17" t="s">
        <v>44</v>
      </c>
      <c r="D44" s="14">
        <v>32.520000000000003</v>
      </c>
      <c r="E44" s="14">
        <v>32.520000000000003</v>
      </c>
      <c r="F44" s="18"/>
      <c r="H44" s="14">
        <v>25.71</v>
      </c>
      <c r="I44" s="14">
        <v>25.71</v>
      </c>
      <c r="J44" s="18"/>
      <c r="L44" s="14">
        <v>25.08</v>
      </c>
      <c r="M44" s="14">
        <v>25.08</v>
      </c>
      <c r="N44" s="18"/>
      <c r="P44" s="14">
        <v>43.559999999999995</v>
      </c>
      <c r="Q44" s="14">
        <v>43.559999999999995</v>
      </c>
      <c r="R44" s="18"/>
    </row>
    <row r="45" spans="1:18" x14ac:dyDescent="0.25">
      <c r="A45" s="1">
        <v>0</v>
      </c>
      <c r="B45" s="62" t="s">
        <v>719</v>
      </c>
      <c r="C45" s="17" t="s">
        <v>45</v>
      </c>
      <c r="D45" s="14">
        <v>1.0000000000000009E-2</v>
      </c>
      <c r="E45" s="14">
        <v>1.0000000000000009E-2</v>
      </c>
      <c r="F45" s="18"/>
      <c r="H45" s="14">
        <v>0.09</v>
      </c>
      <c r="I45" s="14">
        <v>0.09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</row>
    <row r="46" spans="1:18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</row>
    <row r="47" spans="1:18" ht="16.5" thickBot="1" x14ac:dyDescent="0.3">
      <c r="B47" s="62" t="s">
        <v>450</v>
      </c>
      <c r="C47" s="20" t="s">
        <v>47</v>
      </c>
      <c r="D47" s="14">
        <v>104.07451040000001</v>
      </c>
      <c r="E47" s="14">
        <v>104.07451040000001</v>
      </c>
      <c r="F47" s="21"/>
      <c r="H47" s="14">
        <v>120.1224512</v>
      </c>
      <c r="I47" s="14">
        <v>120.1224512</v>
      </c>
      <c r="J47" s="21"/>
      <c r="L47" s="14">
        <v>101.06683439999999</v>
      </c>
      <c r="M47" s="14">
        <v>101.06683439999999</v>
      </c>
      <c r="N47" s="21"/>
      <c r="P47" s="14">
        <v>95.706601599999999</v>
      </c>
      <c r="Q47" s="14">
        <v>95.706601599999999</v>
      </c>
      <c r="R47" s="21"/>
    </row>
    <row r="48" spans="1:18" x14ac:dyDescent="0.25">
      <c r="A48" s="1">
        <v>0</v>
      </c>
      <c r="B48" s="62" t="s">
        <v>693</v>
      </c>
      <c r="C48" s="13" t="s">
        <v>48</v>
      </c>
      <c r="D48" s="14">
        <v>55</v>
      </c>
      <c r="E48" s="14">
        <v>55</v>
      </c>
      <c r="F48" s="14"/>
      <c r="H48" s="14">
        <v>19</v>
      </c>
      <c r="I48" s="14">
        <v>19</v>
      </c>
      <c r="J48" s="14"/>
      <c r="L48" s="14">
        <v>21</v>
      </c>
      <c r="M48" s="14">
        <v>21</v>
      </c>
      <c r="N48" s="14"/>
      <c r="P48" s="14">
        <v>37</v>
      </c>
      <c r="Q48" s="14">
        <v>37</v>
      </c>
      <c r="R48" s="14"/>
    </row>
    <row r="49" spans="1:18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</row>
    <row r="50" spans="1:18" x14ac:dyDescent="0.25">
      <c r="B50" s="62" t="s">
        <v>727</v>
      </c>
      <c r="C50" s="17" t="s">
        <v>50</v>
      </c>
      <c r="D50" s="14">
        <v>55</v>
      </c>
      <c r="E50" s="14">
        <v>55</v>
      </c>
      <c r="F50" s="18"/>
      <c r="H50" s="14">
        <v>19</v>
      </c>
      <c r="I50" s="14">
        <v>19</v>
      </c>
      <c r="J50" s="18"/>
      <c r="L50" s="14">
        <v>21</v>
      </c>
      <c r="M50" s="14">
        <v>21</v>
      </c>
      <c r="N50" s="18"/>
      <c r="P50" s="14">
        <v>37</v>
      </c>
      <c r="Q50" s="14">
        <v>37</v>
      </c>
      <c r="R50" s="18"/>
    </row>
    <row r="51" spans="1:18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</row>
    <row r="52" spans="1:18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</row>
    <row r="53" spans="1:18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</row>
    <row r="54" spans="1:18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2</v>
      </c>
      <c r="M54" s="14">
        <v>2</v>
      </c>
      <c r="N54" s="14"/>
      <c r="P54" s="14">
        <v>2</v>
      </c>
      <c r="Q54" s="14">
        <v>2</v>
      </c>
      <c r="R54" s="14"/>
    </row>
    <row r="55" spans="1:18" x14ac:dyDescent="0.25">
      <c r="A55" s="1">
        <v>0</v>
      </c>
      <c r="B55" s="62" t="s">
        <v>711</v>
      </c>
      <c r="C55" s="13" t="s">
        <v>55</v>
      </c>
      <c r="D55" s="14">
        <v>33</v>
      </c>
      <c r="E55" s="14">
        <v>33</v>
      </c>
      <c r="F55" s="14"/>
      <c r="H55" s="14">
        <v>22</v>
      </c>
      <c r="I55" s="14">
        <v>22</v>
      </c>
      <c r="J55" s="14"/>
      <c r="L55" s="14">
        <v>52</v>
      </c>
      <c r="M55" s="14">
        <v>52</v>
      </c>
      <c r="N55" s="14"/>
      <c r="P55" s="14">
        <v>50</v>
      </c>
      <c r="Q55" s="14">
        <v>50</v>
      </c>
      <c r="R55" s="14"/>
    </row>
    <row r="56" spans="1:18" x14ac:dyDescent="0.25">
      <c r="A56" s="1">
        <v>0</v>
      </c>
      <c r="B56" s="62" t="s">
        <v>703</v>
      </c>
      <c r="C56" s="13" t="s">
        <v>56</v>
      </c>
      <c r="D56" s="14">
        <v>91</v>
      </c>
      <c r="E56" s="14">
        <v>91</v>
      </c>
      <c r="F56" s="14"/>
      <c r="H56" s="14">
        <v>82</v>
      </c>
      <c r="I56" s="14">
        <v>82</v>
      </c>
      <c r="J56" s="14"/>
      <c r="L56" s="14">
        <v>34</v>
      </c>
      <c r="M56" s="14">
        <v>34</v>
      </c>
      <c r="N56" s="14"/>
      <c r="P56" s="14">
        <v>68</v>
      </c>
      <c r="Q56" s="14">
        <v>68</v>
      </c>
      <c r="R56" s="14"/>
    </row>
    <row r="57" spans="1:18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3</v>
      </c>
      <c r="I57" s="14">
        <v>3</v>
      </c>
      <c r="J57" s="14"/>
      <c r="L57" s="14">
        <v>14</v>
      </c>
      <c r="M57" s="14">
        <v>14</v>
      </c>
      <c r="N57" s="14"/>
      <c r="P57" s="14">
        <v>15</v>
      </c>
      <c r="Q57" s="14">
        <v>15</v>
      </c>
      <c r="R57" s="14"/>
    </row>
    <row r="58" spans="1:18" x14ac:dyDescent="0.25">
      <c r="B58" s="62" t="s">
        <v>727</v>
      </c>
      <c r="C58" s="17" t="s">
        <v>58</v>
      </c>
      <c r="D58" s="14">
        <v>124</v>
      </c>
      <c r="E58" s="14">
        <v>124</v>
      </c>
      <c r="F58" s="18"/>
      <c r="H58" s="14">
        <v>107</v>
      </c>
      <c r="I58" s="14">
        <v>107</v>
      </c>
      <c r="J58" s="18"/>
      <c r="L58" s="14">
        <v>102</v>
      </c>
      <c r="M58" s="14">
        <v>102</v>
      </c>
      <c r="N58" s="18"/>
      <c r="P58" s="14">
        <v>135</v>
      </c>
      <c r="Q58" s="14">
        <v>135</v>
      </c>
      <c r="R58" s="18"/>
    </row>
    <row r="59" spans="1:18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5</v>
      </c>
      <c r="I59" s="14">
        <v>5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</row>
    <row r="60" spans="1:18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5</v>
      </c>
      <c r="I60" s="14">
        <v>5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</row>
    <row r="61" spans="1:18" x14ac:dyDescent="0.25">
      <c r="A61" s="1">
        <v>0</v>
      </c>
      <c r="B61" s="62" t="s">
        <v>699</v>
      </c>
      <c r="C61" s="13" t="s">
        <v>61</v>
      </c>
      <c r="D61" s="14">
        <v>3</v>
      </c>
      <c r="E61" s="14">
        <v>3</v>
      </c>
      <c r="F61" s="14"/>
      <c r="H61" s="14">
        <v>3</v>
      </c>
      <c r="I61" s="14">
        <v>3</v>
      </c>
      <c r="J61" s="14"/>
      <c r="L61" s="14">
        <v>0</v>
      </c>
      <c r="M61" s="14">
        <v>0</v>
      </c>
      <c r="N61" s="14"/>
      <c r="P61" s="14">
        <v>2</v>
      </c>
      <c r="Q61" s="14">
        <v>2</v>
      </c>
      <c r="R61" s="14"/>
    </row>
    <row r="62" spans="1:18" x14ac:dyDescent="0.25">
      <c r="B62" s="62" t="s">
        <v>727</v>
      </c>
      <c r="C62" s="17" t="s">
        <v>62</v>
      </c>
      <c r="D62" s="14">
        <v>3</v>
      </c>
      <c r="E62" s="14">
        <v>3</v>
      </c>
      <c r="F62" s="18"/>
      <c r="H62" s="14">
        <v>3</v>
      </c>
      <c r="I62" s="14">
        <v>3</v>
      </c>
      <c r="J62" s="18"/>
      <c r="L62" s="14">
        <v>0</v>
      </c>
      <c r="M62" s="14">
        <v>0</v>
      </c>
      <c r="N62" s="18"/>
      <c r="P62" s="14">
        <v>2</v>
      </c>
      <c r="Q62" s="14">
        <v>2</v>
      </c>
      <c r="R62" s="18"/>
    </row>
    <row r="63" spans="1:18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</row>
    <row r="64" spans="1:18" ht="16.5" thickBot="1" x14ac:dyDescent="0.3">
      <c r="B64" s="62" t="s">
        <v>459</v>
      </c>
      <c r="C64" s="20" t="s">
        <v>64</v>
      </c>
      <c r="D64" s="14">
        <v>182</v>
      </c>
      <c r="E64" s="14">
        <v>182</v>
      </c>
      <c r="F64" s="21"/>
      <c r="H64" s="14">
        <v>134</v>
      </c>
      <c r="I64" s="14">
        <v>134</v>
      </c>
      <c r="J64" s="21"/>
      <c r="L64" s="14">
        <v>123</v>
      </c>
      <c r="M64" s="14">
        <v>123</v>
      </c>
      <c r="N64" s="21"/>
      <c r="P64" s="14">
        <v>174</v>
      </c>
      <c r="Q64" s="14">
        <v>174</v>
      </c>
      <c r="R64" s="21"/>
    </row>
    <row r="65" spans="1:18" x14ac:dyDescent="0.25">
      <c r="A65" s="1">
        <v>0</v>
      </c>
      <c r="B65" s="62" t="s">
        <v>713</v>
      </c>
      <c r="C65" s="13" t="s">
        <v>65</v>
      </c>
      <c r="D65" s="14">
        <v>7.5000000000000009</v>
      </c>
      <c r="E65" s="14">
        <v>7.5000000000000009</v>
      </c>
      <c r="F65" s="14"/>
      <c r="H65" s="14">
        <v>4.05</v>
      </c>
      <c r="I65" s="14">
        <v>4.05</v>
      </c>
      <c r="J65" s="14"/>
      <c r="L65" s="14">
        <v>7.7499999999999991</v>
      </c>
      <c r="M65" s="14">
        <v>7.7499999999999991</v>
      </c>
      <c r="N65" s="14"/>
      <c r="P65" s="14">
        <v>0</v>
      </c>
      <c r="Q65" s="14">
        <v>0</v>
      </c>
      <c r="R65" s="14"/>
    </row>
    <row r="66" spans="1:18" x14ac:dyDescent="0.25">
      <c r="A66" s="1">
        <v>0</v>
      </c>
      <c r="B66" s="62" t="s">
        <v>715</v>
      </c>
      <c r="C66" s="13" t="s">
        <v>66</v>
      </c>
      <c r="D66" s="14">
        <v>52.11</v>
      </c>
      <c r="E66" s="14">
        <v>52.11</v>
      </c>
      <c r="F66" s="14"/>
      <c r="H66" s="14">
        <v>42.22</v>
      </c>
      <c r="I66" s="14">
        <v>42.22</v>
      </c>
      <c r="J66" s="14"/>
      <c r="L66" s="14">
        <v>24.21</v>
      </c>
      <c r="M66" s="14">
        <v>24.21</v>
      </c>
      <c r="N66" s="14"/>
      <c r="P66" s="14">
        <v>8.9</v>
      </c>
      <c r="Q66" s="14">
        <v>8.9</v>
      </c>
      <c r="R66" s="14"/>
    </row>
    <row r="67" spans="1:18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0.5</v>
      </c>
      <c r="I67" s="14">
        <v>0.5</v>
      </c>
      <c r="J67" s="14"/>
      <c r="L67" s="14">
        <v>4.9000000000000004</v>
      </c>
      <c r="M67" s="14">
        <v>4.9000000000000004</v>
      </c>
      <c r="N67" s="14"/>
      <c r="P67" s="14">
        <v>0</v>
      </c>
      <c r="Q67" s="14">
        <v>0</v>
      </c>
      <c r="R67" s="14"/>
    </row>
    <row r="68" spans="1:18" x14ac:dyDescent="0.25">
      <c r="B68" s="62" t="s">
        <v>726</v>
      </c>
      <c r="C68" s="17" t="s">
        <v>68</v>
      </c>
      <c r="D68" s="14">
        <v>59.61</v>
      </c>
      <c r="E68" s="14">
        <v>59.61</v>
      </c>
      <c r="F68" s="18"/>
      <c r="H68" s="14">
        <v>46.769999999999996</v>
      </c>
      <c r="I68" s="14">
        <v>46.769999999999996</v>
      </c>
      <c r="J68" s="18"/>
      <c r="L68" s="14">
        <v>36.86</v>
      </c>
      <c r="M68" s="14">
        <v>36.86</v>
      </c>
      <c r="N68" s="18"/>
      <c r="P68" s="14">
        <v>8.9</v>
      </c>
      <c r="Q68" s="14">
        <v>8.9</v>
      </c>
      <c r="R68" s="18"/>
    </row>
    <row r="69" spans="1:18" x14ac:dyDescent="0.25">
      <c r="A69" s="1">
        <v>0</v>
      </c>
      <c r="B69" s="62" t="s">
        <v>721</v>
      </c>
      <c r="C69" s="17" t="s">
        <v>69</v>
      </c>
      <c r="D69" s="14">
        <v>226</v>
      </c>
      <c r="E69" s="14">
        <v>226</v>
      </c>
      <c r="F69" s="18"/>
      <c r="H69" s="14">
        <v>269</v>
      </c>
      <c r="I69" s="14">
        <v>269</v>
      </c>
      <c r="J69" s="18"/>
      <c r="L69" s="14">
        <v>220</v>
      </c>
      <c r="M69" s="14">
        <v>220</v>
      </c>
      <c r="N69" s="18"/>
      <c r="P69" s="14">
        <v>182</v>
      </c>
      <c r="Q69" s="14">
        <v>182</v>
      </c>
      <c r="R69" s="18"/>
    </row>
    <row r="70" spans="1:18" ht="15.75" thickBot="1" x14ac:dyDescent="0.3">
      <c r="A70" s="1">
        <v>0</v>
      </c>
      <c r="B70" s="62" t="s">
        <v>723</v>
      </c>
      <c r="C70" s="17" t="s">
        <v>70</v>
      </c>
      <c r="D70" s="14">
        <v>17</v>
      </c>
      <c r="E70" s="14">
        <v>17</v>
      </c>
      <c r="F70" s="18"/>
      <c r="H70" s="14">
        <v>8</v>
      </c>
      <c r="I70" s="14">
        <v>8</v>
      </c>
      <c r="J70" s="18"/>
      <c r="L70" s="14">
        <v>11</v>
      </c>
      <c r="M70" s="14">
        <v>11</v>
      </c>
      <c r="N70" s="18"/>
      <c r="P70" s="14">
        <v>1</v>
      </c>
      <c r="Q70" s="14">
        <v>1</v>
      </c>
      <c r="R70" s="18"/>
    </row>
    <row r="71" spans="1:18" ht="16.5" thickBot="1" x14ac:dyDescent="0.3">
      <c r="B71" s="62" t="s">
        <v>726</v>
      </c>
      <c r="C71" s="20" t="s">
        <v>71</v>
      </c>
      <c r="D71" s="14">
        <v>302.61</v>
      </c>
      <c r="E71" s="14">
        <v>302.61</v>
      </c>
      <c r="F71" s="21"/>
      <c r="H71" s="14">
        <v>323.77</v>
      </c>
      <c r="I71" s="14">
        <v>323.77</v>
      </c>
      <c r="J71" s="21"/>
      <c r="L71" s="14">
        <v>267.86</v>
      </c>
      <c r="M71" s="14">
        <v>267.86</v>
      </c>
      <c r="N71" s="21"/>
      <c r="P71" s="14">
        <v>191.9</v>
      </c>
      <c r="Q71" s="14">
        <v>191.9</v>
      </c>
      <c r="R71" s="21"/>
    </row>
    <row r="72" spans="1:18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</row>
    <row r="73" spans="1:18" ht="18.75" thickTop="1" x14ac:dyDescent="0.25">
      <c r="B73" s="62" t="e">
        <v>#N/A</v>
      </c>
      <c r="C73" s="25"/>
    </row>
    <row r="74" spans="1:18" ht="18.75" thickBot="1" x14ac:dyDescent="0.3">
      <c r="B74" s="62" t="e">
        <v>#N/A</v>
      </c>
      <c r="C74" s="26"/>
    </row>
    <row r="75" spans="1:18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</row>
    <row r="76" spans="1:18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</row>
    <row r="77" spans="1:18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</row>
    <row r="78" spans="1:18" ht="15.75" thickBot="1" x14ac:dyDescent="0.3">
      <c r="B78" s="62" t="s">
        <v>472</v>
      </c>
      <c r="C78" s="17" t="s">
        <v>75</v>
      </c>
      <c r="D78" s="14">
        <v>241.07999999999998</v>
      </c>
      <c r="E78" s="14">
        <v>241.07999999999998</v>
      </c>
      <c r="F78" s="18"/>
      <c r="H78" s="14">
        <v>82.32</v>
      </c>
      <c r="I78" s="14">
        <v>82.32</v>
      </c>
      <c r="J78" s="18"/>
      <c r="L78" s="14">
        <v>0.98</v>
      </c>
      <c r="M78" s="14">
        <v>0.98</v>
      </c>
      <c r="N78" s="18"/>
      <c r="P78" s="14">
        <v>120.53999999999999</v>
      </c>
      <c r="Q78" s="14">
        <v>120.53999999999999</v>
      </c>
      <c r="R78" s="18"/>
    </row>
    <row r="79" spans="1:18" ht="16.5" thickBot="1" x14ac:dyDescent="0.3">
      <c r="B79" s="62" t="s">
        <v>472</v>
      </c>
      <c r="C79" s="20" t="s">
        <v>76</v>
      </c>
      <c r="D79" s="14">
        <v>241.07999999999998</v>
      </c>
      <c r="E79" s="14">
        <v>241.07999999999998</v>
      </c>
      <c r="F79" s="21"/>
      <c r="H79" s="14">
        <v>82.32</v>
      </c>
      <c r="I79" s="14">
        <v>82.32</v>
      </c>
      <c r="J79" s="21"/>
      <c r="L79" s="14">
        <v>0.98</v>
      </c>
      <c r="M79" s="14">
        <v>0.98</v>
      </c>
      <c r="N79" s="21"/>
      <c r="P79" s="14">
        <v>120.53999999999999</v>
      </c>
      <c r="Q79" s="14">
        <v>120.53999999999999</v>
      </c>
      <c r="R79" s="21"/>
    </row>
    <row r="80" spans="1:18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</row>
    <row r="81" spans="1:18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</row>
    <row r="82" spans="1:18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</row>
    <row r="83" spans="1:18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</row>
    <row r="84" spans="1:18" ht="16.5" thickBot="1" x14ac:dyDescent="0.3">
      <c r="B84" s="62" t="s">
        <v>478</v>
      </c>
      <c r="C84" s="20" t="s">
        <v>81</v>
      </c>
      <c r="D84" s="14">
        <v>20.369999999999997</v>
      </c>
      <c r="E84" s="14">
        <v>20.369999999999997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42.629999999999995</v>
      </c>
      <c r="Q84" s="14">
        <v>42.629999999999995</v>
      </c>
      <c r="R84" s="21"/>
    </row>
    <row r="85" spans="1:18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</row>
    <row r="86" spans="1:18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</row>
    <row r="87" spans="1:18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</row>
    <row r="88" spans="1:18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</row>
    <row r="89" spans="1:18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</row>
    <row r="90" spans="1:18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</row>
    <row r="91" spans="1:18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</row>
    <row r="92" spans="1:18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</row>
    <row r="93" spans="1:18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</row>
    <row r="94" spans="1:18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</row>
    <row r="95" spans="1:18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</row>
    <row r="96" spans="1:18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</row>
    <row r="97" spans="1:18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</row>
    <row r="98" spans="1:18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</row>
    <row r="99" spans="1:18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</row>
    <row r="100" spans="1:18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</row>
    <row r="101" spans="1:18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</row>
    <row r="102" spans="1:18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</row>
    <row r="103" spans="1:18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</row>
    <row r="104" spans="1:18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</row>
    <row r="105" spans="1:18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</row>
    <row r="106" spans="1:18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</row>
    <row r="107" spans="1:18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</row>
    <row r="108" spans="1:18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</row>
    <row r="109" spans="1:18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</row>
    <row r="110" spans="1:18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</row>
    <row r="111" spans="1:18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</row>
    <row r="112" spans="1:18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</row>
    <row r="113" spans="1:18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</row>
    <row r="114" spans="1:18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</row>
    <row r="115" spans="1:18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</row>
    <row r="116" spans="1:18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</row>
    <row r="117" spans="1:18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</row>
    <row r="118" spans="1:18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</row>
    <row r="119" spans="1:18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</row>
    <row r="120" spans="1:18" ht="16.5" thickBot="1" x14ac:dyDescent="0.3">
      <c r="B120" s="62" t="s">
        <v>482</v>
      </c>
      <c r="C120" s="20" t="s">
        <v>117</v>
      </c>
      <c r="D120" s="14">
        <v>7</v>
      </c>
      <c r="E120" s="14">
        <v>7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  <c r="P120" s="14">
        <v>9</v>
      </c>
      <c r="Q120" s="14">
        <v>9</v>
      </c>
      <c r="R120" s="21"/>
    </row>
    <row r="121" spans="1:18" ht="19.5" thickTop="1" thickBot="1" x14ac:dyDescent="0.3">
      <c r="B121" s="62" t="s">
        <v>118</v>
      </c>
      <c r="C121" s="22" t="s">
        <v>118</v>
      </c>
      <c r="D121" s="14">
        <v>282.72500000000002</v>
      </c>
      <c r="E121" s="14">
        <v>282.72500000000002</v>
      </c>
      <c r="F121" s="23"/>
      <c r="H121" s="14">
        <v>93.094999999999999</v>
      </c>
      <c r="I121" s="14">
        <v>93.094999999999999</v>
      </c>
      <c r="J121" s="23"/>
      <c r="L121" s="14">
        <v>1.8920000000000003</v>
      </c>
      <c r="M121" s="14">
        <v>1.8920000000000003</v>
      </c>
      <c r="N121" s="23"/>
      <c r="P121" s="14">
        <v>175.89499999999998</v>
      </c>
      <c r="Q121" s="14">
        <v>175.89499999999998</v>
      </c>
      <c r="R121" s="23"/>
    </row>
    <row r="122" spans="1:18" ht="18.75" thickTop="1" x14ac:dyDescent="0.25">
      <c r="B122" s="62" t="e">
        <v>#N/A</v>
      </c>
      <c r="C122" s="25"/>
    </row>
    <row r="123" spans="1:18" ht="18.75" thickBot="1" x14ac:dyDescent="0.3">
      <c r="B123" s="62" t="e">
        <v>#N/A</v>
      </c>
      <c r="C123" s="26"/>
    </row>
    <row r="124" spans="1:18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</row>
    <row r="125" spans="1:18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</row>
    <row r="126" spans="1:18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</row>
    <row r="127" spans="1:18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</row>
    <row r="128" spans="1:18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</row>
    <row r="129" spans="1:18" ht="16.5" thickBot="1" x14ac:dyDescent="0.3">
      <c r="B129" s="62" t="s">
        <v>498</v>
      </c>
      <c r="C129" s="20" t="s">
        <v>122</v>
      </c>
      <c r="D129" s="14">
        <v>30</v>
      </c>
      <c r="E129" s="14">
        <v>30</v>
      </c>
      <c r="F129" s="21"/>
      <c r="H129" s="14">
        <v>1550</v>
      </c>
      <c r="I129" s="14">
        <v>1550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</row>
    <row r="130" spans="1:18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</row>
    <row r="131" spans="1:18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</row>
    <row r="132" spans="1:18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</row>
    <row r="133" spans="1:18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</row>
    <row r="134" spans="1:18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</row>
    <row r="135" spans="1:18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</row>
    <row r="136" spans="1:18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</row>
    <row r="137" spans="1:18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</row>
    <row r="138" spans="1:18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</row>
    <row r="139" spans="1:18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</row>
    <row r="140" spans="1:18" ht="16.5" thickBot="1" x14ac:dyDescent="0.3">
      <c r="B140" s="62" t="s">
        <v>492</v>
      </c>
      <c r="C140" s="20" t="s">
        <v>133</v>
      </c>
      <c r="D140" s="14">
        <v>1740</v>
      </c>
      <c r="E140" s="14">
        <v>1740</v>
      </c>
      <c r="F140" s="21"/>
      <c r="H140" s="14">
        <v>535.5</v>
      </c>
      <c r="I140" s="14">
        <v>535.5</v>
      </c>
      <c r="J140" s="21"/>
      <c r="L140" s="14">
        <v>520</v>
      </c>
      <c r="M140" s="14">
        <v>520</v>
      </c>
      <c r="N140" s="21"/>
      <c r="P140" s="14">
        <v>392</v>
      </c>
      <c r="Q140" s="14">
        <v>392</v>
      </c>
      <c r="R140" s="21"/>
    </row>
    <row r="141" spans="1:18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</row>
    <row r="142" spans="1:18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</row>
    <row r="143" spans="1:18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</row>
    <row r="144" spans="1:18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</row>
    <row r="145" spans="1:18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</row>
    <row r="146" spans="1:18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</row>
    <row r="147" spans="1:18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</row>
    <row r="148" spans="1:18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</row>
    <row r="149" spans="1:18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</row>
    <row r="150" spans="1:18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</row>
    <row r="151" spans="1:18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</row>
    <row r="152" spans="1:18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</row>
    <row r="153" spans="1:18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</row>
    <row r="154" spans="1:18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</row>
    <row r="155" spans="1:18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</row>
    <row r="156" spans="1:18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</row>
    <row r="157" spans="1:18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</row>
    <row r="158" spans="1:18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</row>
    <row r="159" spans="1:18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</row>
    <row r="160" spans="1:18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</row>
    <row r="161" spans="1:18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</row>
    <row r="162" spans="1:18" ht="16.5" thickBot="1" x14ac:dyDescent="0.3">
      <c r="B162" s="62" t="s">
        <v>488</v>
      </c>
      <c r="C162" s="20" t="s">
        <v>155</v>
      </c>
      <c r="D162" s="14">
        <v>1946</v>
      </c>
      <c r="E162" s="14">
        <v>1946</v>
      </c>
      <c r="F162" s="21"/>
      <c r="H162" s="14">
        <v>2644</v>
      </c>
      <c r="I162" s="14">
        <v>2644</v>
      </c>
      <c r="J162" s="21"/>
      <c r="L162" s="14">
        <v>5093</v>
      </c>
      <c r="M162" s="14">
        <v>5093</v>
      </c>
      <c r="N162" s="21"/>
      <c r="P162" s="14">
        <v>833</v>
      </c>
      <c r="Q162" s="14">
        <v>833</v>
      </c>
      <c r="R162" s="21"/>
    </row>
    <row r="163" spans="1:18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</row>
    <row r="164" spans="1:18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</row>
    <row r="165" spans="1:18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</row>
    <row r="166" spans="1:18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</row>
    <row r="167" spans="1:18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</row>
    <row r="168" spans="1:18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</row>
    <row r="169" spans="1:18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</row>
    <row r="170" spans="1:18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</row>
    <row r="171" spans="1:18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</row>
    <row r="172" spans="1:18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</row>
    <row r="173" spans="1:18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</row>
    <row r="174" spans="1:18" ht="16.5" thickBot="1" x14ac:dyDescent="0.3">
      <c r="B174" s="62" t="s">
        <v>486</v>
      </c>
      <c r="C174" s="20" t="s">
        <v>167</v>
      </c>
      <c r="D174" s="14">
        <v>6462</v>
      </c>
      <c r="E174" s="14">
        <v>6462</v>
      </c>
      <c r="F174" s="21"/>
      <c r="H174" s="14">
        <v>8440</v>
      </c>
      <c r="I174" s="14">
        <v>8440</v>
      </c>
      <c r="J174" s="21"/>
      <c r="L174" s="14">
        <v>7986</v>
      </c>
      <c r="M174" s="14">
        <v>7986</v>
      </c>
      <c r="N174" s="21"/>
      <c r="P174" s="14">
        <v>791</v>
      </c>
      <c r="Q174" s="14">
        <v>791</v>
      </c>
      <c r="R174" s="21"/>
    </row>
    <row r="175" spans="1:18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</row>
    <row r="176" spans="1:18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</row>
    <row r="177" spans="1:18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</row>
    <row r="178" spans="1:18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</row>
    <row r="179" spans="1:18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</row>
    <row r="180" spans="1:18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</row>
    <row r="181" spans="1:18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</row>
    <row r="182" spans="1:18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</row>
    <row r="183" spans="1:18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</row>
    <row r="184" spans="1:18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</row>
    <row r="185" spans="1:18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</row>
    <row r="186" spans="1:18" ht="16.5" thickBot="1" x14ac:dyDescent="0.3">
      <c r="B186" s="62" t="s">
        <v>496</v>
      </c>
      <c r="C186" s="20" t="s">
        <v>179</v>
      </c>
      <c r="D186" s="14">
        <v>69</v>
      </c>
      <c r="E186" s="14">
        <v>69</v>
      </c>
      <c r="F186" s="21"/>
      <c r="H186" s="14">
        <v>857.4</v>
      </c>
      <c r="I186" s="14">
        <v>857.4</v>
      </c>
      <c r="J186" s="21"/>
      <c r="L186" s="14">
        <v>728</v>
      </c>
      <c r="M186" s="14">
        <v>728</v>
      </c>
      <c r="N186" s="21"/>
      <c r="P186" s="14">
        <v>600</v>
      </c>
      <c r="Q186" s="14">
        <v>600</v>
      </c>
      <c r="R186" s="21"/>
    </row>
    <row r="187" spans="1:18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</row>
    <row r="188" spans="1:18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</row>
    <row r="189" spans="1:18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</row>
    <row r="190" spans="1:18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</row>
    <row r="191" spans="1:18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</row>
    <row r="192" spans="1:18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</row>
    <row r="193" spans="1:18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</row>
    <row r="194" spans="1:18" ht="16.5" thickBot="1" x14ac:dyDescent="0.3">
      <c r="B194" s="62" t="s">
        <v>500</v>
      </c>
      <c r="C194" s="20" t="s">
        <v>187</v>
      </c>
      <c r="D194" s="14">
        <v>700</v>
      </c>
      <c r="E194" s="14">
        <v>700</v>
      </c>
      <c r="F194" s="21"/>
      <c r="H194" s="14">
        <v>238</v>
      </c>
      <c r="I194" s="14">
        <v>238</v>
      </c>
      <c r="J194" s="21"/>
      <c r="L194" s="14">
        <v>0</v>
      </c>
      <c r="M194" s="14">
        <v>0</v>
      </c>
      <c r="N194" s="21"/>
      <c r="P194" s="14">
        <v>0</v>
      </c>
      <c r="Q194" s="14">
        <v>0</v>
      </c>
      <c r="R194" s="21"/>
    </row>
    <row r="195" spans="1:18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</row>
    <row r="196" spans="1:18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</row>
    <row r="197" spans="1:18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</row>
    <row r="198" spans="1:18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</row>
    <row r="199" spans="1:18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</row>
    <row r="200" spans="1:18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</row>
    <row r="201" spans="1:18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</row>
    <row r="202" spans="1:18" ht="16.5" thickBot="1" x14ac:dyDescent="0.3">
      <c r="B202" s="62" t="s">
        <v>494</v>
      </c>
      <c r="C202" s="20" t="s">
        <v>195</v>
      </c>
      <c r="D202" s="14">
        <v>616</v>
      </c>
      <c r="E202" s="14">
        <v>616</v>
      </c>
      <c r="F202" s="21"/>
      <c r="H202" s="14">
        <v>692</v>
      </c>
      <c r="I202" s="14">
        <v>692</v>
      </c>
      <c r="J202" s="21"/>
      <c r="L202" s="14">
        <v>0</v>
      </c>
      <c r="M202" s="14">
        <v>0</v>
      </c>
      <c r="N202" s="21"/>
      <c r="P202" s="14">
        <v>0</v>
      </c>
      <c r="Q202" s="14">
        <v>0</v>
      </c>
      <c r="R202" s="21"/>
    </row>
    <row r="203" spans="1:18" ht="19.5" thickTop="1" thickBot="1" x14ac:dyDescent="0.3">
      <c r="B203" s="62" t="s">
        <v>196</v>
      </c>
      <c r="C203" s="22" t="s">
        <v>196</v>
      </c>
      <c r="D203" s="14">
        <v>11563</v>
      </c>
      <c r="E203" s="14">
        <v>11563</v>
      </c>
      <c r="F203" s="23"/>
      <c r="H203" s="14">
        <v>14956.9</v>
      </c>
      <c r="I203" s="14">
        <v>14956.9</v>
      </c>
      <c r="J203" s="23"/>
      <c r="L203" s="14">
        <v>14327</v>
      </c>
      <c r="M203" s="14">
        <v>14327</v>
      </c>
      <c r="N203" s="23"/>
      <c r="P203" s="14">
        <v>2616</v>
      </c>
      <c r="Q203" s="14">
        <v>2616</v>
      </c>
      <c r="R203" s="23"/>
    </row>
    <row r="204" spans="1:18" ht="18.75" thickTop="1" x14ac:dyDescent="0.25">
      <c r="B204" s="62" t="e">
        <v>#N/A</v>
      </c>
      <c r="C204" s="25"/>
    </row>
    <row r="205" spans="1:18" ht="18.75" thickBot="1" x14ac:dyDescent="0.3">
      <c r="B205" s="62" t="e">
        <v>#N/A</v>
      </c>
      <c r="C205" s="26"/>
    </row>
    <row r="206" spans="1:18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</row>
    <row r="207" spans="1:18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</row>
    <row r="208" spans="1:18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</row>
    <row r="209" spans="1:18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</row>
    <row r="210" spans="1:18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</row>
    <row r="211" spans="1:18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</row>
    <row r="212" spans="1:18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</row>
    <row r="213" spans="1:18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</row>
    <row r="214" spans="1:18" ht="16.5" thickBot="1" x14ac:dyDescent="0.3">
      <c r="B214" s="62" t="s">
        <v>503</v>
      </c>
      <c r="C214" s="20" t="s">
        <v>203</v>
      </c>
      <c r="D214" s="14">
        <v>38</v>
      </c>
      <c r="E214" s="14">
        <v>38</v>
      </c>
      <c r="F214" s="21"/>
      <c r="H214" s="14">
        <v>50</v>
      </c>
      <c r="I214" s="14">
        <v>50</v>
      </c>
      <c r="J214" s="21"/>
      <c r="L214" s="14">
        <v>28</v>
      </c>
      <c r="M214" s="14">
        <v>28</v>
      </c>
      <c r="N214" s="21"/>
      <c r="P214" s="14">
        <v>5</v>
      </c>
      <c r="Q214" s="14">
        <v>5</v>
      </c>
      <c r="R214" s="21"/>
    </row>
    <row r="215" spans="1:18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</row>
    <row r="216" spans="1:18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</row>
    <row r="217" spans="1:18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</row>
    <row r="218" spans="1:18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</row>
    <row r="219" spans="1:18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</row>
    <row r="220" spans="1:18" ht="16.5" thickBot="1" x14ac:dyDescent="0.3">
      <c r="B220" s="62" t="s">
        <v>507</v>
      </c>
      <c r="C220" s="20" t="s">
        <v>209</v>
      </c>
      <c r="D220" s="14">
        <v>201</v>
      </c>
      <c r="E220" s="14">
        <v>201</v>
      </c>
      <c r="F220" s="21"/>
      <c r="H220" s="14">
        <v>107</v>
      </c>
      <c r="I220" s="14">
        <v>107</v>
      </c>
      <c r="J220" s="21"/>
      <c r="L220" s="14">
        <v>33</v>
      </c>
      <c r="M220" s="14">
        <v>33</v>
      </c>
      <c r="N220" s="21"/>
      <c r="P220" s="14">
        <v>36</v>
      </c>
      <c r="Q220" s="14">
        <v>36</v>
      </c>
      <c r="R220" s="21"/>
    </row>
    <row r="221" spans="1:18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</row>
    <row r="222" spans="1:18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</row>
    <row r="223" spans="1:18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</row>
    <row r="224" spans="1:18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</row>
    <row r="225" spans="1:18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</row>
    <row r="226" spans="1:18" ht="16.5" thickBot="1" x14ac:dyDescent="0.3">
      <c r="B226" s="62" t="s">
        <v>505</v>
      </c>
      <c r="C226" s="20" t="s">
        <v>215</v>
      </c>
      <c r="D226" s="14">
        <v>156</v>
      </c>
      <c r="E226" s="14">
        <v>156</v>
      </c>
      <c r="F226" s="21"/>
      <c r="H226" s="14">
        <v>87</v>
      </c>
      <c r="I226" s="14">
        <v>87</v>
      </c>
      <c r="J226" s="21"/>
      <c r="L226" s="14">
        <v>47</v>
      </c>
      <c r="M226" s="14">
        <v>47</v>
      </c>
      <c r="N226" s="21"/>
      <c r="P226" s="14">
        <v>9</v>
      </c>
      <c r="Q226" s="14">
        <v>9</v>
      </c>
      <c r="R226" s="21"/>
    </row>
    <row r="227" spans="1:18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</row>
    <row r="228" spans="1:18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</row>
    <row r="229" spans="1:18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</row>
    <row r="230" spans="1:18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</row>
    <row r="231" spans="1:18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</row>
    <row r="232" spans="1:18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</row>
    <row r="233" spans="1:18" ht="19.5" thickTop="1" thickBot="1" x14ac:dyDescent="0.3">
      <c r="B233" s="62" t="s">
        <v>222</v>
      </c>
      <c r="C233" s="22" t="s">
        <v>222</v>
      </c>
      <c r="D233" s="14">
        <v>17445</v>
      </c>
      <c r="E233" s="14">
        <v>17445</v>
      </c>
      <c r="F233" s="23"/>
      <c r="H233" s="14">
        <v>15674</v>
      </c>
      <c r="I233" s="14">
        <v>15674</v>
      </c>
      <c r="J233" s="23"/>
      <c r="L233" s="14">
        <v>6210</v>
      </c>
      <c r="M233" s="14">
        <v>6210</v>
      </c>
      <c r="N233" s="23"/>
      <c r="P233" s="14">
        <v>1775</v>
      </c>
      <c r="Q233" s="14">
        <v>1775</v>
      </c>
      <c r="R233" s="23"/>
    </row>
    <row r="234" spans="1:18" ht="18.75" thickTop="1" x14ac:dyDescent="0.25">
      <c r="B234" s="62" t="e">
        <v>#N/A</v>
      </c>
      <c r="C234" s="25"/>
    </row>
    <row r="235" spans="1:18" ht="18.75" thickBot="1" x14ac:dyDescent="0.3">
      <c r="B235" s="62" t="e">
        <v>#N/A</v>
      </c>
      <c r="C235" s="26"/>
    </row>
    <row r="236" spans="1:18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</row>
    <row r="237" spans="1:18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</row>
    <row r="238" spans="1:18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</row>
    <row r="239" spans="1:18" x14ac:dyDescent="0.25">
      <c r="A239" s="1">
        <v>0</v>
      </c>
      <c r="B239" s="62" t="s">
        <v>528</v>
      </c>
      <c r="C239" s="13" t="s">
        <v>224</v>
      </c>
      <c r="D239" s="14">
        <v>527</v>
      </c>
      <c r="E239" s="14">
        <v>527</v>
      </c>
      <c r="F239" s="14"/>
      <c r="H239" s="14">
        <v>1581</v>
      </c>
      <c r="I239" s="14">
        <v>1581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</row>
    <row r="240" spans="1:18" x14ac:dyDescent="0.25">
      <c r="A240" s="1">
        <v>0</v>
      </c>
      <c r="B240" s="62" t="s">
        <v>524</v>
      </c>
      <c r="C240" s="13" t="s">
        <v>225</v>
      </c>
      <c r="D240" s="14">
        <v>7</v>
      </c>
      <c r="E240" s="14">
        <v>7</v>
      </c>
      <c r="F240" s="14"/>
      <c r="H240" s="14">
        <v>730</v>
      </c>
      <c r="I240" s="14">
        <v>730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</row>
    <row r="241" spans="1:18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</row>
    <row r="242" spans="1:18" x14ac:dyDescent="0.25">
      <c r="A242" s="1">
        <v>0</v>
      </c>
      <c r="B242" s="62" t="s">
        <v>530</v>
      </c>
      <c r="C242" s="13" t="s">
        <v>227</v>
      </c>
      <c r="D242" s="14">
        <v>2184</v>
      </c>
      <c r="E242" s="14">
        <v>2184</v>
      </c>
      <c r="F242" s="14"/>
      <c r="H242" s="14">
        <v>3656</v>
      </c>
      <c r="I242" s="14">
        <v>3656</v>
      </c>
      <c r="J242" s="14"/>
      <c r="L242" s="14">
        <v>2895.9899999999993</v>
      </c>
      <c r="M242" s="14">
        <v>2895.9899999999993</v>
      </c>
      <c r="N242" s="14"/>
      <c r="P242" s="14">
        <v>1746.73</v>
      </c>
      <c r="Q242" s="14">
        <v>1746.73</v>
      </c>
      <c r="R242" s="14"/>
    </row>
    <row r="243" spans="1:18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</row>
    <row r="244" spans="1:18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</row>
    <row r="245" spans="1:18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</row>
    <row r="246" spans="1:18" x14ac:dyDescent="0.25">
      <c r="A246" s="1">
        <v>0</v>
      </c>
      <c r="B246" s="62" t="s">
        <v>538</v>
      </c>
      <c r="C246" s="13" t="s">
        <v>231</v>
      </c>
      <c r="D246" s="14">
        <v>5455</v>
      </c>
      <c r="E246" s="14">
        <v>5455</v>
      </c>
      <c r="F246" s="14"/>
      <c r="H246" s="14">
        <v>2108</v>
      </c>
      <c r="I246" s="14">
        <v>2108</v>
      </c>
      <c r="J246" s="14"/>
      <c r="L246" s="14">
        <v>2009</v>
      </c>
      <c r="M246" s="14">
        <v>2009</v>
      </c>
      <c r="N246" s="14"/>
      <c r="P246" s="14">
        <v>0</v>
      </c>
      <c r="Q246" s="14">
        <v>0</v>
      </c>
      <c r="R246" s="14"/>
    </row>
    <row r="247" spans="1:18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</row>
    <row r="248" spans="1:18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</row>
    <row r="249" spans="1:18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</row>
    <row r="250" spans="1:18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</row>
    <row r="251" spans="1:18" ht="16.5" thickBot="1" x14ac:dyDescent="0.3">
      <c r="B251" s="62" t="s">
        <v>236</v>
      </c>
      <c r="C251" s="20" t="s">
        <v>236</v>
      </c>
      <c r="D251" s="14">
        <v>8173</v>
      </c>
      <c r="E251" s="14">
        <v>8173</v>
      </c>
      <c r="F251" s="21"/>
      <c r="H251" s="14">
        <v>8075</v>
      </c>
      <c r="I251" s="14">
        <v>8075</v>
      </c>
      <c r="J251" s="21"/>
      <c r="L251" s="14">
        <v>4904.9900000000016</v>
      </c>
      <c r="M251" s="14">
        <v>4904.9900000000016</v>
      </c>
      <c r="N251" s="21"/>
      <c r="P251" s="14">
        <v>1746.73</v>
      </c>
      <c r="Q251" s="14">
        <v>1746.73</v>
      </c>
      <c r="R251" s="21"/>
    </row>
    <row r="252" spans="1:18" x14ac:dyDescent="0.25">
      <c r="A252" s="1">
        <v>0</v>
      </c>
      <c r="B252" s="62" t="s">
        <v>545</v>
      </c>
      <c r="C252" s="13" t="s">
        <v>237</v>
      </c>
      <c r="D252" s="14">
        <v>3523</v>
      </c>
      <c r="E252" s="14">
        <v>3523</v>
      </c>
      <c r="F252" s="14"/>
      <c r="H252" s="14">
        <v>9282</v>
      </c>
      <c r="I252" s="14">
        <v>9282</v>
      </c>
      <c r="J252" s="14"/>
      <c r="L252" s="14">
        <v>1828</v>
      </c>
      <c r="M252" s="14">
        <v>1828</v>
      </c>
      <c r="N252" s="14"/>
      <c r="P252" s="14">
        <v>0</v>
      </c>
      <c r="Q252" s="14">
        <v>0</v>
      </c>
      <c r="R252" s="14"/>
    </row>
    <row r="253" spans="1:18" x14ac:dyDescent="0.25">
      <c r="A253" s="1">
        <v>0</v>
      </c>
      <c r="B253" s="62" t="s">
        <v>541</v>
      </c>
      <c r="C253" s="13" t="s">
        <v>238</v>
      </c>
      <c r="D253" s="14">
        <v>912</v>
      </c>
      <c r="E253" s="14">
        <v>912</v>
      </c>
      <c r="F253" s="14"/>
      <c r="H253" s="14">
        <v>216</v>
      </c>
      <c r="I253" s="14">
        <v>216</v>
      </c>
      <c r="J253" s="14"/>
      <c r="L253" s="14">
        <v>475</v>
      </c>
      <c r="M253" s="14">
        <v>475</v>
      </c>
      <c r="N253" s="14"/>
      <c r="P253" s="14">
        <v>0</v>
      </c>
      <c r="Q253" s="14">
        <v>0</v>
      </c>
      <c r="R253" s="14"/>
    </row>
    <row r="254" spans="1:18" x14ac:dyDescent="0.25">
      <c r="A254" s="1">
        <v>0</v>
      </c>
      <c r="B254" s="62" t="s">
        <v>543</v>
      </c>
      <c r="C254" s="13" t="s">
        <v>239</v>
      </c>
      <c r="D254" s="14">
        <v>13852</v>
      </c>
      <c r="E254" s="14">
        <v>13852</v>
      </c>
      <c r="F254" s="14"/>
      <c r="H254" s="14">
        <v>7372.2</v>
      </c>
      <c r="I254" s="14">
        <v>7372.2</v>
      </c>
      <c r="J254" s="14"/>
      <c r="L254" s="14">
        <v>1515</v>
      </c>
      <c r="M254" s="14">
        <v>1515</v>
      </c>
      <c r="N254" s="14"/>
      <c r="P254" s="14">
        <v>916</v>
      </c>
      <c r="Q254" s="14">
        <v>916</v>
      </c>
      <c r="R254" s="14"/>
    </row>
    <row r="255" spans="1:18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</row>
    <row r="256" spans="1:18" x14ac:dyDescent="0.25">
      <c r="A256" s="1">
        <v>0</v>
      </c>
      <c r="B256" s="62" t="s">
        <v>549</v>
      </c>
      <c r="C256" s="13" t="s">
        <v>241</v>
      </c>
      <c r="D256" s="14">
        <v>3439</v>
      </c>
      <c r="E256" s="14">
        <v>3439</v>
      </c>
      <c r="F256" s="14"/>
      <c r="H256" s="14">
        <v>1201</v>
      </c>
      <c r="I256" s="14">
        <v>1201</v>
      </c>
      <c r="J256" s="14"/>
      <c r="L256" s="14">
        <v>1165</v>
      </c>
      <c r="M256" s="14">
        <v>1165</v>
      </c>
      <c r="N256" s="14"/>
      <c r="P256" s="14">
        <v>0</v>
      </c>
      <c r="Q256" s="14">
        <v>0</v>
      </c>
      <c r="R256" s="14"/>
    </row>
    <row r="257" spans="1:18" x14ac:dyDescent="0.25">
      <c r="A257" s="1">
        <v>0</v>
      </c>
      <c r="B257" s="62" t="s">
        <v>551</v>
      </c>
      <c r="C257" s="13" t="s">
        <v>242</v>
      </c>
      <c r="D257" s="14">
        <v>3120</v>
      </c>
      <c r="E257" s="14">
        <v>3120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</row>
    <row r="258" spans="1:18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4</v>
      </c>
      <c r="M258" s="14">
        <v>4</v>
      </c>
      <c r="N258" s="14"/>
      <c r="P258" s="14">
        <v>0</v>
      </c>
      <c r="Q258" s="14">
        <v>0</v>
      </c>
      <c r="R258" s="14"/>
    </row>
    <row r="259" spans="1:18" x14ac:dyDescent="0.25">
      <c r="A259" s="1">
        <v>0</v>
      </c>
      <c r="B259" s="62" t="s">
        <v>555</v>
      </c>
      <c r="C259" s="13" t="s">
        <v>244</v>
      </c>
      <c r="D259" s="14">
        <v>57167</v>
      </c>
      <c r="E259" s="14">
        <v>57167</v>
      </c>
      <c r="F259" s="14"/>
      <c r="H259" s="14">
        <v>1560</v>
      </c>
      <c r="I259" s="14">
        <v>1560</v>
      </c>
      <c r="J259" s="14"/>
      <c r="L259" s="14">
        <v>1</v>
      </c>
      <c r="M259" s="14">
        <v>1</v>
      </c>
      <c r="N259" s="14"/>
      <c r="P259" s="14">
        <v>0</v>
      </c>
      <c r="Q259" s="14">
        <v>0</v>
      </c>
      <c r="R259" s="14"/>
    </row>
    <row r="260" spans="1:18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</row>
    <row r="261" spans="1:18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</row>
    <row r="262" spans="1:18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</row>
    <row r="263" spans="1:18" ht="15.75" thickBot="1" x14ac:dyDescent="0.3">
      <c r="A263" s="1">
        <v>0</v>
      </c>
      <c r="B263" s="62" t="s">
        <v>551</v>
      </c>
      <c r="C263" s="13" t="s">
        <v>248</v>
      </c>
      <c r="D263" s="14">
        <v>3120</v>
      </c>
      <c r="E263" s="14">
        <v>3120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</row>
    <row r="264" spans="1:18" ht="16.5" thickBot="1" x14ac:dyDescent="0.3">
      <c r="B264" s="62" t="s">
        <v>249</v>
      </c>
      <c r="C264" s="20" t="s">
        <v>249</v>
      </c>
      <c r="D264" s="14">
        <v>82013</v>
      </c>
      <c r="E264" s="14">
        <v>82013</v>
      </c>
      <c r="F264" s="21"/>
      <c r="H264" s="14">
        <v>19631.2</v>
      </c>
      <c r="I264" s="14">
        <v>19631.2</v>
      </c>
      <c r="J264" s="21"/>
      <c r="L264" s="14">
        <v>4988</v>
      </c>
      <c r="M264" s="14">
        <v>4988</v>
      </c>
      <c r="N264" s="21"/>
      <c r="P264" s="14">
        <v>916</v>
      </c>
      <c r="Q264" s="14">
        <v>916</v>
      </c>
      <c r="R264" s="21"/>
    </row>
    <row r="265" spans="1:18" x14ac:dyDescent="0.25">
      <c r="A265" s="1">
        <v>0</v>
      </c>
      <c r="B265" s="62" t="s">
        <v>562</v>
      </c>
      <c r="C265" s="13" t="s">
        <v>250</v>
      </c>
      <c r="D265" s="14">
        <v>8195</v>
      </c>
      <c r="E265" s="14">
        <v>8195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</row>
    <row r="266" spans="1:18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</row>
    <row r="267" spans="1:18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9008</v>
      </c>
      <c r="I267" s="14">
        <v>9008</v>
      </c>
      <c r="J267" s="14"/>
      <c r="L267" s="14">
        <v>0</v>
      </c>
      <c r="M267" s="14">
        <v>0</v>
      </c>
      <c r="N267" s="14"/>
      <c r="P267" s="14">
        <v>1</v>
      </c>
      <c r="Q267" s="14">
        <v>1</v>
      </c>
      <c r="R267" s="14"/>
    </row>
    <row r="268" spans="1:18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</row>
    <row r="269" spans="1:18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13816</v>
      </c>
      <c r="M269" s="14">
        <v>13816</v>
      </c>
      <c r="N269" s="14"/>
      <c r="P269" s="14">
        <v>0</v>
      </c>
      <c r="Q269" s="14">
        <v>0</v>
      </c>
      <c r="R269" s="14"/>
    </row>
    <row r="270" spans="1:18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</row>
    <row r="271" spans="1:18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</row>
    <row r="272" spans="1:18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</row>
    <row r="273" spans="1:18" ht="16.5" thickBot="1" x14ac:dyDescent="0.3">
      <c r="B273" s="62" t="s">
        <v>726</v>
      </c>
      <c r="C273" s="20" t="s">
        <v>258</v>
      </c>
      <c r="D273" s="14">
        <v>8195</v>
      </c>
      <c r="E273" s="14">
        <v>8195</v>
      </c>
      <c r="F273" s="21"/>
      <c r="H273" s="14">
        <v>9008</v>
      </c>
      <c r="I273" s="14">
        <v>9008</v>
      </c>
      <c r="J273" s="21"/>
      <c r="L273" s="14">
        <v>13816</v>
      </c>
      <c r="M273" s="14">
        <v>13816</v>
      </c>
      <c r="N273" s="21"/>
      <c r="P273" s="14">
        <v>1</v>
      </c>
      <c r="Q273" s="14">
        <v>1</v>
      </c>
      <c r="R273" s="21"/>
    </row>
    <row r="274" spans="1:18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</row>
    <row r="275" spans="1:18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</row>
    <row r="276" spans="1:18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</row>
    <row r="277" spans="1:18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</row>
    <row r="278" spans="1:18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</row>
    <row r="279" spans="1:18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</row>
    <row r="280" spans="1:18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</row>
    <row r="281" spans="1:18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</row>
    <row r="282" spans="1:18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</row>
    <row r="283" spans="1:18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</row>
    <row r="284" spans="1:18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</row>
    <row r="285" spans="1:18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</row>
    <row r="286" spans="1:18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</row>
    <row r="287" spans="1:18" x14ac:dyDescent="0.25">
      <c r="A287" s="1">
        <v>0</v>
      </c>
      <c r="B287" s="62" t="s">
        <v>572</v>
      </c>
      <c r="C287" s="13" t="s">
        <v>272</v>
      </c>
      <c r="D287" s="14">
        <v>2456</v>
      </c>
      <c r="E287" s="14">
        <v>2456</v>
      </c>
      <c r="F287" s="14"/>
      <c r="H287" s="14">
        <v>3476.5</v>
      </c>
      <c r="I287" s="14">
        <v>3476.5</v>
      </c>
      <c r="J287" s="14"/>
      <c r="L287" s="14">
        <v>226</v>
      </c>
      <c r="M287" s="14">
        <v>226</v>
      </c>
      <c r="N287" s="14"/>
      <c r="P287" s="14">
        <v>118</v>
      </c>
      <c r="Q287" s="14">
        <v>118</v>
      </c>
      <c r="R287" s="14"/>
    </row>
    <row r="288" spans="1:18" x14ac:dyDescent="0.25">
      <c r="A288" s="1">
        <v>0</v>
      </c>
      <c r="B288" s="62" t="s">
        <v>574</v>
      </c>
      <c r="C288" s="13" t="s">
        <v>273</v>
      </c>
      <c r="D288" s="14">
        <v>1710</v>
      </c>
      <c r="E288" s="14">
        <v>1710</v>
      </c>
      <c r="F288" s="14"/>
      <c r="H288" s="14">
        <v>1956</v>
      </c>
      <c r="I288" s="14">
        <v>1956</v>
      </c>
      <c r="J288" s="14"/>
      <c r="L288" s="14">
        <v>800</v>
      </c>
      <c r="M288" s="14">
        <v>800</v>
      </c>
      <c r="N288" s="14"/>
      <c r="P288" s="14">
        <v>0</v>
      </c>
      <c r="Q288" s="14">
        <v>0</v>
      </c>
      <c r="R288" s="14"/>
    </row>
    <row r="289" spans="1:18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</row>
    <row r="290" spans="1:18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</row>
    <row r="291" spans="1:18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</row>
    <row r="292" spans="1:18" ht="16.5" thickBot="1" x14ac:dyDescent="0.3">
      <c r="B292" s="62" t="s">
        <v>576</v>
      </c>
      <c r="C292" s="27" t="s">
        <v>277</v>
      </c>
      <c r="D292" s="14">
        <v>4166</v>
      </c>
      <c r="E292" s="14">
        <v>4166</v>
      </c>
      <c r="F292" s="28"/>
      <c r="H292" s="14">
        <v>5432.5</v>
      </c>
      <c r="I292" s="14">
        <v>5432.5</v>
      </c>
      <c r="J292" s="28"/>
      <c r="L292" s="14">
        <v>1026</v>
      </c>
      <c r="M292" s="14">
        <v>1026</v>
      </c>
      <c r="N292" s="28"/>
      <c r="P292" s="14">
        <v>118</v>
      </c>
      <c r="Q292" s="14">
        <v>118</v>
      </c>
      <c r="R292" s="28"/>
    </row>
    <row r="293" spans="1:18" ht="19.5" thickTop="1" thickBot="1" x14ac:dyDescent="0.3">
      <c r="B293" s="62" t="s">
        <v>278</v>
      </c>
      <c r="C293" s="29" t="s">
        <v>278</v>
      </c>
      <c r="D293" s="14">
        <v>102547</v>
      </c>
      <c r="E293" s="14">
        <v>102547</v>
      </c>
      <c r="F293" s="30"/>
      <c r="H293" s="14">
        <v>42146.7</v>
      </c>
      <c r="I293" s="14">
        <v>42146.7</v>
      </c>
      <c r="J293" s="30"/>
      <c r="L293" s="14">
        <v>24734.989999999998</v>
      </c>
      <c r="M293" s="14">
        <v>24734.989999999998</v>
      </c>
      <c r="N293" s="30"/>
      <c r="P293" s="14">
        <v>2781.73</v>
      </c>
      <c r="Q293" s="14">
        <v>2781.73</v>
      </c>
      <c r="R293" s="30"/>
    </row>
    <row r="294" spans="1:18" ht="18.75" thickTop="1" x14ac:dyDescent="0.25">
      <c r="B294" s="62" t="e">
        <v>#N/A</v>
      </c>
      <c r="C294" s="25"/>
    </row>
    <row r="295" spans="1:18" ht="18.75" thickBot="1" x14ac:dyDescent="0.3">
      <c r="B295" s="62" t="e">
        <v>#N/A</v>
      </c>
      <c r="C295" s="26"/>
    </row>
    <row r="296" spans="1:18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</row>
    <row r="297" spans="1:18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</row>
    <row r="298" spans="1:18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</row>
    <row r="299" spans="1:18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</row>
    <row r="300" spans="1:18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</row>
    <row r="301" spans="1:18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</row>
    <row r="302" spans="1:18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</row>
    <row r="303" spans="1:18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</row>
    <row r="304" spans="1:18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</row>
    <row r="305" spans="1:18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</row>
    <row r="306" spans="1:18" x14ac:dyDescent="0.25">
      <c r="A306" s="1">
        <v>0</v>
      </c>
      <c r="B306" s="62" t="s">
        <v>605</v>
      </c>
      <c r="C306" s="13" t="s">
        <v>287</v>
      </c>
      <c r="D306" s="14">
        <v>3</v>
      </c>
      <c r="E306" s="14">
        <v>3</v>
      </c>
      <c r="F306" s="14"/>
      <c r="H306" s="14">
        <v>9</v>
      </c>
      <c r="I306" s="14">
        <v>9</v>
      </c>
      <c r="J306" s="14"/>
      <c r="L306" s="14">
        <v>3</v>
      </c>
      <c r="M306" s="14">
        <v>3</v>
      </c>
      <c r="N306" s="14"/>
      <c r="P306" s="14">
        <v>5</v>
      </c>
      <c r="Q306" s="14">
        <v>5</v>
      </c>
      <c r="R306" s="14"/>
    </row>
    <row r="307" spans="1:18" x14ac:dyDescent="0.25">
      <c r="A307" s="1">
        <v>0</v>
      </c>
      <c r="B307" s="62" t="s">
        <v>607</v>
      </c>
      <c r="C307" s="13" t="s">
        <v>288</v>
      </c>
      <c r="D307" s="14">
        <v>7</v>
      </c>
      <c r="E307" s="14">
        <v>7</v>
      </c>
      <c r="F307" s="14"/>
      <c r="H307" s="14">
        <v>8</v>
      </c>
      <c r="I307" s="14">
        <v>8</v>
      </c>
      <c r="J307" s="14"/>
      <c r="L307" s="14">
        <v>3</v>
      </c>
      <c r="M307" s="14">
        <v>3</v>
      </c>
      <c r="N307" s="14"/>
      <c r="P307" s="14">
        <v>0</v>
      </c>
      <c r="Q307" s="14">
        <v>0</v>
      </c>
      <c r="R307" s="14"/>
    </row>
    <row r="308" spans="1:18" x14ac:dyDescent="0.25">
      <c r="A308" s="1">
        <v>0</v>
      </c>
      <c r="B308" s="62" t="s">
        <v>609</v>
      </c>
      <c r="C308" s="13" t="s">
        <v>289</v>
      </c>
      <c r="D308" s="14">
        <v>18.91</v>
      </c>
      <c r="E308" s="14">
        <v>18.91</v>
      </c>
      <c r="F308" s="14"/>
      <c r="H308" s="14">
        <v>7.12</v>
      </c>
      <c r="I308" s="14">
        <v>7.12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</row>
    <row r="309" spans="1:18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21</v>
      </c>
      <c r="M309" s="14">
        <v>21</v>
      </c>
      <c r="N309" s="14"/>
      <c r="P309" s="14">
        <v>174</v>
      </c>
      <c r="Q309" s="14">
        <v>174</v>
      </c>
      <c r="R309" s="14"/>
    </row>
    <row r="310" spans="1:18" x14ac:dyDescent="0.25">
      <c r="A310" s="1">
        <v>0</v>
      </c>
      <c r="B310" s="62" t="s">
        <v>617</v>
      </c>
      <c r="C310" s="13" t="s">
        <v>291</v>
      </c>
      <c r="D310" s="14">
        <v>1</v>
      </c>
      <c r="E310" s="14">
        <v>1</v>
      </c>
      <c r="F310" s="14"/>
      <c r="H310" s="14">
        <v>0</v>
      </c>
      <c r="I310" s="14">
        <v>0</v>
      </c>
      <c r="J310" s="14"/>
      <c r="L310" s="14">
        <v>1</v>
      </c>
      <c r="M310" s="14">
        <v>1</v>
      </c>
      <c r="N310" s="14"/>
      <c r="P310" s="14">
        <v>0</v>
      </c>
      <c r="Q310" s="14">
        <v>0</v>
      </c>
      <c r="R310" s="14"/>
    </row>
    <row r="311" spans="1:18" x14ac:dyDescent="0.25">
      <c r="A311" s="1">
        <v>0</v>
      </c>
      <c r="B311" s="62" t="s">
        <v>611</v>
      </c>
      <c r="C311" s="13" t="s">
        <v>292</v>
      </c>
      <c r="D311" s="14">
        <v>48</v>
      </c>
      <c r="E311" s="14">
        <v>48</v>
      </c>
      <c r="F311" s="14"/>
      <c r="H311" s="14">
        <v>37</v>
      </c>
      <c r="I311" s="14">
        <v>37</v>
      </c>
      <c r="J311" s="14"/>
      <c r="L311" s="14">
        <v>1</v>
      </c>
      <c r="M311" s="14">
        <v>1</v>
      </c>
      <c r="N311" s="14"/>
      <c r="P311" s="14">
        <v>0</v>
      </c>
      <c r="Q311" s="14">
        <v>0</v>
      </c>
      <c r="R311" s="14"/>
    </row>
    <row r="312" spans="1:18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</row>
    <row r="313" spans="1:18" x14ac:dyDescent="0.25">
      <c r="A313" s="1">
        <v>0</v>
      </c>
      <c r="B313" s="62" t="s">
        <v>615</v>
      </c>
      <c r="C313" s="13" t="s">
        <v>294</v>
      </c>
      <c r="D313" s="14">
        <v>11.369999999999997</v>
      </c>
      <c r="E313" s="14">
        <v>11.369999999999997</v>
      </c>
      <c r="F313" s="14"/>
      <c r="H313" s="14">
        <v>10.74</v>
      </c>
      <c r="I313" s="14">
        <v>10.74</v>
      </c>
      <c r="J313" s="14"/>
      <c r="L313" s="14">
        <v>23.8</v>
      </c>
      <c r="M313" s="14">
        <v>23.8</v>
      </c>
      <c r="N313" s="14"/>
      <c r="P313" s="14">
        <v>3.3000000000000003</v>
      </c>
      <c r="Q313" s="14">
        <v>3.3000000000000003</v>
      </c>
      <c r="R313" s="14"/>
    </row>
    <row r="314" spans="1:18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</row>
    <row r="315" spans="1:18" x14ac:dyDescent="0.25">
      <c r="B315" s="62" t="s">
        <v>727</v>
      </c>
      <c r="C315" s="15" t="s">
        <v>296</v>
      </c>
      <c r="D315" s="14">
        <v>89.28</v>
      </c>
      <c r="E315" s="14">
        <v>89.28</v>
      </c>
      <c r="F315" s="16"/>
      <c r="H315" s="14">
        <v>71.86</v>
      </c>
      <c r="I315" s="14">
        <v>71.86</v>
      </c>
      <c r="J315" s="16"/>
      <c r="L315" s="14">
        <v>52.8</v>
      </c>
      <c r="M315" s="14">
        <v>52.8</v>
      </c>
      <c r="N315" s="16"/>
      <c r="P315" s="14">
        <v>182.3</v>
      </c>
      <c r="Q315" s="14">
        <v>182.3</v>
      </c>
      <c r="R315" s="16"/>
    </row>
    <row r="316" spans="1:18" x14ac:dyDescent="0.25">
      <c r="B316" s="62" t="s">
        <v>727</v>
      </c>
      <c r="C316" s="17" t="s">
        <v>297</v>
      </c>
      <c r="D316" s="14">
        <v>89.28</v>
      </c>
      <c r="E316" s="14">
        <v>89.28</v>
      </c>
      <c r="F316" s="18"/>
      <c r="H316" s="14">
        <v>71.86</v>
      </c>
      <c r="I316" s="14">
        <v>71.86</v>
      </c>
      <c r="J316" s="18"/>
      <c r="L316" s="14">
        <v>52.8</v>
      </c>
      <c r="M316" s="14">
        <v>52.8</v>
      </c>
      <c r="N316" s="18"/>
      <c r="P316" s="14">
        <v>182.3</v>
      </c>
      <c r="Q316" s="14">
        <v>182.3</v>
      </c>
      <c r="R316" s="18"/>
    </row>
    <row r="317" spans="1:18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</row>
    <row r="318" spans="1:18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</row>
    <row r="319" spans="1:18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</row>
    <row r="320" spans="1:18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</row>
    <row r="321" spans="1:18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</row>
    <row r="322" spans="1:18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</row>
    <row r="323" spans="1:18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</row>
    <row r="324" spans="1:18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</row>
    <row r="325" spans="1:18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</row>
    <row r="326" spans="1:18" x14ac:dyDescent="0.25">
      <c r="A326" s="1">
        <v>0</v>
      </c>
      <c r="B326" s="62" t="s">
        <v>599</v>
      </c>
      <c r="C326" s="13" t="s">
        <v>307</v>
      </c>
      <c r="D326" s="14">
        <v>27.812999999999995</v>
      </c>
      <c r="E326" s="14">
        <v>27.812999999999995</v>
      </c>
      <c r="F326" s="14"/>
      <c r="H326" s="14">
        <v>14.834</v>
      </c>
      <c r="I326" s="14">
        <v>14.834</v>
      </c>
      <c r="J326" s="14"/>
      <c r="L326" s="14">
        <v>0.79200000000000004</v>
      </c>
      <c r="M326" s="14">
        <v>0.79200000000000004</v>
      </c>
      <c r="N326" s="14"/>
      <c r="P326" s="14">
        <v>5.6239999999999997</v>
      </c>
      <c r="Q326" s="14">
        <v>5.6239999999999997</v>
      </c>
      <c r="R326" s="14"/>
    </row>
    <row r="327" spans="1:18" x14ac:dyDescent="0.25">
      <c r="A327" s="1">
        <v>0</v>
      </c>
      <c r="B327" s="62" t="s">
        <v>597</v>
      </c>
      <c r="C327" s="13" t="s">
        <v>308</v>
      </c>
      <c r="D327" s="14">
        <v>6.9900000000000011</v>
      </c>
      <c r="E327" s="14">
        <v>6.9900000000000011</v>
      </c>
      <c r="F327" s="14"/>
      <c r="H327" s="14">
        <v>3.92</v>
      </c>
      <c r="I327" s="14">
        <v>3.92</v>
      </c>
      <c r="J327" s="14"/>
      <c r="L327" s="14">
        <v>19.75</v>
      </c>
      <c r="M327" s="14">
        <v>19.75</v>
      </c>
      <c r="N327" s="14"/>
      <c r="P327" s="14">
        <v>0</v>
      </c>
      <c r="Q327" s="14">
        <v>0</v>
      </c>
      <c r="R327" s="14"/>
    </row>
    <row r="328" spans="1:18" x14ac:dyDescent="0.25">
      <c r="B328" s="62" t="s">
        <v>727</v>
      </c>
      <c r="C328" s="15" t="s">
        <v>309</v>
      </c>
      <c r="D328" s="14">
        <v>34.802999999999997</v>
      </c>
      <c r="E328" s="14">
        <v>34.802999999999997</v>
      </c>
      <c r="F328" s="16"/>
      <c r="H328" s="14">
        <v>18.753999999999998</v>
      </c>
      <c r="I328" s="14">
        <v>18.753999999999998</v>
      </c>
      <c r="J328" s="16"/>
      <c r="L328" s="14">
        <v>20.542000000000002</v>
      </c>
      <c r="M328" s="14">
        <v>20.542000000000002</v>
      </c>
      <c r="N328" s="16"/>
      <c r="P328" s="14">
        <v>5.6239999999999997</v>
      </c>
      <c r="Q328" s="14">
        <v>5.6239999999999997</v>
      </c>
      <c r="R328" s="16"/>
    </row>
    <row r="329" spans="1:18" x14ac:dyDescent="0.25">
      <c r="B329" s="62" t="s">
        <v>727</v>
      </c>
      <c r="C329" s="17" t="s">
        <v>310</v>
      </c>
      <c r="D329" s="14">
        <v>34.802999999999997</v>
      </c>
      <c r="E329" s="14">
        <v>34.802999999999997</v>
      </c>
      <c r="F329" s="18"/>
      <c r="H329" s="14">
        <v>18.753999999999998</v>
      </c>
      <c r="I329" s="14">
        <v>18.753999999999998</v>
      </c>
      <c r="J329" s="18"/>
      <c r="L329" s="14">
        <v>20.542000000000002</v>
      </c>
      <c r="M329" s="14">
        <v>20.542000000000002</v>
      </c>
      <c r="N329" s="18"/>
      <c r="P329" s="14">
        <v>5.6239999999999997</v>
      </c>
      <c r="Q329" s="14">
        <v>5.6239999999999997</v>
      </c>
      <c r="R329" s="18"/>
    </row>
    <row r="330" spans="1:18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</row>
    <row r="331" spans="1:18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</row>
    <row r="332" spans="1:18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</row>
    <row r="333" spans="1:18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</row>
    <row r="334" spans="1:18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</row>
    <row r="335" spans="1:18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</row>
    <row r="336" spans="1:18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</row>
    <row r="337" spans="1:18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</row>
    <row r="338" spans="1:18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</row>
    <row r="339" spans="1:18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</row>
    <row r="340" spans="1:18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</row>
    <row r="341" spans="1:18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</row>
    <row r="342" spans="1:18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</row>
    <row r="343" spans="1:18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</row>
    <row r="344" spans="1:18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1</v>
      </c>
      <c r="I344" s="14">
        <v>1</v>
      </c>
      <c r="J344" s="14"/>
      <c r="L344" s="14">
        <v>4.7</v>
      </c>
      <c r="M344" s="14">
        <v>4.7</v>
      </c>
      <c r="N344" s="14"/>
      <c r="P344" s="14">
        <v>14.02</v>
      </c>
      <c r="Q344" s="14">
        <v>14.02</v>
      </c>
      <c r="R344" s="14"/>
    </row>
    <row r="345" spans="1:18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</row>
    <row r="346" spans="1:18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</row>
    <row r="347" spans="1:18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1</v>
      </c>
      <c r="I347" s="14">
        <v>1</v>
      </c>
      <c r="J347" s="16"/>
      <c r="L347" s="14">
        <v>4.7</v>
      </c>
      <c r="M347" s="14">
        <v>4.7</v>
      </c>
      <c r="N347" s="16"/>
      <c r="P347" s="14">
        <v>14.02</v>
      </c>
      <c r="Q347" s="14">
        <v>14.02</v>
      </c>
      <c r="R347" s="16"/>
    </row>
    <row r="348" spans="1:18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1</v>
      </c>
      <c r="I348" s="14">
        <v>1</v>
      </c>
      <c r="J348" s="18"/>
      <c r="L348" s="14">
        <v>4.7</v>
      </c>
      <c r="M348" s="14">
        <v>4.7</v>
      </c>
      <c r="N348" s="18"/>
      <c r="P348" s="14">
        <v>14.02</v>
      </c>
      <c r="Q348" s="14">
        <v>14.02</v>
      </c>
      <c r="R348" s="18"/>
    </row>
    <row r="349" spans="1:18" ht="16.5" thickBot="1" x14ac:dyDescent="0.3">
      <c r="B349" s="62" t="s">
        <v>726</v>
      </c>
      <c r="C349" s="27" t="s">
        <v>330</v>
      </c>
      <c r="D349" s="14">
        <v>124.083</v>
      </c>
      <c r="E349" s="14">
        <v>124.083</v>
      </c>
      <c r="F349" s="28"/>
      <c r="H349" s="14">
        <v>91.614000000000004</v>
      </c>
      <c r="I349" s="14">
        <v>91.614000000000004</v>
      </c>
      <c r="J349" s="28"/>
      <c r="L349" s="14">
        <v>78.042000000000002</v>
      </c>
      <c r="M349" s="14">
        <v>78.042000000000002</v>
      </c>
      <c r="N349" s="28"/>
      <c r="P349" s="14">
        <v>201.94400000000002</v>
      </c>
      <c r="Q349" s="14">
        <v>201.94400000000002</v>
      </c>
      <c r="R349" s="28"/>
    </row>
    <row r="350" spans="1:18" ht="16.5" thickTop="1" thickBot="1" x14ac:dyDescent="0.3">
      <c r="A350" s="1">
        <v>0</v>
      </c>
      <c r="B350" s="62" t="s">
        <v>635</v>
      </c>
      <c r="C350" s="13" t="s">
        <v>331</v>
      </c>
      <c r="D350" s="14">
        <v>29</v>
      </c>
      <c r="E350" s="14">
        <v>29</v>
      </c>
      <c r="F350" s="14"/>
      <c r="H350" s="14">
        <v>19</v>
      </c>
      <c r="I350" s="14">
        <v>19</v>
      </c>
      <c r="J350" s="14"/>
      <c r="L350" s="14">
        <v>4</v>
      </c>
      <c r="M350" s="14">
        <v>4</v>
      </c>
      <c r="N350" s="14"/>
      <c r="P350" s="14">
        <v>14</v>
      </c>
      <c r="Q350" s="14">
        <v>14</v>
      </c>
      <c r="R350" s="14"/>
    </row>
    <row r="351" spans="1:18" ht="16.5" thickBot="1" x14ac:dyDescent="0.3">
      <c r="B351" s="62" t="s">
        <v>727</v>
      </c>
      <c r="C351" s="27" t="s">
        <v>332</v>
      </c>
      <c r="D351" s="14">
        <v>29</v>
      </c>
      <c r="E351" s="14">
        <v>29</v>
      </c>
      <c r="F351" s="28"/>
      <c r="H351" s="14">
        <v>19</v>
      </c>
      <c r="I351" s="14">
        <v>19</v>
      </c>
      <c r="J351" s="28"/>
      <c r="L351" s="14">
        <v>4</v>
      </c>
      <c r="M351" s="14">
        <v>4</v>
      </c>
      <c r="N351" s="28"/>
      <c r="P351" s="14">
        <v>14</v>
      </c>
      <c r="Q351" s="14">
        <v>14</v>
      </c>
      <c r="R351" s="28"/>
    </row>
    <row r="352" spans="1:18" ht="19.5" thickTop="1" thickBot="1" x14ac:dyDescent="0.3">
      <c r="B352" s="62" t="s">
        <v>726</v>
      </c>
      <c r="C352" s="22" t="s">
        <v>333</v>
      </c>
      <c r="D352" s="14">
        <v>153.083</v>
      </c>
      <c r="E352" s="14">
        <v>153.083</v>
      </c>
      <c r="F352" s="23"/>
      <c r="H352" s="14">
        <v>110.614</v>
      </c>
      <c r="I352" s="14">
        <v>110.614</v>
      </c>
      <c r="J352" s="23"/>
      <c r="L352" s="14">
        <v>82.042000000000002</v>
      </c>
      <c r="M352" s="14">
        <v>82.042000000000002</v>
      </c>
      <c r="N352" s="23"/>
      <c r="P352" s="14">
        <v>215.94400000000002</v>
      </c>
      <c r="Q352" s="14">
        <v>215.94400000000002</v>
      </c>
      <c r="R352" s="23"/>
    </row>
    <row r="353" spans="1:18" ht="18.75" thickTop="1" x14ac:dyDescent="0.25">
      <c r="B353" s="62" t="e">
        <v>#N/A</v>
      </c>
      <c r="C353" s="25"/>
    </row>
    <row r="354" spans="1:18" ht="18.75" thickBot="1" x14ac:dyDescent="0.3">
      <c r="B354" s="62" t="e">
        <v>#N/A</v>
      </c>
      <c r="C354" s="26"/>
    </row>
    <row r="355" spans="1:18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</row>
    <row r="356" spans="1:18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</row>
    <row r="357" spans="1:18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</row>
    <row r="358" spans="1:18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</row>
    <row r="359" spans="1:18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</row>
    <row r="360" spans="1:18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</row>
    <row r="361" spans="1:18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</row>
    <row r="362" spans="1:18" x14ac:dyDescent="0.25">
      <c r="B362" s="62" t="s">
        <v>467</v>
      </c>
      <c r="C362" s="17" t="s">
        <v>339</v>
      </c>
      <c r="D362" s="14">
        <v>10</v>
      </c>
      <c r="E362" s="14">
        <v>10</v>
      </c>
      <c r="F362" s="18"/>
      <c r="H362" s="14">
        <v>0</v>
      </c>
      <c r="I362" s="14">
        <v>0</v>
      </c>
      <c r="J362" s="18"/>
      <c r="L362" s="14">
        <v>1330.5</v>
      </c>
      <c r="M362" s="14">
        <v>1330.5</v>
      </c>
      <c r="N362" s="18"/>
      <c r="P362" s="14">
        <v>240</v>
      </c>
      <c r="Q362" s="14">
        <v>240</v>
      </c>
      <c r="R362" s="18"/>
    </row>
    <row r="363" spans="1:18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</row>
    <row r="364" spans="1:18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</row>
    <row r="365" spans="1:18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</row>
    <row r="366" spans="1:18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</row>
    <row r="367" spans="1:18" x14ac:dyDescent="0.25">
      <c r="B367" s="62" t="s">
        <v>463</v>
      </c>
      <c r="C367" s="17" t="s">
        <v>344</v>
      </c>
      <c r="D367" s="14">
        <v>2057</v>
      </c>
      <c r="E367" s="14">
        <v>2057</v>
      </c>
      <c r="F367" s="18"/>
      <c r="H367" s="14">
        <v>1339</v>
      </c>
      <c r="I367" s="14">
        <v>1339</v>
      </c>
      <c r="J367" s="18"/>
      <c r="L367" s="14">
        <v>1491</v>
      </c>
      <c r="M367" s="14">
        <v>1491</v>
      </c>
      <c r="N367" s="18"/>
      <c r="P367" s="14">
        <v>700</v>
      </c>
      <c r="Q367" s="14">
        <v>700</v>
      </c>
      <c r="R367" s="18"/>
    </row>
    <row r="368" spans="1:18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</row>
    <row r="369" spans="1:18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</row>
    <row r="370" spans="1:18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</row>
    <row r="371" spans="1:18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</row>
    <row r="372" spans="1:18" ht="15.75" thickBot="1" x14ac:dyDescent="0.3">
      <c r="B372" s="62" t="s">
        <v>465</v>
      </c>
      <c r="C372" s="17" t="s">
        <v>349</v>
      </c>
      <c r="D372" s="14">
        <v>4483</v>
      </c>
      <c r="E372" s="14">
        <v>4483</v>
      </c>
      <c r="F372" s="18"/>
      <c r="H372" s="14">
        <v>11951</v>
      </c>
      <c r="I372" s="14">
        <v>11951</v>
      </c>
      <c r="J372" s="18"/>
      <c r="L372" s="14">
        <v>5647</v>
      </c>
      <c r="M372" s="14">
        <v>5647</v>
      </c>
      <c r="N372" s="18"/>
      <c r="P372" s="14">
        <v>400</v>
      </c>
      <c r="Q372" s="14">
        <v>400</v>
      </c>
      <c r="R372" s="18"/>
    </row>
    <row r="373" spans="1:18" ht="16.5" thickBot="1" x14ac:dyDescent="0.3">
      <c r="B373" s="62" t="s">
        <v>726</v>
      </c>
      <c r="C373" s="20" t="s">
        <v>350</v>
      </c>
      <c r="D373" s="14">
        <v>6550</v>
      </c>
      <c r="E373" s="14">
        <v>6550</v>
      </c>
      <c r="F373" s="21"/>
      <c r="H373" s="14">
        <v>13290</v>
      </c>
      <c r="I373" s="14">
        <v>13290</v>
      </c>
      <c r="J373" s="21"/>
      <c r="L373" s="14">
        <v>8468.5</v>
      </c>
      <c r="M373" s="14">
        <v>8468.5</v>
      </c>
      <c r="N373" s="21"/>
      <c r="P373" s="14">
        <v>1340</v>
      </c>
      <c r="Q373" s="14">
        <v>1340</v>
      </c>
      <c r="R373" s="21"/>
    </row>
    <row r="374" spans="1:18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</row>
    <row r="375" spans="1:18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</row>
    <row r="376" spans="1:18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</row>
    <row r="377" spans="1:18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</row>
    <row r="378" spans="1:18" x14ac:dyDescent="0.25">
      <c r="B378" s="62" t="s">
        <v>517</v>
      </c>
      <c r="C378" s="17" t="s">
        <v>355</v>
      </c>
      <c r="D378" s="14">
        <v>210</v>
      </c>
      <c r="E378" s="14">
        <v>210</v>
      </c>
      <c r="F378" s="18"/>
      <c r="H378" s="14">
        <v>757</v>
      </c>
      <c r="I378" s="14">
        <v>757</v>
      </c>
      <c r="J378" s="18"/>
      <c r="L378" s="14">
        <v>100</v>
      </c>
      <c r="M378" s="14">
        <v>100</v>
      </c>
      <c r="N378" s="18"/>
      <c r="P378" s="14">
        <v>101</v>
      </c>
      <c r="Q378" s="14">
        <v>101</v>
      </c>
      <c r="R378" s="18"/>
    </row>
    <row r="379" spans="1:18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</row>
    <row r="380" spans="1:18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</row>
    <row r="381" spans="1:18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</row>
    <row r="382" spans="1:18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</row>
    <row r="383" spans="1:18" x14ac:dyDescent="0.25">
      <c r="B383" s="62" t="s">
        <v>511</v>
      </c>
      <c r="C383" s="17" t="s">
        <v>360</v>
      </c>
      <c r="D383" s="14">
        <v>3289</v>
      </c>
      <c r="E383" s="14">
        <v>3289</v>
      </c>
      <c r="F383" s="18"/>
      <c r="H383" s="14">
        <v>264</v>
      </c>
      <c r="I383" s="14">
        <v>264</v>
      </c>
      <c r="J383" s="18"/>
      <c r="L383" s="14">
        <v>582</v>
      </c>
      <c r="M383" s="14">
        <v>582</v>
      </c>
      <c r="N383" s="18"/>
      <c r="P383" s="14">
        <v>962</v>
      </c>
      <c r="Q383" s="14">
        <v>962</v>
      </c>
      <c r="R383" s="18"/>
    </row>
    <row r="384" spans="1:18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</row>
    <row r="385" spans="1:18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</row>
    <row r="386" spans="1:18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</row>
    <row r="387" spans="1:18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</row>
    <row r="388" spans="1:18" x14ac:dyDescent="0.25">
      <c r="B388" s="62" t="s">
        <v>513</v>
      </c>
      <c r="C388" s="17" t="s">
        <v>365</v>
      </c>
      <c r="D388" s="14">
        <v>3587</v>
      </c>
      <c r="E388" s="14">
        <v>3587</v>
      </c>
      <c r="F388" s="18"/>
      <c r="H388" s="14">
        <v>11261</v>
      </c>
      <c r="I388" s="14">
        <v>11261</v>
      </c>
      <c r="J388" s="18"/>
      <c r="L388" s="14">
        <v>5420</v>
      </c>
      <c r="M388" s="14">
        <v>5420</v>
      </c>
      <c r="N388" s="18"/>
      <c r="P388" s="14">
        <v>662</v>
      </c>
      <c r="Q388" s="14">
        <v>662</v>
      </c>
      <c r="R388" s="18"/>
    </row>
    <row r="389" spans="1:18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</row>
    <row r="390" spans="1:18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</row>
    <row r="391" spans="1:18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</row>
    <row r="392" spans="1:18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</row>
    <row r="393" spans="1:18" ht="15.75" thickBot="1" x14ac:dyDescent="0.3">
      <c r="B393" s="62" t="s">
        <v>515</v>
      </c>
      <c r="C393" s="17" t="s">
        <v>370</v>
      </c>
      <c r="D393" s="14">
        <v>9962</v>
      </c>
      <c r="E393" s="14">
        <v>9962</v>
      </c>
      <c r="F393" s="18"/>
      <c r="H393" s="14">
        <v>3148</v>
      </c>
      <c r="I393" s="14">
        <v>3148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</row>
    <row r="394" spans="1:18" ht="16.5" thickBot="1" x14ac:dyDescent="0.3">
      <c r="B394" s="62" t="s">
        <v>726</v>
      </c>
      <c r="C394" s="20" t="s">
        <v>371</v>
      </c>
      <c r="D394" s="14">
        <v>17048</v>
      </c>
      <c r="E394" s="14">
        <v>17048</v>
      </c>
      <c r="F394" s="21"/>
      <c r="H394" s="14">
        <v>15430</v>
      </c>
      <c r="I394" s="14">
        <v>15430</v>
      </c>
      <c r="J394" s="21"/>
      <c r="L394" s="14">
        <v>6102</v>
      </c>
      <c r="M394" s="14">
        <v>6102</v>
      </c>
      <c r="N394" s="21"/>
      <c r="P394" s="14">
        <v>1725</v>
      </c>
      <c r="Q394" s="14">
        <v>1725</v>
      </c>
      <c r="R394" s="21"/>
    </row>
    <row r="395" spans="1:18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</row>
    <row r="396" spans="1:18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</row>
    <row r="397" spans="1:18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</row>
    <row r="398" spans="1:18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</row>
    <row r="399" spans="1:18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</row>
    <row r="400" spans="1:18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</row>
    <row r="401" spans="1:18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</row>
    <row r="402" spans="1:18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</row>
    <row r="403" spans="1:18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</row>
    <row r="404" spans="1:18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</row>
    <row r="405" spans="1:18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</row>
    <row r="406" spans="1:18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</row>
    <row r="407" spans="1:18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</row>
    <row r="408" spans="1:18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</row>
    <row r="409" spans="1:18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</row>
    <row r="410" spans="1:18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</row>
    <row r="411" spans="1:18" ht="19.5" thickTop="1" thickBot="1" x14ac:dyDescent="0.3">
      <c r="B411" s="62" t="s">
        <v>726</v>
      </c>
      <c r="C411" s="22" t="s">
        <v>388</v>
      </c>
      <c r="D411" s="23">
        <v>23598</v>
      </c>
      <c r="E411" s="14">
        <v>23598</v>
      </c>
      <c r="F411" s="23"/>
      <c r="H411" s="23">
        <v>28720</v>
      </c>
      <c r="I411" s="14">
        <v>28720</v>
      </c>
      <c r="J411" s="23"/>
      <c r="L411" s="23">
        <v>14570.5</v>
      </c>
      <c r="M411" s="14">
        <v>14570.5</v>
      </c>
      <c r="N411" s="23"/>
      <c r="P411" s="23">
        <v>3065</v>
      </c>
      <c r="Q411" s="14">
        <v>3065</v>
      </c>
      <c r="R411" s="23"/>
    </row>
    <row r="412" spans="1:18" ht="18.75" thickTop="1" x14ac:dyDescent="0.25">
      <c r="B412" s="62" t="e">
        <v>#N/A</v>
      </c>
      <c r="C412" s="25"/>
    </row>
    <row r="413" spans="1:18" ht="15.75" thickBot="1" x14ac:dyDescent="0.3">
      <c r="B413" s="62" t="e">
        <v>#N/A</v>
      </c>
      <c r="C413" s="3"/>
    </row>
    <row r="414" spans="1:18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</row>
    <row r="415" spans="1:18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</row>
    <row r="416" spans="1:18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</row>
    <row r="417" spans="1:18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</row>
    <row r="418" spans="1:18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</row>
    <row r="419" spans="1:18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</row>
    <row r="420" spans="1:18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</row>
    <row r="421" spans="1:18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</row>
    <row r="422" spans="1:18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</row>
    <row r="423" spans="1:18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</row>
    <row r="424" spans="1:18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</row>
    <row r="425" spans="1:18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</row>
    <row r="426" spans="1:18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787</v>
      </c>
      <c r="Q426" s="14">
        <v>787</v>
      </c>
      <c r="R426" s="28"/>
    </row>
    <row r="427" spans="1:18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</row>
    <row r="428" spans="1:18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</row>
    <row r="429" spans="1:18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</row>
    <row r="430" spans="1:18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</row>
    <row r="431" spans="1:18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</row>
    <row r="432" spans="1:18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</row>
    <row r="433" spans="1:18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</row>
    <row r="434" spans="1:18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</row>
    <row r="435" spans="1:18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</row>
    <row r="436" spans="1:18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</row>
    <row r="437" spans="1:18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</row>
    <row r="438" spans="1:18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</row>
    <row r="439" spans="1:18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</row>
    <row r="440" spans="1:18" ht="16.5" thickBot="1" x14ac:dyDescent="0.3">
      <c r="B440" s="62" t="s">
        <v>647</v>
      </c>
      <c r="C440" s="27" t="s">
        <v>413</v>
      </c>
      <c r="D440" s="14">
        <v>294</v>
      </c>
      <c r="E440" s="14">
        <v>294</v>
      </c>
      <c r="F440" s="28"/>
      <c r="H440" s="14">
        <v>0</v>
      </c>
      <c r="I440" s="14">
        <v>0</v>
      </c>
      <c r="J440" s="28"/>
      <c r="L440" s="14">
        <v>691</v>
      </c>
      <c r="M440" s="14">
        <v>691</v>
      </c>
      <c r="N440" s="28"/>
      <c r="P440" s="14">
        <v>3125</v>
      </c>
      <c r="Q440" s="14">
        <v>3125</v>
      </c>
      <c r="R440" s="28"/>
    </row>
    <row r="441" spans="1:18" ht="19.5" thickTop="1" thickBot="1" x14ac:dyDescent="0.3">
      <c r="B441" s="62" t="s">
        <v>414</v>
      </c>
      <c r="C441" s="22" t="s">
        <v>414</v>
      </c>
      <c r="D441" s="14">
        <v>294</v>
      </c>
      <c r="E441" s="14">
        <v>294</v>
      </c>
      <c r="F441" s="23"/>
      <c r="H441" s="14">
        <v>0</v>
      </c>
      <c r="I441" s="14">
        <v>0</v>
      </c>
      <c r="J441" s="23"/>
      <c r="L441" s="14">
        <v>691</v>
      </c>
      <c r="M441" s="14">
        <v>691</v>
      </c>
      <c r="N441" s="23"/>
      <c r="P441" s="14">
        <v>3912</v>
      </c>
      <c r="Q441" s="14">
        <v>3912</v>
      </c>
      <c r="R441" s="23"/>
    </row>
    <row r="442" spans="1:18" ht="18.75" thickTop="1" x14ac:dyDescent="0.25">
      <c r="C442" s="25"/>
    </row>
  </sheetData>
  <mergeCells count="64">
    <mergeCell ref="D5:F5"/>
    <mergeCell ref="H5:J5"/>
    <mergeCell ref="L5:N5"/>
    <mergeCell ref="P5:R5"/>
    <mergeCell ref="D4:F4"/>
    <mergeCell ref="H4:J4"/>
    <mergeCell ref="L4:N4"/>
    <mergeCell ref="P4:R4"/>
    <mergeCell ref="D76:F76"/>
    <mergeCell ref="H76:J76"/>
    <mergeCell ref="L76:N76"/>
    <mergeCell ref="P76:R76"/>
    <mergeCell ref="D75:F75"/>
    <mergeCell ref="H75:J75"/>
    <mergeCell ref="L75:N75"/>
    <mergeCell ref="P75:R75"/>
    <mergeCell ref="D125:F125"/>
    <mergeCell ref="H125:J125"/>
    <mergeCell ref="L125:N125"/>
    <mergeCell ref="P125:R125"/>
    <mergeCell ref="D124:F124"/>
    <mergeCell ref="H124:J124"/>
    <mergeCell ref="L124:N124"/>
    <mergeCell ref="P124:R124"/>
    <mergeCell ref="D207:F207"/>
    <mergeCell ref="H207:J207"/>
    <mergeCell ref="L207:N207"/>
    <mergeCell ref="P207:R207"/>
    <mergeCell ref="D206:F206"/>
    <mergeCell ref="H206:J206"/>
    <mergeCell ref="L206:N206"/>
    <mergeCell ref="P206:R206"/>
    <mergeCell ref="D237:F237"/>
    <mergeCell ref="H237:J237"/>
    <mergeCell ref="L237:N237"/>
    <mergeCell ref="P237:R237"/>
    <mergeCell ref="D236:F236"/>
    <mergeCell ref="H236:J236"/>
    <mergeCell ref="L236:N236"/>
    <mergeCell ref="P236:R236"/>
    <mergeCell ref="D297:F297"/>
    <mergeCell ref="H297:J297"/>
    <mergeCell ref="L297:N297"/>
    <mergeCell ref="P297:R297"/>
    <mergeCell ref="D296:F296"/>
    <mergeCell ref="H296:J296"/>
    <mergeCell ref="L296:N296"/>
    <mergeCell ref="P296:R296"/>
    <mergeCell ref="D356:F356"/>
    <mergeCell ref="H356:J356"/>
    <mergeCell ref="L356:N356"/>
    <mergeCell ref="P356:R356"/>
    <mergeCell ref="D355:F355"/>
    <mergeCell ref="H355:J355"/>
    <mergeCell ref="L355:N355"/>
    <mergeCell ref="P355:R355"/>
    <mergeCell ref="D415:F415"/>
    <mergeCell ref="H415:J415"/>
    <mergeCell ref="L415:N415"/>
    <mergeCell ref="P415:R415"/>
    <mergeCell ref="D414:F414"/>
    <mergeCell ref="H414:J414"/>
    <mergeCell ref="L414:N414"/>
    <mergeCell ref="P414:R414"/>
  </mergeCells>
  <conditionalFormatting sqref="C442 C294 C354">
    <cfRule type="containsText" dxfId="150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49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48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47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46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45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44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43" priority="4" operator="notBetween">
      <formula>1</formula>
      <formula>-1</formula>
    </cfRule>
  </conditionalFormatting>
  <conditionalFormatting sqref="H294:J294 H354:J354 H73:J73 H122:J122 H204:J204 H234:J234 H412:J412 H442:J442">
    <cfRule type="cellIs" dxfId="142" priority="3" operator="notBetween">
      <formula>1</formula>
      <formula>-1</formula>
    </cfRule>
  </conditionalFormatting>
  <conditionalFormatting sqref="L294:N294 L354:N354 L73:N73 L122:N122 L204:N204 L234:N234 L412:N412 L442:N442">
    <cfRule type="cellIs" dxfId="141" priority="2" operator="notBetween">
      <formula>1</formula>
      <formula>-1</formula>
    </cfRule>
  </conditionalFormatting>
  <conditionalFormatting sqref="P294:R294 P354:R354 P73:R73 P122:R122 P204:R204 P234:R234 P412:R412 P442:R442">
    <cfRule type="cellIs" dxfId="140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53" width="9.140625" style="32"/>
  </cols>
  <sheetData>
    <row r="1" spans="1:18" x14ac:dyDescent="0.25">
      <c r="C1" s="3"/>
    </row>
    <row r="2" spans="1:18" ht="23.25" x14ac:dyDescent="0.25">
      <c r="C2" s="5" t="s">
        <v>735</v>
      </c>
    </row>
    <row r="3" spans="1:18" ht="15.75" thickBot="1" x14ac:dyDescent="0.3">
      <c r="C3" s="3"/>
    </row>
    <row r="4" spans="1:18" ht="16.5" x14ac:dyDescent="0.3">
      <c r="C4" s="6"/>
      <c r="D4" s="64" t="s">
        <v>732</v>
      </c>
      <c r="E4" s="65"/>
      <c r="F4" s="65"/>
      <c r="H4" s="64" t="s">
        <v>733</v>
      </c>
      <c r="I4" s="65"/>
      <c r="J4" s="65"/>
      <c r="L4" s="64" t="s">
        <v>734</v>
      </c>
      <c r="M4" s="65"/>
      <c r="N4" s="65"/>
      <c r="P4" s="64" t="s">
        <v>730</v>
      </c>
      <c r="Q4" s="65"/>
      <c r="R4" s="65"/>
    </row>
    <row r="5" spans="1:18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</row>
    <row r="6" spans="1:18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</row>
    <row r="7" spans="1:18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</row>
    <row r="8" spans="1:18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  <c r="P8" s="14">
        <v>0</v>
      </c>
      <c r="Q8" s="14">
        <v>0</v>
      </c>
      <c r="R8" s="14"/>
    </row>
    <row r="9" spans="1:18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  <c r="P9" s="14">
        <v>0</v>
      </c>
      <c r="Q9" s="14">
        <v>0</v>
      </c>
      <c r="R9" s="14"/>
    </row>
    <row r="10" spans="1:18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  <c r="P10" s="14">
        <v>0</v>
      </c>
      <c r="Q10" s="14">
        <v>0</v>
      </c>
      <c r="R10" s="16"/>
    </row>
    <row r="11" spans="1:18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  <c r="P11" s="14">
        <v>0</v>
      </c>
      <c r="Q11" s="14">
        <v>0</v>
      </c>
      <c r="R11" s="18"/>
    </row>
    <row r="12" spans="1:18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  <c r="P12" s="14">
        <v>0</v>
      </c>
      <c r="Q12" s="14">
        <v>0</v>
      </c>
      <c r="R12" s="14"/>
    </row>
    <row r="13" spans="1:18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  <c r="P13" s="14">
        <v>0</v>
      </c>
      <c r="Q13" s="14">
        <v>0</v>
      </c>
      <c r="R13" s="14"/>
    </row>
    <row r="14" spans="1:18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  <c r="P14" s="14">
        <v>0</v>
      </c>
      <c r="Q14" s="14">
        <v>0</v>
      </c>
      <c r="R14" s="16"/>
    </row>
    <row r="15" spans="1:18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  <c r="P15" s="14">
        <v>0</v>
      </c>
      <c r="Q15" s="14">
        <v>0</v>
      </c>
      <c r="R15" s="14"/>
    </row>
    <row r="16" spans="1:18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</row>
    <row r="17" spans="1:18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</row>
    <row r="18" spans="1:18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  <c r="P18" s="14">
        <v>0</v>
      </c>
      <c r="Q18" s="14">
        <v>0</v>
      </c>
      <c r="R18" s="16"/>
    </row>
    <row r="19" spans="1:18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  <c r="P19" s="14">
        <v>0</v>
      </c>
      <c r="Q19" s="14">
        <v>0</v>
      </c>
      <c r="R19" s="14"/>
    </row>
    <row r="20" spans="1:18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</row>
    <row r="21" spans="1:18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</row>
    <row r="22" spans="1:18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  <c r="P22" s="14">
        <v>0</v>
      </c>
      <c r="Q22" s="14">
        <v>0</v>
      </c>
      <c r="R22" s="16"/>
    </row>
    <row r="23" spans="1:18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</row>
    <row r="24" spans="1:18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</row>
    <row r="25" spans="1:18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</row>
    <row r="26" spans="1:18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</row>
    <row r="27" spans="1:18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  <c r="P27" s="14">
        <v>0</v>
      </c>
      <c r="Q27" s="14">
        <v>0</v>
      </c>
      <c r="R27" s="14"/>
    </row>
    <row r="28" spans="1:18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</row>
    <row r="29" spans="1:18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  <c r="P29" s="14">
        <v>0</v>
      </c>
      <c r="Q29" s="14">
        <v>0</v>
      </c>
      <c r="R29" s="16"/>
    </row>
    <row r="30" spans="1:18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  <c r="P30" s="14">
        <v>0</v>
      </c>
      <c r="Q30" s="14">
        <v>0</v>
      </c>
      <c r="R30" s="14"/>
    </row>
    <row r="31" spans="1:18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</row>
    <row r="32" spans="1:18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  <c r="P32" s="14">
        <v>0</v>
      </c>
      <c r="Q32" s="14">
        <v>0</v>
      </c>
      <c r="R32" s="16"/>
    </row>
    <row r="33" spans="1:18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</row>
    <row r="34" spans="1:18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</row>
    <row r="35" spans="1:18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</row>
    <row r="36" spans="1:18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  <c r="P36" s="14">
        <v>0</v>
      </c>
      <c r="Q36" s="14">
        <v>0</v>
      </c>
      <c r="R36" s="14"/>
    </row>
    <row r="37" spans="1:18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</row>
    <row r="38" spans="1:18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  <c r="P38" s="14">
        <v>0</v>
      </c>
      <c r="Q38" s="14">
        <v>0</v>
      </c>
      <c r="R38" s="16"/>
    </row>
    <row r="39" spans="1:18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  <c r="P39" s="14">
        <v>0</v>
      </c>
      <c r="Q39" s="14">
        <v>0</v>
      </c>
      <c r="R39" s="18"/>
    </row>
    <row r="40" spans="1:18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</row>
    <row r="41" spans="1:18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  <c r="P41" s="14">
        <v>0</v>
      </c>
      <c r="Q41" s="14">
        <v>0</v>
      </c>
      <c r="R41" s="14"/>
    </row>
    <row r="42" spans="1:18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  <c r="P42" s="14">
        <v>0</v>
      </c>
      <c r="Q42" s="14">
        <v>0</v>
      </c>
      <c r="R42" s="14"/>
    </row>
    <row r="43" spans="1:18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</row>
    <row r="44" spans="1:18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  <c r="P44" s="14">
        <v>0</v>
      </c>
      <c r="Q44" s="14">
        <v>0</v>
      </c>
      <c r="R44" s="18"/>
    </row>
    <row r="45" spans="1:18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</row>
    <row r="46" spans="1:18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</row>
    <row r="47" spans="1:18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  <c r="P47" s="14">
        <v>0</v>
      </c>
      <c r="Q47" s="14">
        <v>0</v>
      </c>
      <c r="R47" s="21"/>
    </row>
    <row r="48" spans="1:18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  <c r="P48" s="14">
        <v>0</v>
      </c>
      <c r="Q48" s="14">
        <v>0</v>
      </c>
      <c r="R48" s="14"/>
    </row>
    <row r="49" spans="1:18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</row>
    <row r="50" spans="1:18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  <c r="P50" s="14">
        <v>0</v>
      </c>
      <c r="Q50" s="14">
        <v>0</v>
      </c>
      <c r="R50" s="18"/>
    </row>
    <row r="51" spans="1:18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</row>
    <row r="52" spans="1:18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</row>
    <row r="53" spans="1:18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</row>
    <row r="54" spans="1:18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</row>
    <row r="55" spans="1:18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</row>
    <row r="56" spans="1:18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  <c r="P56" s="14">
        <v>0</v>
      </c>
      <c r="Q56" s="14">
        <v>0</v>
      </c>
      <c r="R56" s="14"/>
    </row>
    <row r="57" spans="1:18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</row>
    <row r="58" spans="1:18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  <c r="P58" s="14">
        <v>0</v>
      </c>
      <c r="Q58" s="14">
        <v>0</v>
      </c>
      <c r="R58" s="18"/>
    </row>
    <row r="59" spans="1:18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</row>
    <row r="60" spans="1:18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</row>
    <row r="61" spans="1:18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  <c r="P61" s="14">
        <v>0</v>
      </c>
      <c r="Q61" s="14">
        <v>0</v>
      </c>
      <c r="R61" s="14"/>
    </row>
    <row r="62" spans="1:18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  <c r="P62" s="14">
        <v>0</v>
      </c>
      <c r="Q62" s="14">
        <v>0</v>
      </c>
      <c r="R62" s="18"/>
    </row>
    <row r="63" spans="1:18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</row>
    <row r="64" spans="1:18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  <c r="P64" s="14">
        <v>0</v>
      </c>
      <c r="Q64" s="14">
        <v>0</v>
      </c>
      <c r="R64" s="21"/>
    </row>
    <row r="65" spans="1:18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  <c r="P65" s="14">
        <v>0</v>
      </c>
      <c r="Q65" s="14">
        <v>0</v>
      </c>
      <c r="R65" s="14"/>
    </row>
    <row r="66" spans="1:18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  <c r="P66" s="14">
        <v>0</v>
      </c>
      <c r="Q66" s="14">
        <v>0</v>
      </c>
      <c r="R66" s="14"/>
    </row>
    <row r="67" spans="1:18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</row>
    <row r="68" spans="1:18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  <c r="P68" s="14">
        <v>0</v>
      </c>
      <c r="Q68" s="14">
        <v>0</v>
      </c>
      <c r="R68" s="18"/>
    </row>
    <row r="69" spans="1:18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</row>
    <row r="70" spans="1:18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  <c r="P70" s="14">
        <v>0</v>
      </c>
      <c r="Q70" s="14">
        <v>0</v>
      </c>
      <c r="R70" s="18"/>
    </row>
    <row r="71" spans="1:18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  <c r="P71" s="14">
        <v>0</v>
      </c>
      <c r="Q71" s="14">
        <v>0</v>
      </c>
      <c r="R71" s="21"/>
    </row>
    <row r="72" spans="1:18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</row>
    <row r="73" spans="1:18" ht="18.75" thickTop="1" x14ac:dyDescent="0.25">
      <c r="B73" s="62" t="e">
        <v>#N/A</v>
      </c>
      <c r="C73" s="25"/>
    </row>
    <row r="74" spans="1:18" ht="18.75" thickBot="1" x14ac:dyDescent="0.3">
      <c r="B74" s="62" t="e">
        <v>#N/A</v>
      </c>
      <c r="C74" s="26"/>
    </row>
    <row r="75" spans="1:18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</row>
    <row r="76" spans="1:18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</row>
    <row r="77" spans="1:18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</row>
    <row r="78" spans="1:18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0</v>
      </c>
      <c r="Q78" s="14">
        <v>0</v>
      </c>
      <c r="R78" s="18"/>
    </row>
    <row r="79" spans="1:18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0</v>
      </c>
      <c r="Q79" s="14">
        <v>0</v>
      </c>
      <c r="R79" s="21"/>
    </row>
    <row r="80" spans="1:18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</row>
    <row r="81" spans="1:18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</row>
    <row r="82" spans="1:18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</row>
    <row r="83" spans="1:18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</row>
    <row r="84" spans="1:18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</row>
    <row r="85" spans="1:18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</row>
    <row r="86" spans="1:18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</row>
    <row r="87" spans="1:18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</row>
    <row r="88" spans="1:18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</row>
    <row r="89" spans="1:18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</row>
    <row r="90" spans="1:18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</row>
    <row r="91" spans="1:18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</row>
    <row r="92" spans="1:18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</row>
    <row r="93" spans="1:18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</row>
    <row r="94" spans="1:18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</row>
    <row r="95" spans="1:18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</row>
    <row r="96" spans="1:18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</row>
    <row r="97" spans="1:18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</row>
    <row r="98" spans="1:18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</row>
    <row r="99" spans="1:18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</row>
    <row r="100" spans="1:18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</row>
    <row r="101" spans="1:18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</row>
    <row r="102" spans="1:18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</row>
    <row r="103" spans="1:18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</row>
    <row r="104" spans="1:18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</row>
    <row r="105" spans="1:18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</row>
    <row r="106" spans="1:18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</row>
    <row r="107" spans="1:18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</row>
    <row r="108" spans="1:18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</row>
    <row r="109" spans="1:18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</row>
    <row r="110" spans="1:18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</row>
    <row r="111" spans="1:18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</row>
    <row r="112" spans="1:18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</row>
    <row r="113" spans="1:18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</row>
    <row r="114" spans="1:18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</row>
    <row r="115" spans="1:18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</row>
    <row r="116" spans="1:18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</row>
    <row r="117" spans="1:18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</row>
    <row r="118" spans="1:18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</row>
    <row r="119" spans="1:18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</row>
    <row r="120" spans="1:18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  <c r="P120" s="14">
        <v>0</v>
      </c>
      <c r="Q120" s="14">
        <v>0</v>
      </c>
      <c r="R120" s="21"/>
    </row>
    <row r="121" spans="1:18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  <c r="P121" s="14">
        <v>0</v>
      </c>
      <c r="Q121" s="14">
        <v>0</v>
      </c>
      <c r="R121" s="23"/>
    </row>
    <row r="122" spans="1:18" ht="18.75" thickTop="1" x14ac:dyDescent="0.25">
      <c r="B122" s="62" t="e">
        <v>#N/A</v>
      </c>
      <c r="C122" s="25"/>
    </row>
    <row r="123" spans="1:18" ht="18.75" thickBot="1" x14ac:dyDescent="0.3">
      <c r="B123" s="62" t="e">
        <v>#N/A</v>
      </c>
      <c r="C123" s="26"/>
    </row>
    <row r="124" spans="1:18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</row>
    <row r="125" spans="1:18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</row>
    <row r="126" spans="1:18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</row>
    <row r="127" spans="1:18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</row>
    <row r="128" spans="1:18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</row>
    <row r="129" spans="1:18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</row>
    <row r="130" spans="1:18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</row>
    <row r="131" spans="1:18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</row>
    <row r="132" spans="1:18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</row>
    <row r="133" spans="1:18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</row>
    <row r="134" spans="1:18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</row>
    <row r="135" spans="1:18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</row>
    <row r="136" spans="1:18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</row>
    <row r="137" spans="1:18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</row>
    <row r="138" spans="1:18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</row>
    <row r="139" spans="1:18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</row>
    <row r="140" spans="1:18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  <c r="P140" s="14">
        <v>0</v>
      </c>
      <c r="Q140" s="14">
        <v>0</v>
      </c>
      <c r="R140" s="21"/>
    </row>
    <row r="141" spans="1:18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</row>
    <row r="142" spans="1:18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</row>
    <row r="143" spans="1:18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</row>
    <row r="144" spans="1:18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</row>
    <row r="145" spans="1:18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</row>
    <row r="146" spans="1:18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</row>
    <row r="147" spans="1:18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</row>
    <row r="148" spans="1:18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</row>
    <row r="149" spans="1:18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</row>
    <row r="150" spans="1:18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</row>
    <row r="151" spans="1:18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</row>
    <row r="152" spans="1:18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</row>
    <row r="153" spans="1:18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</row>
    <row r="154" spans="1:18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</row>
    <row r="155" spans="1:18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</row>
    <row r="156" spans="1:18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</row>
    <row r="157" spans="1:18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</row>
    <row r="158" spans="1:18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</row>
    <row r="159" spans="1:18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</row>
    <row r="160" spans="1:18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</row>
    <row r="161" spans="1:18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</row>
    <row r="162" spans="1:18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  <c r="P162" s="14">
        <v>0</v>
      </c>
      <c r="Q162" s="14">
        <v>0</v>
      </c>
      <c r="R162" s="21"/>
    </row>
    <row r="163" spans="1:18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</row>
    <row r="164" spans="1:18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</row>
    <row r="165" spans="1:18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</row>
    <row r="166" spans="1:18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</row>
    <row r="167" spans="1:18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</row>
    <row r="168" spans="1:18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</row>
    <row r="169" spans="1:18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</row>
    <row r="170" spans="1:18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</row>
    <row r="171" spans="1:18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</row>
    <row r="172" spans="1:18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</row>
    <row r="173" spans="1:18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</row>
    <row r="174" spans="1:18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  <c r="P174" s="14">
        <v>0</v>
      </c>
      <c r="Q174" s="14">
        <v>0</v>
      </c>
      <c r="R174" s="21"/>
    </row>
    <row r="175" spans="1:18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</row>
    <row r="176" spans="1:18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</row>
    <row r="177" spans="1:18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</row>
    <row r="178" spans="1:18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</row>
    <row r="179" spans="1:18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</row>
    <row r="180" spans="1:18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</row>
    <row r="181" spans="1:18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</row>
    <row r="182" spans="1:18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</row>
    <row r="183" spans="1:18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</row>
    <row r="184" spans="1:18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</row>
    <row r="185" spans="1:18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</row>
    <row r="186" spans="1:18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  <c r="P186" s="14">
        <v>0</v>
      </c>
      <c r="Q186" s="14">
        <v>0</v>
      </c>
      <c r="R186" s="21"/>
    </row>
    <row r="187" spans="1:18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</row>
    <row r="188" spans="1:18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</row>
    <row r="189" spans="1:18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</row>
    <row r="190" spans="1:18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</row>
    <row r="191" spans="1:18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</row>
    <row r="192" spans="1:18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</row>
    <row r="193" spans="1:18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</row>
    <row r="194" spans="1:18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  <c r="P194" s="14">
        <v>0</v>
      </c>
      <c r="Q194" s="14">
        <v>0</v>
      </c>
      <c r="R194" s="21"/>
    </row>
    <row r="195" spans="1:18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</row>
    <row r="196" spans="1:18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</row>
    <row r="197" spans="1:18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</row>
    <row r="198" spans="1:18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</row>
    <row r="199" spans="1:18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</row>
    <row r="200" spans="1:18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</row>
    <row r="201" spans="1:18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</row>
    <row r="202" spans="1:18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  <c r="P202" s="14">
        <v>0</v>
      </c>
      <c r="Q202" s="14">
        <v>0</v>
      </c>
      <c r="R202" s="21"/>
    </row>
    <row r="203" spans="1:18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H203" s="14">
        <v>0</v>
      </c>
      <c r="I203" s="14">
        <v>0</v>
      </c>
      <c r="J203" s="23"/>
      <c r="L203" s="14">
        <v>0</v>
      </c>
      <c r="M203" s="14">
        <v>0</v>
      </c>
      <c r="N203" s="23"/>
      <c r="P203" s="14">
        <v>0</v>
      </c>
      <c r="Q203" s="14">
        <v>0</v>
      </c>
      <c r="R203" s="23"/>
    </row>
    <row r="204" spans="1:18" ht="18.75" thickTop="1" x14ac:dyDescent="0.25">
      <c r="B204" s="62" t="e">
        <v>#N/A</v>
      </c>
      <c r="C204" s="25"/>
    </row>
    <row r="205" spans="1:18" ht="18.75" thickBot="1" x14ac:dyDescent="0.3">
      <c r="B205" s="62" t="e">
        <v>#N/A</v>
      </c>
      <c r="C205" s="26"/>
    </row>
    <row r="206" spans="1:18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</row>
    <row r="207" spans="1:18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</row>
    <row r="208" spans="1:18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</row>
    <row r="209" spans="1:18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</row>
    <row r="210" spans="1:18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</row>
    <row r="211" spans="1:18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</row>
    <row r="212" spans="1:18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</row>
    <row r="213" spans="1:18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</row>
    <row r="214" spans="1:18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  <c r="P214" s="14">
        <v>0</v>
      </c>
      <c r="Q214" s="14">
        <v>0</v>
      </c>
      <c r="R214" s="21"/>
    </row>
    <row r="215" spans="1:18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</row>
    <row r="216" spans="1:18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</row>
    <row r="217" spans="1:18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</row>
    <row r="218" spans="1:18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</row>
    <row r="219" spans="1:18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</row>
    <row r="220" spans="1:18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  <c r="P220" s="14">
        <v>0</v>
      </c>
      <c r="Q220" s="14">
        <v>0</v>
      </c>
      <c r="R220" s="21"/>
    </row>
    <row r="221" spans="1:18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</row>
    <row r="222" spans="1:18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</row>
    <row r="223" spans="1:18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</row>
    <row r="224" spans="1:18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</row>
    <row r="225" spans="1:18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</row>
    <row r="226" spans="1:18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  <c r="P226" s="14">
        <v>0</v>
      </c>
      <c r="Q226" s="14">
        <v>0</v>
      </c>
      <c r="R226" s="21"/>
    </row>
    <row r="227" spans="1:18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</row>
    <row r="228" spans="1:18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</row>
    <row r="229" spans="1:18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</row>
    <row r="230" spans="1:18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</row>
    <row r="231" spans="1:18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</row>
    <row r="232" spans="1:18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</row>
    <row r="233" spans="1:18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  <c r="P233" s="14">
        <v>0</v>
      </c>
      <c r="Q233" s="14">
        <v>0</v>
      </c>
      <c r="R233" s="23"/>
    </row>
    <row r="234" spans="1:18" ht="18.75" thickTop="1" x14ac:dyDescent="0.25">
      <c r="B234" s="62" t="e">
        <v>#N/A</v>
      </c>
      <c r="C234" s="25"/>
    </row>
    <row r="235" spans="1:18" ht="18.75" thickBot="1" x14ac:dyDescent="0.3">
      <c r="B235" s="62" t="e">
        <v>#N/A</v>
      </c>
      <c r="C235" s="26"/>
    </row>
    <row r="236" spans="1:18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</row>
    <row r="237" spans="1:18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</row>
    <row r="238" spans="1:18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</row>
    <row r="239" spans="1:18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</row>
    <row r="240" spans="1:18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</row>
    <row r="241" spans="1:18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</row>
    <row r="242" spans="1:18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</row>
    <row r="243" spans="1:18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</row>
    <row r="244" spans="1:18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</row>
    <row r="245" spans="1:18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</row>
    <row r="246" spans="1:18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</row>
    <row r="247" spans="1:18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</row>
    <row r="248" spans="1:18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</row>
    <row r="249" spans="1:18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</row>
    <row r="250" spans="1:18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</row>
    <row r="251" spans="1:18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  <c r="P251" s="14">
        <v>0</v>
      </c>
      <c r="Q251" s="14">
        <v>0</v>
      </c>
      <c r="R251" s="21"/>
    </row>
    <row r="252" spans="1:18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  <c r="P252" s="14">
        <v>0</v>
      </c>
      <c r="Q252" s="14">
        <v>0</v>
      </c>
      <c r="R252" s="14"/>
    </row>
    <row r="253" spans="1:18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</row>
    <row r="254" spans="1:18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  <c r="P254" s="14">
        <v>0</v>
      </c>
      <c r="Q254" s="14">
        <v>0</v>
      </c>
      <c r="R254" s="14"/>
    </row>
    <row r="255" spans="1:18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</row>
    <row r="256" spans="1:18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  <c r="P256" s="14">
        <v>0</v>
      </c>
      <c r="Q256" s="14">
        <v>0</v>
      </c>
      <c r="R256" s="14"/>
    </row>
    <row r="257" spans="1:18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</row>
    <row r="258" spans="1:18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</row>
    <row r="259" spans="1:18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</row>
    <row r="260" spans="1:18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</row>
    <row r="261" spans="1:18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</row>
    <row r="262" spans="1:18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</row>
    <row r="263" spans="1:18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</row>
    <row r="264" spans="1:18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  <c r="P264" s="14">
        <v>0</v>
      </c>
      <c r="Q264" s="14">
        <v>0</v>
      </c>
      <c r="R264" s="21"/>
    </row>
    <row r="265" spans="1:18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</row>
    <row r="266" spans="1:18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</row>
    <row r="267" spans="1:18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</row>
    <row r="268" spans="1:18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</row>
    <row r="269" spans="1:18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</row>
    <row r="270" spans="1:18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</row>
    <row r="271" spans="1:18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</row>
    <row r="272" spans="1:18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</row>
    <row r="273" spans="1:18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  <c r="P273" s="14">
        <v>0</v>
      </c>
      <c r="Q273" s="14">
        <v>0</v>
      </c>
      <c r="R273" s="21"/>
    </row>
    <row r="274" spans="1:18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</row>
    <row r="275" spans="1:18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</row>
    <row r="276" spans="1:18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</row>
    <row r="277" spans="1:18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</row>
    <row r="278" spans="1:18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</row>
    <row r="279" spans="1:18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</row>
    <row r="280" spans="1:18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</row>
    <row r="281" spans="1:18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</row>
    <row r="282" spans="1:18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</row>
    <row r="283" spans="1:18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</row>
    <row r="284" spans="1:18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</row>
    <row r="285" spans="1:18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</row>
    <row r="286" spans="1:18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</row>
    <row r="287" spans="1:18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</row>
    <row r="288" spans="1:18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</row>
    <row r="289" spans="1:18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</row>
    <row r="290" spans="1:18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</row>
    <row r="291" spans="1:18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</row>
    <row r="292" spans="1:18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</row>
    <row r="293" spans="1:18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  <c r="P293" s="14">
        <v>0</v>
      </c>
      <c r="Q293" s="14">
        <v>0</v>
      </c>
      <c r="R293" s="30"/>
    </row>
    <row r="294" spans="1:18" ht="18.75" thickTop="1" x14ac:dyDescent="0.25">
      <c r="B294" s="62" t="e">
        <v>#N/A</v>
      </c>
      <c r="C294" s="25"/>
    </row>
    <row r="295" spans="1:18" ht="18.75" thickBot="1" x14ac:dyDescent="0.3">
      <c r="B295" s="62" t="e">
        <v>#N/A</v>
      </c>
      <c r="C295" s="26"/>
    </row>
    <row r="296" spans="1:18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</row>
    <row r="297" spans="1:18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</row>
    <row r="298" spans="1:18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</row>
    <row r="299" spans="1:18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</row>
    <row r="300" spans="1:18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</row>
    <row r="301" spans="1:18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</row>
    <row r="302" spans="1:18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</row>
    <row r="303" spans="1:18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</row>
    <row r="304" spans="1:18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</row>
    <row r="305" spans="1:18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</row>
    <row r="306" spans="1:18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</row>
    <row r="307" spans="1:18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</row>
    <row r="308" spans="1:18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</row>
    <row r="309" spans="1:18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</row>
    <row r="310" spans="1:18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</row>
    <row r="311" spans="1:18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</row>
    <row r="312" spans="1:18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</row>
    <row r="313" spans="1:18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</row>
    <row r="314" spans="1:18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</row>
    <row r="315" spans="1:18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</row>
    <row r="316" spans="1:18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</row>
    <row r="317" spans="1:18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</row>
    <row r="318" spans="1:18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</row>
    <row r="319" spans="1:18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</row>
    <row r="320" spans="1:18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</row>
    <row r="321" spans="1:18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</row>
    <row r="322" spans="1:18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</row>
    <row r="323" spans="1:18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</row>
    <row r="324" spans="1:18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</row>
    <row r="325" spans="1:18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</row>
    <row r="326" spans="1:18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</row>
    <row r="327" spans="1:18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</row>
    <row r="328" spans="1:18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</row>
    <row r="329" spans="1:18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</row>
    <row r="330" spans="1:18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</row>
    <row r="331" spans="1:18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</row>
    <row r="332" spans="1:18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</row>
    <row r="333" spans="1:18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</row>
    <row r="334" spans="1:18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</row>
    <row r="335" spans="1:18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</row>
    <row r="336" spans="1:18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</row>
    <row r="337" spans="1:18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</row>
    <row r="338" spans="1:18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</row>
    <row r="339" spans="1:18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</row>
    <row r="340" spans="1:18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</row>
    <row r="341" spans="1:18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</row>
    <row r="342" spans="1:18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</row>
    <row r="343" spans="1:18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</row>
    <row r="344" spans="1:18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</row>
    <row r="345" spans="1:18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</row>
    <row r="346" spans="1:18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</row>
    <row r="347" spans="1:18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</row>
    <row r="348" spans="1:18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</row>
    <row r="349" spans="1:18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  <c r="P349" s="14">
        <v>0</v>
      </c>
      <c r="Q349" s="14">
        <v>0</v>
      </c>
      <c r="R349" s="28"/>
    </row>
    <row r="350" spans="1:18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</row>
    <row r="351" spans="1:18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</row>
    <row r="352" spans="1:18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  <c r="P352" s="14">
        <v>0</v>
      </c>
      <c r="Q352" s="14">
        <v>0</v>
      </c>
      <c r="R352" s="23"/>
    </row>
    <row r="353" spans="1:18" ht="18.75" thickTop="1" x14ac:dyDescent="0.25">
      <c r="B353" s="62" t="e">
        <v>#N/A</v>
      </c>
      <c r="C353" s="25"/>
    </row>
    <row r="354" spans="1:18" ht="18.75" thickBot="1" x14ac:dyDescent="0.3">
      <c r="B354" s="62" t="e">
        <v>#N/A</v>
      </c>
      <c r="C354" s="26"/>
    </row>
    <row r="355" spans="1:18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</row>
    <row r="356" spans="1:18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</row>
    <row r="357" spans="1:18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</row>
    <row r="358" spans="1:18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</row>
    <row r="359" spans="1:18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</row>
    <row r="360" spans="1:18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</row>
    <row r="361" spans="1:18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</row>
    <row r="362" spans="1:18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</row>
    <row r="363" spans="1:18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</row>
    <row r="364" spans="1:18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</row>
    <row r="365" spans="1:18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</row>
    <row r="366" spans="1:18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</row>
    <row r="367" spans="1:18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  <c r="P367" s="14">
        <v>0</v>
      </c>
      <c r="Q367" s="14">
        <v>0</v>
      </c>
      <c r="R367" s="18"/>
    </row>
    <row r="368" spans="1:18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</row>
    <row r="369" spans="1:18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</row>
    <row r="370" spans="1:18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</row>
    <row r="371" spans="1:18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</row>
    <row r="372" spans="1:18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  <c r="P372" s="14">
        <v>0</v>
      </c>
      <c r="Q372" s="14">
        <v>0</v>
      </c>
      <c r="R372" s="18"/>
    </row>
    <row r="373" spans="1:18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  <c r="P373" s="14">
        <v>0</v>
      </c>
      <c r="Q373" s="14">
        <v>0</v>
      </c>
      <c r="R373" s="21"/>
    </row>
    <row r="374" spans="1:18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</row>
    <row r="375" spans="1:18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</row>
    <row r="376" spans="1:18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</row>
    <row r="377" spans="1:18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</row>
    <row r="378" spans="1:18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</row>
    <row r="379" spans="1:18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</row>
    <row r="380" spans="1:18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</row>
    <row r="381" spans="1:18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</row>
    <row r="382" spans="1:18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</row>
    <row r="383" spans="1:18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</row>
    <row r="384" spans="1:18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</row>
    <row r="385" spans="1:18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</row>
    <row r="386" spans="1:18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</row>
    <row r="387" spans="1:18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</row>
    <row r="388" spans="1:18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  <c r="P388" s="14">
        <v>0</v>
      </c>
      <c r="Q388" s="14">
        <v>0</v>
      </c>
      <c r="R388" s="18"/>
    </row>
    <row r="389" spans="1:18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</row>
    <row r="390" spans="1:18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</row>
    <row r="391" spans="1:18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</row>
    <row r="392" spans="1:18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</row>
    <row r="393" spans="1:18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</row>
    <row r="394" spans="1:18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  <c r="P394" s="14">
        <v>0</v>
      </c>
      <c r="Q394" s="14">
        <v>0</v>
      </c>
      <c r="R394" s="21"/>
    </row>
    <row r="395" spans="1:18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</row>
    <row r="396" spans="1:18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</row>
    <row r="397" spans="1:18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</row>
    <row r="398" spans="1:18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</row>
    <row r="399" spans="1:18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</row>
    <row r="400" spans="1:18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</row>
    <row r="401" spans="1:18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</row>
    <row r="402" spans="1:18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</row>
    <row r="403" spans="1:18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</row>
    <row r="404" spans="1:18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</row>
    <row r="405" spans="1:18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</row>
    <row r="406" spans="1:18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</row>
    <row r="407" spans="1:18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</row>
    <row r="408" spans="1:18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</row>
    <row r="409" spans="1:18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</row>
    <row r="410" spans="1:18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</row>
    <row r="411" spans="1:18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  <c r="P411" s="23">
        <v>0</v>
      </c>
      <c r="Q411" s="14">
        <v>0</v>
      </c>
      <c r="R411" s="23"/>
    </row>
    <row r="412" spans="1:18" ht="18.75" thickTop="1" x14ac:dyDescent="0.25">
      <c r="B412" s="62" t="e">
        <v>#N/A</v>
      </c>
      <c r="C412" s="25"/>
    </row>
    <row r="413" spans="1:18" ht="15.75" thickBot="1" x14ac:dyDescent="0.3">
      <c r="B413" s="62" t="e">
        <v>#N/A</v>
      </c>
      <c r="C413" s="3"/>
    </row>
    <row r="414" spans="1:18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</row>
    <row r="415" spans="1:18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</row>
    <row r="416" spans="1:18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</row>
    <row r="417" spans="1:18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</row>
    <row r="418" spans="1:18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</row>
    <row r="419" spans="1:18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</row>
    <row r="420" spans="1:18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</row>
    <row r="421" spans="1:18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</row>
    <row r="422" spans="1:18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</row>
    <row r="423" spans="1:18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</row>
    <row r="424" spans="1:18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</row>
    <row r="425" spans="1:18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</row>
    <row r="426" spans="1:18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</row>
    <row r="427" spans="1:18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</row>
    <row r="428" spans="1:18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</row>
    <row r="429" spans="1:18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</row>
    <row r="430" spans="1:18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</row>
    <row r="431" spans="1:18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</row>
    <row r="432" spans="1:18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</row>
    <row r="433" spans="1:18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</row>
    <row r="434" spans="1:18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</row>
    <row r="435" spans="1:18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</row>
    <row r="436" spans="1:18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</row>
    <row r="437" spans="1:18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</row>
    <row r="438" spans="1:18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</row>
    <row r="439" spans="1:18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</row>
    <row r="440" spans="1:18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</row>
    <row r="441" spans="1:18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  <c r="P441" s="14">
        <v>0</v>
      </c>
      <c r="Q441" s="14">
        <v>0</v>
      </c>
      <c r="R441" s="23"/>
    </row>
    <row r="442" spans="1:18" ht="18.75" thickTop="1" x14ac:dyDescent="0.25">
      <c r="C442" s="25"/>
    </row>
  </sheetData>
  <mergeCells count="64">
    <mergeCell ref="D5:F5"/>
    <mergeCell ref="H5:J5"/>
    <mergeCell ref="L5:N5"/>
    <mergeCell ref="P5:R5"/>
    <mergeCell ref="D4:F4"/>
    <mergeCell ref="H4:J4"/>
    <mergeCell ref="L4:N4"/>
    <mergeCell ref="P4:R4"/>
    <mergeCell ref="D76:F76"/>
    <mergeCell ref="H76:J76"/>
    <mergeCell ref="L76:N76"/>
    <mergeCell ref="P76:R76"/>
    <mergeCell ref="D75:F75"/>
    <mergeCell ref="H75:J75"/>
    <mergeCell ref="L75:N75"/>
    <mergeCell ref="P75:R75"/>
    <mergeCell ref="D125:F125"/>
    <mergeCell ref="H125:J125"/>
    <mergeCell ref="L125:N125"/>
    <mergeCell ref="P125:R125"/>
    <mergeCell ref="D124:F124"/>
    <mergeCell ref="H124:J124"/>
    <mergeCell ref="L124:N124"/>
    <mergeCell ref="P124:R124"/>
    <mergeCell ref="D207:F207"/>
    <mergeCell ref="H207:J207"/>
    <mergeCell ref="L207:N207"/>
    <mergeCell ref="P207:R207"/>
    <mergeCell ref="D206:F206"/>
    <mergeCell ref="H206:J206"/>
    <mergeCell ref="L206:N206"/>
    <mergeCell ref="P206:R206"/>
    <mergeCell ref="D237:F237"/>
    <mergeCell ref="H237:J237"/>
    <mergeCell ref="L237:N237"/>
    <mergeCell ref="P237:R237"/>
    <mergeCell ref="D236:F236"/>
    <mergeCell ref="H236:J236"/>
    <mergeCell ref="L236:N236"/>
    <mergeCell ref="P236:R236"/>
    <mergeCell ref="D297:F297"/>
    <mergeCell ref="H297:J297"/>
    <mergeCell ref="L297:N297"/>
    <mergeCell ref="P297:R297"/>
    <mergeCell ref="D296:F296"/>
    <mergeCell ref="H296:J296"/>
    <mergeCell ref="L296:N296"/>
    <mergeCell ref="P296:R296"/>
    <mergeCell ref="D356:F356"/>
    <mergeCell ref="H356:J356"/>
    <mergeCell ref="L356:N356"/>
    <mergeCell ref="P356:R356"/>
    <mergeCell ref="D355:F355"/>
    <mergeCell ref="H355:J355"/>
    <mergeCell ref="L355:N355"/>
    <mergeCell ref="P355:R355"/>
    <mergeCell ref="D415:F415"/>
    <mergeCell ref="H415:J415"/>
    <mergeCell ref="L415:N415"/>
    <mergeCell ref="P415:R415"/>
    <mergeCell ref="D414:F414"/>
    <mergeCell ref="H414:J414"/>
    <mergeCell ref="L414:N414"/>
    <mergeCell ref="P414:R414"/>
  </mergeCells>
  <conditionalFormatting sqref="C442 C294 C354">
    <cfRule type="containsText" dxfId="138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37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36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35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34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33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32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31" priority="4" operator="notBetween">
      <formula>1</formula>
      <formula>-1</formula>
    </cfRule>
  </conditionalFormatting>
  <conditionalFormatting sqref="H294:J294 H354:J354 H73:J73 H122:J122 H204:J204 H234:J234 H412:J412 H442:J442">
    <cfRule type="cellIs" dxfId="130" priority="3" operator="notBetween">
      <formula>1</formula>
      <formula>-1</formula>
    </cfRule>
  </conditionalFormatting>
  <conditionalFormatting sqref="L294:N294 L354:N354 L73:N73 L122:N122 L204:N204 L234:N234 L412:N412 L442:N442">
    <cfRule type="cellIs" dxfId="129" priority="2" operator="notBetween">
      <formula>1</formula>
      <formula>-1</formula>
    </cfRule>
  </conditionalFormatting>
  <conditionalFormatting sqref="P294:R294 P354:R354 P73:R73 P122:R122 P204:R204 P234:R234 P412:R412 P442:R442">
    <cfRule type="cellIs" dxfId="128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53" width="9.140625" style="32"/>
  </cols>
  <sheetData>
    <row r="1" spans="1:18" x14ac:dyDescent="0.25">
      <c r="C1" s="3"/>
    </row>
    <row r="2" spans="1:18" ht="23.25" x14ac:dyDescent="0.25">
      <c r="C2" s="5" t="s">
        <v>654</v>
      </c>
    </row>
    <row r="3" spans="1:18" ht="15.75" thickBot="1" x14ac:dyDescent="0.3">
      <c r="C3" s="3"/>
    </row>
    <row r="4" spans="1:18" ht="16.5" x14ac:dyDescent="0.3">
      <c r="C4" s="6"/>
      <c r="D4" s="64" t="s">
        <v>732</v>
      </c>
      <c r="E4" s="65"/>
      <c r="F4" s="65"/>
      <c r="H4" s="64" t="s">
        <v>733</v>
      </c>
      <c r="I4" s="65"/>
      <c r="J4" s="65"/>
      <c r="L4" s="64" t="s">
        <v>734</v>
      </c>
      <c r="M4" s="65"/>
      <c r="N4" s="65"/>
      <c r="P4" s="64" t="s">
        <v>730</v>
      </c>
      <c r="Q4" s="65"/>
      <c r="R4" s="65"/>
    </row>
    <row r="5" spans="1:18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</row>
    <row r="6" spans="1:18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</row>
    <row r="7" spans="1:18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</row>
    <row r="8" spans="1:18" x14ac:dyDescent="0.25">
      <c r="A8" s="1">
        <v>0</v>
      </c>
      <c r="B8" s="62" t="s">
        <v>8</v>
      </c>
      <c r="C8" s="13" t="s">
        <v>8</v>
      </c>
      <c r="D8" s="14">
        <v>20.728626399999996</v>
      </c>
      <c r="E8" s="14">
        <v>20.728626399999996</v>
      </c>
      <c r="F8" s="14"/>
      <c r="H8" s="14">
        <v>14.136516</v>
      </c>
      <c r="I8" s="14">
        <v>14.136516</v>
      </c>
      <c r="J8" s="14"/>
      <c r="L8" s="14">
        <v>4.3505847999999991</v>
      </c>
      <c r="M8" s="14">
        <v>4.3505847999999991</v>
      </c>
      <c r="N8" s="14"/>
      <c r="P8" s="14">
        <v>2.8692408</v>
      </c>
      <c r="Q8" s="14">
        <v>2.8692408</v>
      </c>
      <c r="R8" s="14"/>
    </row>
    <row r="9" spans="1:18" x14ac:dyDescent="0.25">
      <c r="A9" s="1">
        <v>0</v>
      </c>
      <c r="B9" s="62" t="s">
        <v>9</v>
      </c>
      <c r="C9" s="13" t="s">
        <v>9</v>
      </c>
      <c r="D9" s="14">
        <v>8.0851247999999991</v>
      </c>
      <c r="E9" s="14">
        <v>8.0851247999999991</v>
      </c>
      <c r="F9" s="14"/>
      <c r="H9" s="14">
        <v>10.008107999999998</v>
      </c>
      <c r="I9" s="14">
        <v>10.008107999999998</v>
      </c>
      <c r="J9" s="14"/>
      <c r="L9" s="14">
        <v>3.6851487999999994</v>
      </c>
      <c r="M9" s="14">
        <v>3.6851487999999994</v>
      </c>
      <c r="N9" s="14"/>
      <c r="P9" s="14">
        <v>2.1214080000000002</v>
      </c>
      <c r="Q9" s="14">
        <v>2.1214080000000002</v>
      </c>
      <c r="R9" s="14"/>
    </row>
    <row r="10" spans="1:18" x14ac:dyDescent="0.25">
      <c r="B10" s="62" t="s">
        <v>726</v>
      </c>
      <c r="C10" s="15" t="s">
        <v>10</v>
      </c>
      <c r="D10" s="14">
        <v>28.813751199999995</v>
      </c>
      <c r="E10" s="14">
        <v>28.813751199999995</v>
      </c>
      <c r="F10" s="16"/>
      <c r="H10" s="14">
        <v>24.144624</v>
      </c>
      <c r="I10" s="14">
        <v>24.144624</v>
      </c>
      <c r="J10" s="16"/>
      <c r="L10" s="14">
        <v>8.0357335999999986</v>
      </c>
      <c r="M10" s="14">
        <v>8.0357335999999986</v>
      </c>
      <c r="N10" s="16"/>
      <c r="P10" s="14">
        <v>4.9906488000000007</v>
      </c>
      <c r="Q10" s="14">
        <v>4.9906488000000007</v>
      </c>
      <c r="R10" s="16"/>
    </row>
    <row r="11" spans="1:18" x14ac:dyDescent="0.25">
      <c r="B11" s="62" t="s">
        <v>726</v>
      </c>
      <c r="C11" s="17" t="s">
        <v>11</v>
      </c>
      <c r="D11" s="14">
        <v>28.813751199999995</v>
      </c>
      <c r="E11" s="14">
        <v>28.813751199999995</v>
      </c>
      <c r="F11" s="18"/>
      <c r="H11" s="14">
        <v>24.144624</v>
      </c>
      <c r="I11" s="14">
        <v>24.144624</v>
      </c>
      <c r="J11" s="18"/>
      <c r="L11" s="14">
        <v>8.0357335999999986</v>
      </c>
      <c r="M11" s="14">
        <v>8.0357335999999986</v>
      </c>
      <c r="N11" s="18"/>
      <c r="P11" s="14">
        <v>4.9906488000000007</v>
      </c>
      <c r="Q11" s="14">
        <v>4.9906488000000007</v>
      </c>
      <c r="R11" s="18"/>
    </row>
    <row r="12" spans="1:18" x14ac:dyDescent="0.25">
      <c r="A12" s="1">
        <v>0</v>
      </c>
      <c r="B12" s="62" t="s">
        <v>12</v>
      </c>
      <c r="C12" s="13" t="s">
        <v>12</v>
      </c>
      <c r="D12" s="14">
        <v>18.450413600000005</v>
      </c>
      <c r="E12" s="14">
        <v>18.450413600000005</v>
      </c>
      <c r="F12" s="14"/>
      <c r="H12" s="14">
        <v>10.9109344</v>
      </c>
      <c r="I12" s="14">
        <v>10.9109344</v>
      </c>
      <c r="J12" s="14"/>
      <c r="L12" s="14">
        <v>17.314904000000002</v>
      </c>
      <c r="M12" s="14">
        <v>17.314904000000002</v>
      </c>
      <c r="N12" s="14"/>
      <c r="P12" s="14">
        <v>2</v>
      </c>
      <c r="Q12" s="14">
        <v>2</v>
      </c>
      <c r="R12" s="14"/>
    </row>
    <row r="13" spans="1:18" x14ac:dyDescent="0.25">
      <c r="A13" s="1">
        <v>0</v>
      </c>
      <c r="B13" s="62" t="s">
        <v>13</v>
      </c>
      <c r="C13" s="13" t="s">
        <v>13</v>
      </c>
      <c r="D13" s="14">
        <v>54.561029600000019</v>
      </c>
      <c r="E13" s="14">
        <v>54.561029600000019</v>
      </c>
      <c r="F13" s="14"/>
      <c r="H13" s="14">
        <v>53.889247199999993</v>
      </c>
      <c r="I13" s="14">
        <v>53.889247199999993</v>
      </c>
      <c r="J13" s="14"/>
      <c r="L13" s="14">
        <v>20.932179199999997</v>
      </c>
      <c r="M13" s="14">
        <v>20.932179199999997</v>
      </c>
      <c r="N13" s="14"/>
      <c r="P13" s="14">
        <v>15.35</v>
      </c>
      <c r="Q13" s="14">
        <v>15.35</v>
      </c>
      <c r="R13" s="14"/>
    </row>
    <row r="14" spans="1:18" x14ac:dyDescent="0.25">
      <c r="B14" s="62" t="s">
        <v>726</v>
      </c>
      <c r="C14" s="15" t="s">
        <v>14</v>
      </c>
      <c r="D14" s="14">
        <v>73.011443200000031</v>
      </c>
      <c r="E14" s="14">
        <v>73.011443200000031</v>
      </c>
      <c r="F14" s="16"/>
      <c r="H14" s="14">
        <v>64.800181599999988</v>
      </c>
      <c r="I14" s="14">
        <v>64.800181599999988</v>
      </c>
      <c r="J14" s="16"/>
      <c r="L14" s="14">
        <v>38.247083199999999</v>
      </c>
      <c r="M14" s="14">
        <v>38.247083199999999</v>
      </c>
      <c r="N14" s="16"/>
      <c r="P14" s="14">
        <v>17.350000000000001</v>
      </c>
      <c r="Q14" s="14">
        <v>17.350000000000001</v>
      </c>
      <c r="R14" s="16"/>
    </row>
    <row r="15" spans="1:18" x14ac:dyDescent="0.25">
      <c r="A15" s="1">
        <v>0</v>
      </c>
      <c r="B15" s="62" t="s">
        <v>15</v>
      </c>
      <c r="C15" s="13" t="s">
        <v>15</v>
      </c>
      <c r="D15" s="14">
        <v>1.2257984</v>
      </c>
      <c r="E15" s="14">
        <v>1.2257984</v>
      </c>
      <c r="F15" s="14"/>
      <c r="H15" s="14">
        <v>0.33</v>
      </c>
      <c r="I15" s="14">
        <v>0.33</v>
      </c>
      <c r="J15" s="14"/>
      <c r="L15" s="14">
        <v>0.49</v>
      </c>
      <c r="M15" s="14">
        <v>0.49</v>
      </c>
      <c r="N15" s="14"/>
      <c r="P15" s="14">
        <v>0</v>
      </c>
      <c r="Q15" s="14">
        <v>0</v>
      </c>
      <c r="R15" s="14"/>
    </row>
    <row r="16" spans="1:18" x14ac:dyDescent="0.25">
      <c r="A16" s="1">
        <v>0</v>
      </c>
      <c r="B16" s="62" t="s">
        <v>16</v>
      </c>
      <c r="C16" s="13" t="s">
        <v>16</v>
      </c>
      <c r="D16" s="14">
        <v>5.0356007999999992</v>
      </c>
      <c r="E16" s="14">
        <v>5.0356007999999992</v>
      </c>
      <c r="F16" s="14"/>
      <c r="H16" s="14">
        <v>3.0614112000000002</v>
      </c>
      <c r="I16" s="14">
        <v>3.0614112000000002</v>
      </c>
      <c r="J16" s="14"/>
      <c r="L16" s="14">
        <v>0.47457360000000004</v>
      </c>
      <c r="M16" s="14">
        <v>0.47457360000000004</v>
      </c>
      <c r="N16" s="14"/>
      <c r="P16" s="14">
        <v>1.6541496</v>
      </c>
      <c r="Q16" s="14">
        <v>1.6541496</v>
      </c>
      <c r="R16" s="14"/>
    </row>
    <row r="17" spans="1:18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</row>
    <row r="18" spans="1:18" x14ac:dyDescent="0.25">
      <c r="B18" s="62" t="s">
        <v>726</v>
      </c>
      <c r="C18" s="15" t="s">
        <v>18</v>
      </c>
      <c r="D18" s="14">
        <v>6.2613991999999996</v>
      </c>
      <c r="E18" s="14">
        <v>6.2613991999999996</v>
      </c>
      <c r="F18" s="16"/>
      <c r="H18" s="14">
        <v>3.3914112000000003</v>
      </c>
      <c r="I18" s="14">
        <v>3.3914112000000003</v>
      </c>
      <c r="J18" s="16"/>
      <c r="L18" s="14">
        <v>0.96457360000000003</v>
      </c>
      <c r="M18" s="14">
        <v>0.96457360000000003</v>
      </c>
      <c r="N18" s="16"/>
      <c r="P18" s="14">
        <v>1.6541496</v>
      </c>
      <c r="Q18" s="14">
        <v>1.6541496</v>
      </c>
      <c r="R18" s="16"/>
    </row>
    <row r="19" spans="1:18" x14ac:dyDescent="0.25">
      <c r="A19" s="1">
        <v>0</v>
      </c>
      <c r="B19" s="62" t="s">
        <v>674</v>
      </c>
      <c r="C19" s="13" t="s">
        <v>19</v>
      </c>
      <c r="D19" s="14">
        <v>72.482924800000035</v>
      </c>
      <c r="E19" s="14">
        <v>72.482924800000035</v>
      </c>
      <c r="F19" s="14"/>
      <c r="H19" s="14">
        <v>16.469258399999998</v>
      </c>
      <c r="I19" s="14">
        <v>16.469258399999998</v>
      </c>
      <c r="J19" s="14"/>
      <c r="L19" s="14">
        <v>0</v>
      </c>
      <c r="M19" s="14">
        <v>0</v>
      </c>
      <c r="N19" s="14"/>
      <c r="P19" s="14">
        <v>0</v>
      </c>
      <c r="Q19" s="14">
        <v>0</v>
      </c>
      <c r="R19" s="14"/>
    </row>
    <row r="20" spans="1:18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</row>
    <row r="21" spans="1:18" x14ac:dyDescent="0.25">
      <c r="A21" s="1">
        <v>0</v>
      </c>
      <c r="B21" s="62" t="s">
        <v>21</v>
      </c>
      <c r="C21" s="13" t="s">
        <v>21</v>
      </c>
      <c r="D21" s="14">
        <v>0.09</v>
      </c>
      <c r="E21" s="14">
        <v>0.09</v>
      </c>
      <c r="F21" s="14"/>
      <c r="H21" s="14">
        <v>0.45999999999999996</v>
      </c>
      <c r="I21" s="14">
        <v>0.45999999999999996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</row>
    <row r="22" spans="1:18" x14ac:dyDescent="0.25">
      <c r="B22" s="62" t="s">
        <v>726</v>
      </c>
      <c r="C22" s="15" t="s">
        <v>22</v>
      </c>
      <c r="D22" s="14">
        <v>72.572924800000038</v>
      </c>
      <c r="E22" s="14">
        <v>72.572924800000038</v>
      </c>
      <c r="F22" s="16"/>
      <c r="H22" s="14">
        <v>16.929258399999998</v>
      </c>
      <c r="I22" s="14">
        <v>16.929258399999998</v>
      </c>
      <c r="J22" s="16"/>
      <c r="L22" s="14">
        <v>0</v>
      </c>
      <c r="M22" s="14">
        <v>0</v>
      </c>
      <c r="N22" s="16"/>
      <c r="P22" s="14">
        <v>0</v>
      </c>
      <c r="Q22" s="14">
        <v>0</v>
      </c>
      <c r="R22" s="16"/>
    </row>
    <row r="23" spans="1:18" x14ac:dyDescent="0.25">
      <c r="A23" s="1">
        <v>0</v>
      </c>
      <c r="B23" s="62" t="s">
        <v>23</v>
      </c>
      <c r="C23" s="13" t="s">
        <v>23</v>
      </c>
      <c r="D23" s="14">
        <v>11.19</v>
      </c>
      <c r="E23" s="14">
        <v>11.19</v>
      </c>
      <c r="F23" s="14"/>
      <c r="H23" s="14">
        <v>0.97000000000000008</v>
      </c>
      <c r="I23" s="14">
        <v>0.97000000000000008</v>
      </c>
      <c r="J23" s="14"/>
      <c r="L23" s="14">
        <v>1.77</v>
      </c>
      <c r="M23" s="14">
        <v>1.77</v>
      </c>
      <c r="N23" s="14"/>
      <c r="P23" s="14">
        <v>0</v>
      </c>
      <c r="Q23" s="14">
        <v>0</v>
      </c>
      <c r="R23" s="14"/>
    </row>
    <row r="24" spans="1:18" x14ac:dyDescent="0.25">
      <c r="B24" s="62" t="s">
        <v>726</v>
      </c>
      <c r="C24" s="15" t="s">
        <v>24</v>
      </c>
      <c r="D24" s="14">
        <v>11.19</v>
      </c>
      <c r="E24" s="14">
        <v>11.19</v>
      </c>
      <c r="F24" s="16"/>
      <c r="H24" s="14">
        <v>0.97000000000000008</v>
      </c>
      <c r="I24" s="14">
        <v>0.97000000000000008</v>
      </c>
      <c r="J24" s="16"/>
      <c r="L24" s="14">
        <v>1.77</v>
      </c>
      <c r="M24" s="14">
        <v>1.77</v>
      </c>
      <c r="N24" s="16"/>
      <c r="P24" s="14">
        <v>0</v>
      </c>
      <c r="Q24" s="14">
        <v>0</v>
      </c>
      <c r="R24" s="16"/>
    </row>
    <row r="25" spans="1:18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</row>
    <row r="26" spans="1:18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</row>
    <row r="27" spans="1:18" x14ac:dyDescent="0.25">
      <c r="A27" s="1">
        <v>0</v>
      </c>
      <c r="B27" s="62" t="s">
        <v>660</v>
      </c>
      <c r="C27" s="13" t="s">
        <v>27</v>
      </c>
      <c r="D27" s="14">
        <v>1.67726</v>
      </c>
      <c r="E27" s="14">
        <v>1.67726</v>
      </c>
      <c r="F27" s="14"/>
      <c r="H27" s="14">
        <v>0.2185416</v>
      </c>
      <c r="I27" s="14">
        <v>0.2185416</v>
      </c>
      <c r="J27" s="14"/>
      <c r="L27" s="14">
        <v>-2.8101735999999997</v>
      </c>
      <c r="M27" s="14">
        <v>-2.8101735999999997</v>
      </c>
      <c r="N27" s="14"/>
      <c r="P27" s="14">
        <v>0.49377599999999999</v>
      </c>
      <c r="Q27" s="14">
        <v>0.49377599999999999</v>
      </c>
      <c r="R27" s="14"/>
    </row>
    <row r="28" spans="1:18" x14ac:dyDescent="0.25">
      <c r="A28" s="1">
        <v>0</v>
      </c>
      <c r="B28" s="62" t="s">
        <v>28</v>
      </c>
      <c r="C28" s="13" t="s">
        <v>28</v>
      </c>
      <c r="D28" s="14">
        <v>4.4019215999999997</v>
      </c>
      <c r="E28" s="14">
        <v>4.4019215999999997</v>
      </c>
      <c r="F28" s="14"/>
      <c r="H28" s="14">
        <v>14.215923199999999</v>
      </c>
      <c r="I28" s="14">
        <v>14.215923199999999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</row>
    <row r="29" spans="1:18" x14ac:dyDescent="0.25">
      <c r="B29" s="62" t="s">
        <v>726</v>
      </c>
      <c r="C29" s="15" t="s">
        <v>29</v>
      </c>
      <c r="D29" s="14">
        <v>6.0791816000000001</v>
      </c>
      <c r="E29" s="14">
        <v>6.0791816000000001</v>
      </c>
      <c r="F29" s="16"/>
      <c r="H29" s="14">
        <v>14.434464799999999</v>
      </c>
      <c r="I29" s="14">
        <v>14.434464799999999</v>
      </c>
      <c r="J29" s="16"/>
      <c r="L29" s="14">
        <v>-2.8101735999999997</v>
      </c>
      <c r="M29" s="14">
        <v>-2.8101735999999997</v>
      </c>
      <c r="N29" s="16"/>
      <c r="P29" s="14">
        <v>0.49377599999999999</v>
      </c>
      <c r="Q29" s="14">
        <v>0.49377599999999999</v>
      </c>
      <c r="R29" s="16"/>
    </row>
    <row r="30" spans="1:18" x14ac:dyDescent="0.25">
      <c r="A30" s="1">
        <v>0</v>
      </c>
      <c r="B30" s="62" t="s">
        <v>669</v>
      </c>
      <c r="C30" s="13" t="s">
        <v>30</v>
      </c>
      <c r="D30" s="14">
        <v>18.934090400000002</v>
      </c>
      <c r="E30" s="14">
        <v>18.934090400000002</v>
      </c>
      <c r="F30" s="14"/>
      <c r="H30" s="14">
        <v>7.0591679999999997</v>
      </c>
      <c r="I30" s="14">
        <v>7.0591679999999997</v>
      </c>
      <c r="J30" s="14"/>
      <c r="L30" s="14">
        <v>0</v>
      </c>
      <c r="M30" s="14">
        <v>0</v>
      </c>
      <c r="N30" s="14"/>
      <c r="P30" s="14">
        <v>1.69</v>
      </c>
      <c r="Q30" s="14">
        <v>1.69</v>
      </c>
      <c r="R30" s="14"/>
    </row>
    <row r="31" spans="1:18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</row>
    <row r="32" spans="1:18" x14ac:dyDescent="0.25">
      <c r="B32" s="62" t="s">
        <v>726</v>
      </c>
      <c r="C32" s="15" t="s">
        <v>32</v>
      </c>
      <c r="D32" s="14">
        <v>18.934090400000002</v>
      </c>
      <c r="E32" s="14">
        <v>18.934090400000002</v>
      </c>
      <c r="F32" s="16"/>
      <c r="H32" s="14">
        <v>7.0591679999999997</v>
      </c>
      <c r="I32" s="14">
        <v>7.0591679999999997</v>
      </c>
      <c r="J32" s="16"/>
      <c r="L32" s="14">
        <v>0</v>
      </c>
      <c r="M32" s="14">
        <v>0</v>
      </c>
      <c r="N32" s="16"/>
      <c r="P32" s="14">
        <v>1.69</v>
      </c>
      <c r="Q32" s="14">
        <v>1.69</v>
      </c>
      <c r="R32" s="16"/>
    </row>
    <row r="33" spans="1:18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3.6575999999999997E-2</v>
      </c>
      <c r="M33" s="14">
        <v>3.6575999999999997E-2</v>
      </c>
      <c r="N33" s="14"/>
      <c r="P33" s="14">
        <v>0</v>
      </c>
      <c r="Q33" s="14">
        <v>0</v>
      </c>
      <c r="R33" s="14"/>
    </row>
    <row r="34" spans="1:18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</row>
    <row r="35" spans="1:18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3.6575999999999997E-2</v>
      </c>
      <c r="M35" s="14">
        <v>3.6575999999999997E-2</v>
      </c>
      <c r="N35" s="16"/>
      <c r="P35" s="14">
        <v>0</v>
      </c>
      <c r="Q35" s="14">
        <v>0</v>
      </c>
      <c r="R35" s="16"/>
    </row>
    <row r="36" spans="1:18" x14ac:dyDescent="0.25">
      <c r="A36" s="1">
        <v>0</v>
      </c>
      <c r="B36" s="62" t="s">
        <v>36</v>
      </c>
      <c r="C36" s="13" t="s">
        <v>36</v>
      </c>
      <c r="D36" s="14">
        <v>1.1064240000000001</v>
      </c>
      <c r="E36" s="14">
        <v>1.1064240000000001</v>
      </c>
      <c r="F36" s="14"/>
      <c r="H36" s="14">
        <v>1.00584E-2</v>
      </c>
      <c r="I36" s="14">
        <v>1.00584E-2</v>
      </c>
      <c r="J36" s="14"/>
      <c r="L36" s="14">
        <v>0.64282320000000004</v>
      </c>
      <c r="M36" s="14">
        <v>0.64282320000000004</v>
      </c>
      <c r="N36" s="14"/>
      <c r="P36" s="14">
        <v>0</v>
      </c>
      <c r="Q36" s="14">
        <v>0</v>
      </c>
      <c r="R36" s="14"/>
    </row>
    <row r="37" spans="1:18" x14ac:dyDescent="0.25">
      <c r="A37" s="1">
        <v>0</v>
      </c>
      <c r="B37" s="62" t="s">
        <v>37</v>
      </c>
      <c r="C37" s="13" t="s">
        <v>37</v>
      </c>
      <c r="D37" s="14">
        <v>3.369564</v>
      </c>
      <c r="E37" s="14">
        <v>3.369564</v>
      </c>
      <c r="F37" s="14"/>
      <c r="H37" s="14">
        <v>-9.1440000000000011E-4</v>
      </c>
      <c r="I37" s="14">
        <v>-9.1440000000000011E-4</v>
      </c>
      <c r="J37" s="14"/>
      <c r="L37" s="14">
        <v>0.1892808</v>
      </c>
      <c r="M37" s="14">
        <v>0.1892808</v>
      </c>
      <c r="N37" s="14"/>
      <c r="P37" s="14">
        <v>0</v>
      </c>
      <c r="Q37" s="14">
        <v>0</v>
      </c>
      <c r="R37" s="14"/>
    </row>
    <row r="38" spans="1:18" x14ac:dyDescent="0.25">
      <c r="B38" s="62" t="s">
        <v>726</v>
      </c>
      <c r="C38" s="15" t="s">
        <v>38</v>
      </c>
      <c r="D38" s="14">
        <v>4.4759880000000001</v>
      </c>
      <c r="E38" s="14">
        <v>4.4759880000000001</v>
      </c>
      <c r="F38" s="16"/>
      <c r="H38" s="14">
        <v>9.1439999999999994E-3</v>
      </c>
      <c r="I38" s="14">
        <v>9.1439999999999994E-3</v>
      </c>
      <c r="J38" s="16"/>
      <c r="L38" s="14">
        <v>0.83210400000000007</v>
      </c>
      <c r="M38" s="14">
        <v>0.83210400000000007</v>
      </c>
      <c r="N38" s="16"/>
      <c r="P38" s="14">
        <v>0</v>
      </c>
      <c r="Q38" s="14">
        <v>0</v>
      </c>
      <c r="R38" s="16"/>
    </row>
    <row r="39" spans="1:18" x14ac:dyDescent="0.25">
      <c r="B39" s="62" t="s">
        <v>726</v>
      </c>
      <c r="C39" s="17" t="s">
        <v>39</v>
      </c>
      <c r="D39" s="14">
        <v>192.52502720000007</v>
      </c>
      <c r="E39" s="14">
        <v>192.52502720000007</v>
      </c>
      <c r="F39" s="18"/>
      <c r="H39" s="14">
        <v>107.593628</v>
      </c>
      <c r="I39" s="14">
        <v>107.593628</v>
      </c>
      <c r="J39" s="18"/>
      <c r="L39" s="14">
        <v>39.040163200000002</v>
      </c>
      <c r="M39" s="14">
        <v>39.040163200000002</v>
      </c>
      <c r="N39" s="18"/>
      <c r="P39" s="14">
        <v>21.1879256</v>
      </c>
      <c r="Q39" s="14">
        <v>21.1879256</v>
      </c>
      <c r="R39" s="18"/>
    </row>
    <row r="40" spans="1:18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</row>
    <row r="41" spans="1:18" x14ac:dyDescent="0.25">
      <c r="A41" s="1">
        <v>0</v>
      </c>
      <c r="B41" s="62" t="s">
        <v>689</v>
      </c>
      <c r="C41" s="13" t="s">
        <v>41</v>
      </c>
      <c r="D41" s="14">
        <v>8.9600000000000009</v>
      </c>
      <c r="E41" s="14">
        <v>8.9600000000000009</v>
      </c>
      <c r="F41" s="14"/>
      <c r="H41" s="14">
        <v>16.669999999999998</v>
      </c>
      <c r="I41" s="14">
        <v>16.669999999999998</v>
      </c>
      <c r="J41" s="14"/>
      <c r="L41" s="14">
        <v>1.3900000000000001</v>
      </c>
      <c r="M41" s="14">
        <v>1.3900000000000001</v>
      </c>
      <c r="N41" s="14"/>
      <c r="P41" s="14">
        <v>0</v>
      </c>
      <c r="Q41" s="14">
        <v>0</v>
      </c>
      <c r="R41" s="14"/>
    </row>
    <row r="42" spans="1:18" x14ac:dyDescent="0.25">
      <c r="A42" s="1">
        <v>0</v>
      </c>
      <c r="B42" s="62" t="s">
        <v>691</v>
      </c>
      <c r="C42" s="13" t="s">
        <v>42</v>
      </c>
      <c r="D42" s="14">
        <v>1.2</v>
      </c>
      <c r="E42" s="14">
        <v>1.2</v>
      </c>
      <c r="F42" s="14"/>
      <c r="H42" s="14">
        <v>5.27</v>
      </c>
      <c r="I42" s="14">
        <v>5.27</v>
      </c>
      <c r="J42" s="14"/>
      <c r="L42" s="14">
        <v>-0.88</v>
      </c>
      <c r="M42" s="14">
        <v>-0.88</v>
      </c>
      <c r="N42" s="14"/>
      <c r="P42" s="14">
        <v>0</v>
      </c>
      <c r="Q42" s="14">
        <v>0</v>
      </c>
      <c r="R42" s="14"/>
    </row>
    <row r="43" spans="1:18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</row>
    <row r="44" spans="1:18" x14ac:dyDescent="0.25">
      <c r="B44" s="62" t="s">
        <v>727</v>
      </c>
      <c r="C44" s="17" t="s">
        <v>44</v>
      </c>
      <c r="D44" s="14">
        <v>10.16</v>
      </c>
      <c r="E44" s="14">
        <v>10.16</v>
      </c>
      <c r="F44" s="18"/>
      <c r="H44" s="14">
        <v>21.939999999999998</v>
      </c>
      <c r="I44" s="14">
        <v>21.939999999999998</v>
      </c>
      <c r="J44" s="18"/>
      <c r="L44" s="14">
        <v>0.51000000000000012</v>
      </c>
      <c r="M44" s="14">
        <v>0.51000000000000012</v>
      </c>
      <c r="N44" s="18"/>
      <c r="P44" s="14">
        <v>0</v>
      </c>
      <c r="Q44" s="14">
        <v>0</v>
      </c>
      <c r="R44" s="18"/>
    </row>
    <row r="45" spans="1:18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</row>
    <row r="46" spans="1:18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</row>
    <row r="47" spans="1:18" ht="16.5" thickBot="1" x14ac:dyDescent="0.3">
      <c r="B47" s="62" t="s">
        <v>450</v>
      </c>
      <c r="C47" s="20" t="s">
        <v>47</v>
      </c>
      <c r="D47" s="14">
        <v>231.49877840000005</v>
      </c>
      <c r="E47" s="14">
        <v>231.49877840000005</v>
      </c>
      <c r="F47" s="21"/>
      <c r="H47" s="14">
        <v>153.67825199999999</v>
      </c>
      <c r="I47" s="14">
        <v>153.67825199999999</v>
      </c>
      <c r="J47" s="21"/>
      <c r="L47" s="14">
        <v>47.5858968</v>
      </c>
      <c r="M47" s="14">
        <v>47.5858968</v>
      </c>
      <c r="N47" s="21"/>
      <c r="P47" s="14">
        <v>26.178574400000002</v>
      </c>
      <c r="Q47" s="14">
        <v>26.178574400000002</v>
      </c>
      <c r="R47" s="21"/>
    </row>
    <row r="48" spans="1:18" x14ac:dyDescent="0.25">
      <c r="A48" s="1">
        <v>0</v>
      </c>
      <c r="B48" s="62" t="s">
        <v>693</v>
      </c>
      <c r="C48" s="13" t="s">
        <v>48</v>
      </c>
      <c r="D48" s="14">
        <v>6</v>
      </c>
      <c r="E48" s="14">
        <v>6</v>
      </c>
      <c r="F48" s="14"/>
      <c r="H48" s="14">
        <v>3</v>
      </c>
      <c r="I48" s="14">
        <v>3</v>
      </c>
      <c r="J48" s="14"/>
      <c r="L48" s="14">
        <v>0.48</v>
      </c>
      <c r="M48" s="14">
        <v>0.48</v>
      </c>
      <c r="N48" s="14"/>
      <c r="P48" s="14">
        <v>31</v>
      </c>
      <c r="Q48" s="14">
        <v>31</v>
      </c>
      <c r="R48" s="14"/>
    </row>
    <row r="49" spans="1:18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7</v>
      </c>
      <c r="I49" s="14">
        <v>7</v>
      </c>
      <c r="J49" s="14"/>
      <c r="L49" s="14">
        <v>1</v>
      </c>
      <c r="M49" s="14">
        <v>1</v>
      </c>
      <c r="N49" s="14"/>
      <c r="P49" s="14">
        <v>8</v>
      </c>
      <c r="Q49" s="14">
        <v>8</v>
      </c>
      <c r="R49" s="14"/>
    </row>
    <row r="50" spans="1:18" x14ac:dyDescent="0.25">
      <c r="B50" s="62" t="s">
        <v>727</v>
      </c>
      <c r="C50" s="17" t="s">
        <v>50</v>
      </c>
      <c r="D50" s="14">
        <v>6</v>
      </c>
      <c r="E50" s="14">
        <v>6</v>
      </c>
      <c r="F50" s="18"/>
      <c r="H50" s="14">
        <v>10</v>
      </c>
      <c r="I50" s="14">
        <v>10</v>
      </c>
      <c r="J50" s="18"/>
      <c r="L50" s="14">
        <v>1.48</v>
      </c>
      <c r="M50" s="14">
        <v>1.48</v>
      </c>
      <c r="N50" s="18"/>
      <c r="P50" s="14">
        <v>39</v>
      </c>
      <c r="Q50" s="14">
        <v>39</v>
      </c>
      <c r="R50" s="18"/>
    </row>
    <row r="51" spans="1:18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9.2200000000000006</v>
      </c>
      <c r="M51" s="14">
        <v>9.2200000000000006</v>
      </c>
      <c r="N51" s="14"/>
      <c r="P51" s="14">
        <v>0</v>
      </c>
      <c r="Q51" s="14">
        <v>0</v>
      </c>
      <c r="R51" s="14"/>
    </row>
    <row r="52" spans="1:18" x14ac:dyDescent="0.25">
      <c r="A52" s="1">
        <v>0</v>
      </c>
      <c r="B52" s="62" t="s">
        <v>707</v>
      </c>
      <c r="C52" s="13" t="s">
        <v>52</v>
      </c>
      <c r="D52" s="14">
        <v>18</v>
      </c>
      <c r="E52" s="14">
        <v>18</v>
      </c>
      <c r="F52" s="14"/>
      <c r="H52" s="14">
        <v>15</v>
      </c>
      <c r="I52" s="14">
        <v>15</v>
      </c>
      <c r="J52" s="14"/>
      <c r="L52" s="14">
        <v>6.09</v>
      </c>
      <c r="M52" s="14">
        <v>6.09</v>
      </c>
      <c r="N52" s="14"/>
      <c r="P52" s="14">
        <v>2</v>
      </c>
      <c r="Q52" s="14">
        <v>2</v>
      </c>
      <c r="R52" s="14"/>
    </row>
    <row r="53" spans="1:18" x14ac:dyDescent="0.25">
      <c r="B53" s="62" t="s">
        <v>727</v>
      </c>
      <c r="C53" s="17" t="s">
        <v>53</v>
      </c>
      <c r="D53" s="14">
        <v>18</v>
      </c>
      <c r="E53" s="14">
        <v>18</v>
      </c>
      <c r="F53" s="18"/>
      <c r="H53" s="14">
        <v>15</v>
      </c>
      <c r="I53" s="14">
        <v>15</v>
      </c>
      <c r="J53" s="18"/>
      <c r="L53" s="14">
        <v>15.31</v>
      </c>
      <c r="M53" s="14">
        <v>15.31</v>
      </c>
      <c r="N53" s="18"/>
      <c r="P53" s="14">
        <v>2</v>
      </c>
      <c r="Q53" s="14">
        <v>2</v>
      </c>
      <c r="R53" s="18"/>
    </row>
    <row r="54" spans="1:18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</row>
    <row r="55" spans="1:18" x14ac:dyDescent="0.25">
      <c r="A55" s="1">
        <v>0</v>
      </c>
      <c r="B55" s="62" t="s">
        <v>711</v>
      </c>
      <c r="C55" s="13" t="s">
        <v>55</v>
      </c>
      <c r="D55" s="14">
        <v>2</v>
      </c>
      <c r="E55" s="14">
        <v>2</v>
      </c>
      <c r="F55" s="14"/>
      <c r="H55" s="14">
        <v>18</v>
      </c>
      <c r="I55" s="14">
        <v>18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</row>
    <row r="56" spans="1:18" x14ac:dyDescent="0.25">
      <c r="A56" s="1">
        <v>0</v>
      </c>
      <c r="B56" s="62" t="s">
        <v>703</v>
      </c>
      <c r="C56" s="13" t="s">
        <v>56</v>
      </c>
      <c r="D56" s="14">
        <v>65</v>
      </c>
      <c r="E56" s="14">
        <v>65</v>
      </c>
      <c r="F56" s="14"/>
      <c r="H56" s="14">
        <v>37</v>
      </c>
      <c r="I56" s="14">
        <v>37</v>
      </c>
      <c r="J56" s="14"/>
      <c r="L56" s="14">
        <v>38</v>
      </c>
      <c r="M56" s="14">
        <v>38</v>
      </c>
      <c r="N56" s="14"/>
      <c r="P56" s="14">
        <v>12</v>
      </c>
      <c r="Q56" s="14">
        <v>12</v>
      </c>
      <c r="R56" s="14"/>
    </row>
    <row r="57" spans="1:18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</row>
    <row r="58" spans="1:18" x14ac:dyDescent="0.25">
      <c r="B58" s="62" t="s">
        <v>727</v>
      </c>
      <c r="C58" s="17" t="s">
        <v>58</v>
      </c>
      <c r="D58" s="14">
        <v>67</v>
      </c>
      <c r="E58" s="14">
        <v>67</v>
      </c>
      <c r="F58" s="18"/>
      <c r="H58" s="14">
        <v>55</v>
      </c>
      <c r="I58" s="14">
        <v>55</v>
      </c>
      <c r="J58" s="18"/>
      <c r="L58" s="14">
        <v>38</v>
      </c>
      <c r="M58" s="14">
        <v>38</v>
      </c>
      <c r="N58" s="18"/>
      <c r="P58" s="14">
        <v>12</v>
      </c>
      <c r="Q58" s="14">
        <v>12</v>
      </c>
      <c r="R58" s="18"/>
    </row>
    <row r="59" spans="1:18" x14ac:dyDescent="0.25">
      <c r="A59" s="1">
        <v>0</v>
      </c>
      <c r="B59" s="62" t="s">
        <v>697</v>
      </c>
      <c r="C59" s="13" t="s">
        <v>59</v>
      </c>
      <c r="D59" s="14">
        <v>15</v>
      </c>
      <c r="E59" s="14">
        <v>15</v>
      </c>
      <c r="F59" s="14"/>
      <c r="H59" s="14">
        <v>21</v>
      </c>
      <c r="I59" s="14">
        <v>21</v>
      </c>
      <c r="J59" s="14"/>
      <c r="L59" s="14">
        <v>2.61</v>
      </c>
      <c r="M59" s="14">
        <v>2.61</v>
      </c>
      <c r="N59" s="14"/>
      <c r="P59" s="14">
        <v>32</v>
      </c>
      <c r="Q59" s="14">
        <v>32</v>
      </c>
      <c r="R59" s="14"/>
    </row>
    <row r="60" spans="1:18" x14ac:dyDescent="0.25">
      <c r="B60" s="62" t="s">
        <v>727</v>
      </c>
      <c r="C60" s="17" t="s">
        <v>60</v>
      </c>
      <c r="D60" s="14">
        <v>15</v>
      </c>
      <c r="E60" s="14">
        <v>15</v>
      </c>
      <c r="F60" s="18"/>
      <c r="H60" s="14">
        <v>21</v>
      </c>
      <c r="I60" s="14">
        <v>21</v>
      </c>
      <c r="J60" s="18"/>
      <c r="L60" s="14">
        <v>2.61</v>
      </c>
      <c r="M60" s="14">
        <v>2.61</v>
      </c>
      <c r="N60" s="18"/>
      <c r="P60" s="14">
        <v>32</v>
      </c>
      <c r="Q60" s="14">
        <v>32</v>
      </c>
      <c r="R60" s="18"/>
    </row>
    <row r="61" spans="1:18" x14ac:dyDescent="0.25">
      <c r="A61" s="1">
        <v>0</v>
      </c>
      <c r="B61" s="62" t="s">
        <v>699</v>
      </c>
      <c r="C61" s="13" t="s">
        <v>61</v>
      </c>
      <c r="D61" s="14">
        <v>5</v>
      </c>
      <c r="E61" s="14">
        <v>5</v>
      </c>
      <c r="F61" s="14"/>
      <c r="H61" s="14">
        <v>32</v>
      </c>
      <c r="I61" s="14">
        <v>32</v>
      </c>
      <c r="J61" s="14"/>
      <c r="L61" s="14">
        <v>8.2200000000000006</v>
      </c>
      <c r="M61" s="14">
        <v>8.2200000000000006</v>
      </c>
      <c r="N61" s="14"/>
      <c r="P61" s="14">
        <v>16</v>
      </c>
      <c r="Q61" s="14">
        <v>16</v>
      </c>
      <c r="R61" s="14"/>
    </row>
    <row r="62" spans="1:18" x14ac:dyDescent="0.25">
      <c r="B62" s="62" t="s">
        <v>727</v>
      </c>
      <c r="C62" s="17" t="s">
        <v>62</v>
      </c>
      <c r="D62" s="14">
        <v>5</v>
      </c>
      <c r="E62" s="14">
        <v>5</v>
      </c>
      <c r="F62" s="18"/>
      <c r="H62" s="14">
        <v>32</v>
      </c>
      <c r="I62" s="14">
        <v>32</v>
      </c>
      <c r="J62" s="18"/>
      <c r="L62" s="14">
        <v>8.2200000000000006</v>
      </c>
      <c r="M62" s="14">
        <v>8.2200000000000006</v>
      </c>
      <c r="N62" s="18"/>
      <c r="P62" s="14">
        <v>16</v>
      </c>
      <c r="Q62" s="14">
        <v>16</v>
      </c>
      <c r="R62" s="18"/>
    </row>
    <row r="63" spans="1:18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</row>
    <row r="64" spans="1:18" ht="16.5" thickBot="1" x14ac:dyDescent="0.3">
      <c r="B64" s="62" t="s">
        <v>459</v>
      </c>
      <c r="C64" s="20" t="s">
        <v>64</v>
      </c>
      <c r="D64" s="14">
        <v>111</v>
      </c>
      <c r="E64" s="14">
        <v>111</v>
      </c>
      <c r="F64" s="21"/>
      <c r="H64" s="14">
        <v>133</v>
      </c>
      <c r="I64" s="14">
        <v>133</v>
      </c>
      <c r="J64" s="21"/>
      <c r="L64" s="14">
        <v>65.62</v>
      </c>
      <c r="M64" s="14">
        <v>65.62</v>
      </c>
      <c r="N64" s="21"/>
      <c r="P64" s="14">
        <v>101</v>
      </c>
      <c r="Q64" s="14">
        <v>101</v>
      </c>
      <c r="R64" s="21"/>
    </row>
    <row r="65" spans="1:18" x14ac:dyDescent="0.25">
      <c r="A65" s="1">
        <v>0</v>
      </c>
      <c r="B65" s="62" t="s">
        <v>713</v>
      </c>
      <c r="C65" s="13" t="s">
        <v>65</v>
      </c>
      <c r="D65" s="14">
        <v>154.63</v>
      </c>
      <c r="E65" s="14">
        <v>154.63</v>
      </c>
      <c r="F65" s="14"/>
      <c r="H65" s="14">
        <v>30.610000000000003</v>
      </c>
      <c r="I65" s="14">
        <v>30.610000000000003</v>
      </c>
      <c r="J65" s="14"/>
      <c r="L65" s="14">
        <v>31.669999999999998</v>
      </c>
      <c r="M65" s="14">
        <v>31.669999999999998</v>
      </c>
      <c r="N65" s="14"/>
      <c r="P65" s="14">
        <v>12.07</v>
      </c>
      <c r="Q65" s="14">
        <v>12.07</v>
      </c>
      <c r="R65" s="14"/>
    </row>
    <row r="66" spans="1:18" x14ac:dyDescent="0.25">
      <c r="A66" s="1">
        <v>0</v>
      </c>
      <c r="B66" s="62" t="s">
        <v>715</v>
      </c>
      <c r="C66" s="13" t="s">
        <v>66</v>
      </c>
      <c r="D66" s="14">
        <v>5.5499999999999989</v>
      </c>
      <c r="E66" s="14">
        <v>5.5499999999999989</v>
      </c>
      <c r="F66" s="14"/>
      <c r="H66" s="14">
        <v>-0.91000000000000014</v>
      </c>
      <c r="I66" s="14">
        <v>-0.91000000000000014</v>
      </c>
      <c r="J66" s="14"/>
      <c r="L66" s="14">
        <v>-2.1499999999999995</v>
      </c>
      <c r="M66" s="14">
        <v>-2.1499999999999995</v>
      </c>
      <c r="N66" s="14"/>
      <c r="P66" s="14">
        <v>0</v>
      </c>
      <c r="Q66" s="14">
        <v>0</v>
      </c>
      <c r="R66" s="14"/>
    </row>
    <row r="67" spans="1:18" x14ac:dyDescent="0.25">
      <c r="A67" s="1">
        <v>0</v>
      </c>
      <c r="B67" s="62" t="s">
        <v>717</v>
      </c>
      <c r="C67" s="13" t="s">
        <v>67</v>
      </c>
      <c r="D67" s="14">
        <v>139.26</v>
      </c>
      <c r="E67" s="14">
        <v>139.26</v>
      </c>
      <c r="F67" s="14"/>
      <c r="H67" s="14">
        <v>93.7</v>
      </c>
      <c r="I67" s="14">
        <v>93.7</v>
      </c>
      <c r="J67" s="14"/>
      <c r="L67" s="14">
        <v>38.880000000000003</v>
      </c>
      <c r="M67" s="14">
        <v>38.880000000000003</v>
      </c>
      <c r="N67" s="14"/>
      <c r="P67" s="14">
        <v>13.07</v>
      </c>
      <c r="Q67" s="14">
        <v>13.07</v>
      </c>
      <c r="R67" s="14"/>
    </row>
    <row r="68" spans="1:18" x14ac:dyDescent="0.25">
      <c r="B68" s="62" t="s">
        <v>726</v>
      </c>
      <c r="C68" s="17" t="s">
        <v>68</v>
      </c>
      <c r="D68" s="14">
        <v>299.44</v>
      </c>
      <c r="E68" s="14">
        <v>299.44</v>
      </c>
      <c r="F68" s="18"/>
      <c r="H68" s="14">
        <v>123.4</v>
      </c>
      <c r="I68" s="14">
        <v>123.4</v>
      </c>
      <c r="J68" s="18"/>
      <c r="L68" s="14">
        <v>68.400000000000006</v>
      </c>
      <c r="M68" s="14">
        <v>68.400000000000006</v>
      </c>
      <c r="N68" s="18"/>
      <c r="P68" s="14">
        <v>25.14</v>
      </c>
      <c r="Q68" s="14">
        <v>25.14</v>
      </c>
      <c r="R68" s="18"/>
    </row>
    <row r="69" spans="1:18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</row>
    <row r="70" spans="1:18" ht="15.75" thickBot="1" x14ac:dyDescent="0.3">
      <c r="A70" s="1">
        <v>0</v>
      </c>
      <c r="B70" s="62" t="s">
        <v>723</v>
      </c>
      <c r="C70" s="17" t="s">
        <v>70</v>
      </c>
      <c r="D70" s="14">
        <v>4</v>
      </c>
      <c r="E70" s="14">
        <v>4</v>
      </c>
      <c r="F70" s="18"/>
      <c r="H70" s="14">
        <v>3</v>
      </c>
      <c r="I70" s="14">
        <v>3</v>
      </c>
      <c r="J70" s="18"/>
      <c r="L70" s="14">
        <v>28</v>
      </c>
      <c r="M70" s="14">
        <v>28</v>
      </c>
      <c r="N70" s="18"/>
      <c r="P70" s="14">
        <v>0</v>
      </c>
      <c r="Q70" s="14">
        <v>0</v>
      </c>
      <c r="R70" s="18"/>
    </row>
    <row r="71" spans="1:18" ht="16.5" thickBot="1" x14ac:dyDescent="0.3">
      <c r="B71" s="62" t="s">
        <v>726</v>
      </c>
      <c r="C71" s="20" t="s">
        <v>71</v>
      </c>
      <c r="D71" s="14">
        <v>303.44</v>
      </c>
      <c r="E71" s="14">
        <v>303.44</v>
      </c>
      <c r="F71" s="21"/>
      <c r="H71" s="14">
        <v>126.4</v>
      </c>
      <c r="I71" s="14">
        <v>126.4</v>
      </c>
      <c r="J71" s="21"/>
      <c r="L71" s="14">
        <v>96.4</v>
      </c>
      <c r="M71" s="14">
        <v>96.4</v>
      </c>
      <c r="N71" s="21"/>
      <c r="P71" s="14">
        <v>25.14</v>
      </c>
      <c r="Q71" s="14">
        <v>25.14</v>
      </c>
      <c r="R71" s="21"/>
    </row>
    <row r="72" spans="1:18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</row>
    <row r="73" spans="1:18" ht="18.75" thickTop="1" x14ac:dyDescent="0.25">
      <c r="B73" s="62" t="e">
        <v>#N/A</v>
      </c>
      <c r="C73" s="25"/>
    </row>
    <row r="74" spans="1:18" ht="18.75" thickBot="1" x14ac:dyDescent="0.3">
      <c r="B74" s="62" t="e">
        <v>#N/A</v>
      </c>
      <c r="C74" s="26"/>
    </row>
    <row r="75" spans="1:18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</row>
    <row r="76" spans="1:18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</row>
    <row r="77" spans="1:18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</row>
    <row r="78" spans="1:18" ht="15.75" thickBot="1" x14ac:dyDescent="0.3">
      <c r="B78" s="62" t="s">
        <v>472</v>
      </c>
      <c r="C78" s="17" t="s">
        <v>75</v>
      </c>
      <c r="D78" s="14">
        <v>455.26</v>
      </c>
      <c r="E78" s="14">
        <v>455.26</v>
      </c>
      <c r="F78" s="18"/>
      <c r="H78" s="14">
        <v>237.16</v>
      </c>
      <c r="I78" s="14">
        <v>237.16</v>
      </c>
      <c r="J78" s="18"/>
      <c r="L78" s="14">
        <v>158.76</v>
      </c>
      <c r="M78" s="14">
        <v>158.76</v>
      </c>
      <c r="N78" s="18"/>
      <c r="P78" s="14">
        <v>366.52</v>
      </c>
      <c r="Q78" s="14">
        <v>366.52</v>
      </c>
      <c r="R78" s="18"/>
    </row>
    <row r="79" spans="1:18" ht="16.5" thickBot="1" x14ac:dyDescent="0.3">
      <c r="B79" s="62" t="s">
        <v>472</v>
      </c>
      <c r="C79" s="20" t="s">
        <v>76</v>
      </c>
      <c r="D79" s="14">
        <v>455.26</v>
      </c>
      <c r="E79" s="14">
        <v>455.26</v>
      </c>
      <c r="F79" s="21"/>
      <c r="H79" s="14">
        <v>237.16</v>
      </c>
      <c r="I79" s="14">
        <v>237.16</v>
      </c>
      <c r="J79" s="21"/>
      <c r="L79" s="14">
        <v>158.76</v>
      </c>
      <c r="M79" s="14">
        <v>158.76</v>
      </c>
      <c r="N79" s="21"/>
      <c r="P79" s="14">
        <v>366.52</v>
      </c>
      <c r="Q79" s="14">
        <v>366.52</v>
      </c>
      <c r="R79" s="21"/>
    </row>
    <row r="80" spans="1:18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</row>
    <row r="81" spans="1:18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</row>
    <row r="82" spans="1:18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</row>
    <row r="83" spans="1:18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</row>
    <row r="84" spans="1:18" ht="16.5" thickBot="1" x14ac:dyDescent="0.3">
      <c r="B84" s="62" t="s">
        <v>478</v>
      </c>
      <c r="C84" s="20" t="s">
        <v>81</v>
      </c>
      <c r="D84" s="14">
        <v>30.72</v>
      </c>
      <c r="E84" s="14">
        <v>30.72</v>
      </c>
      <c r="F84" s="21"/>
      <c r="H84" s="14">
        <v>129.63</v>
      </c>
      <c r="I84" s="14">
        <v>129.63</v>
      </c>
      <c r="J84" s="21"/>
      <c r="L84" s="14">
        <v>8.16</v>
      </c>
      <c r="M84" s="14">
        <v>8.16</v>
      </c>
      <c r="N84" s="21"/>
      <c r="P84" s="14">
        <v>40.86</v>
      </c>
      <c r="Q84" s="14">
        <v>40.86</v>
      </c>
      <c r="R84" s="21"/>
    </row>
    <row r="85" spans="1:18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</row>
    <row r="86" spans="1:18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</row>
    <row r="87" spans="1:18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</row>
    <row r="88" spans="1:18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</row>
    <row r="89" spans="1:18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</row>
    <row r="90" spans="1:18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</row>
    <row r="91" spans="1:18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</row>
    <row r="92" spans="1:18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</row>
    <row r="93" spans="1:18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</row>
    <row r="94" spans="1:18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</row>
    <row r="95" spans="1:18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</row>
    <row r="96" spans="1:18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</row>
    <row r="97" spans="1:18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</row>
    <row r="98" spans="1:18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</row>
    <row r="99" spans="1:18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</row>
    <row r="100" spans="1:18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</row>
    <row r="101" spans="1:18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</row>
    <row r="102" spans="1:18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</row>
    <row r="103" spans="1:18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</row>
    <row r="104" spans="1:18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</row>
    <row r="105" spans="1:18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</row>
    <row r="106" spans="1:18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</row>
    <row r="107" spans="1:18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</row>
    <row r="108" spans="1:18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</row>
    <row r="109" spans="1:18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</row>
    <row r="110" spans="1:18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</row>
    <row r="111" spans="1:18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</row>
    <row r="112" spans="1:18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</row>
    <row r="113" spans="1:18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</row>
    <row r="114" spans="1:18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</row>
    <row r="115" spans="1:18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</row>
    <row r="116" spans="1:18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</row>
    <row r="117" spans="1:18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</row>
    <row r="118" spans="1:18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</row>
    <row r="119" spans="1:18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</row>
    <row r="120" spans="1:18" ht="16.5" thickBot="1" x14ac:dyDescent="0.3">
      <c r="B120" s="62" t="s">
        <v>482</v>
      </c>
      <c r="C120" s="20" t="s">
        <v>117</v>
      </c>
      <c r="D120" s="14">
        <v>3</v>
      </c>
      <c r="E120" s="14">
        <v>3</v>
      </c>
      <c r="F120" s="21"/>
      <c r="H120" s="14">
        <v>4</v>
      </c>
      <c r="I120" s="14">
        <v>4</v>
      </c>
      <c r="J120" s="21"/>
      <c r="L120" s="14">
        <v>4</v>
      </c>
      <c r="M120" s="14">
        <v>4</v>
      </c>
      <c r="N120" s="21"/>
      <c r="P120" s="14">
        <v>0</v>
      </c>
      <c r="Q120" s="14">
        <v>0</v>
      </c>
      <c r="R120" s="21"/>
    </row>
    <row r="121" spans="1:18" ht="19.5" thickTop="1" thickBot="1" x14ac:dyDescent="0.3">
      <c r="B121" s="62" t="s">
        <v>118</v>
      </c>
      <c r="C121" s="22" t="s">
        <v>118</v>
      </c>
      <c r="D121" s="14">
        <v>507.43</v>
      </c>
      <c r="E121" s="14">
        <v>507.43</v>
      </c>
      <c r="F121" s="23"/>
      <c r="H121" s="14">
        <v>370.78999999999996</v>
      </c>
      <c r="I121" s="14">
        <v>370.78999999999996</v>
      </c>
      <c r="J121" s="23"/>
      <c r="L121" s="14">
        <v>170.92</v>
      </c>
      <c r="M121" s="14">
        <v>170.92</v>
      </c>
      <c r="N121" s="23"/>
      <c r="P121" s="14">
        <v>411.64499999999998</v>
      </c>
      <c r="Q121" s="14">
        <v>411.64499999999998</v>
      </c>
      <c r="R121" s="23"/>
    </row>
    <row r="122" spans="1:18" ht="18.75" thickTop="1" x14ac:dyDescent="0.25">
      <c r="B122" s="62" t="e">
        <v>#N/A</v>
      </c>
      <c r="C122" s="25"/>
    </row>
    <row r="123" spans="1:18" ht="18.75" thickBot="1" x14ac:dyDescent="0.3">
      <c r="B123" s="62" t="e">
        <v>#N/A</v>
      </c>
      <c r="C123" s="26"/>
    </row>
    <row r="124" spans="1:18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</row>
    <row r="125" spans="1:18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</row>
    <row r="126" spans="1:18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</row>
    <row r="127" spans="1:18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</row>
    <row r="128" spans="1:18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</row>
    <row r="129" spans="1:18" ht="16.5" thickBot="1" x14ac:dyDescent="0.3">
      <c r="B129" s="62" t="s">
        <v>498</v>
      </c>
      <c r="C129" s="20" t="s">
        <v>122</v>
      </c>
      <c r="D129" s="14">
        <v>1265</v>
      </c>
      <c r="E129" s="14">
        <v>1265</v>
      </c>
      <c r="F129" s="21"/>
      <c r="H129" s="14">
        <v>1013</v>
      </c>
      <c r="I129" s="14">
        <v>1013</v>
      </c>
      <c r="J129" s="21"/>
      <c r="L129" s="14">
        <v>1308.7</v>
      </c>
      <c r="M129" s="14">
        <v>1308.7</v>
      </c>
      <c r="N129" s="21"/>
      <c r="P129" s="14">
        <v>3150</v>
      </c>
      <c r="Q129" s="14">
        <v>3150</v>
      </c>
      <c r="R129" s="21"/>
    </row>
    <row r="130" spans="1:18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</row>
    <row r="131" spans="1:18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</row>
    <row r="132" spans="1:18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</row>
    <row r="133" spans="1:18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</row>
    <row r="134" spans="1:18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</row>
    <row r="135" spans="1:18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</row>
    <row r="136" spans="1:18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</row>
    <row r="137" spans="1:18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</row>
    <row r="138" spans="1:18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</row>
    <row r="139" spans="1:18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</row>
    <row r="140" spans="1:18" ht="16.5" thickBot="1" x14ac:dyDescent="0.3">
      <c r="B140" s="62" t="s">
        <v>492</v>
      </c>
      <c r="C140" s="20" t="s">
        <v>133</v>
      </c>
      <c r="D140" s="14">
        <v>4137</v>
      </c>
      <c r="E140" s="14">
        <v>4137</v>
      </c>
      <c r="F140" s="21"/>
      <c r="H140" s="14">
        <v>10447.99</v>
      </c>
      <c r="I140" s="14">
        <v>10447.99</v>
      </c>
      <c r="J140" s="21"/>
      <c r="L140" s="14">
        <v>7685.45</v>
      </c>
      <c r="M140" s="14">
        <v>7685.45</v>
      </c>
      <c r="N140" s="21"/>
      <c r="P140" s="14">
        <v>9767</v>
      </c>
      <c r="Q140" s="14">
        <v>9767</v>
      </c>
      <c r="R140" s="21"/>
    </row>
    <row r="141" spans="1:18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</row>
    <row r="142" spans="1:18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</row>
    <row r="143" spans="1:18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</row>
    <row r="144" spans="1:18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</row>
    <row r="145" spans="1:18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</row>
    <row r="146" spans="1:18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</row>
    <row r="147" spans="1:18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</row>
    <row r="148" spans="1:18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</row>
    <row r="149" spans="1:18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</row>
    <row r="150" spans="1:18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</row>
    <row r="151" spans="1:18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</row>
    <row r="152" spans="1:18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</row>
    <row r="153" spans="1:18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</row>
    <row r="154" spans="1:18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</row>
    <row r="155" spans="1:18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</row>
    <row r="156" spans="1:18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</row>
    <row r="157" spans="1:18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</row>
    <row r="158" spans="1:18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</row>
    <row r="159" spans="1:18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</row>
    <row r="160" spans="1:18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</row>
    <row r="161" spans="1:18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</row>
    <row r="162" spans="1:18" ht="16.5" thickBot="1" x14ac:dyDescent="0.3">
      <c r="B162" s="62" t="s">
        <v>488</v>
      </c>
      <c r="C162" s="20" t="s">
        <v>155</v>
      </c>
      <c r="D162" s="14">
        <v>3293</v>
      </c>
      <c r="E162" s="14">
        <v>3293</v>
      </c>
      <c r="F162" s="21"/>
      <c r="H162" s="14">
        <v>3858</v>
      </c>
      <c r="I162" s="14">
        <v>3858</v>
      </c>
      <c r="J162" s="21"/>
      <c r="L162" s="14">
        <v>2811.8</v>
      </c>
      <c r="M162" s="14">
        <v>2811.8</v>
      </c>
      <c r="N162" s="21"/>
      <c r="P162" s="14">
        <v>1777</v>
      </c>
      <c r="Q162" s="14">
        <v>1777</v>
      </c>
      <c r="R162" s="21"/>
    </row>
    <row r="163" spans="1:18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</row>
    <row r="164" spans="1:18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</row>
    <row r="165" spans="1:18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</row>
    <row r="166" spans="1:18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</row>
    <row r="167" spans="1:18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</row>
    <row r="168" spans="1:18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</row>
    <row r="169" spans="1:18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</row>
    <row r="170" spans="1:18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</row>
    <row r="171" spans="1:18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</row>
    <row r="172" spans="1:18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</row>
    <row r="173" spans="1:18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</row>
    <row r="174" spans="1:18" ht="16.5" thickBot="1" x14ac:dyDescent="0.3">
      <c r="B174" s="62" t="s">
        <v>486</v>
      </c>
      <c r="C174" s="20" t="s">
        <v>167</v>
      </c>
      <c r="D174" s="14">
        <v>20642</v>
      </c>
      <c r="E174" s="14">
        <v>20642</v>
      </c>
      <c r="F174" s="21"/>
      <c r="H174" s="14">
        <v>23858</v>
      </c>
      <c r="I174" s="14">
        <v>23858</v>
      </c>
      <c r="J174" s="21"/>
      <c r="L174" s="14">
        <v>19108.449999999997</v>
      </c>
      <c r="M174" s="14">
        <v>19108.449999999997</v>
      </c>
      <c r="N174" s="21"/>
      <c r="P174" s="14">
        <v>19291</v>
      </c>
      <c r="Q174" s="14">
        <v>19291</v>
      </c>
      <c r="R174" s="21"/>
    </row>
    <row r="175" spans="1:18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</row>
    <row r="176" spans="1:18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</row>
    <row r="177" spans="1:18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</row>
    <row r="178" spans="1:18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</row>
    <row r="179" spans="1:18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</row>
    <row r="180" spans="1:18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</row>
    <row r="181" spans="1:18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</row>
    <row r="182" spans="1:18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</row>
    <row r="183" spans="1:18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</row>
    <row r="184" spans="1:18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</row>
    <row r="185" spans="1:18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</row>
    <row r="186" spans="1:18" ht="16.5" thickBot="1" x14ac:dyDescent="0.3">
      <c r="B186" s="62" t="s">
        <v>496</v>
      </c>
      <c r="C186" s="20" t="s">
        <v>179</v>
      </c>
      <c r="D186" s="14">
        <v>378</v>
      </c>
      <c r="E186" s="14">
        <v>378</v>
      </c>
      <c r="F186" s="21"/>
      <c r="H186" s="14">
        <v>0</v>
      </c>
      <c r="I186" s="14">
        <v>0</v>
      </c>
      <c r="J186" s="21"/>
      <c r="L186" s="14">
        <v>132.12</v>
      </c>
      <c r="M186" s="14">
        <v>132.12</v>
      </c>
      <c r="N186" s="21"/>
      <c r="P186" s="14">
        <v>152</v>
      </c>
      <c r="Q186" s="14">
        <v>152</v>
      </c>
      <c r="R186" s="21"/>
    </row>
    <row r="187" spans="1:18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</row>
    <row r="188" spans="1:18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</row>
    <row r="189" spans="1:18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</row>
    <row r="190" spans="1:18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</row>
    <row r="191" spans="1:18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</row>
    <row r="192" spans="1:18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</row>
    <row r="193" spans="1:18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</row>
    <row r="194" spans="1:18" ht="16.5" thickBot="1" x14ac:dyDescent="0.3">
      <c r="B194" s="62" t="s">
        <v>500</v>
      </c>
      <c r="C194" s="20" t="s">
        <v>187</v>
      </c>
      <c r="D194" s="14">
        <v>360</v>
      </c>
      <c r="E194" s="14">
        <v>360</v>
      </c>
      <c r="F194" s="21"/>
      <c r="H194" s="14">
        <v>4887</v>
      </c>
      <c r="I194" s="14">
        <v>4887</v>
      </c>
      <c r="J194" s="21"/>
      <c r="L194" s="14">
        <v>1891</v>
      </c>
      <c r="M194" s="14">
        <v>1891</v>
      </c>
      <c r="N194" s="21"/>
      <c r="P194" s="14">
        <v>528</v>
      </c>
      <c r="Q194" s="14">
        <v>528</v>
      </c>
      <c r="R194" s="21"/>
    </row>
    <row r="195" spans="1:18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</row>
    <row r="196" spans="1:18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</row>
    <row r="197" spans="1:18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</row>
    <row r="198" spans="1:18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</row>
    <row r="199" spans="1:18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</row>
    <row r="200" spans="1:18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</row>
    <row r="201" spans="1:18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</row>
    <row r="202" spans="1:18" ht="16.5" thickBot="1" x14ac:dyDescent="0.3">
      <c r="B202" s="62" t="s">
        <v>494</v>
      </c>
      <c r="C202" s="20" t="s">
        <v>195</v>
      </c>
      <c r="D202" s="14">
        <v>109</v>
      </c>
      <c r="E202" s="14">
        <v>109</v>
      </c>
      <c r="F202" s="21"/>
      <c r="H202" s="14">
        <v>172</v>
      </c>
      <c r="I202" s="14">
        <v>172</v>
      </c>
      <c r="J202" s="21"/>
      <c r="L202" s="14">
        <v>735</v>
      </c>
      <c r="M202" s="14">
        <v>735</v>
      </c>
      <c r="N202" s="21"/>
      <c r="P202" s="14">
        <v>740</v>
      </c>
      <c r="Q202" s="14">
        <v>740</v>
      </c>
      <c r="R202" s="21"/>
    </row>
    <row r="203" spans="1:18" ht="19.5" thickTop="1" thickBot="1" x14ac:dyDescent="0.3">
      <c r="B203" s="62" t="s">
        <v>196</v>
      </c>
      <c r="C203" s="22" t="s">
        <v>196</v>
      </c>
      <c r="D203" s="14">
        <v>30184</v>
      </c>
      <c r="E203" s="14">
        <v>30184</v>
      </c>
      <c r="F203" s="23"/>
      <c r="H203" s="14">
        <v>44925.99</v>
      </c>
      <c r="I203" s="14">
        <v>44925.99</v>
      </c>
      <c r="J203" s="23"/>
      <c r="L203" s="14">
        <v>34032.519999999997</v>
      </c>
      <c r="M203" s="14">
        <v>34032.519999999997</v>
      </c>
      <c r="N203" s="23"/>
      <c r="P203" s="14">
        <v>36357</v>
      </c>
      <c r="Q203" s="14">
        <v>36357</v>
      </c>
      <c r="R203" s="23"/>
    </row>
    <row r="204" spans="1:18" ht="18.75" thickTop="1" x14ac:dyDescent="0.25">
      <c r="B204" s="62" t="e">
        <v>#N/A</v>
      </c>
      <c r="C204" s="25"/>
    </row>
    <row r="205" spans="1:18" ht="18.75" thickBot="1" x14ac:dyDescent="0.3">
      <c r="B205" s="62" t="e">
        <v>#N/A</v>
      </c>
      <c r="C205" s="26"/>
    </row>
    <row r="206" spans="1:18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</row>
    <row r="207" spans="1:18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</row>
    <row r="208" spans="1:18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</row>
    <row r="209" spans="1:18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</row>
    <row r="210" spans="1:18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</row>
    <row r="211" spans="1:18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</row>
    <row r="212" spans="1:18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</row>
    <row r="213" spans="1:18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</row>
    <row r="214" spans="1:18" ht="16.5" thickBot="1" x14ac:dyDescent="0.3">
      <c r="B214" s="62" t="s">
        <v>503</v>
      </c>
      <c r="C214" s="20" t="s">
        <v>203</v>
      </c>
      <c r="D214" s="14">
        <v>160</v>
      </c>
      <c r="E214" s="14">
        <v>160</v>
      </c>
      <c r="F214" s="21"/>
      <c r="H214" s="14">
        <v>160</v>
      </c>
      <c r="I214" s="14">
        <v>160</v>
      </c>
      <c r="J214" s="21"/>
      <c r="L214" s="14">
        <v>160.69</v>
      </c>
      <c r="M214" s="14">
        <v>160.69</v>
      </c>
      <c r="N214" s="21"/>
      <c r="P214" s="14">
        <v>97</v>
      </c>
      <c r="Q214" s="14">
        <v>97</v>
      </c>
      <c r="R214" s="21"/>
    </row>
    <row r="215" spans="1:18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</row>
    <row r="216" spans="1:18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</row>
    <row r="217" spans="1:18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</row>
    <row r="218" spans="1:18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</row>
    <row r="219" spans="1:18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</row>
    <row r="220" spans="1:18" ht="16.5" thickBot="1" x14ac:dyDescent="0.3">
      <c r="B220" s="62" t="s">
        <v>507</v>
      </c>
      <c r="C220" s="20" t="s">
        <v>209</v>
      </c>
      <c r="D220" s="14">
        <v>244</v>
      </c>
      <c r="E220" s="14">
        <v>244</v>
      </c>
      <c r="F220" s="21"/>
      <c r="H220" s="14">
        <v>163</v>
      </c>
      <c r="I220" s="14">
        <v>163</v>
      </c>
      <c r="J220" s="21"/>
      <c r="L220" s="14">
        <v>288.82</v>
      </c>
      <c r="M220" s="14">
        <v>288.82</v>
      </c>
      <c r="N220" s="21"/>
      <c r="P220" s="14">
        <v>225</v>
      </c>
      <c r="Q220" s="14">
        <v>225</v>
      </c>
      <c r="R220" s="21"/>
    </row>
    <row r="221" spans="1:18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</row>
    <row r="222" spans="1:18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</row>
    <row r="223" spans="1:18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</row>
    <row r="224" spans="1:18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</row>
    <row r="225" spans="1:18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</row>
    <row r="226" spans="1:18" ht="16.5" thickBot="1" x14ac:dyDescent="0.3">
      <c r="B226" s="62" t="s">
        <v>505</v>
      </c>
      <c r="C226" s="20" t="s">
        <v>215</v>
      </c>
      <c r="D226" s="14">
        <v>99</v>
      </c>
      <c r="E226" s="14">
        <v>99</v>
      </c>
      <c r="F226" s="21"/>
      <c r="H226" s="14">
        <v>73</v>
      </c>
      <c r="I226" s="14">
        <v>73</v>
      </c>
      <c r="J226" s="21"/>
      <c r="L226" s="14">
        <v>89.740000000000009</v>
      </c>
      <c r="M226" s="14">
        <v>89.740000000000009</v>
      </c>
      <c r="N226" s="21"/>
      <c r="P226" s="14">
        <v>50</v>
      </c>
      <c r="Q226" s="14">
        <v>50</v>
      </c>
      <c r="R226" s="21"/>
    </row>
    <row r="227" spans="1:18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</row>
    <row r="228" spans="1:18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</row>
    <row r="229" spans="1:18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</row>
    <row r="230" spans="1:18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</row>
    <row r="231" spans="1:18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</row>
    <row r="232" spans="1:18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</row>
    <row r="233" spans="1:18" ht="19.5" thickTop="1" thickBot="1" x14ac:dyDescent="0.3">
      <c r="B233" s="62" t="s">
        <v>222</v>
      </c>
      <c r="C233" s="22" t="s">
        <v>222</v>
      </c>
      <c r="D233" s="14">
        <v>34641</v>
      </c>
      <c r="E233" s="14">
        <v>34641</v>
      </c>
      <c r="F233" s="23"/>
      <c r="H233" s="14">
        <v>15777</v>
      </c>
      <c r="I233" s="14">
        <v>15777</v>
      </c>
      <c r="J233" s="23"/>
      <c r="L233" s="14">
        <v>15676.100000000002</v>
      </c>
      <c r="M233" s="14">
        <v>15676.100000000002</v>
      </c>
      <c r="N233" s="23"/>
      <c r="P233" s="14">
        <v>1839</v>
      </c>
      <c r="Q233" s="14">
        <v>1839</v>
      </c>
      <c r="R233" s="23"/>
    </row>
    <row r="234" spans="1:18" ht="18.75" thickTop="1" x14ac:dyDescent="0.25">
      <c r="B234" s="62" t="e">
        <v>#N/A</v>
      </c>
      <c r="C234" s="25"/>
    </row>
    <row r="235" spans="1:18" ht="18.75" thickBot="1" x14ac:dyDescent="0.3">
      <c r="B235" s="62" t="e">
        <v>#N/A</v>
      </c>
      <c r="C235" s="26"/>
    </row>
    <row r="236" spans="1:18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</row>
    <row r="237" spans="1:18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</row>
    <row r="238" spans="1:18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</row>
    <row r="239" spans="1:18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</row>
    <row r="240" spans="1:18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7399</v>
      </c>
      <c r="I240" s="14">
        <v>7399</v>
      </c>
      <c r="J240" s="14"/>
      <c r="L240" s="14">
        <v>402</v>
      </c>
      <c r="M240" s="14">
        <v>402</v>
      </c>
      <c r="N240" s="14"/>
      <c r="P240" s="14">
        <v>0</v>
      </c>
      <c r="Q240" s="14">
        <v>0</v>
      </c>
      <c r="R240" s="14"/>
    </row>
    <row r="241" spans="1:18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</row>
    <row r="242" spans="1:18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</row>
    <row r="243" spans="1:18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</row>
    <row r="244" spans="1:18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</row>
    <row r="245" spans="1:18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</row>
    <row r="246" spans="1:18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30</v>
      </c>
      <c r="I246" s="14">
        <v>30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</row>
    <row r="247" spans="1:18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</row>
    <row r="248" spans="1:18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</row>
    <row r="249" spans="1:18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</row>
    <row r="250" spans="1:18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</row>
    <row r="251" spans="1:18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7429</v>
      </c>
      <c r="I251" s="14">
        <v>7429</v>
      </c>
      <c r="J251" s="21"/>
      <c r="L251" s="14">
        <v>402</v>
      </c>
      <c r="M251" s="14">
        <v>402</v>
      </c>
      <c r="N251" s="21"/>
      <c r="P251" s="14">
        <v>0</v>
      </c>
      <c r="Q251" s="14">
        <v>0</v>
      </c>
      <c r="R251" s="21"/>
    </row>
    <row r="252" spans="1:18" x14ac:dyDescent="0.25">
      <c r="A252" s="1">
        <v>0</v>
      </c>
      <c r="B252" s="62" t="s">
        <v>545</v>
      </c>
      <c r="C252" s="13" t="s">
        <v>237</v>
      </c>
      <c r="D252" s="14">
        <v>854.5</v>
      </c>
      <c r="E252" s="14">
        <v>854.5</v>
      </c>
      <c r="F252" s="14"/>
      <c r="H252" s="14">
        <v>5181</v>
      </c>
      <c r="I252" s="14">
        <v>5181</v>
      </c>
      <c r="J252" s="14"/>
      <c r="L252" s="14">
        <v>118</v>
      </c>
      <c r="M252" s="14">
        <v>118</v>
      </c>
      <c r="N252" s="14"/>
      <c r="P252" s="14">
        <v>0</v>
      </c>
      <c r="Q252" s="14">
        <v>0</v>
      </c>
      <c r="R252" s="14"/>
    </row>
    <row r="253" spans="1:18" x14ac:dyDescent="0.25">
      <c r="A253" s="1">
        <v>0</v>
      </c>
      <c r="B253" s="62" t="s">
        <v>541</v>
      </c>
      <c r="C253" s="13" t="s">
        <v>238</v>
      </c>
      <c r="D253" s="14">
        <v>4011.0000000000005</v>
      </c>
      <c r="E253" s="14">
        <v>4011.0000000000005</v>
      </c>
      <c r="F253" s="14"/>
      <c r="H253" s="14">
        <v>8109.32</v>
      </c>
      <c r="I253" s="14">
        <v>8109.32</v>
      </c>
      <c r="J253" s="14"/>
      <c r="L253" s="14">
        <v>275</v>
      </c>
      <c r="M253" s="14">
        <v>275</v>
      </c>
      <c r="N253" s="14"/>
      <c r="P253" s="14">
        <v>1079</v>
      </c>
      <c r="Q253" s="14">
        <v>1079</v>
      </c>
      <c r="R253" s="14"/>
    </row>
    <row r="254" spans="1:18" x14ac:dyDescent="0.25">
      <c r="A254" s="1">
        <v>0</v>
      </c>
      <c r="B254" s="62" t="s">
        <v>543</v>
      </c>
      <c r="C254" s="13" t="s">
        <v>239</v>
      </c>
      <c r="D254" s="14">
        <v>1177.98</v>
      </c>
      <c r="E254" s="14">
        <v>1177.98</v>
      </c>
      <c r="F254" s="14"/>
      <c r="H254" s="14">
        <v>12445.5</v>
      </c>
      <c r="I254" s="14">
        <v>12445.5</v>
      </c>
      <c r="J254" s="14"/>
      <c r="L254" s="14">
        <v>2520.13</v>
      </c>
      <c r="M254" s="14">
        <v>2520.13</v>
      </c>
      <c r="N254" s="14"/>
      <c r="P254" s="14">
        <v>12820</v>
      </c>
      <c r="Q254" s="14">
        <v>12820</v>
      </c>
      <c r="R254" s="14"/>
    </row>
    <row r="255" spans="1:18" x14ac:dyDescent="0.25">
      <c r="A255" s="1">
        <v>0</v>
      </c>
      <c r="B255" s="62" t="s">
        <v>547</v>
      </c>
      <c r="C255" s="13" t="s">
        <v>240</v>
      </c>
      <c r="D255" s="14">
        <v>11800</v>
      </c>
      <c r="E255" s="14">
        <v>11800</v>
      </c>
      <c r="F255" s="14"/>
      <c r="H255" s="14">
        <v>0</v>
      </c>
      <c r="I255" s="14">
        <v>0</v>
      </c>
      <c r="J255" s="14"/>
      <c r="L255" s="14">
        <v>10837</v>
      </c>
      <c r="M255" s="14">
        <v>10837</v>
      </c>
      <c r="N255" s="14"/>
      <c r="P255" s="14">
        <v>0</v>
      </c>
      <c r="Q255" s="14">
        <v>0</v>
      </c>
      <c r="R255" s="14"/>
    </row>
    <row r="256" spans="1:18" x14ac:dyDescent="0.25">
      <c r="A256" s="1">
        <v>0</v>
      </c>
      <c r="B256" s="62" t="s">
        <v>549</v>
      </c>
      <c r="C256" s="13" t="s">
        <v>241</v>
      </c>
      <c r="D256" s="14">
        <v>339.73</v>
      </c>
      <c r="E256" s="14">
        <v>339.73</v>
      </c>
      <c r="F256" s="14"/>
      <c r="H256" s="14">
        <v>135</v>
      </c>
      <c r="I256" s="14">
        <v>135</v>
      </c>
      <c r="J256" s="14"/>
      <c r="L256" s="14">
        <v>180</v>
      </c>
      <c r="M256" s="14">
        <v>180</v>
      </c>
      <c r="N256" s="14"/>
      <c r="P256" s="14">
        <v>75</v>
      </c>
      <c r="Q256" s="14">
        <v>75</v>
      </c>
      <c r="R256" s="14"/>
    </row>
    <row r="257" spans="1:18" x14ac:dyDescent="0.25">
      <c r="A257" s="1">
        <v>0</v>
      </c>
      <c r="B257" s="62" t="s">
        <v>551</v>
      </c>
      <c r="C257" s="13" t="s">
        <v>242</v>
      </c>
      <c r="D257" s="14">
        <v>60</v>
      </c>
      <c r="E257" s="14">
        <v>60</v>
      </c>
      <c r="F257" s="14"/>
      <c r="H257" s="14">
        <v>0</v>
      </c>
      <c r="I257" s="14">
        <v>0</v>
      </c>
      <c r="J257" s="14"/>
      <c r="L257" s="14">
        <v>172.72000000000003</v>
      </c>
      <c r="M257" s="14">
        <v>172.72000000000003</v>
      </c>
      <c r="N257" s="14"/>
      <c r="P257" s="14">
        <v>0</v>
      </c>
      <c r="Q257" s="14">
        <v>0</v>
      </c>
      <c r="R257" s="14"/>
    </row>
    <row r="258" spans="1:18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</row>
    <row r="259" spans="1:18" x14ac:dyDescent="0.25">
      <c r="A259" s="1">
        <v>0</v>
      </c>
      <c r="B259" s="62" t="s">
        <v>555</v>
      </c>
      <c r="C259" s="13" t="s">
        <v>244</v>
      </c>
      <c r="D259" s="14">
        <v>123985.42</v>
      </c>
      <c r="E259" s="14">
        <v>123985.42</v>
      </c>
      <c r="F259" s="14"/>
      <c r="H259" s="14">
        <v>55066.12</v>
      </c>
      <c r="I259" s="14">
        <v>55066.12</v>
      </c>
      <c r="J259" s="14"/>
      <c r="L259" s="14">
        <v>34590.74</v>
      </c>
      <c r="M259" s="14">
        <v>34590.74</v>
      </c>
      <c r="N259" s="14"/>
      <c r="P259" s="14">
        <v>3806</v>
      </c>
      <c r="Q259" s="14">
        <v>3806</v>
      </c>
      <c r="R259" s="14"/>
    </row>
    <row r="260" spans="1:18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</row>
    <row r="261" spans="1:18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</row>
    <row r="262" spans="1:18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</row>
    <row r="263" spans="1:18" ht="15.75" thickBot="1" x14ac:dyDescent="0.3">
      <c r="A263" s="1">
        <v>0</v>
      </c>
      <c r="B263" s="62" t="s">
        <v>551</v>
      </c>
      <c r="C263" s="13" t="s">
        <v>248</v>
      </c>
      <c r="D263" s="14">
        <v>60</v>
      </c>
      <c r="E263" s="14">
        <v>60</v>
      </c>
      <c r="F263" s="14"/>
      <c r="H263" s="14">
        <v>0</v>
      </c>
      <c r="I263" s="14">
        <v>0</v>
      </c>
      <c r="J263" s="14"/>
      <c r="L263" s="14">
        <v>172.72000000000003</v>
      </c>
      <c r="M263" s="14">
        <v>172.72000000000003</v>
      </c>
      <c r="N263" s="14"/>
      <c r="P263" s="14">
        <v>0</v>
      </c>
      <c r="Q263" s="14">
        <v>0</v>
      </c>
      <c r="R263" s="14"/>
    </row>
    <row r="264" spans="1:18" ht="16.5" thickBot="1" x14ac:dyDescent="0.3">
      <c r="B264" s="62" t="s">
        <v>249</v>
      </c>
      <c r="C264" s="20" t="s">
        <v>249</v>
      </c>
      <c r="D264" s="14">
        <v>142228.63</v>
      </c>
      <c r="E264" s="14">
        <v>142228.63</v>
      </c>
      <c r="F264" s="21"/>
      <c r="H264" s="14">
        <v>80936.939999999988</v>
      </c>
      <c r="I264" s="14">
        <v>80936.939999999988</v>
      </c>
      <c r="J264" s="21"/>
      <c r="L264" s="14">
        <v>48693.59</v>
      </c>
      <c r="M264" s="14">
        <v>48693.59</v>
      </c>
      <c r="N264" s="21"/>
      <c r="P264" s="14">
        <v>17779.999999999996</v>
      </c>
      <c r="Q264" s="14">
        <v>17779.999999999996</v>
      </c>
      <c r="R264" s="21"/>
    </row>
    <row r="265" spans="1:18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</row>
    <row r="266" spans="1:18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</row>
    <row r="267" spans="1:18" x14ac:dyDescent="0.25">
      <c r="A267" s="1">
        <v>0</v>
      </c>
      <c r="B267" s="62" t="s">
        <v>564</v>
      </c>
      <c r="C267" s="13" t="s">
        <v>252</v>
      </c>
      <c r="D267" s="14">
        <v>6.85</v>
      </c>
      <c r="E267" s="14">
        <v>6.85</v>
      </c>
      <c r="F267" s="14"/>
      <c r="H267" s="14">
        <v>0</v>
      </c>
      <c r="I267" s="14">
        <v>0</v>
      </c>
      <c r="J267" s="14"/>
      <c r="L267" s="14">
        <v>0.28000000000000014</v>
      </c>
      <c r="M267" s="14">
        <v>0.28000000000000014</v>
      </c>
      <c r="N267" s="14"/>
      <c r="P267" s="14">
        <v>1</v>
      </c>
      <c r="Q267" s="14">
        <v>1</v>
      </c>
      <c r="R267" s="14"/>
    </row>
    <row r="268" spans="1:18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</row>
    <row r="269" spans="1:18" x14ac:dyDescent="0.25">
      <c r="A269" s="1">
        <v>0</v>
      </c>
      <c r="B269" s="62" t="s">
        <v>566</v>
      </c>
      <c r="C269" s="13" t="s">
        <v>254</v>
      </c>
      <c r="D269" s="14">
        <v>19350</v>
      </c>
      <c r="E269" s="14">
        <v>19350</v>
      </c>
      <c r="F269" s="14"/>
      <c r="H269" s="14">
        <v>13349</v>
      </c>
      <c r="I269" s="14">
        <v>13349</v>
      </c>
      <c r="J269" s="14"/>
      <c r="L269" s="14">
        <v>0</v>
      </c>
      <c r="M269" s="14">
        <v>0</v>
      </c>
      <c r="N269" s="14"/>
      <c r="P269" s="14">
        <v>2</v>
      </c>
      <c r="Q269" s="14">
        <v>2</v>
      </c>
      <c r="R269" s="14"/>
    </row>
    <row r="270" spans="1:18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</row>
    <row r="271" spans="1:18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</row>
    <row r="272" spans="1:18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10</v>
      </c>
      <c r="I272" s="14">
        <v>10</v>
      </c>
      <c r="J272" s="14"/>
      <c r="L272" s="14">
        <v>11</v>
      </c>
      <c r="M272" s="14">
        <v>11</v>
      </c>
      <c r="N272" s="14"/>
      <c r="P272" s="14">
        <v>0</v>
      </c>
      <c r="Q272" s="14">
        <v>0</v>
      </c>
      <c r="R272" s="14"/>
    </row>
    <row r="273" spans="1:18" ht="16.5" thickBot="1" x14ac:dyDescent="0.3">
      <c r="B273" s="62" t="s">
        <v>726</v>
      </c>
      <c r="C273" s="20" t="s">
        <v>258</v>
      </c>
      <c r="D273" s="14">
        <v>19356.849999999999</v>
      </c>
      <c r="E273" s="14">
        <v>19356.849999999999</v>
      </c>
      <c r="F273" s="21"/>
      <c r="H273" s="14">
        <v>13359</v>
      </c>
      <c r="I273" s="14">
        <v>13359</v>
      </c>
      <c r="J273" s="21"/>
      <c r="L273" s="14">
        <v>11.28</v>
      </c>
      <c r="M273" s="14">
        <v>11.28</v>
      </c>
      <c r="N273" s="21"/>
      <c r="P273" s="14">
        <v>3</v>
      </c>
      <c r="Q273" s="14">
        <v>3</v>
      </c>
      <c r="R273" s="21"/>
    </row>
    <row r="274" spans="1:18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</row>
    <row r="275" spans="1:18" x14ac:dyDescent="0.25">
      <c r="A275" s="1">
        <v>0</v>
      </c>
      <c r="B275" s="62" t="s">
        <v>578</v>
      </c>
      <c r="C275" s="13" t="s">
        <v>260</v>
      </c>
      <c r="D275" s="14">
        <v>1615</v>
      </c>
      <c r="E275" s="14">
        <v>1615</v>
      </c>
      <c r="F275" s="14"/>
      <c r="H275" s="14">
        <v>3655</v>
      </c>
      <c r="I275" s="14">
        <v>3655</v>
      </c>
      <c r="J275" s="14"/>
      <c r="L275" s="14">
        <v>5310</v>
      </c>
      <c r="M275" s="14">
        <v>5310</v>
      </c>
      <c r="N275" s="14"/>
      <c r="P275" s="14">
        <v>557</v>
      </c>
      <c r="Q275" s="14">
        <v>557</v>
      </c>
      <c r="R275" s="14"/>
    </row>
    <row r="276" spans="1:18" x14ac:dyDescent="0.25">
      <c r="A276" s="1">
        <v>0</v>
      </c>
      <c r="B276" s="62" t="s">
        <v>580</v>
      </c>
      <c r="C276" s="13" t="s">
        <v>261</v>
      </c>
      <c r="D276" s="14">
        <v>556</v>
      </c>
      <c r="E276" s="14">
        <v>556</v>
      </c>
      <c r="F276" s="14"/>
      <c r="H276" s="14">
        <v>2179</v>
      </c>
      <c r="I276" s="14">
        <v>2179</v>
      </c>
      <c r="J276" s="14"/>
      <c r="L276" s="14">
        <v>5243</v>
      </c>
      <c r="M276" s="14">
        <v>5243</v>
      </c>
      <c r="N276" s="14"/>
      <c r="P276" s="14">
        <v>0</v>
      </c>
      <c r="Q276" s="14">
        <v>0</v>
      </c>
      <c r="R276" s="14"/>
    </row>
    <row r="277" spans="1:18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</row>
    <row r="278" spans="1:18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</row>
    <row r="279" spans="1:18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</row>
    <row r="280" spans="1:18" ht="16.5" thickBot="1" x14ac:dyDescent="0.3">
      <c r="B280" s="62" t="s">
        <v>582</v>
      </c>
      <c r="C280" s="20" t="s">
        <v>265</v>
      </c>
      <c r="D280" s="14">
        <v>2171</v>
      </c>
      <c r="E280" s="14">
        <v>2171</v>
      </c>
      <c r="F280" s="21"/>
      <c r="H280" s="14">
        <v>5834</v>
      </c>
      <c r="I280" s="14">
        <v>5834</v>
      </c>
      <c r="J280" s="21"/>
      <c r="L280" s="14">
        <v>10553</v>
      </c>
      <c r="M280" s="14">
        <v>10553</v>
      </c>
      <c r="N280" s="21"/>
      <c r="P280" s="14">
        <v>557</v>
      </c>
      <c r="Q280" s="14">
        <v>557</v>
      </c>
      <c r="R280" s="21"/>
    </row>
    <row r="281" spans="1:18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</row>
    <row r="282" spans="1:18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</row>
    <row r="283" spans="1:18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</row>
    <row r="284" spans="1:18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</row>
    <row r="285" spans="1:18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</row>
    <row r="286" spans="1:18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</row>
    <row r="287" spans="1:18" x14ac:dyDescent="0.25">
      <c r="A287" s="1">
        <v>0</v>
      </c>
      <c r="B287" s="62" t="s">
        <v>572</v>
      </c>
      <c r="C287" s="13" t="s">
        <v>272</v>
      </c>
      <c r="D287" s="14">
        <v>3134.8</v>
      </c>
      <c r="E287" s="14">
        <v>3134.8</v>
      </c>
      <c r="F287" s="14"/>
      <c r="H287" s="14">
        <v>2911.7799999999997</v>
      </c>
      <c r="I287" s="14">
        <v>2911.7799999999997</v>
      </c>
      <c r="J287" s="14"/>
      <c r="L287" s="14">
        <v>1924.6000000000001</v>
      </c>
      <c r="M287" s="14">
        <v>1924.6000000000001</v>
      </c>
      <c r="N287" s="14"/>
      <c r="P287" s="14">
        <v>1915</v>
      </c>
      <c r="Q287" s="14">
        <v>1915</v>
      </c>
      <c r="R287" s="14"/>
    </row>
    <row r="288" spans="1:18" x14ac:dyDescent="0.25">
      <c r="A288" s="1">
        <v>0</v>
      </c>
      <c r="B288" s="62" t="s">
        <v>574</v>
      </c>
      <c r="C288" s="13" t="s">
        <v>273</v>
      </c>
      <c r="D288" s="14">
        <v>711</v>
      </c>
      <c r="E288" s="14">
        <v>711</v>
      </c>
      <c r="F288" s="14"/>
      <c r="H288" s="14">
        <v>1889.6100000000001</v>
      </c>
      <c r="I288" s="14">
        <v>1889.6100000000001</v>
      </c>
      <c r="J288" s="14"/>
      <c r="L288" s="14">
        <v>22</v>
      </c>
      <c r="M288" s="14">
        <v>22</v>
      </c>
      <c r="N288" s="14"/>
      <c r="P288" s="14">
        <v>0</v>
      </c>
      <c r="Q288" s="14">
        <v>0</v>
      </c>
      <c r="R288" s="14"/>
    </row>
    <row r="289" spans="1:18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</row>
    <row r="290" spans="1:18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</row>
    <row r="291" spans="1:18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</row>
    <row r="292" spans="1:18" ht="16.5" thickBot="1" x14ac:dyDescent="0.3">
      <c r="B292" s="62" t="s">
        <v>576</v>
      </c>
      <c r="C292" s="27" t="s">
        <v>277</v>
      </c>
      <c r="D292" s="14">
        <v>3845.8</v>
      </c>
      <c r="E292" s="14">
        <v>3845.8</v>
      </c>
      <c r="F292" s="28"/>
      <c r="H292" s="14">
        <v>4801.3899999999994</v>
      </c>
      <c r="I292" s="14">
        <v>4801.3899999999994</v>
      </c>
      <c r="J292" s="28"/>
      <c r="L292" s="14">
        <v>1946.6000000000001</v>
      </c>
      <c r="M292" s="14">
        <v>1946.6000000000001</v>
      </c>
      <c r="N292" s="28"/>
      <c r="P292" s="14">
        <v>1915</v>
      </c>
      <c r="Q292" s="14">
        <v>1915</v>
      </c>
      <c r="R292" s="28"/>
    </row>
    <row r="293" spans="1:18" ht="19.5" thickTop="1" thickBot="1" x14ac:dyDescent="0.3">
      <c r="B293" s="62" t="s">
        <v>278</v>
      </c>
      <c r="C293" s="29" t="s">
        <v>278</v>
      </c>
      <c r="D293" s="14">
        <v>167602.28</v>
      </c>
      <c r="E293" s="14">
        <v>167602.28</v>
      </c>
      <c r="F293" s="30"/>
      <c r="H293" s="14">
        <v>112360.33000000002</v>
      </c>
      <c r="I293" s="14">
        <v>112360.33000000002</v>
      </c>
      <c r="J293" s="30"/>
      <c r="L293" s="14">
        <v>61606.47</v>
      </c>
      <c r="M293" s="14">
        <v>61606.47</v>
      </c>
      <c r="N293" s="30"/>
      <c r="P293" s="14">
        <v>20254.999999999996</v>
      </c>
      <c r="Q293" s="14">
        <v>20254.999999999996</v>
      </c>
      <c r="R293" s="30"/>
    </row>
    <row r="294" spans="1:18" ht="18.75" thickTop="1" x14ac:dyDescent="0.25">
      <c r="B294" s="62" t="e">
        <v>#N/A</v>
      </c>
      <c r="C294" s="25"/>
    </row>
    <row r="295" spans="1:18" ht="18.75" thickBot="1" x14ac:dyDescent="0.3">
      <c r="B295" s="62" t="e">
        <v>#N/A</v>
      </c>
      <c r="C295" s="26"/>
    </row>
    <row r="296" spans="1:18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</row>
    <row r="297" spans="1:18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</row>
    <row r="298" spans="1:18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</row>
    <row r="299" spans="1:18" x14ac:dyDescent="0.25">
      <c r="A299" s="1">
        <v>0</v>
      </c>
      <c r="B299" s="62" t="s">
        <v>625</v>
      </c>
      <c r="C299" s="13" t="s">
        <v>280</v>
      </c>
      <c r="D299" s="14">
        <v>6</v>
      </c>
      <c r="E299" s="14">
        <v>6</v>
      </c>
      <c r="F299" s="14"/>
      <c r="H299" s="14">
        <v>0</v>
      </c>
      <c r="I299" s="14">
        <v>0</v>
      </c>
      <c r="J299" s="14"/>
      <c r="L299" s="14">
        <v>5</v>
      </c>
      <c r="M299" s="14">
        <v>5</v>
      </c>
      <c r="N299" s="14"/>
      <c r="P299" s="14">
        <v>7</v>
      </c>
      <c r="Q299" s="14">
        <v>7</v>
      </c>
      <c r="R299" s="14"/>
    </row>
    <row r="300" spans="1:18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9</v>
      </c>
      <c r="M300" s="14">
        <v>9</v>
      </c>
      <c r="N300" s="14"/>
      <c r="P300" s="14">
        <v>0</v>
      </c>
      <c r="Q300" s="14">
        <v>0</v>
      </c>
      <c r="R300" s="14"/>
    </row>
    <row r="301" spans="1:18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</row>
    <row r="302" spans="1:18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</row>
    <row r="303" spans="1:18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60</v>
      </c>
      <c r="M303" s="14">
        <v>60</v>
      </c>
      <c r="N303" s="14"/>
      <c r="P303" s="14">
        <v>14</v>
      </c>
      <c r="Q303" s="14">
        <v>14</v>
      </c>
      <c r="R303" s="14"/>
    </row>
    <row r="304" spans="1:18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</row>
    <row r="305" spans="1:18" x14ac:dyDescent="0.25">
      <c r="B305" s="62" t="s">
        <v>727</v>
      </c>
      <c r="C305" s="15" t="s">
        <v>286</v>
      </c>
      <c r="D305" s="14">
        <v>6</v>
      </c>
      <c r="E305" s="14">
        <v>6</v>
      </c>
      <c r="F305" s="16"/>
      <c r="H305" s="14">
        <v>0</v>
      </c>
      <c r="I305" s="14">
        <v>0</v>
      </c>
      <c r="J305" s="16"/>
      <c r="L305" s="14">
        <v>74</v>
      </c>
      <c r="M305" s="14">
        <v>74</v>
      </c>
      <c r="N305" s="16"/>
      <c r="P305" s="14">
        <v>21</v>
      </c>
      <c r="Q305" s="14">
        <v>21</v>
      </c>
      <c r="R305" s="16"/>
    </row>
    <row r="306" spans="1:18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8</v>
      </c>
      <c r="M306" s="14">
        <v>8</v>
      </c>
      <c r="N306" s="14"/>
      <c r="P306" s="14">
        <v>0</v>
      </c>
      <c r="Q306" s="14">
        <v>0</v>
      </c>
      <c r="R306" s="14"/>
    </row>
    <row r="307" spans="1:18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</row>
    <row r="308" spans="1:18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4.29</v>
      </c>
      <c r="M308" s="14">
        <v>4.29</v>
      </c>
      <c r="N308" s="14"/>
      <c r="P308" s="14">
        <v>0</v>
      </c>
      <c r="Q308" s="14">
        <v>0</v>
      </c>
      <c r="R308" s="14"/>
    </row>
    <row r="309" spans="1:18" x14ac:dyDescent="0.25">
      <c r="A309" s="1">
        <v>0</v>
      </c>
      <c r="B309" s="62" t="s">
        <v>619</v>
      </c>
      <c r="C309" s="13" t="s">
        <v>290</v>
      </c>
      <c r="D309" s="14">
        <v>50</v>
      </c>
      <c r="E309" s="14">
        <v>50</v>
      </c>
      <c r="F309" s="14"/>
      <c r="H309" s="14">
        <v>22</v>
      </c>
      <c r="I309" s="14">
        <v>22</v>
      </c>
      <c r="J309" s="14"/>
      <c r="L309" s="14">
        <v>23</v>
      </c>
      <c r="M309" s="14">
        <v>23</v>
      </c>
      <c r="N309" s="14"/>
      <c r="P309" s="14">
        <v>0</v>
      </c>
      <c r="Q309" s="14">
        <v>0</v>
      </c>
      <c r="R309" s="14"/>
    </row>
    <row r="310" spans="1:18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</row>
    <row r="311" spans="1:18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</row>
    <row r="312" spans="1:18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</row>
    <row r="313" spans="1:18" x14ac:dyDescent="0.25">
      <c r="A313" s="1">
        <v>0</v>
      </c>
      <c r="B313" s="62" t="s">
        <v>615</v>
      </c>
      <c r="C313" s="13" t="s">
        <v>294</v>
      </c>
      <c r="D313" s="14">
        <v>0.5</v>
      </c>
      <c r="E313" s="14">
        <v>0.5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</row>
    <row r="314" spans="1:18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</row>
    <row r="315" spans="1:18" x14ac:dyDescent="0.25">
      <c r="B315" s="62" t="s">
        <v>727</v>
      </c>
      <c r="C315" s="15" t="s">
        <v>296</v>
      </c>
      <c r="D315" s="14">
        <v>50.5</v>
      </c>
      <c r="E315" s="14">
        <v>50.5</v>
      </c>
      <c r="F315" s="16"/>
      <c r="H315" s="14">
        <v>22</v>
      </c>
      <c r="I315" s="14">
        <v>22</v>
      </c>
      <c r="J315" s="16"/>
      <c r="L315" s="14">
        <v>35.29</v>
      </c>
      <c r="M315" s="14">
        <v>35.29</v>
      </c>
      <c r="N315" s="16"/>
      <c r="P315" s="14">
        <v>0</v>
      </c>
      <c r="Q315" s="14">
        <v>0</v>
      </c>
      <c r="R315" s="16"/>
    </row>
    <row r="316" spans="1:18" x14ac:dyDescent="0.25">
      <c r="B316" s="62" t="s">
        <v>727</v>
      </c>
      <c r="C316" s="17" t="s">
        <v>297</v>
      </c>
      <c r="D316" s="14">
        <v>56.5</v>
      </c>
      <c r="E316" s="14">
        <v>56.5</v>
      </c>
      <c r="F316" s="18"/>
      <c r="H316" s="14">
        <v>22</v>
      </c>
      <c r="I316" s="14">
        <v>22</v>
      </c>
      <c r="J316" s="18"/>
      <c r="L316" s="14">
        <v>109.28999999999999</v>
      </c>
      <c r="M316" s="14">
        <v>109.28999999999999</v>
      </c>
      <c r="N316" s="18"/>
      <c r="P316" s="14">
        <v>21</v>
      </c>
      <c r="Q316" s="14">
        <v>21</v>
      </c>
      <c r="R316" s="18"/>
    </row>
    <row r="317" spans="1:18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24</v>
      </c>
      <c r="Q317" s="14">
        <v>24</v>
      </c>
      <c r="R317" s="14"/>
    </row>
    <row r="318" spans="1:18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</row>
    <row r="319" spans="1:18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</row>
    <row r="320" spans="1:18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</row>
    <row r="321" spans="1:18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3</v>
      </c>
      <c r="I321" s="14">
        <v>3</v>
      </c>
      <c r="J321" s="14"/>
      <c r="L321" s="14">
        <v>0</v>
      </c>
      <c r="M321" s="14">
        <v>0</v>
      </c>
      <c r="N321" s="14"/>
      <c r="P321" s="14">
        <v>8</v>
      </c>
      <c r="Q321" s="14">
        <v>8</v>
      </c>
      <c r="R321" s="14"/>
    </row>
    <row r="322" spans="1:18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98</v>
      </c>
      <c r="I322" s="14">
        <v>98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</row>
    <row r="323" spans="1:18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</row>
    <row r="324" spans="1:18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</row>
    <row r="325" spans="1:18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101</v>
      </c>
      <c r="I325" s="14">
        <v>101</v>
      </c>
      <c r="J325" s="16"/>
      <c r="L325" s="14">
        <v>0</v>
      </c>
      <c r="M325" s="14">
        <v>0</v>
      </c>
      <c r="N325" s="16"/>
      <c r="P325" s="14">
        <v>32</v>
      </c>
      <c r="Q325" s="14">
        <v>32</v>
      </c>
      <c r="R325" s="16"/>
    </row>
    <row r="326" spans="1:18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</row>
    <row r="327" spans="1:18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</row>
    <row r="328" spans="1:18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</row>
    <row r="329" spans="1:18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101</v>
      </c>
      <c r="I329" s="14">
        <v>101</v>
      </c>
      <c r="J329" s="18"/>
      <c r="L329" s="14">
        <v>0</v>
      </c>
      <c r="M329" s="14">
        <v>0</v>
      </c>
      <c r="N329" s="18"/>
      <c r="P329" s="14">
        <v>32</v>
      </c>
      <c r="Q329" s="14">
        <v>32</v>
      </c>
      <c r="R329" s="18"/>
    </row>
    <row r="330" spans="1:18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</row>
    <row r="331" spans="1:18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</row>
    <row r="332" spans="1:18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</row>
    <row r="333" spans="1:18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</row>
    <row r="334" spans="1:18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</row>
    <row r="335" spans="1:18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</row>
    <row r="336" spans="1:18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</row>
    <row r="337" spans="1:18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</row>
    <row r="338" spans="1:18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</row>
    <row r="339" spans="1:18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</row>
    <row r="340" spans="1:18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</row>
    <row r="341" spans="1:18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</row>
    <row r="342" spans="1:18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</row>
    <row r="343" spans="1:18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</row>
    <row r="344" spans="1:18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10.900000000000002</v>
      </c>
      <c r="M344" s="14">
        <v>10.900000000000002</v>
      </c>
      <c r="N344" s="14"/>
      <c r="P344" s="14">
        <v>72.66</v>
      </c>
      <c r="Q344" s="14">
        <v>72.66</v>
      </c>
      <c r="R344" s="14"/>
    </row>
    <row r="345" spans="1:18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</row>
    <row r="346" spans="1:18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</row>
    <row r="347" spans="1:18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10.900000000000002</v>
      </c>
      <c r="M347" s="14">
        <v>10.900000000000002</v>
      </c>
      <c r="N347" s="16"/>
      <c r="P347" s="14">
        <v>72.66</v>
      </c>
      <c r="Q347" s="14">
        <v>72.66</v>
      </c>
      <c r="R347" s="16"/>
    </row>
    <row r="348" spans="1:18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10.900000000000002</v>
      </c>
      <c r="M348" s="14">
        <v>10.900000000000002</v>
      </c>
      <c r="N348" s="18"/>
      <c r="P348" s="14">
        <v>72.66</v>
      </c>
      <c r="Q348" s="14">
        <v>72.66</v>
      </c>
      <c r="R348" s="18"/>
    </row>
    <row r="349" spans="1:18" ht="16.5" thickBot="1" x14ac:dyDescent="0.3">
      <c r="B349" s="62" t="s">
        <v>726</v>
      </c>
      <c r="C349" s="27" t="s">
        <v>330</v>
      </c>
      <c r="D349" s="14">
        <v>56.5</v>
      </c>
      <c r="E349" s="14">
        <v>56.5</v>
      </c>
      <c r="F349" s="28"/>
      <c r="H349" s="14">
        <v>123</v>
      </c>
      <c r="I349" s="14">
        <v>123</v>
      </c>
      <c r="J349" s="28"/>
      <c r="L349" s="14">
        <v>120.19</v>
      </c>
      <c r="M349" s="14">
        <v>120.19</v>
      </c>
      <c r="N349" s="28"/>
      <c r="P349" s="14">
        <v>125.66</v>
      </c>
      <c r="Q349" s="14">
        <v>125.66</v>
      </c>
      <c r="R349" s="28"/>
    </row>
    <row r="350" spans="1:18" ht="16.5" thickTop="1" thickBot="1" x14ac:dyDescent="0.3">
      <c r="A350" s="1">
        <v>0</v>
      </c>
      <c r="B350" s="62" t="s">
        <v>635</v>
      </c>
      <c r="C350" s="13" t="s">
        <v>331</v>
      </c>
      <c r="D350" s="14">
        <v>113</v>
      </c>
      <c r="E350" s="14">
        <v>113</v>
      </c>
      <c r="F350" s="14"/>
      <c r="H350" s="14">
        <v>57</v>
      </c>
      <c r="I350" s="14">
        <v>57</v>
      </c>
      <c r="J350" s="14"/>
      <c r="L350" s="14">
        <v>69</v>
      </c>
      <c r="M350" s="14">
        <v>69</v>
      </c>
      <c r="N350" s="14"/>
      <c r="P350" s="14">
        <v>0</v>
      </c>
      <c r="Q350" s="14">
        <v>0</v>
      </c>
      <c r="R350" s="14"/>
    </row>
    <row r="351" spans="1:18" ht="16.5" thickBot="1" x14ac:dyDescent="0.3">
      <c r="B351" s="62" t="s">
        <v>727</v>
      </c>
      <c r="C351" s="27" t="s">
        <v>332</v>
      </c>
      <c r="D351" s="14">
        <v>113</v>
      </c>
      <c r="E351" s="14">
        <v>113</v>
      </c>
      <c r="F351" s="28"/>
      <c r="H351" s="14">
        <v>57</v>
      </c>
      <c r="I351" s="14">
        <v>57</v>
      </c>
      <c r="J351" s="28"/>
      <c r="L351" s="14">
        <v>69</v>
      </c>
      <c r="M351" s="14">
        <v>69</v>
      </c>
      <c r="N351" s="28"/>
      <c r="P351" s="14">
        <v>0</v>
      </c>
      <c r="Q351" s="14">
        <v>0</v>
      </c>
      <c r="R351" s="28"/>
    </row>
    <row r="352" spans="1:18" ht="19.5" thickTop="1" thickBot="1" x14ac:dyDescent="0.3">
      <c r="B352" s="62" t="s">
        <v>726</v>
      </c>
      <c r="C352" s="22" t="s">
        <v>333</v>
      </c>
      <c r="D352" s="14">
        <v>169.5</v>
      </c>
      <c r="E352" s="14">
        <v>169.5</v>
      </c>
      <c r="F352" s="23"/>
      <c r="H352" s="14">
        <v>180</v>
      </c>
      <c r="I352" s="14">
        <v>180</v>
      </c>
      <c r="J352" s="23"/>
      <c r="L352" s="14">
        <v>189.19</v>
      </c>
      <c r="M352" s="14">
        <v>189.19</v>
      </c>
      <c r="N352" s="23"/>
      <c r="P352" s="14">
        <v>125.66</v>
      </c>
      <c r="Q352" s="14">
        <v>125.66</v>
      </c>
      <c r="R352" s="23"/>
    </row>
    <row r="353" spans="1:18" ht="18.75" thickTop="1" x14ac:dyDescent="0.25">
      <c r="B353" s="62" t="e">
        <v>#N/A</v>
      </c>
      <c r="C353" s="25"/>
    </row>
    <row r="354" spans="1:18" ht="18.75" thickBot="1" x14ac:dyDescent="0.3">
      <c r="B354" s="62" t="e">
        <v>#N/A</v>
      </c>
      <c r="C354" s="26"/>
    </row>
    <row r="355" spans="1:18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</row>
    <row r="356" spans="1:18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</row>
    <row r="357" spans="1:18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</row>
    <row r="358" spans="1:18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</row>
    <row r="359" spans="1:18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</row>
    <row r="360" spans="1:18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</row>
    <row r="361" spans="1:18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</row>
    <row r="362" spans="1:18" x14ac:dyDescent="0.25">
      <c r="B362" s="62" t="s">
        <v>467</v>
      </c>
      <c r="C362" s="17" t="s">
        <v>339</v>
      </c>
      <c r="D362" s="14">
        <v>678</v>
      </c>
      <c r="E362" s="14">
        <v>678</v>
      </c>
      <c r="F362" s="18"/>
      <c r="H362" s="14">
        <v>4189</v>
      </c>
      <c r="I362" s="14">
        <v>4189</v>
      </c>
      <c r="J362" s="18"/>
      <c r="L362" s="14">
        <v>978.95</v>
      </c>
      <c r="M362" s="14">
        <v>978.95</v>
      </c>
      <c r="N362" s="18"/>
      <c r="P362" s="14">
        <v>544</v>
      </c>
      <c r="Q362" s="14">
        <v>544</v>
      </c>
      <c r="R362" s="18"/>
    </row>
    <row r="363" spans="1:18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</row>
    <row r="364" spans="1:18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</row>
    <row r="365" spans="1:18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</row>
    <row r="366" spans="1:18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</row>
    <row r="367" spans="1:18" x14ac:dyDescent="0.25">
      <c r="B367" s="62" t="s">
        <v>463</v>
      </c>
      <c r="C367" s="17" t="s">
        <v>344</v>
      </c>
      <c r="D367" s="14">
        <v>10020</v>
      </c>
      <c r="E367" s="14">
        <v>10020</v>
      </c>
      <c r="F367" s="18"/>
      <c r="H367" s="14">
        <v>5640</v>
      </c>
      <c r="I367" s="14">
        <v>5640</v>
      </c>
      <c r="J367" s="18"/>
      <c r="L367" s="14">
        <v>3952.5900000000006</v>
      </c>
      <c r="M367" s="14">
        <v>3952.5900000000006</v>
      </c>
      <c r="N367" s="18"/>
      <c r="P367" s="14">
        <v>3721</v>
      </c>
      <c r="Q367" s="14">
        <v>3721</v>
      </c>
      <c r="R367" s="18"/>
    </row>
    <row r="368" spans="1:18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</row>
    <row r="369" spans="1:18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</row>
    <row r="370" spans="1:18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</row>
    <row r="371" spans="1:18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</row>
    <row r="372" spans="1:18" ht="15.75" thickBot="1" x14ac:dyDescent="0.3">
      <c r="B372" s="62" t="s">
        <v>465</v>
      </c>
      <c r="C372" s="17" t="s">
        <v>349</v>
      </c>
      <c r="D372" s="14">
        <v>1544.37</v>
      </c>
      <c r="E372" s="14">
        <v>1544.37</v>
      </c>
      <c r="F372" s="18"/>
      <c r="H372" s="14">
        <v>2323.4499999999998</v>
      </c>
      <c r="I372" s="14">
        <v>2323.4499999999998</v>
      </c>
      <c r="J372" s="18"/>
      <c r="L372" s="14">
        <v>0</v>
      </c>
      <c r="M372" s="14">
        <v>0</v>
      </c>
      <c r="N372" s="18"/>
      <c r="P372" s="14">
        <v>0</v>
      </c>
      <c r="Q372" s="14">
        <v>0</v>
      </c>
      <c r="R372" s="18"/>
    </row>
    <row r="373" spans="1:18" ht="16.5" thickBot="1" x14ac:dyDescent="0.3">
      <c r="B373" s="62" t="s">
        <v>726</v>
      </c>
      <c r="C373" s="20" t="s">
        <v>350</v>
      </c>
      <c r="D373" s="14">
        <v>12242.369999999999</v>
      </c>
      <c r="E373" s="14">
        <v>12242.369999999999</v>
      </c>
      <c r="F373" s="21"/>
      <c r="H373" s="14">
        <v>12152.45</v>
      </c>
      <c r="I373" s="14">
        <v>12152.45</v>
      </c>
      <c r="J373" s="21"/>
      <c r="L373" s="14">
        <v>4931.5400000000009</v>
      </c>
      <c r="M373" s="14">
        <v>4931.5400000000009</v>
      </c>
      <c r="N373" s="21"/>
      <c r="P373" s="14">
        <v>4265</v>
      </c>
      <c r="Q373" s="14">
        <v>4265</v>
      </c>
      <c r="R373" s="21"/>
    </row>
    <row r="374" spans="1:18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</row>
    <row r="375" spans="1:18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</row>
    <row r="376" spans="1:18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</row>
    <row r="377" spans="1:18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</row>
    <row r="378" spans="1:18" x14ac:dyDescent="0.25">
      <c r="B378" s="62" t="s">
        <v>517</v>
      </c>
      <c r="C378" s="17" t="s">
        <v>355</v>
      </c>
      <c r="D378" s="14">
        <v>10979</v>
      </c>
      <c r="E378" s="14">
        <v>10979</v>
      </c>
      <c r="F378" s="18"/>
      <c r="H378" s="14">
        <v>7987</v>
      </c>
      <c r="I378" s="14">
        <v>7987</v>
      </c>
      <c r="J378" s="18"/>
      <c r="L378" s="14">
        <v>5229.09</v>
      </c>
      <c r="M378" s="14">
        <v>5229.09</v>
      </c>
      <c r="N378" s="18"/>
      <c r="P378" s="14">
        <v>102</v>
      </c>
      <c r="Q378" s="14">
        <v>102</v>
      </c>
      <c r="R378" s="18"/>
    </row>
    <row r="379" spans="1:18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</row>
    <row r="380" spans="1:18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</row>
    <row r="381" spans="1:18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</row>
    <row r="382" spans="1:18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</row>
    <row r="383" spans="1:18" x14ac:dyDescent="0.25">
      <c r="B383" s="62" t="s">
        <v>511</v>
      </c>
      <c r="C383" s="17" t="s">
        <v>360</v>
      </c>
      <c r="D383" s="14">
        <v>5624.9999999999991</v>
      </c>
      <c r="E383" s="14">
        <v>5624.9999999999991</v>
      </c>
      <c r="F383" s="18"/>
      <c r="H383" s="14">
        <v>893</v>
      </c>
      <c r="I383" s="14">
        <v>893</v>
      </c>
      <c r="J383" s="18"/>
      <c r="L383" s="14">
        <v>464</v>
      </c>
      <c r="M383" s="14">
        <v>464</v>
      </c>
      <c r="N383" s="18"/>
      <c r="P383" s="14">
        <v>745</v>
      </c>
      <c r="Q383" s="14">
        <v>745</v>
      </c>
      <c r="R383" s="18"/>
    </row>
    <row r="384" spans="1:18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</row>
    <row r="385" spans="1:18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</row>
    <row r="386" spans="1:18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</row>
    <row r="387" spans="1:18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</row>
    <row r="388" spans="1:18" x14ac:dyDescent="0.25">
      <c r="B388" s="62" t="s">
        <v>513</v>
      </c>
      <c r="C388" s="17" t="s">
        <v>365</v>
      </c>
      <c r="D388" s="14">
        <v>2017</v>
      </c>
      <c r="E388" s="14">
        <v>2017</v>
      </c>
      <c r="F388" s="18"/>
      <c r="H388" s="14">
        <v>388</v>
      </c>
      <c r="I388" s="14">
        <v>388</v>
      </c>
      <c r="J388" s="18"/>
      <c r="L388" s="14">
        <v>1153.6699999999998</v>
      </c>
      <c r="M388" s="14">
        <v>1153.6699999999998</v>
      </c>
      <c r="N388" s="18"/>
      <c r="P388" s="14">
        <v>0</v>
      </c>
      <c r="Q388" s="14">
        <v>0</v>
      </c>
      <c r="R388" s="18"/>
    </row>
    <row r="389" spans="1:18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</row>
    <row r="390" spans="1:18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</row>
    <row r="391" spans="1:18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</row>
    <row r="392" spans="1:18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</row>
    <row r="393" spans="1:18" ht="15.75" thickBot="1" x14ac:dyDescent="0.3">
      <c r="B393" s="62" t="s">
        <v>515</v>
      </c>
      <c r="C393" s="17" t="s">
        <v>370</v>
      </c>
      <c r="D393" s="14">
        <v>15517</v>
      </c>
      <c r="E393" s="14">
        <v>15517</v>
      </c>
      <c r="F393" s="18"/>
      <c r="H393" s="14">
        <v>6109</v>
      </c>
      <c r="I393" s="14">
        <v>6109</v>
      </c>
      <c r="J393" s="18"/>
      <c r="L393" s="14">
        <v>8275.09</v>
      </c>
      <c r="M393" s="14">
        <v>8275.09</v>
      </c>
      <c r="N393" s="18"/>
      <c r="P393" s="14">
        <v>620</v>
      </c>
      <c r="Q393" s="14">
        <v>620</v>
      </c>
      <c r="R393" s="18"/>
    </row>
    <row r="394" spans="1:18" ht="16.5" thickBot="1" x14ac:dyDescent="0.3">
      <c r="B394" s="62" t="s">
        <v>726</v>
      </c>
      <c r="C394" s="20" t="s">
        <v>371</v>
      </c>
      <c r="D394" s="14">
        <v>34138</v>
      </c>
      <c r="E394" s="14">
        <v>34138</v>
      </c>
      <c r="F394" s="21"/>
      <c r="H394" s="14">
        <v>15377</v>
      </c>
      <c r="I394" s="14">
        <v>15377</v>
      </c>
      <c r="J394" s="21"/>
      <c r="L394" s="14">
        <v>15121.85</v>
      </c>
      <c r="M394" s="14">
        <v>15121.85</v>
      </c>
      <c r="N394" s="21"/>
      <c r="P394" s="14">
        <v>1467</v>
      </c>
      <c r="Q394" s="14">
        <v>1467</v>
      </c>
      <c r="R394" s="21"/>
    </row>
    <row r="395" spans="1:18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</row>
    <row r="396" spans="1:18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</row>
    <row r="397" spans="1:18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</row>
    <row r="398" spans="1:18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</row>
    <row r="399" spans="1:18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</row>
    <row r="400" spans="1:18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</row>
    <row r="401" spans="1:18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</row>
    <row r="402" spans="1:18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</row>
    <row r="403" spans="1:18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</row>
    <row r="404" spans="1:18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</row>
    <row r="405" spans="1:18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</row>
    <row r="406" spans="1:18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</row>
    <row r="407" spans="1:18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</row>
    <row r="408" spans="1:18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</row>
    <row r="409" spans="1:18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</row>
    <row r="410" spans="1:18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</row>
    <row r="411" spans="1:18" ht="19.5" thickTop="1" thickBot="1" x14ac:dyDescent="0.3">
      <c r="B411" s="62" t="s">
        <v>726</v>
      </c>
      <c r="C411" s="22" t="s">
        <v>388</v>
      </c>
      <c r="D411" s="23">
        <v>46380.369999999995</v>
      </c>
      <c r="E411" s="14">
        <v>46380.369999999995</v>
      </c>
      <c r="F411" s="23"/>
      <c r="H411" s="23">
        <v>27529.45</v>
      </c>
      <c r="I411" s="14">
        <v>27529.45</v>
      </c>
      <c r="J411" s="23"/>
      <c r="L411" s="23">
        <v>20053.39</v>
      </c>
      <c r="M411" s="14">
        <v>20053.39</v>
      </c>
      <c r="N411" s="23"/>
      <c r="P411" s="23">
        <v>5732</v>
      </c>
      <c r="Q411" s="14">
        <v>5732</v>
      </c>
      <c r="R411" s="23"/>
    </row>
    <row r="412" spans="1:18" ht="18.75" thickTop="1" x14ac:dyDescent="0.25">
      <c r="B412" s="62" t="e">
        <v>#N/A</v>
      </c>
      <c r="C412" s="25"/>
    </row>
    <row r="413" spans="1:18" ht="15.75" thickBot="1" x14ac:dyDescent="0.3">
      <c r="B413" s="62" t="e">
        <v>#N/A</v>
      </c>
      <c r="C413" s="3"/>
    </row>
    <row r="414" spans="1:18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</row>
    <row r="415" spans="1:18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</row>
    <row r="416" spans="1:18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</row>
    <row r="417" spans="1:18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</row>
    <row r="418" spans="1:18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</row>
    <row r="419" spans="1:18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</row>
    <row r="420" spans="1:18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</row>
    <row r="421" spans="1:18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</row>
    <row r="422" spans="1:18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</row>
    <row r="423" spans="1:18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</row>
    <row r="424" spans="1:18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</row>
    <row r="425" spans="1:18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</row>
    <row r="426" spans="1:18" ht="16.5" thickBot="1" x14ac:dyDescent="0.3">
      <c r="B426" s="62" t="s">
        <v>399</v>
      </c>
      <c r="C426" s="27" t="s">
        <v>399</v>
      </c>
      <c r="D426" s="14">
        <v>30</v>
      </c>
      <c r="E426" s="14">
        <v>30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906</v>
      </c>
      <c r="Q426" s="14">
        <v>906</v>
      </c>
      <c r="R426" s="28"/>
    </row>
    <row r="427" spans="1:18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</row>
    <row r="428" spans="1:18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8</v>
      </c>
      <c r="I428" s="14">
        <v>8</v>
      </c>
      <c r="J428" s="28"/>
      <c r="L428" s="14">
        <v>0</v>
      </c>
      <c r="M428" s="14">
        <v>0</v>
      </c>
      <c r="N428" s="28"/>
      <c r="P428" s="14">
        <v>3</v>
      </c>
      <c r="Q428" s="14">
        <v>3</v>
      </c>
      <c r="R428" s="28"/>
    </row>
    <row r="429" spans="1:18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</row>
    <row r="430" spans="1:18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</row>
    <row r="431" spans="1:18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</row>
    <row r="432" spans="1:18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</row>
    <row r="433" spans="1:18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</row>
    <row r="434" spans="1:18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</row>
    <row r="435" spans="1:18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</row>
    <row r="436" spans="1:18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</row>
    <row r="437" spans="1:18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</row>
    <row r="438" spans="1:18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</row>
    <row r="439" spans="1:18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</row>
    <row r="440" spans="1:18" ht="16.5" thickBot="1" x14ac:dyDescent="0.3">
      <c r="B440" s="62" t="s">
        <v>647</v>
      </c>
      <c r="C440" s="27" t="s">
        <v>413</v>
      </c>
      <c r="D440" s="14">
        <v>150</v>
      </c>
      <c r="E440" s="14">
        <v>150</v>
      </c>
      <c r="F440" s="28"/>
      <c r="H440" s="14">
        <v>122</v>
      </c>
      <c r="I440" s="14">
        <v>122</v>
      </c>
      <c r="J440" s="28"/>
      <c r="L440" s="14">
        <v>1570</v>
      </c>
      <c r="M440" s="14">
        <v>1570</v>
      </c>
      <c r="N440" s="28"/>
      <c r="P440" s="14">
        <v>72</v>
      </c>
      <c r="Q440" s="14">
        <v>72</v>
      </c>
      <c r="R440" s="28"/>
    </row>
    <row r="441" spans="1:18" ht="19.5" thickTop="1" thickBot="1" x14ac:dyDescent="0.3">
      <c r="B441" s="62" t="s">
        <v>414</v>
      </c>
      <c r="C441" s="22" t="s">
        <v>414</v>
      </c>
      <c r="D441" s="14">
        <v>180</v>
      </c>
      <c r="E441" s="14">
        <v>180</v>
      </c>
      <c r="F441" s="23"/>
      <c r="H441" s="14">
        <v>130</v>
      </c>
      <c r="I441" s="14">
        <v>130</v>
      </c>
      <c r="J441" s="23"/>
      <c r="L441" s="14">
        <v>1570</v>
      </c>
      <c r="M441" s="14">
        <v>1570</v>
      </c>
      <c r="N441" s="23"/>
      <c r="P441" s="14">
        <v>981</v>
      </c>
      <c r="Q441" s="14">
        <v>981</v>
      </c>
      <c r="R441" s="23"/>
    </row>
    <row r="442" spans="1:18" ht="18.75" thickTop="1" x14ac:dyDescent="0.25">
      <c r="C442" s="25"/>
    </row>
  </sheetData>
  <mergeCells count="64">
    <mergeCell ref="D5:F5"/>
    <mergeCell ref="H5:J5"/>
    <mergeCell ref="L5:N5"/>
    <mergeCell ref="P5:R5"/>
    <mergeCell ref="D4:F4"/>
    <mergeCell ref="H4:J4"/>
    <mergeCell ref="L4:N4"/>
    <mergeCell ref="P4:R4"/>
    <mergeCell ref="D76:F76"/>
    <mergeCell ref="H76:J76"/>
    <mergeCell ref="L76:N76"/>
    <mergeCell ref="P76:R76"/>
    <mergeCell ref="D75:F75"/>
    <mergeCell ref="H75:J75"/>
    <mergeCell ref="L75:N75"/>
    <mergeCell ref="P75:R75"/>
    <mergeCell ref="D125:F125"/>
    <mergeCell ref="H125:J125"/>
    <mergeCell ref="L125:N125"/>
    <mergeCell ref="P125:R125"/>
    <mergeCell ref="D124:F124"/>
    <mergeCell ref="H124:J124"/>
    <mergeCell ref="L124:N124"/>
    <mergeCell ref="P124:R124"/>
    <mergeCell ref="D207:F207"/>
    <mergeCell ref="H207:J207"/>
    <mergeCell ref="L207:N207"/>
    <mergeCell ref="P207:R207"/>
    <mergeCell ref="D206:F206"/>
    <mergeCell ref="H206:J206"/>
    <mergeCell ref="L206:N206"/>
    <mergeCell ref="P206:R206"/>
    <mergeCell ref="D237:F237"/>
    <mergeCell ref="H237:J237"/>
    <mergeCell ref="L237:N237"/>
    <mergeCell ref="P237:R237"/>
    <mergeCell ref="D236:F236"/>
    <mergeCell ref="H236:J236"/>
    <mergeCell ref="L236:N236"/>
    <mergeCell ref="P236:R236"/>
    <mergeCell ref="D297:F297"/>
    <mergeCell ref="H297:J297"/>
    <mergeCell ref="L297:N297"/>
    <mergeCell ref="P297:R297"/>
    <mergeCell ref="D296:F296"/>
    <mergeCell ref="H296:J296"/>
    <mergeCell ref="L296:N296"/>
    <mergeCell ref="P296:R296"/>
    <mergeCell ref="D356:F356"/>
    <mergeCell ref="H356:J356"/>
    <mergeCell ref="L356:N356"/>
    <mergeCell ref="P356:R356"/>
    <mergeCell ref="D355:F355"/>
    <mergeCell ref="H355:J355"/>
    <mergeCell ref="L355:N355"/>
    <mergeCell ref="P355:R355"/>
    <mergeCell ref="D415:F415"/>
    <mergeCell ref="H415:J415"/>
    <mergeCell ref="L415:N415"/>
    <mergeCell ref="P415:R415"/>
    <mergeCell ref="D414:F414"/>
    <mergeCell ref="H414:J414"/>
    <mergeCell ref="L414:N414"/>
    <mergeCell ref="P414:R414"/>
  </mergeCells>
  <conditionalFormatting sqref="C442 C294 C354">
    <cfRule type="containsText" dxfId="126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25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24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23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22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21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20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19" priority="4" operator="notBetween">
      <formula>1</formula>
      <formula>-1</formula>
    </cfRule>
  </conditionalFormatting>
  <conditionalFormatting sqref="H294:J294 H354:J354 H73:J73 H122:J122 H204:J204 H234:J234 H412:J412 H442:J442">
    <cfRule type="cellIs" dxfId="118" priority="3" operator="notBetween">
      <formula>1</formula>
      <formula>-1</formula>
    </cfRule>
  </conditionalFormatting>
  <conditionalFormatting sqref="L294:N294 L354:N354 L73:N73 L122:N122 L204:N204 L234:N234 L412:N412 L442:N442">
    <cfRule type="cellIs" dxfId="117" priority="2" operator="notBetween">
      <formula>1</formula>
      <formula>-1</formula>
    </cfRule>
  </conditionalFormatting>
  <conditionalFormatting sqref="P294:R294 P354:R354 P73:R73 P122:R122 P204:R204 P234:R234 P412:R412 P442:R442">
    <cfRule type="cellIs" dxfId="116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53" width="9.140625" style="32"/>
  </cols>
  <sheetData>
    <row r="1" spans="1:18" x14ac:dyDescent="0.25">
      <c r="C1" s="3"/>
    </row>
    <row r="2" spans="1:18" ht="23.25" x14ac:dyDescent="0.25">
      <c r="C2" s="5" t="s">
        <v>736</v>
      </c>
    </row>
    <row r="3" spans="1:18" ht="15.75" thickBot="1" x14ac:dyDescent="0.3">
      <c r="C3" s="3"/>
    </row>
    <row r="4" spans="1:18" ht="16.5" x14ac:dyDescent="0.3">
      <c r="C4" s="6"/>
      <c r="D4" s="64" t="s">
        <v>732</v>
      </c>
      <c r="E4" s="65"/>
      <c r="F4" s="65"/>
      <c r="H4" s="64" t="s">
        <v>733</v>
      </c>
      <c r="I4" s="65"/>
      <c r="J4" s="65"/>
      <c r="L4" s="64" t="s">
        <v>734</v>
      </c>
      <c r="M4" s="65"/>
      <c r="N4" s="65"/>
      <c r="P4" s="64" t="s">
        <v>730</v>
      </c>
      <c r="Q4" s="65"/>
      <c r="R4" s="65"/>
    </row>
    <row r="5" spans="1:18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</row>
    <row r="6" spans="1:18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</row>
    <row r="7" spans="1:18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</row>
    <row r="8" spans="1:18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  <c r="P8" s="14">
        <v>0</v>
      </c>
      <c r="Q8" s="14">
        <v>0</v>
      </c>
      <c r="R8" s="14"/>
    </row>
    <row r="9" spans="1:18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  <c r="P9" s="14">
        <v>0</v>
      </c>
      <c r="Q9" s="14">
        <v>0</v>
      </c>
      <c r="R9" s="14"/>
    </row>
    <row r="10" spans="1:18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  <c r="P10" s="14">
        <v>0</v>
      </c>
      <c r="Q10" s="14">
        <v>0</v>
      </c>
      <c r="R10" s="16"/>
    </row>
    <row r="11" spans="1:18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  <c r="P11" s="14">
        <v>0</v>
      </c>
      <c r="Q11" s="14">
        <v>0</v>
      </c>
      <c r="R11" s="18"/>
    </row>
    <row r="12" spans="1:18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  <c r="P12" s="14">
        <v>0</v>
      </c>
      <c r="Q12" s="14">
        <v>0</v>
      </c>
      <c r="R12" s="14"/>
    </row>
    <row r="13" spans="1:18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  <c r="P13" s="14">
        <v>0</v>
      </c>
      <c r="Q13" s="14">
        <v>0</v>
      </c>
      <c r="R13" s="14"/>
    </row>
    <row r="14" spans="1:18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  <c r="P14" s="14">
        <v>0</v>
      </c>
      <c r="Q14" s="14">
        <v>0</v>
      </c>
      <c r="R14" s="16"/>
    </row>
    <row r="15" spans="1:18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  <c r="P15" s="14">
        <v>0</v>
      </c>
      <c r="Q15" s="14">
        <v>0</v>
      </c>
      <c r="R15" s="14"/>
    </row>
    <row r="16" spans="1:18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</row>
    <row r="17" spans="1:18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</row>
    <row r="18" spans="1:18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  <c r="P18" s="14">
        <v>0</v>
      </c>
      <c r="Q18" s="14">
        <v>0</v>
      </c>
      <c r="R18" s="16"/>
    </row>
    <row r="19" spans="1:18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  <c r="P19" s="14">
        <v>0</v>
      </c>
      <c r="Q19" s="14">
        <v>0</v>
      </c>
      <c r="R19" s="14"/>
    </row>
    <row r="20" spans="1:18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</row>
    <row r="21" spans="1:18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</row>
    <row r="22" spans="1:18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  <c r="P22" s="14">
        <v>0</v>
      </c>
      <c r="Q22" s="14">
        <v>0</v>
      </c>
      <c r="R22" s="16"/>
    </row>
    <row r="23" spans="1:18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</row>
    <row r="24" spans="1:18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</row>
    <row r="25" spans="1:18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</row>
    <row r="26" spans="1:18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</row>
    <row r="27" spans="1:18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  <c r="P27" s="14">
        <v>0</v>
      </c>
      <c r="Q27" s="14">
        <v>0</v>
      </c>
      <c r="R27" s="14"/>
    </row>
    <row r="28" spans="1:18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</row>
    <row r="29" spans="1:18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  <c r="P29" s="14">
        <v>0</v>
      </c>
      <c r="Q29" s="14">
        <v>0</v>
      </c>
      <c r="R29" s="16"/>
    </row>
    <row r="30" spans="1:18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  <c r="P30" s="14">
        <v>0</v>
      </c>
      <c r="Q30" s="14">
        <v>0</v>
      </c>
      <c r="R30" s="14"/>
    </row>
    <row r="31" spans="1:18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</row>
    <row r="32" spans="1:18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  <c r="P32" s="14">
        <v>0</v>
      </c>
      <c r="Q32" s="14">
        <v>0</v>
      </c>
      <c r="R32" s="16"/>
    </row>
    <row r="33" spans="1:18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</row>
    <row r="34" spans="1:18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</row>
    <row r="35" spans="1:18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</row>
    <row r="36" spans="1:18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  <c r="P36" s="14">
        <v>0</v>
      </c>
      <c r="Q36" s="14">
        <v>0</v>
      </c>
      <c r="R36" s="14"/>
    </row>
    <row r="37" spans="1:18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</row>
    <row r="38" spans="1:18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  <c r="P38" s="14">
        <v>0</v>
      </c>
      <c r="Q38" s="14">
        <v>0</v>
      </c>
      <c r="R38" s="16"/>
    </row>
    <row r="39" spans="1:18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  <c r="P39" s="14">
        <v>0</v>
      </c>
      <c r="Q39" s="14">
        <v>0</v>
      </c>
      <c r="R39" s="18"/>
    </row>
    <row r="40" spans="1:18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</row>
    <row r="41" spans="1:18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  <c r="P41" s="14">
        <v>0</v>
      </c>
      <c r="Q41" s="14">
        <v>0</v>
      </c>
      <c r="R41" s="14"/>
    </row>
    <row r="42" spans="1:18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  <c r="P42" s="14">
        <v>0</v>
      </c>
      <c r="Q42" s="14">
        <v>0</v>
      </c>
      <c r="R42" s="14"/>
    </row>
    <row r="43" spans="1:18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</row>
    <row r="44" spans="1:18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  <c r="P44" s="14">
        <v>0</v>
      </c>
      <c r="Q44" s="14">
        <v>0</v>
      </c>
      <c r="R44" s="18"/>
    </row>
    <row r="45" spans="1:18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</row>
    <row r="46" spans="1:18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</row>
    <row r="47" spans="1:18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  <c r="P47" s="14">
        <v>0</v>
      </c>
      <c r="Q47" s="14">
        <v>0</v>
      </c>
      <c r="R47" s="21"/>
    </row>
    <row r="48" spans="1:18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  <c r="P48" s="14">
        <v>0</v>
      </c>
      <c r="Q48" s="14">
        <v>0</v>
      </c>
      <c r="R48" s="14"/>
    </row>
    <row r="49" spans="1:18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</row>
    <row r="50" spans="1:18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  <c r="P50" s="14">
        <v>0</v>
      </c>
      <c r="Q50" s="14">
        <v>0</v>
      </c>
      <c r="R50" s="18"/>
    </row>
    <row r="51" spans="1:18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</row>
    <row r="52" spans="1:18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</row>
    <row r="53" spans="1:18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</row>
    <row r="54" spans="1:18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</row>
    <row r="55" spans="1:18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</row>
    <row r="56" spans="1:18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  <c r="P56" s="14">
        <v>0</v>
      </c>
      <c r="Q56" s="14">
        <v>0</v>
      </c>
      <c r="R56" s="14"/>
    </row>
    <row r="57" spans="1:18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</row>
    <row r="58" spans="1:18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  <c r="P58" s="14">
        <v>0</v>
      </c>
      <c r="Q58" s="14">
        <v>0</v>
      </c>
      <c r="R58" s="18"/>
    </row>
    <row r="59" spans="1:18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</row>
    <row r="60" spans="1:18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</row>
    <row r="61" spans="1:18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  <c r="P61" s="14">
        <v>0</v>
      </c>
      <c r="Q61" s="14">
        <v>0</v>
      </c>
      <c r="R61" s="14"/>
    </row>
    <row r="62" spans="1:18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  <c r="P62" s="14">
        <v>0</v>
      </c>
      <c r="Q62" s="14">
        <v>0</v>
      </c>
      <c r="R62" s="18"/>
    </row>
    <row r="63" spans="1:18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</row>
    <row r="64" spans="1:18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  <c r="P64" s="14">
        <v>0</v>
      </c>
      <c r="Q64" s="14">
        <v>0</v>
      </c>
      <c r="R64" s="21"/>
    </row>
    <row r="65" spans="1:18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  <c r="P65" s="14">
        <v>0</v>
      </c>
      <c r="Q65" s="14">
        <v>0</v>
      </c>
      <c r="R65" s="14"/>
    </row>
    <row r="66" spans="1:18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  <c r="P66" s="14">
        <v>0</v>
      </c>
      <c r="Q66" s="14">
        <v>0</v>
      </c>
      <c r="R66" s="14"/>
    </row>
    <row r="67" spans="1:18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</row>
    <row r="68" spans="1:18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  <c r="P68" s="14">
        <v>0</v>
      </c>
      <c r="Q68" s="14">
        <v>0</v>
      </c>
      <c r="R68" s="18"/>
    </row>
    <row r="69" spans="1:18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</row>
    <row r="70" spans="1:18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  <c r="P70" s="14">
        <v>0</v>
      </c>
      <c r="Q70" s="14">
        <v>0</v>
      </c>
      <c r="R70" s="18"/>
    </row>
    <row r="71" spans="1:18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  <c r="P71" s="14">
        <v>0</v>
      </c>
      <c r="Q71" s="14">
        <v>0</v>
      </c>
      <c r="R71" s="21"/>
    </row>
    <row r="72" spans="1:18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</row>
    <row r="73" spans="1:18" ht="18.75" thickTop="1" x14ac:dyDescent="0.25">
      <c r="B73" s="62" t="e">
        <v>#N/A</v>
      </c>
      <c r="C73" s="25"/>
    </row>
    <row r="74" spans="1:18" ht="18.75" thickBot="1" x14ac:dyDescent="0.3">
      <c r="B74" s="62" t="e">
        <v>#N/A</v>
      </c>
      <c r="C74" s="26"/>
    </row>
    <row r="75" spans="1:18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</row>
    <row r="76" spans="1:18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</row>
    <row r="77" spans="1:18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</row>
    <row r="78" spans="1:18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0</v>
      </c>
      <c r="Q78" s="14">
        <v>0</v>
      </c>
      <c r="R78" s="18"/>
    </row>
    <row r="79" spans="1:18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0</v>
      </c>
      <c r="Q79" s="14">
        <v>0</v>
      </c>
      <c r="R79" s="21"/>
    </row>
    <row r="80" spans="1:18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</row>
    <row r="81" spans="1:18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</row>
    <row r="82" spans="1:18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</row>
    <row r="83" spans="1:18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</row>
    <row r="84" spans="1:18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</row>
    <row r="85" spans="1:18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</row>
    <row r="86" spans="1:18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</row>
    <row r="87" spans="1:18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</row>
    <row r="88" spans="1:18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</row>
    <row r="89" spans="1:18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</row>
    <row r="90" spans="1:18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</row>
    <row r="91" spans="1:18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</row>
    <row r="92" spans="1:18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</row>
    <row r="93" spans="1:18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</row>
    <row r="94" spans="1:18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</row>
    <row r="95" spans="1:18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</row>
    <row r="96" spans="1:18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</row>
    <row r="97" spans="1:18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</row>
    <row r="98" spans="1:18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</row>
    <row r="99" spans="1:18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</row>
    <row r="100" spans="1:18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</row>
    <row r="101" spans="1:18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</row>
    <row r="102" spans="1:18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</row>
    <row r="103" spans="1:18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</row>
    <row r="104" spans="1:18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</row>
    <row r="105" spans="1:18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</row>
    <row r="106" spans="1:18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</row>
    <row r="107" spans="1:18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</row>
    <row r="108" spans="1:18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</row>
    <row r="109" spans="1:18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</row>
    <row r="110" spans="1:18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</row>
    <row r="111" spans="1:18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</row>
    <row r="112" spans="1:18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</row>
    <row r="113" spans="1:18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</row>
    <row r="114" spans="1:18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</row>
    <row r="115" spans="1:18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</row>
    <row r="116" spans="1:18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</row>
    <row r="117" spans="1:18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</row>
    <row r="118" spans="1:18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</row>
    <row r="119" spans="1:18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</row>
    <row r="120" spans="1:18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  <c r="P120" s="14">
        <v>0</v>
      </c>
      <c r="Q120" s="14">
        <v>0</v>
      </c>
      <c r="R120" s="21"/>
    </row>
    <row r="121" spans="1:18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  <c r="P121" s="14">
        <v>0</v>
      </c>
      <c r="Q121" s="14">
        <v>0</v>
      </c>
      <c r="R121" s="23"/>
    </row>
    <row r="122" spans="1:18" ht="18.75" thickTop="1" x14ac:dyDescent="0.25">
      <c r="B122" s="62" t="e">
        <v>#N/A</v>
      </c>
      <c r="C122" s="25"/>
    </row>
    <row r="123" spans="1:18" ht="18.75" thickBot="1" x14ac:dyDescent="0.3">
      <c r="B123" s="62" t="e">
        <v>#N/A</v>
      </c>
      <c r="C123" s="26"/>
    </row>
    <row r="124" spans="1:18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</row>
    <row r="125" spans="1:18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</row>
    <row r="126" spans="1:18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</row>
    <row r="127" spans="1:18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</row>
    <row r="128" spans="1:18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</row>
    <row r="129" spans="1:18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</row>
    <row r="130" spans="1:18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</row>
    <row r="131" spans="1:18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</row>
    <row r="132" spans="1:18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</row>
    <row r="133" spans="1:18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</row>
    <row r="134" spans="1:18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</row>
    <row r="135" spans="1:18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</row>
    <row r="136" spans="1:18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</row>
    <row r="137" spans="1:18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</row>
    <row r="138" spans="1:18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</row>
    <row r="139" spans="1:18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</row>
    <row r="140" spans="1:18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  <c r="P140" s="14">
        <v>0</v>
      </c>
      <c r="Q140" s="14">
        <v>0</v>
      </c>
      <c r="R140" s="21"/>
    </row>
    <row r="141" spans="1:18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</row>
    <row r="142" spans="1:18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</row>
    <row r="143" spans="1:18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</row>
    <row r="144" spans="1:18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</row>
    <row r="145" spans="1:18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</row>
    <row r="146" spans="1:18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</row>
    <row r="147" spans="1:18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</row>
    <row r="148" spans="1:18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</row>
    <row r="149" spans="1:18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</row>
    <row r="150" spans="1:18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</row>
    <row r="151" spans="1:18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</row>
    <row r="152" spans="1:18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</row>
    <row r="153" spans="1:18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</row>
    <row r="154" spans="1:18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</row>
    <row r="155" spans="1:18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</row>
    <row r="156" spans="1:18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</row>
    <row r="157" spans="1:18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</row>
    <row r="158" spans="1:18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</row>
    <row r="159" spans="1:18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</row>
    <row r="160" spans="1:18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</row>
    <row r="161" spans="1:18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</row>
    <row r="162" spans="1:18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  <c r="P162" s="14">
        <v>0</v>
      </c>
      <c r="Q162" s="14">
        <v>0</v>
      </c>
      <c r="R162" s="21"/>
    </row>
    <row r="163" spans="1:18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</row>
    <row r="164" spans="1:18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</row>
    <row r="165" spans="1:18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</row>
    <row r="166" spans="1:18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</row>
    <row r="167" spans="1:18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</row>
    <row r="168" spans="1:18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</row>
    <row r="169" spans="1:18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</row>
    <row r="170" spans="1:18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</row>
    <row r="171" spans="1:18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</row>
    <row r="172" spans="1:18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</row>
    <row r="173" spans="1:18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</row>
    <row r="174" spans="1:18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  <c r="P174" s="14">
        <v>0</v>
      </c>
      <c r="Q174" s="14">
        <v>0</v>
      </c>
      <c r="R174" s="21"/>
    </row>
    <row r="175" spans="1:18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</row>
    <row r="176" spans="1:18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</row>
    <row r="177" spans="1:18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</row>
    <row r="178" spans="1:18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</row>
    <row r="179" spans="1:18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</row>
    <row r="180" spans="1:18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</row>
    <row r="181" spans="1:18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</row>
    <row r="182" spans="1:18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</row>
    <row r="183" spans="1:18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</row>
    <row r="184" spans="1:18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</row>
    <row r="185" spans="1:18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</row>
    <row r="186" spans="1:18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  <c r="P186" s="14">
        <v>0</v>
      </c>
      <c r="Q186" s="14">
        <v>0</v>
      </c>
      <c r="R186" s="21"/>
    </row>
    <row r="187" spans="1:18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</row>
    <row r="188" spans="1:18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</row>
    <row r="189" spans="1:18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</row>
    <row r="190" spans="1:18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</row>
    <row r="191" spans="1:18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</row>
    <row r="192" spans="1:18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</row>
    <row r="193" spans="1:18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</row>
    <row r="194" spans="1:18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  <c r="P194" s="14">
        <v>0</v>
      </c>
      <c r="Q194" s="14">
        <v>0</v>
      </c>
      <c r="R194" s="21"/>
    </row>
    <row r="195" spans="1:18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</row>
    <row r="196" spans="1:18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</row>
    <row r="197" spans="1:18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</row>
    <row r="198" spans="1:18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</row>
    <row r="199" spans="1:18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</row>
    <row r="200" spans="1:18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</row>
    <row r="201" spans="1:18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</row>
    <row r="202" spans="1:18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  <c r="P202" s="14">
        <v>0</v>
      </c>
      <c r="Q202" s="14">
        <v>0</v>
      </c>
      <c r="R202" s="21"/>
    </row>
    <row r="203" spans="1:18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H203" s="14">
        <v>0</v>
      </c>
      <c r="I203" s="14">
        <v>0</v>
      </c>
      <c r="J203" s="23"/>
      <c r="L203" s="14">
        <v>0</v>
      </c>
      <c r="M203" s="14">
        <v>0</v>
      </c>
      <c r="N203" s="23"/>
      <c r="P203" s="14">
        <v>0</v>
      </c>
      <c r="Q203" s="14">
        <v>0</v>
      </c>
      <c r="R203" s="23"/>
    </row>
    <row r="204" spans="1:18" ht="18.75" thickTop="1" x14ac:dyDescent="0.25">
      <c r="B204" s="62" t="e">
        <v>#N/A</v>
      </c>
      <c r="C204" s="25"/>
    </row>
    <row r="205" spans="1:18" ht="18.75" thickBot="1" x14ac:dyDescent="0.3">
      <c r="B205" s="62" t="e">
        <v>#N/A</v>
      </c>
      <c r="C205" s="26"/>
    </row>
    <row r="206" spans="1:18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</row>
    <row r="207" spans="1:18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</row>
    <row r="208" spans="1:18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</row>
    <row r="209" spans="1:18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</row>
    <row r="210" spans="1:18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</row>
    <row r="211" spans="1:18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</row>
    <row r="212" spans="1:18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</row>
    <row r="213" spans="1:18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</row>
    <row r="214" spans="1:18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  <c r="P214" s="14">
        <v>0</v>
      </c>
      <c r="Q214" s="14">
        <v>0</v>
      </c>
      <c r="R214" s="21"/>
    </row>
    <row r="215" spans="1:18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</row>
    <row r="216" spans="1:18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</row>
    <row r="217" spans="1:18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</row>
    <row r="218" spans="1:18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</row>
    <row r="219" spans="1:18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</row>
    <row r="220" spans="1:18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  <c r="P220" s="14">
        <v>0</v>
      </c>
      <c r="Q220" s="14">
        <v>0</v>
      </c>
      <c r="R220" s="21"/>
    </row>
    <row r="221" spans="1:18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</row>
    <row r="222" spans="1:18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</row>
    <row r="223" spans="1:18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</row>
    <row r="224" spans="1:18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</row>
    <row r="225" spans="1:18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</row>
    <row r="226" spans="1:18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  <c r="P226" s="14">
        <v>0</v>
      </c>
      <c r="Q226" s="14">
        <v>0</v>
      </c>
      <c r="R226" s="21"/>
    </row>
    <row r="227" spans="1:18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</row>
    <row r="228" spans="1:18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</row>
    <row r="229" spans="1:18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</row>
    <row r="230" spans="1:18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</row>
    <row r="231" spans="1:18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</row>
    <row r="232" spans="1:18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</row>
    <row r="233" spans="1:18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  <c r="P233" s="14">
        <v>0</v>
      </c>
      <c r="Q233" s="14">
        <v>0</v>
      </c>
      <c r="R233" s="23"/>
    </row>
    <row r="234" spans="1:18" ht="18.75" thickTop="1" x14ac:dyDescent="0.25">
      <c r="B234" s="62" t="e">
        <v>#N/A</v>
      </c>
      <c r="C234" s="25"/>
    </row>
    <row r="235" spans="1:18" ht="18.75" thickBot="1" x14ac:dyDescent="0.3">
      <c r="B235" s="62" t="e">
        <v>#N/A</v>
      </c>
      <c r="C235" s="26"/>
    </row>
    <row r="236" spans="1:18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</row>
    <row r="237" spans="1:18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</row>
    <row r="238" spans="1:18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</row>
    <row r="239" spans="1:18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</row>
    <row r="240" spans="1:18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</row>
    <row r="241" spans="1:18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</row>
    <row r="242" spans="1:18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</row>
    <row r="243" spans="1:18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</row>
    <row r="244" spans="1:18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</row>
    <row r="245" spans="1:18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</row>
    <row r="246" spans="1:18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</row>
    <row r="247" spans="1:18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</row>
    <row r="248" spans="1:18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</row>
    <row r="249" spans="1:18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</row>
    <row r="250" spans="1:18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</row>
    <row r="251" spans="1:18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  <c r="P251" s="14">
        <v>0</v>
      </c>
      <c r="Q251" s="14">
        <v>0</v>
      </c>
      <c r="R251" s="21"/>
    </row>
    <row r="252" spans="1:18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  <c r="P252" s="14">
        <v>0</v>
      </c>
      <c r="Q252" s="14">
        <v>0</v>
      </c>
      <c r="R252" s="14"/>
    </row>
    <row r="253" spans="1:18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</row>
    <row r="254" spans="1:18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  <c r="P254" s="14">
        <v>0</v>
      </c>
      <c r="Q254" s="14">
        <v>0</v>
      </c>
      <c r="R254" s="14"/>
    </row>
    <row r="255" spans="1:18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</row>
    <row r="256" spans="1:18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  <c r="P256" s="14">
        <v>0</v>
      </c>
      <c r="Q256" s="14">
        <v>0</v>
      </c>
      <c r="R256" s="14"/>
    </row>
    <row r="257" spans="1:18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</row>
    <row r="258" spans="1:18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</row>
    <row r="259" spans="1:18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</row>
    <row r="260" spans="1:18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</row>
    <row r="261" spans="1:18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</row>
    <row r="262" spans="1:18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</row>
    <row r="263" spans="1:18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</row>
    <row r="264" spans="1:18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  <c r="P264" s="14">
        <v>0</v>
      </c>
      <c r="Q264" s="14">
        <v>0</v>
      </c>
      <c r="R264" s="21"/>
    </row>
    <row r="265" spans="1:18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</row>
    <row r="266" spans="1:18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</row>
    <row r="267" spans="1:18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</row>
    <row r="268" spans="1:18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</row>
    <row r="269" spans="1:18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</row>
    <row r="270" spans="1:18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</row>
    <row r="271" spans="1:18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</row>
    <row r="272" spans="1:18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</row>
    <row r="273" spans="1:18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  <c r="P273" s="14">
        <v>0</v>
      </c>
      <c r="Q273" s="14">
        <v>0</v>
      </c>
      <c r="R273" s="21"/>
    </row>
    <row r="274" spans="1:18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</row>
    <row r="275" spans="1:18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</row>
    <row r="276" spans="1:18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</row>
    <row r="277" spans="1:18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</row>
    <row r="278" spans="1:18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</row>
    <row r="279" spans="1:18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</row>
    <row r="280" spans="1:18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</row>
    <row r="281" spans="1:18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</row>
    <row r="282" spans="1:18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</row>
    <row r="283" spans="1:18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</row>
    <row r="284" spans="1:18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</row>
    <row r="285" spans="1:18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</row>
    <row r="286" spans="1:18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</row>
    <row r="287" spans="1:18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</row>
    <row r="288" spans="1:18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</row>
    <row r="289" spans="1:18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</row>
    <row r="290" spans="1:18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</row>
    <row r="291" spans="1:18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</row>
    <row r="292" spans="1:18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</row>
    <row r="293" spans="1:18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  <c r="P293" s="14">
        <v>0</v>
      </c>
      <c r="Q293" s="14">
        <v>0</v>
      </c>
      <c r="R293" s="30"/>
    </row>
    <row r="294" spans="1:18" ht="18.75" thickTop="1" x14ac:dyDescent="0.25">
      <c r="B294" s="62" t="e">
        <v>#N/A</v>
      </c>
      <c r="C294" s="25"/>
    </row>
    <row r="295" spans="1:18" ht="18.75" thickBot="1" x14ac:dyDescent="0.3">
      <c r="B295" s="62" t="e">
        <v>#N/A</v>
      </c>
      <c r="C295" s="26"/>
    </row>
    <row r="296" spans="1:18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</row>
    <row r="297" spans="1:18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</row>
    <row r="298" spans="1:18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</row>
    <row r="299" spans="1:18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</row>
    <row r="300" spans="1:18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</row>
    <row r="301" spans="1:18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</row>
    <row r="302" spans="1:18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</row>
    <row r="303" spans="1:18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</row>
    <row r="304" spans="1:18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</row>
    <row r="305" spans="1:18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</row>
    <row r="306" spans="1:18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</row>
    <row r="307" spans="1:18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</row>
    <row r="308" spans="1:18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</row>
    <row r="309" spans="1:18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</row>
    <row r="310" spans="1:18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</row>
    <row r="311" spans="1:18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</row>
    <row r="312" spans="1:18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</row>
    <row r="313" spans="1:18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</row>
    <row r="314" spans="1:18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</row>
    <row r="315" spans="1:18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</row>
    <row r="316" spans="1:18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</row>
    <row r="317" spans="1:18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</row>
    <row r="318" spans="1:18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</row>
    <row r="319" spans="1:18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</row>
    <row r="320" spans="1:18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</row>
    <row r="321" spans="1:18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</row>
    <row r="322" spans="1:18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</row>
    <row r="323" spans="1:18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</row>
    <row r="324" spans="1:18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</row>
    <row r="325" spans="1:18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</row>
    <row r="326" spans="1:18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</row>
    <row r="327" spans="1:18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</row>
    <row r="328" spans="1:18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</row>
    <row r="329" spans="1:18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</row>
    <row r="330" spans="1:18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</row>
    <row r="331" spans="1:18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</row>
    <row r="332" spans="1:18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</row>
    <row r="333" spans="1:18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</row>
    <row r="334" spans="1:18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</row>
    <row r="335" spans="1:18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</row>
    <row r="336" spans="1:18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</row>
    <row r="337" spans="1:18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</row>
    <row r="338" spans="1:18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</row>
    <row r="339" spans="1:18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</row>
    <row r="340" spans="1:18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</row>
    <row r="341" spans="1:18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</row>
    <row r="342" spans="1:18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</row>
    <row r="343" spans="1:18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</row>
    <row r="344" spans="1:18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</row>
    <row r="345" spans="1:18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</row>
    <row r="346" spans="1:18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</row>
    <row r="347" spans="1:18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</row>
    <row r="348" spans="1:18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</row>
    <row r="349" spans="1:18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  <c r="P349" s="14">
        <v>0</v>
      </c>
      <c r="Q349" s="14">
        <v>0</v>
      </c>
      <c r="R349" s="28"/>
    </row>
    <row r="350" spans="1:18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</row>
    <row r="351" spans="1:18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</row>
    <row r="352" spans="1:18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  <c r="P352" s="14">
        <v>0</v>
      </c>
      <c r="Q352" s="14">
        <v>0</v>
      </c>
      <c r="R352" s="23"/>
    </row>
    <row r="353" spans="1:18" ht="18.75" thickTop="1" x14ac:dyDescent="0.25">
      <c r="B353" s="62" t="e">
        <v>#N/A</v>
      </c>
      <c r="C353" s="25"/>
    </row>
    <row r="354" spans="1:18" ht="18.75" thickBot="1" x14ac:dyDescent="0.3">
      <c r="B354" s="62" t="e">
        <v>#N/A</v>
      </c>
      <c r="C354" s="26"/>
    </row>
    <row r="355" spans="1:18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</row>
    <row r="356" spans="1:18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</row>
    <row r="357" spans="1:18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</row>
    <row r="358" spans="1:18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</row>
    <row r="359" spans="1:18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</row>
    <row r="360" spans="1:18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</row>
    <row r="361" spans="1:18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</row>
    <row r="362" spans="1:18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</row>
    <row r="363" spans="1:18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</row>
    <row r="364" spans="1:18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</row>
    <row r="365" spans="1:18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</row>
    <row r="366" spans="1:18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</row>
    <row r="367" spans="1:18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  <c r="P367" s="14">
        <v>0</v>
      </c>
      <c r="Q367" s="14">
        <v>0</v>
      </c>
      <c r="R367" s="18"/>
    </row>
    <row r="368" spans="1:18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</row>
    <row r="369" spans="1:18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</row>
    <row r="370" spans="1:18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</row>
    <row r="371" spans="1:18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</row>
    <row r="372" spans="1:18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  <c r="P372" s="14">
        <v>0</v>
      </c>
      <c r="Q372" s="14">
        <v>0</v>
      </c>
      <c r="R372" s="18"/>
    </row>
    <row r="373" spans="1:18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  <c r="P373" s="14">
        <v>0</v>
      </c>
      <c r="Q373" s="14">
        <v>0</v>
      </c>
      <c r="R373" s="21"/>
    </row>
    <row r="374" spans="1:18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</row>
    <row r="375" spans="1:18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</row>
    <row r="376" spans="1:18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</row>
    <row r="377" spans="1:18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</row>
    <row r="378" spans="1:18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</row>
    <row r="379" spans="1:18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</row>
    <row r="380" spans="1:18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</row>
    <row r="381" spans="1:18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</row>
    <row r="382" spans="1:18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</row>
    <row r="383" spans="1:18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</row>
    <row r="384" spans="1:18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</row>
    <row r="385" spans="1:18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</row>
    <row r="386" spans="1:18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</row>
    <row r="387" spans="1:18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</row>
    <row r="388" spans="1:18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  <c r="P388" s="14">
        <v>0</v>
      </c>
      <c r="Q388" s="14">
        <v>0</v>
      </c>
      <c r="R388" s="18"/>
    </row>
    <row r="389" spans="1:18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</row>
    <row r="390" spans="1:18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</row>
    <row r="391" spans="1:18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</row>
    <row r="392" spans="1:18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</row>
    <row r="393" spans="1:18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</row>
    <row r="394" spans="1:18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  <c r="P394" s="14">
        <v>0</v>
      </c>
      <c r="Q394" s="14">
        <v>0</v>
      </c>
      <c r="R394" s="21"/>
    </row>
    <row r="395" spans="1:18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</row>
    <row r="396" spans="1:18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</row>
    <row r="397" spans="1:18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</row>
    <row r="398" spans="1:18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</row>
    <row r="399" spans="1:18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</row>
    <row r="400" spans="1:18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</row>
    <row r="401" spans="1:18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</row>
    <row r="402" spans="1:18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</row>
    <row r="403" spans="1:18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</row>
    <row r="404" spans="1:18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</row>
    <row r="405" spans="1:18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</row>
    <row r="406" spans="1:18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</row>
    <row r="407" spans="1:18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</row>
    <row r="408" spans="1:18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</row>
    <row r="409" spans="1:18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</row>
    <row r="410" spans="1:18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</row>
    <row r="411" spans="1:18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  <c r="P411" s="23">
        <v>0</v>
      </c>
      <c r="Q411" s="14">
        <v>0</v>
      </c>
      <c r="R411" s="23"/>
    </row>
    <row r="412" spans="1:18" ht="18.75" thickTop="1" x14ac:dyDescent="0.25">
      <c r="B412" s="62" t="e">
        <v>#N/A</v>
      </c>
      <c r="C412" s="25"/>
    </row>
    <row r="413" spans="1:18" ht="15.75" thickBot="1" x14ac:dyDescent="0.3">
      <c r="B413" s="62" t="e">
        <v>#N/A</v>
      </c>
      <c r="C413" s="3"/>
    </row>
    <row r="414" spans="1:18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</row>
    <row r="415" spans="1:18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</row>
    <row r="416" spans="1:18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</row>
    <row r="417" spans="1:18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</row>
    <row r="418" spans="1:18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</row>
    <row r="419" spans="1:18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</row>
    <row r="420" spans="1:18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</row>
    <row r="421" spans="1:18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</row>
    <row r="422" spans="1:18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</row>
    <row r="423" spans="1:18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</row>
    <row r="424" spans="1:18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</row>
    <row r="425" spans="1:18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</row>
    <row r="426" spans="1:18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</row>
    <row r="427" spans="1:18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</row>
    <row r="428" spans="1:18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</row>
    <row r="429" spans="1:18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</row>
    <row r="430" spans="1:18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</row>
    <row r="431" spans="1:18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</row>
    <row r="432" spans="1:18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</row>
    <row r="433" spans="1:18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</row>
    <row r="434" spans="1:18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</row>
    <row r="435" spans="1:18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</row>
    <row r="436" spans="1:18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</row>
    <row r="437" spans="1:18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</row>
    <row r="438" spans="1:18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</row>
    <row r="439" spans="1:18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</row>
    <row r="440" spans="1:18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</row>
    <row r="441" spans="1:18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  <c r="P441" s="14">
        <v>0</v>
      </c>
      <c r="Q441" s="14">
        <v>0</v>
      </c>
      <c r="R441" s="23"/>
    </row>
    <row r="442" spans="1:18" ht="18.75" thickTop="1" x14ac:dyDescent="0.25">
      <c r="C442" s="25"/>
    </row>
  </sheetData>
  <mergeCells count="64">
    <mergeCell ref="D5:F5"/>
    <mergeCell ref="H5:J5"/>
    <mergeCell ref="L5:N5"/>
    <mergeCell ref="P5:R5"/>
    <mergeCell ref="D4:F4"/>
    <mergeCell ref="H4:J4"/>
    <mergeCell ref="L4:N4"/>
    <mergeCell ref="P4:R4"/>
    <mergeCell ref="D76:F76"/>
    <mergeCell ref="H76:J76"/>
    <mergeCell ref="L76:N76"/>
    <mergeCell ref="P76:R76"/>
    <mergeCell ref="D75:F75"/>
    <mergeCell ref="H75:J75"/>
    <mergeCell ref="L75:N75"/>
    <mergeCell ref="P75:R75"/>
    <mergeCell ref="D125:F125"/>
    <mergeCell ref="H125:J125"/>
    <mergeCell ref="L125:N125"/>
    <mergeCell ref="P125:R125"/>
    <mergeCell ref="D124:F124"/>
    <mergeCell ref="H124:J124"/>
    <mergeCell ref="L124:N124"/>
    <mergeCell ref="P124:R124"/>
    <mergeCell ref="D207:F207"/>
    <mergeCell ref="H207:J207"/>
    <mergeCell ref="L207:N207"/>
    <mergeCell ref="P207:R207"/>
    <mergeCell ref="D206:F206"/>
    <mergeCell ref="H206:J206"/>
    <mergeCell ref="L206:N206"/>
    <mergeCell ref="P206:R206"/>
    <mergeCell ref="D237:F237"/>
    <mergeCell ref="H237:J237"/>
    <mergeCell ref="L237:N237"/>
    <mergeCell ref="P237:R237"/>
    <mergeCell ref="D236:F236"/>
    <mergeCell ref="H236:J236"/>
    <mergeCell ref="L236:N236"/>
    <mergeCell ref="P236:R236"/>
    <mergeCell ref="D297:F297"/>
    <mergeCell ref="H297:J297"/>
    <mergeCell ref="L297:N297"/>
    <mergeCell ref="P297:R297"/>
    <mergeCell ref="D296:F296"/>
    <mergeCell ref="H296:J296"/>
    <mergeCell ref="L296:N296"/>
    <mergeCell ref="P296:R296"/>
    <mergeCell ref="D356:F356"/>
    <mergeCell ref="H356:J356"/>
    <mergeCell ref="L356:N356"/>
    <mergeCell ref="P356:R356"/>
    <mergeCell ref="D355:F355"/>
    <mergeCell ref="H355:J355"/>
    <mergeCell ref="L355:N355"/>
    <mergeCell ref="P355:R355"/>
    <mergeCell ref="D415:F415"/>
    <mergeCell ref="H415:J415"/>
    <mergeCell ref="L415:N415"/>
    <mergeCell ref="P415:R415"/>
    <mergeCell ref="D414:F414"/>
    <mergeCell ref="H414:J414"/>
    <mergeCell ref="L414:N414"/>
    <mergeCell ref="P414:R414"/>
  </mergeCells>
  <conditionalFormatting sqref="C442 C294 C354">
    <cfRule type="containsText" dxfId="114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13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12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11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10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09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08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107" priority="4" operator="notBetween">
      <formula>1</formula>
      <formula>-1</formula>
    </cfRule>
  </conditionalFormatting>
  <conditionalFormatting sqref="H294:J294 H354:J354 H73:J73 H122:J122 H204:J204 H234:J234 H412:J412 H442:J442">
    <cfRule type="cellIs" dxfId="106" priority="3" operator="notBetween">
      <formula>1</formula>
      <formula>-1</formula>
    </cfRule>
  </conditionalFormatting>
  <conditionalFormatting sqref="L294:N294 L354:N354 L73:N73 L122:N122 L204:N204 L234:N234 L412:N412 L442:N442">
    <cfRule type="cellIs" dxfId="105" priority="2" operator="notBetween">
      <formula>1</formula>
      <formula>-1</formula>
    </cfRule>
  </conditionalFormatting>
  <conditionalFormatting sqref="P294:R294 P354:R354 P73:R73 P122:R122 P204:R204 P234:R234 P412:R412 P442:R442">
    <cfRule type="cellIs" dxfId="104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53" width="9.140625" style="32"/>
  </cols>
  <sheetData>
    <row r="1" spans="1:18" x14ac:dyDescent="0.25">
      <c r="C1" s="3"/>
    </row>
    <row r="2" spans="1:18" ht="23.25" x14ac:dyDescent="0.25">
      <c r="C2" s="5" t="s">
        <v>736</v>
      </c>
    </row>
    <row r="3" spans="1:18" ht="15.75" thickBot="1" x14ac:dyDescent="0.3">
      <c r="C3" s="3"/>
    </row>
    <row r="4" spans="1:18" ht="16.5" x14ac:dyDescent="0.3">
      <c r="C4" s="6"/>
      <c r="D4" s="64" t="s">
        <v>732</v>
      </c>
      <c r="E4" s="65"/>
      <c r="F4" s="65"/>
      <c r="H4" s="64" t="s">
        <v>733</v>
      </c>
      <c r="I4" s="65"/>
      <c r="J4" s="65"/>
      <c r="L4" s="64" t="s">
        <v>734</v>
      </c>
      <c r="M4" s="65"/>
      <c r="N4" s="65"/>
      <c r="P4" s="64" t="s">
        <v>730</v>
      </c>
      <c r="Q4" s="65"/>
      <c r="R4" s="65"/>
    </row>
    <row r="5" spans="1:18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</row>
    <row r="6" spans="1:18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</row>
    <row r="7" spans="1:18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</row>
    <row r="8" spans="1:18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  <c r="P8" s="14">
        <v>0</v>
      </c>
      <c r="Q8" s="14">
        <v>0</v>
      </c>
      <c r="R8" s="14"/>
    </row>
    <row r="9" spans="1:18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  <c r="P9" s="14">
        <v>0</v>
      </c>
      <c r="Q9" s="14">
        <v>0</v>
      </c>
      <c r="R9" s="14"/>
    </row>
    <row r="10" spans="1:18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  <c r="P10" s="14">
        <v>0</v>
      </c>
      <c r="Q10" s="14">
        <v>0</v>
      </c>
      <c r="R10" s="16"/>
    </row>
    <row r="11" spans="1:18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  <c r="P11" s="14">
        <v>0</v>
      </c>
      <c r="Q11" s="14">
        <v>0</v>
      </c>
      <c r="R11" s="18"/>
    </row>
    <row r="12" spans="1:18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  <c r="P12" s="14">
        <v>0</v>
      </c>
      <c r="Q12" s="14">
        <v>0</v>
      </c>
      <c r="R12" s="14"/>
    </row>
    <row r="13" spans="1:18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  <c r="P13" s="14">
        <v>0</v>
      </c>
      <c r="Q13" s="14">
        <v>0</v>
      </c>
      <c r="R13" s="14"/>
    </row>
    <row r="14" spans="1:18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  <c r="P14" s="14">
        <v>0</v>
      </c>
      <c r="Q14" s="14">
        <v>0</v>
      </c>
      <c r="R14" s="16"/>
    </row>
    <row r="15" spans="1:18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  <c r="P15" s="14">
        <v>0</v>
      </c>
      <c r="Q15" s="14">
        <v>0</v>
      </c>
      <c r="R15" s="14"/>
    </row>
    <row r="16" spans="1:18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</row>
    <row r="17" spans="1:18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</row>
    <row r="18" spans="1:18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  <c r="P18" s="14">
        <v>0</v>
      </c>
      <c r="Q18" s="14">
        <v>0</v>
      </c>
      <c r="R18" s="16"/>
    </row>
    <row r="19" spans="1:18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  <c r="P19" s="14">
        <v>0</v>
      </c>
      <c r="Q19" s="14">
        <v>0</v>
      </c>
      <c r="R19" s="14"/>
    </row>
    <row r="20" spans="1:18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</row>
    <row r="21" spans="1:18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</row>
    <row r="22" spans="1:18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  <c r="P22" s="14">
        <v>0</v>
      </c>
      <c r="Q22" s="14">
        <v>0</v>
      </c>
      <c r="R22" s="16"/>
    </row>
    <row r="23" spans="1:18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</row>
    <row r="24" spans="1:18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</row>
    <row r="25" spans="1:18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</row>
    <row r="26" spans="1:18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</row>
    <row r="27" spans="1:18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  <c r="P27" s="14">
        <v>0</v>
      </c>
      <c r="Q27" s="14">
        <v>0</v>
      </c>
      <c r="R27" s="14"/>
    </row>
    <row r="28" spans="1:18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</row>
    <row r="29" spans="1:18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  <c r="P29" s="14">
        <v>0</v>
      </c>
      <c r="Q29" s="14">
        <v>0</v>
      </c>
      <c r="R29" s="16"/>
    </row>
    <row r="30" spans="1:18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  <c r="P30" s="14">
        <v>0</v>
      </c>
      <c r="Q30" s="14">
        <v>0</v>
      </c>
      <c r="R30" s="14"/>
    </row>
    <row r="31" spans="1:18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</row>
    <row r="32" spans="1:18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  <c r="P32" s="14">
        <v>0</v>
      </c>
      <c r="Q32" s="14">
        <v>0</v>
      </c>
      <c r="R32" s="16"/>
    </row>
    <row r="33" spans="1:18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</row>
    <row r="34" spans="1:18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</row>
    <row r="35" spans="1:18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</row>
    <row r="36" spans="1:18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  <c r="P36" s="14">
        <v>0</v>
      </c>
      <c r="Q36" s="14">
        <v>0</v>
      </c>
      <c r="R36" s="14"/>
    </row>
    <row r="37" spans="1:18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</row>
    <row r="38" spans="1:18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  <c r="P38" s="14">
        <v>0</v>
      </c>
      <c r="Q38" s="14">
        <v>0</v>
      </c>
      <c r="R38" s="16"/>
    </row>
    <row r="39" spans="1:18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  <c r="P39" s="14">
        <v>0</v>
      </c>
      <c r="Q39" s="14">
        <v>0</v>
      </c>
      <c r="R39" s="18"/>
    </row>
    <row r="40" spans="1:18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</row>
    <row r="41" spans="1:18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  <c r="P41" s="14">
        <v>0</v>
      </c>
      <c r="Q41" s="14">
        <v>0</v>
      </c>
      <c r="R41" s="14"/>
    </row>
    <row r="42" spans="1:18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  <c r="P42" s="14">
        <v>0</v>
      </c>
      <c r="Q42" s="14">
        <v>0</v>
      </c>
      <c r="R42" s="14"/>
    </row>
    <row r="43" spans="1:18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</row>
    <row r="44" spans="1:18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  <c r="P44" s="14">
        <v>0</v>
      </c>
      <c r="Q44" s="14">
        <v>0</v>
      </c>
      <c r="R44" s="18"/>
    </row>
    <row r="45" spans="1:18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</row>
    <row r="46" spans="1:18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</row>
    <row r="47" spans="1:18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  <c r="P47" s="14">
        <v>0</v>
      </c>
      <c r="Q47" s="14">
        <v>0</v>
      </c>
      <c r="R47" s="21"/>
    </row>
    <row r="48" spans="1:18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  <c r="P48" s="14">
        <v>0</v>
      </c>
      <c r="Q48" s="14">
        <v>0</v>
      </c>
      <c r="R48" s="14"/>
    </row>
    <row r="49" spans="1:18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</row>
    <row r="50" spans="1:18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  <c r="P50" s="14">
        <v>0</v>
      </c>
      <c r="Q50" s="14">
        <v>0</v>
      </c>
      <c r="R50" s="18"/>
    </row>
    <row r="51" spans="1:18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</row>
    <row r="52" spans="1:18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</row>
    <row r="53" spans="1:18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</row>
    <row r="54" spans="1:18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</row>
    <row r="55" spans="1:18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</row>
    <row r="56" spans="1:18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  <c r="P56" s="14">
        <v>0</v>
      </c>
      <c r="Q56" s="14">
        <v>0</v>
      </c>
      <c r="R56" s="14"/>
    </row>
    <row r="57" spans="1:18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</row>
    <row r="58" spans="1:18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  <c r="P58" s="14">
        <v>0</v>
      </c>
      <c r="Q58" s="14">
        <v>0</v>
      </c>
      <c r="R58" s="18"/>
    </row>
    <row r="59" spans="1:18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</row>
    <row r="60" spans="1:18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</row>
    <row r="61" spans="1:18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  <c r="P61" s="14">
        <v>0</v>
      </c>
      <c r="Q61" s="14">
        <v>0</v>
      </c>
      <c r="R61" s="14"/>
    </row>
    <row r="62" spans="1:18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  <c r="P62" s="14">
        <v>0</v>
      </c>
      <c r="Q62" s="14">
        <v>0</v>
      </c>
      <c r="R62" s="18"/>
    </row>
    <row r="63" spans="1:18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</row>
    <row r="64" spans="1:18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  <c r="P64" s="14">
        <v>0</v>
      </c>
      <c r="Q64" s="14">
        <v>0</v>
      </c>
      <c r="R64" s="21"/>
    </row>
    <row r="65" spans="1:18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  <c r="P65" s="14">
        <v>0</v>
      </c>
      <c r="Q65" s="14">
        <v>0</v>
      </c>
      <c r="R65" s="14"/>
    </row>
    <row r="66" spans="1:18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  <c r="P66" s="14">
        <v>0</v>
      </c>
      <c r="Q66" s="14">
        <v>0</v>
      </c>
      <c r="R66" s="14"/>
    </row>
    <row r="67" spans="1:18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</row>
    <row r="68" spans="1:18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  <c r="P68" s="14">
        <v>0</v>
      </c>
      <c r="Q68" s="14">
        <v>0</v>
      </c>
      <c r="R68" s="18"/>
    </row>
    <row r="69" spans="1:18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</row>
    <row r="70" spans="1:18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  <c r="P70" s="14">
        <v>0</v>
      </c>
      <c r="Q70" s="14">
        <v>0</v>
      </c>
      <c r="R70" s="18"/>
    </row>
    <row r="71" spans="1:18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  <c r="P71" s="14">
        <v>0</v>
      </c>
      <c r="Q71" s="14">
        <v>0</v>
      </c>
      <c r="R71" s="21"/>
    </row>
    <row r="72" spans="1:18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</row>
    <row r="73" spans="1:18" ht="18.75" thickTop="1" x14ac:dyDescent="0.25">
      <c r="B73" s="62" t="e">
        <v>#N/A</v>
      </c>
      <c r="C73" s="25"/>
    </row>
    <row r="74" spans="1:18" ht="18.75" thickBot="1" x14ac:dyDescent="0.3">
      <c r="B74" s="62" t="e">
        <v>#N/A</v>
      </c>
      <c r="C74" s="26"/>
    </row>
    <row r="75" spans="1:18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</row>
    <row r="76" spans="1:18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</row>
    <row r="77" spans="1:18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</row>
    <row r="78" spans="1:18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0</v>
      </c>
      <c r="Q78" s="14">
        <v>0</v>
      </c>
      <c r="R78" s="18"/>
    </row>
    <row r="79" spans="1:18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0</v>
      </c>
      <c r="Q79" s="14">
        <v>0</v>
      </c>
      <c r="R79" s="21"/>
    </row>
    <row r="80" spans="1:18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</row>
    <row r="81" spans="1:18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</row>
    <row r="82" spans="1:18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</row>
    <row r="83" spans="1:18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</row>
    <row r="84" spans="1:18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</row>
    <row r="85" spans="1:18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</row>
    <row r="86" spans="1:18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</row>
    <row r="87" spans="1:18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</row>
    <row r="88" spans="1:18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</row>
    <row r="89" spans="1:18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</row>
    <row r="90" spans="1:18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</row>
    <row r="91" spans="1:18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</row>
    <row r="92" spans="1:18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</row>
    <row r="93" spans="1:18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</row>
    <row r="94" spans="1:18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</row>
    <row r="95" spans="1:18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</row>
    <row r="96" spans="1:18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</row>
    <row r="97" spans="1:18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</row>
    <row r="98" spans="1:18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</row>
    <row r="99" spans="1:18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</row>
    <row r="100" spans="1:18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</row>
    <row r="101" spans="1:18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</row>
    <row r="102" spans="1:18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</row>
    <row r="103" spans="1:18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</row>
    <row r="104" spans="1:18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</row>
    <row r="105" spans="1:18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</row>
    <row r="106" spans="1:18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</row>
    <row r="107" spans="1:18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</row>
    <row r="108" spans="1:18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</row>
    <row r="109" spans="1:18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</row>
    <row r="110" spans="1:18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</row>
    <row r="111" spans="1:18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</row>
    <row r="112" spans="1:18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</row>
    <row r="113" spans="1:18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</row>
    <row r="114" spans="1:18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</row>
    <row r="115" spans="1:18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</row>
    <row r="116" spans="1:18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</row>
    <row r="117" spans="1:18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</row>
    <row r="118" spans="1:18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</row>
    <row r="119" spans="1:18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</row>
    <row r="120" spans="1:18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  <c r="P120" s="14">
        <v>0</v>
      </c>
      <c r="Q120" s="14">
        <v>0</v>
      </c>
      <c r="R120" s="21"/>
    </row>
    <row r="121" spans="1:18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  <c r="P121" s="14">
        <v>0</v>
      </c>
      <c r="Q121" s="14">
        <v>0</v>
      </c>
      <c r="R121" s="23"/>
    </row>
    <row r="122" spans="1:18" ht="18.75" thickTop="1" x14ac:dyDescent="0.25">
      <c r="B122" s="62" t="e">
        <v>#N/A</v>
      </c>
      <c r="C122" s="25"/>
    </row>
    <row r="123" spans="1:18" ht="18.75" thickBot="1" x14ac:dyDescent="0.3">
      <c r="B123" s="62" t="e">
        <v>#N/A</v>
      </c>
      <c r="C123" s="26"/>
    </row>
    <row r="124" spans="1:18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</row>
    <row r="125" spans="1:18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</row>
    <row r="126" spans="1:18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</row>
    <row r="127" spans="1:18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</row>
    <row r="128" spans="1:18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</row>
    <row r="129" spans="1:18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</row>
    <row r="130" spans="1:18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</row>
    <row r="131" spans="1:18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</row>
    <row r="132" spans="1:18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</row>
    <row r="133" spans="1:18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</row>
    <row r="134" spans="1:18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</row>
    <row r="135" spans="1:18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</row>
    <row r="136" spans="1:18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</row>
    <row r="137" spans="1:18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</row>
    <row r="138" spans="1:18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</row>
    <row r="139" spans="1:18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</row>
    <row r="140" spans="1:18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  <c r="P140" s="14">
        <v>0</v>
      </c>
      <c r="Q140" s="14">
        <v>0</v>
      </c>
      <c r="R140" s="21"/>
    </row>
    <row r="141" spans="1:18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</row>
    <row r="142" spans="1:18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</row>
    <row r="143" spans="1:18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</row>
    <row r="144" spans="1:18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</row>
    <row r="145" spans="1:18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</row>
    <row r="146" spans="1:18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</row>
    <row r="147" spans="1:18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</row>
    <row r="148" spans="1:18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</row>
    <row r="149" spans="1:18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</row>
    <row r="150" spans="1:18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</row>
    <row r="151" spans="1:18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</row>
    <row r="152" spans="1:18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</row>
    <row r="153" spans="1:18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</row>
    <row r="154" spans="1:18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</row>
    <row r="155" spans="1:18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</row>
    <row r="156" spans="1:18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</row>
    <row r="157" spans="1:18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</row>
    <row r="158" spans="1:18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</row>
    <row r="159" spans="1:18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</row>
    <row r="160" spans="1:18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</row>
    <row r="161" spans="1:18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</row>
    <row r="162" spans="1:18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  <c r="P162" s="14">
        <v>0</v>
      </c>
      <c r="Q162" s="14">
        <v>0</v>
      </c>
      <c r="R162" s="21"/>
    </row>
    <row r="163" spans="1:18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</row>
    <row r="164" spans="1:18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</row>
    <row r="165" spans="1:18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</row>
    <row r="166" spans="1:18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</row>
    <row r="167" spans="1:18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</row>
    <row r="168" spans="1:18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</row>
    <row r="169" spans="1:18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</row>
    <row r="170" spans="1:18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</row>
    <row r="171" spans="1:18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</row>
    <row r="172" spans="1:18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</row>
    <row r="173" spans="1:18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</row>
    <row r="174" spans="1:18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  <c r="P174" s="14">
        <v>0</v>
      </c>
      <c r="Q174" s="14">
        <v>0</v>
      </c>
      <c r="R174" s="21"/>
    </row>
    <row r="175" spans="1:18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</row>
    <row r="176" spans="1:18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</row>
    <row r="177" spans="1:18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</row>
    <row r="178" spans="1:18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</row>
    <row r="179" spans="1:18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</row>
    <row r="180" spans="1:18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</row>
    <row r="181" spans="1:18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</row>
    <row r="182" spans="1:18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</row>
    <row r="183" spans="1:18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</row>
    <row r="184" spans="1:18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</row>
    <row r="185" spans="1:18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</row>
    <row r="186" spans="1:18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  <c r="P186" s="14">
        <v>0</v>
      </c>
      <c r="Q186" s="14">
        <v>0</v>
      </c>
      <c r="R186" s="21"/>
    </row>
    <row r="187" spans="1:18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</row>
    <row r="188" spans="1:18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</row>
    <row r="189" spans="1:18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</row>
    <row r="190" spans="1:18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</row>
    <row r="191" spans="1:18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</row>
    <row r="192" spans="1:18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</row>
    <row r="193" spans="1:18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</row>
    <row r="194" spans="1:18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  <c r="P194" s="14">
        <v>0</v>
      </c>
      <c r="Q194" s="14">
        <v>0</v>
      </c>
      <c r="R194" s="21"/>
    </row>
    <row r="195" spans="1:18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</row>
    <row r="196" spans="1:18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</row>
    <row r="197" spans="1:18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</row>
    <row r="198" spans="1:18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</row>
    <row r="199" spans="1:18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</row>
    <row r="200" spans="1:18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</row>
    <row r="201" spans="1:18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</row>
    <row r="202" spans="1:18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  <c r="P202" s="14">
        <v>0</v>
      </c>
      <c r="Q202" s="14">
        <v>0</v>
      </c>
      <c r="R202" s="21"/>
    </row>
    <row r="203" spans="1:18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H203" s="14">
        <v>0</v>
      </c>
      <c r="I203" s="14">
        <v>0</v>
      </c>
      <c r="J203" s="23"/>
      <c r="L203" s="14">
        <v>0</v>
      </c>
      <c r="M203" s="14">
        <v>0</v>
      </c>
      <c r="N203" s="23"/>
      <c r="P203" s="14">
        <v>0</v>
      </c>
      <c r="Q203" s="14">
        <v>0</v>
      </c>
      <c r="R203" s="23"/>
    </row>
    <row r="204" spans="1:18" ht="18.75" thickTop="1" x14ac:dyDescent="0.25">
      <c r="B204" s="62" t="e">
        <v>#N/A</v>
      </c>
      <c r="C204" s="25"/>
    </row>
    <row r="205" spans="1:18" ht="18.75" thickBot="1" x14ac:dyDescent="0.3">
      <c r="B205" s="62" t="e">
        <v>#N/A</v>
      </c>
      <c r="C205" s="26"/>
    </row>
    <row r="206" spans="1:18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</row>
    <row r="207" spans="1:18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</row>
    <row r="208" spans="1:18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</row>
    <row r="209" spans="1:18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</row>
    <row r="210" spans="1:18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</row>
    <row r="211" spans="1:18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</row>
    <row r="212" spans="1:18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</row>
    <row r="213" spans="1:18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</row>
    <row r="214" spans="1:18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  <c r="P214" s="14">
        <v>0</v>
      </c>
      <c r="Q214" s="14">
        <v>0</v>
      </c>
      <c r="R214" s="21"/>
    </row>
    <row r="215" spans="1:18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</row>
    <row r="216" spans="1:18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</row>
    <row r="217" spans="1:18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</row>
    <row r="218" spans="1:18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</row>
    <row r="219" spans="1:18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</row>
    <row r="220" spans="1:18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  <c r="P220" s="14">
        <v>0</v>
      </c>
      <c r="Q220" s="14">
        <v>0</v>
      </c>
      <c r="R220" s="21"/>
    </row>
    <row r="221" spans="1:18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</row>
    <row r="222" spans="1:18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</row>
    <row r="223" spans="1:18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</row>
    <row r="224" spans="1:18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</row>
    <row r="225" spans="1:18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</row>
    <row r="226" spans="1:18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  <c r="P226" s="14">
        <v>0</v>
      </c>
      <c r="Q226" s="14">
        <v>0</v>
      </c>
      <c r="R226" s="21"/>
    </row>
    <row r="227" spans="1:18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</row>
    <row r="228" spans="1:18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</row>
    <row r="229" spans="1:18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</row>
    <row r="230" spans="1:18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</row>
    <row r="231" spans="1:18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</row>
    <row r="232" spans="1:18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</row>
    <row r="233" spans="1:18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  <c r="P233" s="14">
        <v>0</v>
      </c>
      <c r="Q233" s="14">
        <v>0</v>
      </c>
      <c r="R233" s="23"/>
    </row>
    <row r="234" spans="1:18" ht="18.75" thickTop="1" x14ac:dyDescent="0.25">
      <c r="B234" s="62" t="e">
        <v>#N/A</v>
      </c>
      <c r="C234" s="25"/>
    </row>
    <row r="235" spans="1:18" ht="18.75" thickBot="1" x14ac:dyDescent="0.3">
      <c r="B235" s="62" t="e">
        <v>#N/A</v>
      </c>
      <c r="C235" s="26"/>
    </row>
    <row r="236" spans="1:18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</row>
    <row r="237" spans="1:18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</row>
    <row r="238" spans="1:18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</row>
    <row r="239" spans="1:18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</row>
    <row r="240" spans="1:18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</row>
    <row r="241" spans="1:18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</row>
    <row r="242" spans="1:18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</row>
    <row r="243" spans="1:18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</row>
    <row r="244" spans="1:18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</row>
    <row r="245" spans="1:18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</row>
    <row r="246" spans="1:18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</row>
    <row r="247" spans="1:18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</row>
    <row r="248" spans="1:18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</row>
    <row r="249" spans="1:18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</row>
    <row r="250" spans="1:18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</row>
    <row r="251" spans="1:18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  <c r="P251" s="14">
        <v>0</v>
      </c>
      <c r="Q251" s="14">
        <v>0</v>
      </c>
      <c r="R251" s="21"/>
    </row>
    <row r="252" spans="1:18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  <c r="P252" s="14">
        <v>0</v>
      </c>
      <c r="Q252" s="14">
        <v>0</v>
      </c>
      <c r="R252" s="14"/>
    </row>
    <row r="253" spans="1:18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</row>
    <row r="254" spans="1:18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  <c r="P254" s="14">
        <v>0</v>
      </c>
      <c r="Q254" s="14">
        <v>0</v>
      </c>
      <c r="R254" s="14"/>
    </row>
    <row r="255" spans="1:18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</row>
    <row r="256" spans="1:18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  <c r="P256" s="14">
        <v>0</v>
      </c>
      <c r="Q256" s="14">
        <v>0</v>
      </c>
      <c r="R256" s="14"/>
    </row>
    <row r="257" spans="1:18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</row>
    <row r="258" spans="1:18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</row>
    <row r="259" spans="1:18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</row>
    <row r="260" spans="1:18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</row>
    <row r="261" spans="1:18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</row>
    <row r="262" spans="1:18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</row>
    <row r="263" spans="1:18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</row>
    <row r="264" spans="1:18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  <c r="P264" s="14">
        <v>0</v>
      </c>
      <c r="Q264" s="14">
        <v>0</v>
      </c>
      <c r="R264" s="21"/>
    </row>
    <row r="265" spans="1:18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</row>
    <row r="266" spans="1:18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</row>
    <row r="267" spans="1:18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</row>
    <row r="268" spans="1:18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</row>
    <row r="269" spans="1:18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</row>
    <row r="270" spans="1:18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</row>
    <row r="271" spans="1:18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</row>
    <row r="272" spans="1:18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</row>
    <row r="273" spans="1:18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  <c r="P273" s="14">
        <v>0</v>
      </c>
      <c r="Q273" s="14">
        <v>0</v>
      </c>
      <c r="R273" s="21"/>
    </row>
    <row r="274" spans="1:18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</row>
    <row r="275" spans="1:18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</row>
    <row r="276" spans="1:18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</row>
    <row r="277" spans="1:18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</row>
    <row r="278" spans="1:18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</row>
    <row r="279" spans="1:18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</row>
    <row r="280" spans="1:18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</row>
    <row r="281" spans="1:18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</row>
    <row r="282" spans="1:18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</row>
    <row r="283" spans="1:18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</row>
    <row r="284" spans="1:18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</row>
    <row r="285" spans="1:18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</row>
    <row r="286" spans="1:18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</row>
    <row r="287" spans="1:18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</row>
    <row r="288" spans="1:18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</row>
    <row r="289" spans="1:18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</row>
    <row r="290" spans="1:18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</row>
    <row r="291" spans="1:18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</row>
    <row r="292" spans="1:18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</row>
    <row r="293" spans="1:18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  <c r="P293" s="14">
        <v>0</v>
      </c>
      <c r="Q293" s="14">
        <v>0</v>
      </c>
      <c r="R293" s="30"/>
    </row>
    <row r="294" spans="1:18" ht="18.75" thickTop="1" x14ac:dyDescent="0.25">
      <c r="B294" s="62" t="e">
        <v>#N/A</v>
      </c>
      <c r="C294" s="25"/>
    </row>
    <row r="295" spans="1:18" ht="18.75" thickBot="1" x14ac:dyDescent="0.3">
      <c r="B295" s="62" t="e">
        <v>#N/A</v>
      </c>
      <c r="C295" s="26"/>
    </row>
    <row r="296" spans="1:18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</row>
    <row r="297" spans="1:18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</row>
    <row r="298" spans="1:18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</row>
    <row r="299" spans="1:18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</row>
    <row r="300" spans="1:18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</row>
    <row r="301" spans="1:18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</row>
    <row r="302" spans="1:18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</row>
    <row r="303" spans="1:18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</row>
    <row r="304" spans="1:18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</row>
    <row r="305" spans="1:18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</row>
    <row r="306" spans="1:18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</row>
    <row r="307" spans="1:18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</row>
    <row r="308" spans="1:18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</row>
    <row r="309" spans="1:18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</row>
    <row r="310" spans="1:18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</row>
    <row r="311" spans="1:18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</row>
    <row r="312" spans="1:18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</row>
    <row r="313" spans="1:18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</row>
    <row r="314" spans="1:18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</row>
    <row r="315" spans="1:18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</row>
    <row r="316" spans="1:18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</row>
    <row r="317" spans="1:18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</row>
    <row r="318" spans="1:18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</row>
    <row r="319" spans="1:18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</row>
    <row r="320" spans="1:18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</row>
    <row r="321" spans="1:18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</row>
    <row r="322" spans="1:18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</row>
    <row r="323" spans="1:18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</row>
    <row r="324" spans="1:18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</row>
    <row r="325" spans="1:18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</row>
    <row r="326" spans="1:18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</row>
    <row r="327" spans="1:18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</row>
    <row r="328" spans="1:18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</row>
    <row r="329" spans="1:18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</row>
    <row r="330" spans="1:18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</row>
    <row r="331" spans="1:18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</row>
    <row r="332" spans="1:18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</row>
    <row r="333" spans="1:18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</row>
    <row r="334" spans="1:18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</row>
    <row r="335" spans="1:18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</row>
    <row r="336" spans="1:18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</row>
    <row r="337" spans="1:18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</row>
    <row r="338" spans="1:18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</row>
    <row r="339" spans="1:18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</row>
    <row r="340" spans="1:18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</row>
    <row r="341" spans="1:18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</row>
    <row r="342" spans="1:18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</row>
    <row r="343" spans="1:18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</row>
    <row r="344" spans="1:18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</row>
    <row r="345" spans="1:18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</row>
    <row r="346" spans="1:18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</row>
    <row r="347" spans="1:18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</row>
    <row r="348" spans="1:18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</row>
    <row r="349" spans="1:18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  <c r="P349" s="14">
        <v>0</v>
      </c>
      <c r="Q349" s="14">
        <v>0</v>
      </c>
      <c r="R349" s="28"/>
    </row>
    <row r="350" spans="1:18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</row>
    <row r="351" spans="1:18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</row>
    <row r="352" spans="1:18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  <c r="P352" s="14">
        <v>0</v>
      </c>
      <c r="Q352" s="14">
        <v>0</v>
      </c>
      <c r="R352" s="23"/>
    </row>
    <row r="353" spans="1:18" ht="18.75" thickTop="1" x14ac:dyDescent="0.25">
      <c r="B353" s="62" t="e">
        <v>#N/A</v>
      </c>
      <c r="C353" s="25"/>
    </row>
    <row r="354" spans="1:18" ht="18.75" thickBot="1" x14ac:dyDescent="0.3">
      <c r="B354" s="62" t="e">
        <v>#N/A</v>
      </c>
      <c r="C354" s="26"/>
    </row>
    <row r="355" spans="1:18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</row>
    <row r="356" spans="1:18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</row>
    <row r="357" spans="1:18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</row>
    <row r="358" spans="1:18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</row>
    <row r="359" spans="1:18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</row>
    <row r="360" spans="1:18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</row>
    <row r="361" spans="1:18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</row>
    <row r="362" spans="1:18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</row>
    <row r="363" spans="1:18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</row>
    <row r="364" spans="1:18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</row>
    <row r="365" spans="1:18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</row>
    <row r="366" spans="1:18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</row>
    <row r="367" spans="1:18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  <c r="P367" s="14">
        <v>0</v>
      </c>
      <c r="Q367" s="14">
        <v>0</v>
      </c>
      <c r="R367" s="18"/>
    </row>
    <row r="368" spans="1:18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</row>
    <row r="369" spans="1:18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</row>
    <row r="370" spans="1:18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</row>
    <row r="371" spans="1:18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</row>
    <row r="372" spans="1:18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  <c r="P372" s="14">
        <v>0</v>
      </c>
      <c r="Q372" s="14">
        <v>0</v>
      </c>
      <c r="R372" s="18"/>
    </row>
    <row r="373" spans="1:18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  <c r="P373" s="14">
        <v>0</v>
      </c>
      <c r="Q373" s="14">
        <v>0</v>
      </c>
      <c r="R373" s="21"/>
    </row>
    <row r="374" spans="1:18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</row>
    <row r="375" spans="1:18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</row>
    <row r="376" spans="1:18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</row>
    <row r="377" spans="1:18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</row>
    <row r="378" spans="1:18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</row>
    <row r="379" spans="1:18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</row>
    <row r="380" spans="1:18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</row>
    <row r="381" spans="1:18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</row>
    <row r="382" spans="1:18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</row>
    <row r="383" spans="1:18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</row>
    <row r="384" spans="1:18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</row>
    <row r="385" spans="1:18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</row>
    <row r="386" spans="1:18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</row>
    <row r="387" spans="1:18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</row>
    <row r="388" spans="1:18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  <c r="P388" s="14">
        <v>0</v>
      </c>
      <c r="Q388" s="14">
        <v>0</v>
      </c>
      <c r="R388" s="18"/>
    </row>
    <row r="389" spans="1:18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</row>
    <row r="390" spans="1:18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</row>
    <row r="391" spans="1:18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</row>
    <row r="392" spans="1:18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</row>
    <row r="393" spans="1:18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</row>
    <row r="394" spans="1:18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  <c r="P394" s="14">
        <v>0</v>
      </c>
      <c r="Q394" s="14">
        <v>0</v>
      </c>
      <c r="R394" s="21"/>
    </row>
    <row r="395" spans="1:18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</row>
    <row r="396" spans="1:18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</row>
    <row r="397" spans="1:18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</row>
    <row r="398" spans="1:18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</row>
    <row r="399" spans="1:18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</row>
    <row r="400" spans="1:18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</row>
    <row r="401" spans="1:18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</row>
    <row r="402" spans="1:18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</row>
    <row r="403" spans="1:18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</row>
    <row r="404" spans="1:18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</row>
    <row r="405" spans="1:18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</row>
    <row r="406" spans="1:18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</row>
    <row r="407" spans="1:18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</row>
    <row r="408" spans="1:18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</row>
    <row r="409" spans="1:18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</row>
    <row r="410" spans="1:18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</row>
    <row r="411" spans="1:18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  <c r="P411" s="23">
        <v>0</v>
      </c>
      <c r="Q411" s="14">
        <v>0</v>
      </c>
      <c r="R411" s="23"/>
    </row>
    <row r="412" spans="1:18" ht="18.75" thickTop="1" x14ac:dyDescent="0.25">
      <c r="B412" s="62" t="e">
        <v>#N/A</v>
      </c>
      <c r="C412" s="25"/>
    </row>
    <row r="413" spans="1:18" ht="15.75" thickBot="1" x14ac:dyDescent="0.3">
      <c r="B413" s="62" t="e">
        <v>#N/A</v>
      </c>
      <c r="C413" s="3"/>
    </row>
    <row r="414" spans="1:18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</row>
    <row r="415" spans="1:18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</row>
    <row r="416" spans="1:18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</row>
    <row r="417" spans="1:18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</row>
    <row r="418" spans="1:18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</row>
    <row r="419" spans="1:18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</row>
    <row r="420" spans="1:18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</row>
    <row r="421" spans="1:18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</row>
    <row r="422" spans="1:18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</row>
    <row r="423" spans="1:18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</row>
    <row r="424" spans="1:18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</row>
    <row r="425" spans="1:18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</row>
    <row r="426" spans="1:18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</row>
    <row r="427" spans="1:18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</row>
    <row r="428" spans="1:18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</row>
    <row r="429" spans="1:18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</row>
    <row r="430" spans="1:18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</row>
    <row r="431" spans="1:18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</row>
    <row r="432" spans="1:18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</row>
    <row r="433" spans="1:18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</row>
    <row r="434" spans="1:18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</row>
    <row r="435" spans="1:18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</row>
    <row r="436" spans="1:18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</row>
    <row r="437" spans="1:18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</row>
    <row r="438" spans="1:18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</row>
    <row r="439" spans="1:18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</row>
    <row r="440" spans="1:18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</row>
    <row r="441" spans="1:18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  <c r="P441" s="14">
        <v>0</v>
      </c>
      <c r="Q441" s="14">
        <v>0</v>
      </c>
      <c r="R441" s="23"/>
    </row>
    <row r="442" spans="1:18" ht="18.75" thickTop="1" x14ac:dyDescent="0.25">
      <c r="C442" s="25"/>
    </row>
  </sheetData>
  <mergeCells count="64">
    <mergeCell ref="D5:F5"/>
    <mergeCell ref="H5:J5"/>
    <mergeCell ref="L5:N5"/>
    <mergeCell ref="P5:R5"/>
    <mergeCell ref="D4:F4"/>
    <mergeCell ref="H4:J4"/>
    <mergeCell ref="L4:N4"/>
    <mergeCell ref="P4:R4"/>
    <mergeCell ref="D76:F76"/>
    <mergeCell ref="H76:J76"/>
    <mergeCell ref="L76:N76"/>
    <mergeCell ref="P76:R76"/>
    <mergeCell ref="D75:F75"/>
    <mergeCell ref="H75:J75"/>
    <mergeCell ref="L75:N75"/>
    <mergeCell ref="P75:R75"/>
    <mergeCell ref="D125:F125"/>
    <mergeCell ref="H125:J125"/>
    <mergeCell ref="L125:N125"/>
    <mergeCell ref="P125:R125"/>
    <mergeCell ref="D124:F124"/>
    <mergeCell ref="H124:J124"/>
    <mergeCell ref="L124:N124"/>
    <mergeCell ref="P124:R124"/>
    <mergeCell ref="D207:F207"/>
    <mergeCell ref="H207:J207"/>
    <mergeCell ref="L207:N207"/>
    <mergeCell ref="P207:R207"/>
    <mergeCell ref="D206:F206"/>
    <mergeCell ref="H206:J206"/>
    <mergeCell ref="L206:N206"/>
    <mergeCell ref="P206:R206"/>
    <mergeCell ref="D237:F237"/>
    <mergeCell ref="H237:J237"/>
    <mergeCell ref="L237:N237"/>
    <mergeCell ref="P237:R237"/>
    <mergeCell ref="D236:F236"/>
    <mergeCell ref="H236:J236"/>
    <mergeCell ref="L236:N236"/>
    <mergeCell ref="P236:R236"/>
    <mergeCell ref="D297:F297"/>
    <mergeCell ref="H297:J297"/>
    <mergeCell ref="L297:N297"/>
    <mergeCell ref="P297:R297"/>
    <mergeCell ref="D296:F296"/>
    <mergeCell ref="H296:J296"/>
    <mergeCell ref="L296:N296"/>
    <mergeCell ref="P296:R296"/>
    <mergeCell ref="D356:F356"/>
    <mergeCell ref="H356:J356"/>
    <mergeCell ref="L356:N356"/>
    <mergeCell ref="P356:R356"/>
    <mergeCell ref="D355:F355"/>
    <mergeCell ref="H355:J355"/>
    <mergeCell ref="L355:N355"/>
    <mergeCell ref="P355:R355"/>
    <mergeCell ref="D415:F415"/>
    <mergeCell ref="H415:J415"/>
    <mergeCell ref="L415:N415"/>
    <mergeCell ref="P415:R415"/>
    <mergeCell ref="D414:F414"/>
    <mergeCell ref="H414:J414"/>
    <mergeCell ref="L414:N414"/>
    <mergeCell ref="P414:R414"/>
  </mergeCells>
  <conditionalFormatting sqref="C442 C294 C354">
    <cfRule type="containsText" dxfId="102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01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00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99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98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97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96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95" priority="4" operator="notBetween">
      <formula>1</formula>
      <formula>-1</formula>
    </cfRule>
  </conditionalFormatting>
  <conditionalFormatting sqref="H294:J294 H354:J354 H73:J73 H122:J122 H204:J204 H234:J234 H412:J412 H442:J442">
    <cfRule type="cellIs" dxfId="94" priority="3" operator="notBetween">
      <formula>1</formula>
      <formula>-1</formula>
    </cfRule>
  </conditionalFormatting>
  <conditionalFormatting sqref="L294:N294 L354:N354 L73:N73 L122:N122 L204:N204 L234:N234 L412:N412 L442:N442">
    <cfRule type="cellIs" dxfId="93" priority="2" operator="notBetween">
      <formula>1</formula>
      <formula>-1</formula>
    </cfRule>
  </conditionalFormatting>
  <conditionalFormatting sqref="P294:R294 P354:R354 P73:R73 P122:R122 P204:R204 P234:R234 P412:R412 P442:R442">
    <cfRule type="cellIs" dxfId="92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53" width="9.140625" style="32"/>
  </cols>
  <sheetData>
    <row r="1" spans="1:18" x14ac:dyDescent="0.25">
      <c r="C1" s="3"/>
    </row>
    <row r="2" spans="1:18" ht="23.25" x14ac:dyDescent="0.25">
      <c r="C2" s="5" t="s">
        <v>737</v>
      </c>
    </row>
    <row r="3" spans="1:18" ht="15.75" thickBot="1" x14ac:dyDescent="0.3">
      <c r="C3" s="3"/>
    </row>
    <row r="4" spans="1:18" ht="16.5" x14ac:dyDescent="0.3">
      <c r="C4" s="6"/>
      <c r="D4" s="64" t="s">
        <v>732</v>
      </c>
      <c r="E4" s="65"/>
      <c r="F4" s="65"/>
      <c r="H4" s="64" t="s">
        <v>733</v>
      </c>
      <c r="I4" s="65"/>
      <c r="J4" s="65"/>
      <c r="L4" s="64" t="s">
        <v>734</v>
      </c>
      <c r="M4" s="65"/>
      <c r="N4" s="65"/>
      <c r="P4" s="64" t="s">
        <v>730</v>
      </c>
      <c r="Q4" s="65"/>
      <c r="R4" s="65"/>
    </row>
    <row r="5" spans="1:18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</row>
    <row r="6" spans="1:18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</row>
    <row r="7" spans="1:18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0.12</v>
      </c>
      <c r="I7" s="14">
        <v>0.12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</row>
    <row r="8" spans="1:18" x14ac:dyDescent="0.25">
      <c r="A8" s="1">
        <v>0</v>
      </c>
      <c r="B8" s="62" t="s">
        <v>8</v>
      </c>
      <c r="C8" s="13" t="s">
        <v>8</v>
      </c>
      <c r="D8" s="14">
        <v>35.5726832</v>
      </c>
      <c r="E8" s="14">
        <v>35.5726832</v>
      </c>
      <c r="F8" s="14"/>
      <c r="H8" s="14">
        <v>26.8124912</v>
      </c>
      <c r="I8" s="14">
        <v>26.8124912</v>
      </c>
      <c r="J8" s="14"/>
      <c r="L8" s="14">
        <v>9.7949847999999999</v>
      </c>
      <c r="M8" s="14">
        <v>9.7949847999999999</v>
      </c>
      <c r="N8" s="14"/>
      <c r="P8" s="14">
        <v>6.6760343999999998</v>
      </c>
      <c r="Q8" s="14">
        <v>6.6760343999999998</v>
      </c>
      <c r="R8" s="14"/>
    </row>
    <row r="9" spans="1:18" x14ac:dyDescent="0.25">
      <c r="A9" s="1">
        <v>0</v>
      </c>
      <c r="B9" s="62" t="s">
        <v>9</v>
      </c>
      <c r="C9" s="13" t="s">
        <v>9</v>
      </c>
      <c r="D9" s="14">
        <v>5.9213392000000002</v>
      </c>
      <c r="E9" s="14">
        <v>5.9213392000000002</v>
      </c>
      <c r="F9" s="14"/>
      <c r="H9" s="14">
        <v>4.2606120000000001</v>
      </c>
      <c r="I9" s="14">
        <v>4.2606120000000001</v>
      </c>
      <c r="J9" s="14"/>
      <c r="L9" s="14">
        <v>10.927664</v>
      </c>
      <c r="M9" s="14">
        <v>10.927664</v>
      </c>
      <c r="N9" s="14"/>
      <c r="P9" s="14">
        <v>2.1634704</v>
      </c>
      <c r="Q9" s="14">
        <v>2.1634704</v>
      </c>
      <c r="R9" s="14"/>
    </row>
    <row r="10" spans="1:18" x14ac:dyDescent="0.25">
      <c r="B10" s="62" t="s">
        <v>726</v>
      </c>
      <c r="C10" s="15" t="s">
        <v>10</v>
      </c>
      <c r="D10" s="14">
        <v>41.494022399999999</v>
      </c>
      <c r="E10" s="14">
        <v>41.494022399999999</v>
      </c>
      <c r="F10" s="16"/>
      <c r="H10" s="14">
        <v>31.193103200000003</v>
      </c>
      <c r="I10" s="14">
        <v>31.193103200000003</v>
      </c>
      <c r="J10" s="16"/>
      <c r="L10" s="14">
        <v>20.722648800000002</v>
      </c>
      <c r="M10" s="14">
        <v>20.722648800000002</v>
      </c>
      <c r="N10" s="16"/>
      <c r="P10" s="14">
        <v>8.8395048000000003</v>
      </c>
      <c r="Q10" s="14">
        <v>8.8395048000000003</v>
      </c>
      <c r="R10" s="16"/>
    </row>
    <row r="11" spans="1:18" x14ac:dyDescent="0.25">
      <c r="B11" s="62" t="s">
        <v>726</v>
      </c>
      <c r="C11" s="17" t="s">
        <v>11</v>
      </c>
      <c r="D11" s="14">
        <v>41.494022399999999</v>
      </c>
      <c r="E11" s="14">
        <v>41.494022399999999</v>
      </c>
      <c r="F11" s="18"/>
      <c r="H11" s="14">
        <v>31.193103200000003</v>
      </c>
      <c r="I11" s="14">
        <v>31.193103200000003</v>
      </c>
      <c r="J11" s="18"/>
      <c r="L11" s="14">
        <v>20.722648800000002</v>
      </c>
      <c r="M11" s="14">
        <v>20.722648800000002</v>
      </c>
      <c r="N11" s="18"/>
      <c r="P11" s="14">
        <v>8.8395048000000003</v>
      </c>
      <c r="Q11" s="14">
        <v>8.8395048000000003</v>
      </c>
      <c r="R11" s="18"/>
    </row>
    <row r="12" spans="1:18" x14ac:dyDescent="0.25">
      <c r="A12" s="1">
        <v>0</v>
      </c>
      <c r="B12" s="62" t="s">
        <v>12</v>
      </c>
      <c r="C12" s="13" t="s">
        <v>12</v>
      </c>
      <c r="D12" s="14">
        <v>0.66</v>
      </c>
      <c r="E12" s="14">
        <v>0.66</v>
      </c>
      <c r="F12" s="14"/>
      <c r="H12" s="14">
        <v>7.18</v>
      </c>
      <c r="I12" s="14">
        <v>7.18</v>
      </c>
      <c r="J12" s="14"/>
      <c r="L12" s="14">
        <v>19.513736000000002</v>
      </c>
      <c r="M12" s="14">
        <v>19.513736000000002</v>
      </c>
      <c r="N12" s="14"/>
      <c r="P12" s="14">
        <v>0</v>
      </c>
      <c r="Q12" s="14">
        <v>0</v>
      </c>
      <c r="R12" s="14"/>
    </row>
    <row r="13" spans="1:18" x14ac:dyDescent="0.25">
      <c r="A13" s="1">
        <v>0</v>
      </c>
      <c r="B13" s="62" t="s">
        <v>13</v>
      </c>
      <c r="C13" s="13" t="s">
        <v>13</v>
      </c>
      <c r="D13" s="14">
        <v>122.57326800000001</v>
      </c>
      <c r="E13" s="14">
        <v>122.57326800000001</v>
      </c>
      <c r="F13" s="14"/>
      <c r="H13" s="14">
        <v>85.82628720000001</v>
      </c>
      <c r="I13" s="14">
        <v>85.82628720000001</v>
      </c>
      <c r="J13" s="14"/>
      <c r="L13" s="14">
        <v>75.0213368</v>
      </c>
      <c r="M13" s="14">
        <v>75.0213368</v>
      </c>
      <c r="N13" s="14"/>
      <c r="P13" s="14">
        <v>42.846888</v>
      </c>
      <c r="Q13" s="14">
        <v>42.846888</v>
      </c>
      <c r="R13" s="14"/>
    </row>
    <row r="14" spans="1:18" x14ac:dyDescent="0.25">
      <c r="B14" s="62" t="s">
        <v>726</v>
      </c>
      <c r="C14" s="15" t="s">
        <v>14</v>
      </c>
      <c r="D14" s="14">
        <v>123.23326800000001</v>
      </c>
      <c r="E14" s="14">
        <v>123.23326800000001</v>
      </c>
      <c r="F14" s="16"/>
      <c r="H14" s="14">
        <v>93.006287200000003</v>
      </c>
      <c r="I14" s="14">
        <v>93.006287200000003</v>
      </c>
      <c r="J14" s="16"/>
      <c r="L14" s="14">
        <v>94.535072799999995</v>
      </c>
      <c r="M14" s="14">
        <v>94.535072799999995</v>
      </c>
      <c r="N14" s="16"/>
      <c r="P14" s="14">
        <v>42.846888</v>
      </c>
      <c r="Q14" s="14">
        <v>42.846888</v>
      </c>
      <c r="R14" s="16"/>
    </row>
    <row r="15" spans="1:18" x14ac:dyDescent="0.25">
      <c r="A15" s="1">
        <v>0</v>
      </c>
      <c r="B15" s="62" t="s">
        <v>15</v>
      </c>
      <c r="C15" s="13" t="s">
        <v>15</v>
      </c>
      <c r="D15" s="14">
        <v>1.4783280000000001</v>
      </c>
      <c r="E15" s="14">
        <v>1.4783280000000001</v>
      </c>
      <c r="F15" s="14"/>
      <c r="H15" s="14">
        <v>4.3788264000000003</v>
      </c>
      <c r="I15" s="14">
        <v>4.3788264000000003</v>
      </c>
      <c r="J15" s="14"/>
      <c r="L15" s="14">
        <v>2.0256615999999998</v>
      </c>
      <c r="M15" s="14">
        <v>2.0256615999999998</v>
      </c>
      <c r="N15" s="14"/>
      <c r="P15" s="14">
        <v>0.18</v>
      </c>
      <c r="Q15" s="14">
        <v>0.18</v>
      </c>
      <c r="R15" s="14"/>
    </row>
    <row r="16" spans="1:18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0.20665439999999999</v>
      </c>
      <c r="M16" s="14">
        <v>0.20665439999999999</v>
      </c>
      <c r="N16" s="14"/>
      <c r="P16" s="14">
        <v>0</v>
      </c>
      <c r="Q16" s="14">
        <v>0</v>
      </c>
      <c r="R16" s="14"/>
    </row>
    <row r="17" spans="1:18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</row>
    <row r="18" spans="1:18" x14ac:dyDescent="0.25">
      <c r="B18" s="62" t="s">
        <v>726</v>
      </c>
      <c r="C18" s="15" t="s">
        <v>18</v>
      </c>
      <c r="D18" s="14">
        <v>1.4783280000000001</v>
      </c>
      <c r="E18" s="14">
        <v>1.4783280000000001</v>
      </c>
      <c r="F18" s="16"/>
      <c r="H18" s="14">
        <v>4.3788264000000003</v>
      </c>
      <c r="I18" s="14">
        <v>4.3788264000000003</v>
      </c>
      <c r="J18" s="16"/>
      <c r="L18" s="14">
        <v>2.232316</v>
      </c>
      <c r="M18" s="14">
        <v>2.232316</v>
      </c>
      <c r="N18" s="16"/>
      <c r="P18" s="14">
        <v>0.18</v>
      </c>
      <c r="Q18" s="14">
        <v>0.18</v>
      </c>
      <c r="R18" s="16"/>
    </row>
    <row r="19" spans="1:18" x14ac:dyDescent="0.25">
      <c r="A19" s="1">
        <v>0</v>
      </c>
      <c r="B19" s="62" t="s">
        <v>674</v>
      </c>
      <c r="C19" s="13" t="s">
        <v>19</v>
      </c>
      <c r="D19" s="14">
        <v>48.285806400000006</v>
      </c>
      <c r="E19" s="14">
        <v>48.285806400000006</v>
      </c>
      <c r="F19" s="14"/>
      <c r="H19" s="14">
        <v>57.2953896</v>
      </c>
      <c r="I19" s="14">
        <v>57.2953896</v>
      </c>
      <c r="J19" s="14"/>
      <c r="L19" s="14">
        <v>-0.38679120000000006</v>
      </c>
      <c r="M19" s="14">
        <v>-0.38679120000000006</v>
      </c>
      <c r="N19" s="14"/>
      <c r="P19" s="14">
        <v>0</v>
      </c>
      <c r="Q19" s="14">
        <v>0</v>
      </c>
      <c r="R19" s="14"/>
    </row>
    <row r="20" spans="1:18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</row>
    <row r="21" spans="1:18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</row>
    <row r="22" spans="1:18" x14ac:dyDescent="0.25">
      <c r="B22" s="62" t="s">
        <v>726</v>
      </c>
      <c r="C22" s="15" t="s">
        <v>22</v>
      </c>
      <c r="D22" s="14">
        <v>48.285806400000006</v>
      </c>
      <c r="E22" s="14">
        <v>48.285806400000006</v>
      </c>
      <c r="F22" s="16"/>
      <c r="H22" s="14">
        <v>57.2953896</v>
      </c>
      <c r="I22" s="14">
        <v>57.2953896</v>
      </c>
      <c r="J22" s="16"/>
      <c r="L22" s="14">
        <v>-0.38679120000000006</v>
      </c>
      <c r="M22" s="14">
        <v>-0.38679120000000006</v>
      </c>
      <c r="N22" s="16"/>
      <c r="P22" s="14">
        <v>0</v>
      </c>
      <c r="Q22" s="14">
        <v>0</v>
      </c>
      <c r="R22" s="16"/>
    </row>
    <row r="23" spans="1:18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1.8445768</v>
      </c>
      <c r="I23" s="14">
        <v>1.8445768</v>
      </c>
      <c r="J23" s="14"/>
      <c r="L23" s="14">
        <v>3.6576E-3</v>
      </c>
      <c r="M23" s="14">
        <v>3.6576E-3</v>
      </c>
      <c r="N23" s="14"/>
      <c r="P23" s="14">
        <v>0</v>
      </c>
      <c r="Q23" s="14">
        <v>0</v>
      </c>
      <c r="R23" s="14"/>
    </row>
    <row r="24" spans="1:18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1.8445768</v>
      </c>
      <c r="I24" s="14">
        <v>1.8445768</v>
      </c>
      <c r="J24" s="16"/>
      <c r="L24" s="14">
        <v>3.6576E-3</v>
      </c>
      <c r="M24" s="14">
        <v>3.6576E-3</v>
      </c>
      <c r="N24" s="16"/>
      <c r="P24" s="14">
        <v>0</v>
      </c>
      <c r="Q24" s="14">
        <v>0</v>
      </c>
      <c r="R24" s="16"/>
    </row>
    <row r="25" spans="1:18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</row>
    <row r="26" spans="1:18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</row>
    <row r="27" spans="1:18" x14ac:dyDescent="0.25">
      <c r="A27" s="1">
        <v>0</v>
      </c>
      <c r="B27" s="62" t="s">
        <v>660</v>
      </c>
      <c r="C27" s="13" t="s">
        <v>27</v>
      </c>
      <c r="D27" s="14">
        <v>3.4743111999999998</v>
      </c>
      <c r="E27" s="14">
        <v>3.4743111999999998</v>
      </c>
      <c r="F27" s="14"/>
      <c r="H27" s="14">
        <v>1.6258032</v>
      </c>
      <c r="I27" s="14">
        <v>1.6258032</v>
      </c>
      <c r="J27" s="14"/>
      <c r="L27" s="14">
        <v>0.43616879999999997</v>
      </c>
      <c r="M27" s="14">
        <v>0.43616879999999997</v>
      </c>
      <c r="N27" s="14"/>
      <c r="P27" s="14">
        <v>0.58795920000000002</v>
      </c>
      <c r="Q27" s="14">
        <v>0.58795920000000002</v>
      </c>
      <c r="R27" s="14"/>
    </row>
    <row r="28" spans="1:18" x14ac:dyDescent="0.25">
      <c r="A28" s="1">
        <v>0</v>
      </c>
      <c r="B28" s="62" t="s">
        <v>28</v>
      </c>
      <c r="C28" s="13" t="s">
        <v>28</v>
      </c>
      <c r="D28" s="14">
        <v>7.7832944000000008</v>
      </c>
      <c r="E28" s="14">
        <v>7.7832944000000008</v>
      </c>
      <c r="F28" s="14"/>
      <c r="H28" s="14">
        <v>5.4136784000000002</v>
      </c>
      <c r="I28" s="14">
        <v>5.4136784000000002</v>
      </c>
      <c r="J28" s="14"/>
      <c r="L28" s="14">
        <v>1.9752343999999999</v>
      </c>
      <c r="M28" s="14">
        <v>1.9752343999999999</v>
      </c>
      <c r="N28" s="14"/>
      <c r="P28" s="14">
        <v>0</v>
      </c>
      <c r="Q28" s="14">
        <v>0</v>
      </c>
      <c r="R28" s="14"/>
    </row>
    <row r="29" spans="1:18" x14ac:dyDescent="0.25">
      <c r="B29" s="62" t="s">
        <v>726</v>
      </c>
      <c r="C29" s="15" t="s">
        <v>29</v>
      </c>
      <c r="D29" s="14">
        <v>11.257605600000002</v>
      </c>
      <c r="E29" s="14">
        <v>11.257605600000002</v>
      </c>
      <c r="F29" s="16"/>
      <c r="H29" s="14">
        <v>7.0394816000000002</v>
      </c>
      <c r="I29" s="14">
        <v>7.0394816000000002</v>
      </c>
      <c r="J29" s="16"/>
      <c r="L29" s="14">
        <v>2.4114032000000001</v>
      </c>
      <c r="M29" s="14">
        <v>2.4114032000000001</v>
      </c>
      <c r="N29" s="16"/>
      <c r="P29" s="14">
        <v>0.58795920000000002</v>
      </c>
      <c r="Q29" s="14">
        <v>0.58795920000000002</v>
      </c>
      <c r="R29" s="16"/>
    </row>
    <row r="30" spans="1:18" x14ac:dyDescent="0.25">
      <c r="A30" s="1">
        <v>0</v>
      </c>
      <c r="B30" s="62" t="s">
        <v>669</v>
      </c>
      <c r="C30" s="13" t="s">
        <v>30</v>
      </c>
      <c r="D30" s="14">
        <v>72.22662720000001</v>
      </c>
      <c r="E30" s="14">
        <v>72.22662720000001</v>
      </c>
      <c r="F30" s="14"/>
      <c r="H30" s="14">
        <v>26.885188799999995</v>
      </c>
      <c r="I30" s="14">
        <v>26.885188799999995</v>
      </c>
      <c r="J30" s="14"/>
      <c r="L30" s="14">
        <v>0.88513920000000001</v>
      </c>
      <c r="M30" s="14">
        <v>0.88513920000000001</v>
      </c>
      <c r="N30" s="14"/>
      <c r="P30" s="14">
        <v>0</v>
      </c>
      <c r="Q30" s="14">
        <v>0</v>
      </c>
      <c r="R30" s="14"/>
    </row>
    <row r="31" spans="1:18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</row>
    <row r="32" spans="1:18" x14ac:dyDescent="0.25">
      <c r="B32" s="62" t="s">
        <v>726</v>
      </c>
      <c r="C32" s="15" t="s">
        <v>32</v>
      </c>
      <c r="D32" s="14">
        <v>72.22662720000001</v>
      </c>
      <c r="E32" s="14">
        <v>72.22662720000001</v>
      </c>
      <c r="F32" s="16"/>
      <c r="H32" s="14">
        <v>26.885188799999995</v>
      </c>
      <c r="I32" s="14">
        <v>26.885188799999995</v>
      </c>
      <c r="J32" s="16"/>
      <c r="L32" s="14">
        <v>0.88513920000000001</v>
      </c>
      <c r="M32" s="14">
        <v>0.88513920000000001</v>
      </c>
      <c r="N32" s="16"/>
      <c r="P32" s="14">
        <v>0</v>
      </c>
      <c r="Q32" s="14">
        <v>0</v>
      </c>
      <c r="R32" s="16"/>
    </row>
    <row r="33" spans="1:18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</row>
    <row r="34" spans="1:18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</row>
    <row r="35" spans="1:18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</row>
    <row r="36" spans="1:18" x14ac:dyDescent="0.25">
      <c r="A36" s="1">
        <v>0</v>
      </c>
      <c r="B36" s="62" t="s">
        <v>36</v>
      </c>
      <c r="C36" s="13" t="s">
        <v>36</v>
      </c>
      <c r="D36" s="14">
        <v>0.41</v>
      </c>
      <c r="E36" s="14">
        <v>0.41</v>
      </c>
      <c r="F36" s="14"/>
      <c r="H36" s="14">
        <v>0</v>
      </c>
      <c r="I36" s="14">
        <v>0</v>
      </c>
      <c r="J36" s="14"/>
      <c r="L36" s="14">
        <v>0.7599999999999999</v>
      </c>
      <c r="M36" s="14">
        <v>0.7599999999999999</v>
      </c>
      <c r="N36" s="14"/>
      <c r="P36" s="14">
        <v>0</v>
      </c>
      <c r="Q36" s="14">
        <v>0</v>
      </c>
      <c r="R36" s="14"/>
    </row>
    <row r="37" spans="1:18" x14ac:dyDescent="0.25">
      <c r="A37" s="1">
        <v>0</v>
      </c>
      <c r="B37" s="62" t="s">
        <v>37</v>
      </c>
      <c r="C37" s="13" t="s">
        <v>37</v>
      </c>
      <c r="D37" s="14">
        <v>1</v>
      </c>
      <c r="E37" s="14">
        <v>1</v>
      </c>
      <c r="F37" s="14"/>
      <c r="H37" s="14">
        <v>0.41879519999999998</v>
      </c>
      <c r="I37" s="14">
        <v>0.41879519999999998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</row>
    <row r="38" spans="1:18" x14ac:dyDescent="0.25">
      <c r="B38" s="62" t="s">
        <v>726</v>
      </c>
      <c r="C38" s="15" t="s">
        <v>38</v>
      </c>
      <c r="D38" s="14">
        <v>1.41</v>
      </c>
      <c r="E38" s="14">
        <v>1.41</v>
      </c>
      <c r="F38" s="16"/>
      <c r="H38" s="14">
        <v>0.41879519999999998</v>
      </c>
      <c r="I38" s="14">
        <v>0.41879519999999998</v>
      </c>
      <c r="J38" s="16"/>
      <c r="L38" s="14">
        <v>0.7599999999999999</v>
      </c>
      <c r="M38" s="14">
        <v>0.7599999999999999</v>
      </c>
      <c r="N38" s="16"/>
      <c r="P38" s="14">
        <v>0</v>
      </c>
      <c r="Q38" s="14">
        <v>0</v>
      </c>
      <c r="R38" s="16"/>
    </row>
    <row r="39" spans="1:18" x14ac:dyDescent="0.25">
      <c r="B39" s="62" t="s">
        <v>726</v>
      </c>
      <c r="C39" s="17" t="s">
        <v>39</v>
      </c>
      <c r="D39" s="14">
        <v>257.8916352</v>
      </c>
      <c r="E39" s="14">
        <v>257.8916352</v>
      </c>
      <c r="F39" s="18"/>
      <c r="H39" s="14">
        <v>190.8685456</v>
      </c>
      <c r="I39" s="14">
        <v>190.8685456</v>
      </c>
      <c r="J39" s="18"/>
      <c r="L39" s="14">
        <v>100.4407976</v>
      </c>
      <c r="M39" s="14">
        <v>100.4407976</v>
      </c>
      <c r="N39" s="18"/>
      <c r="P39" s="14">
        <v>43.6148472</v>
      </c>
      <c r="Q39" s="14">
        <v>43.6148472</v>
      </c>
      <c r="R39" s="18"/>
    </row>
    <row r="40" spans="1:18" x14ac:dyDescent="0.25">
      <c r="A40" s="1">
        <v>0</v>
      </c>
      <c r="B40" s="62" t="s">
        <v>40</v>
      </c>
      <c r="C40" s="13" t="s">
        <v>40</v>
      </c>
      <c r="D40" s="14">
        <v>8.23</v>
      </c>
      <c r="E40" s="14">
        <v>8.23</v>
      </c>
      <c r="F40" s="14"/>
      <c r="H40" s="14">
        <v>8.8099999999999987</v>
      </c>
      <c r="I40" s="14">
        <v>8.8099999999999987</v>
      </c>
      <c r="J40" s="14"/>
      <c r="L40" s="14">
        <v>17.830000000000002</v>
      </c>
      <c r="M40" s="14">
        <v>17.830000000000002</v>
      </c>
      <c r="N40" s="14"/>
      <c r="P40" s="14">
        <v>13.7</v>
      </c>
      <c r="Q40" s="14">
        <v>13.7</v>
      </c>
      <c r="R40" s="14"/>
    </row>
    <row r="41" spans="1:18" x14ac:dyDescent="0.25">
      <c r="A41" s="1">
        <v>0</v>
      </c>
      <c r="B41" s="62" t="s">
        <v>689</v>
      </c>
      <c r="C41" s="13" t="s">
        <v>41</v>
      </c>
      <c r="D41" s="14">
        <v>64.040000000000006</v>
      </c>
      <c r="E41" s="14">
        <v>64.040000000000006</v>
      </c>
      <c r="F41" s="14"/>
      <c r="H41" s="14">
        <v>35.58</v>
      </c>
      <c r="I41" s="14">
        <v>35.58</v>
      </c>
      <c r="J41" s="14"/>
      <c r="L41" s="14">
        <v>22.490000000000002</v>
      </c>
      <c r="M41" s="14">
        <v>22.490000000000002</v>
      </c>
      <c r="N41" s="14"/>
      <c r="P41" s="14">
        <v>0</v>
      </c>
      <c r="Q41" s="14">
        <v>0</v>
      </c>
      <c r="R41" s="14"/>
    </row>
    <row r="42" spans="1:18" x14ac:dyDescent="0.25">
      <c r="A42" s="1">
        <v>0</v>
      </c>
      <c r="B42" s="62" t="s">
        <v>691</v>
      </c>
      <c r="C42" s="13" t="s">
        <v>42</v>
      </c>
      <c r="D42" s="14">
        <v>61.420000000000016</v>
      </c>
      <c r="E42" s="14">
        <v>61.420000000000016</v>
      </c>
      <c r="F42" s="14"/>
      <c r="H42" s="14">
        <v>18.317399999999999</v>
      </c>
      <c r="I42" s="14">
        <v>18.317399999999999</v>
      </c>
      <c r="J42" s="14"/>
      <c r="L42" s="14">
        <v>42.120000000000005</v>
      </c>
      <c r="M42" s="14">
        <v>42.120000000000005</v>
      </c>
      <c r="N42" s="14"/>
      <c r="P42" s="14">
        <v>38.170000000000009</v>
      </c>
      <c r="Q42" s="14">
        <v>38.170000000000009</v>
      </c>
      <c r="R42" s="14"/>
    </row>
    <row r="43" spans="1:18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</row>
    <row r="44" spans="1:18" x14ac:dyDescent="0.25">
      <c r="B44" s="62" t="s">
        <v>727</v>
      </c>
      <c r="C44" s="17" t="s">
        <v>44</v>
      </c>
      <c r="D44" s="14">
        <v>133.69000000000003</v>
      </c>
      <c r="E44" s="14">
        <v>133.69000000000003</v>
      </c>
      <c r="F44" s="18"/>
      <c r="H44" s="14">
        <v>62.7074</v>
      </c>
      <c r="I44" s="14">
        <v>62.7074</v>
      </c>
      <c r="J44" s="18"/>
      <c r="L44" s="14">
        <v>82.440000000000012</v>
      </c>
      <c r="M44" s="14">
        <v>82.440000000000012</v>
      </c>
      <c r="N44" s="18"/>
      <c r="P44" s="14">
        <v>51.870000000000005</v>
      </c>
      <c r="Q44" s="14">
        <v>51.870000000000005</v>
      </c>
      <c r="R44" s="18"/>
    </row>
    <row r="45" spans="1:18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0.56999999999999995</v>
      </c>
      <c r="Q45" s="14">
        <v>0.56999999999999995</v>
      </c>
      <c r="R45" s="18"/>
    </row>
    <row r="46" spans="1:18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</row>
    <row r="47" spans="1:18" ht="16.5" thickBot="1" x14ac:dyDescent="0.3">
      <c r="B47" s="62" t="s">
        <v>450</v>
      </c>
      <c r="C47" s="20" t="s">
        <v>47</v>
      </c>
      <c r="D47" s="14">
        <v>433.07565760000006</v>
      </c>
      <c r="E47" s="14">
        <v>433.07565760000006</v>
      </c>
      <c r="F47" s="21"/>
      <c r="H47" s="14">
        <v>284.76904880000001</v>
      </c>
      <c r="I47" s="14">
        <v>284.76904880000001</v>
      </c>
      <c r="J47" s="21"/>
      <c r="L47" s="14">
        <v>203.6034464</v>
      </c>
      <c r="M47" s="14">
        <v>203.6034464</v>
      </c>
      <c r="N47" s="21"/>
      <c r="P47" s="14">
        <v>104.89435200000001</v>
      </c>
      <c r="Q47" s="14">
        <v>104.89435200000001</v>
      </c>
      <c r="R47" s="21"/>
    </row>
    <row r="48" spans="1:18" x14ac:dyDescent="0.25">
      <c r="A48" s="1">
        <v>0</v>
      </c>
      <c r="B48" s="62" t="s">
        <v>693</v>
      </c>
      <c r="C48" s="13" t="s">
        <v>48</v>
      </c>
      <c r="D48" s="14">
        <v>36</v>
      </c>
      <c r="E48" s="14">
        <v>36</v>
      </c>
      <c r="F48" s="14"/>
      <c r="H48" s="14">
        <v>31</v>
      </c>
      <c r="I48" s="14">
        <v>31</v>
      </c>
      <c r="J48" s="14"/>
      <c r="L48" s="14">
        <v>22</v>
      </c>
      <c r="M48" s="14">
        <v>22</v>
      </c>
      <c r="N48" s="14"/>
      <c r="P48" s="14">
        <v>40</v>
      </c>
      <c r="Q48" s="14">
        <v>40</v>
      </c>
      <c r="R48" s="14"/>
    </row>
    <row r="49" spans="1:18" x14ac:dyDescent="0.25">
      <c r="A49" s="1">
        <v>0</v>
      </c>
      <c r="B49" s="62" t="s">
        <v>695</v>
      </c>
      <c r="C49" s="13" t="s">
        <v>49</v>
      </c>
      <c r="D49" s="14">
        <v>26</v>
      </c>
      <c r="E49" s="14">
        <v>26</v>
      </c>
      <c r="F49" s="14"/>
      <c r="H49" s="14">
        <v>24</v>
      </c>
      <c r="I49" s="14">
        <v>24</v>
      </c>
      <c r="J49" s="14"/>
      <c r="L49" s="14">
        <v>23</v>
      </c>
      <c r="M49" s="14">
        <v>23</v>
      </c>
      <c r="N49" s="14"/>
      <c r="P49" s="14">
        <v>15</v>
      </c>
      <c r="Q49" s="14">
        <v>15</v>
      </c>
      <c r="R49" s="14"/>
    </row>
    <row r="50" spans="1:18" x14ac:dyDescent="0.25">
      <c r="B50" s="62" t="s">
        <v>727</v>
      </c>
      <c r="C50" s="17" t="s">
        <v>50</v>
      </c>
      <c r="D50" s="14">
        <v>62</v>
      </c>
      <c r="E50" s="14">
        <v>62</v>
      </c>
      <c r="F50" s="18"/>
      <c r="H50" s="14">
        <v>55</v>
      </c>
      <c r="I50" s="14">
        <v>55</v>
      </c>
      <c r="J50" s="18"/>
      <c r="L50" s="14">
        <v>45</v>
      </c>
      <c r="M50" s="14">
        <v>45</v>
      </c>
      <c r="N50" s="18"/>
      <c r="P50" s="14">
        <v>55</v>
      </c>
      <c r="Q50" s="14">
        <v>55</v>
      </c>
      <c r="R50" s="18"/>
    </row>
    <row r="51" spans="1:18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2</v>
      </c>
      <c r="I51" s="14">
        <v>2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</row>
    <row r="52" spans="1:18" x14ac:dyDescent="0.25">
      <c r="A52" s="1">
        <v>0</v>
      </c>
      <c r="B52" s="62" t="s">
        <v>707</v>
      </c>
      <c r="C52" s="13" t="s">
        <v>52</v>
      </c>
      <c r="D52" s="14">
        <v>9</v>
      </c>
      <c r="E52" s="14">
        <v>9</v>
      </c>
      <c r="F52" s="14"/>
      <c r="H52" s="14">
        <v>0</v>
      </c>
      <c r="I52" s="14">
        <v>0</v>
      </c>
      <c r="J52" s="14"/>
      <c r="L52" s="14">
        <v>7</v>
      </c>
      <c r="M52" s="14">
        <v>7</v>
      </c>
      <c r="N52" s="14"/>
      <c r="P52" s="14">
        <v>0</v>
      </c>
      <c r="Q52" s="14">
        <v>0</v>
      </c>
      <c r="R52" s="14"/>
    </row>
    <row r="53" spans="1:18" x14ac:dyDescent="0.25">
      <c r="B53" s="62" t="s">
        <v>727</v>
      </c>
      <c r="C53" s="17" t="s">
        <v>53</v>
      </c>
      <c r="D53" s="14">
        <v>9</v>
      </c>
      <c r="E53" s="14">
        <v>9</v>
      </c>
      <c r="F53" s="18"/>
      <c r="H53" s="14">
        <v>2</v>
      </c>
      <c r="I53" s="14">
        <v>2</v>
      </c>
      <c r="J53" s="18"/>
      <c r="L53" s="14">
        <v>7</v>
      </c>
      <c r="M53" s="14">
        <v>7</v>
      </c>
      <c r="N53" s="18"/>
      <c r="P53" s="14">
        <v>0</v>
      </c>
      <c r="Q53" s="14">
        <v>0</v>
      </c>
      <c r="R53" s="18"/>
    </row>
    <row r="54" spans="1:18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</row>
    <row r="55" spans="1:18" x14ac:dyDescent="0.25">
      <c r="A55" s="1">
        <v>0</v>
      </c>
      <c r="B55" s="62" t="s">
        <v>711</v>
      </c>
      <c r="C55" s="13" t="s">
        <v>55</v>
      </c>
      <c r="D55" s="14">
        <v>78</v>
      </c>
      <c r="E55" s="14">
        <v>78</v>
      </c>
      <c r="F55" s="14"/>
      <c r="H55" s="14">
        <v>76</v>
      </c>
      <c r="I55" s="14">
        <v>76</v>
      </c>
      <c r="J55" s="14"/>
      <c r="L55" s="14">
        <v>50</v>
      </c>
      <c r="M55" s="14">
        <v>50</v>
      </c>
      <c r="N55" s="14"/>
      <c r="P55" s="14">
        <v>78</v>
      </c>
      <c r="Q55" s="14">
        <v>78</v>
      </c>
      <c r="R55" s="14"/>
    </row>
    <row r="56" spans="1:18" x14ac:dyDescent="0.25">
      <c r="A56" s="1">
        <v>0</v>
      </c>
      <c r="B56" s="62" t="s">
        <v>703</v>
      </c>
      <c r="C56" s="13" t="s">
        <v>56</v>
      </c>
      <c r="D56" s="14">
        <v>148.5</v>
      </c>
      <c r="E56" s="14">
        <v>148.5</v>
      </c>
      <c r="F56" s="14"/>
      <c r="H56" s="14">
        <v>214.5</v>
      </c>
      <c r="I56" s="14">
        <v>214.5</v>
      </c>
      <c r="J56" s="14"/>
      <c r="L56" s="14">
        <v>118</v>
      </c>
      <c r="M56" s="14">
        <v>118</v>
      </c>
      <c r="N56" s="14"/>
      <c r="P56" s="14">
        <v>65</v>
      </c>
      <c r="Q56" s="14">
        <v>65</v>
      </c>
      <c r="R56" s="14"/>
    </row>
    <row r="57" spans="1:18" x14ac:dyDescent="0.25">
      <c r="A57" s="1">
        <v>0</v>
      </c>
      <c r="B57" s="62" t="s">
        <v>701</v>
      </c>
      <c r="C57" s="13" t="s">
        <v>57</v>
      </c>
      <c r="D57" s="14">
        <v>3</v>
      </c>
      <c r="E57" s="14">
        <v>3</v>
      </c>
      <c r="F57" s="14"/>
      <c r="H57" s="14">
        <v>2</v>
      </c>
      <c r="I57" s="14">
        <v>2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</row>
    <row r="58" spans="1:18" x14ac:dyDescent="0.25">
      <c r="B58" s="62" t="s">
        <v>727</v>
      </c>
      <c r="C58" s="17" t="s">
        <v>58</v>
      </c>
      <c r="D58" s="14">
        <v>229.5</v>
      </c>
      <c r="E58" s="14">
        <v>229.5</v>
      </c>
      <c r="F58" s="18"/>
      <c r="H58" s="14">
        <v>292.5</v>
      </c>
      <c r="I58" s="14">
        <v>292.5</v>
      </c>
      <c r="J58" s="18"/>
      <c r="L58" s="14">
        <v>168</v>
      </c>
      <c r="M58" s="14">
        <v>168</v>
      </c>
      <c r="N58" s="18"/>
      <c r="P58" s="14">
        <v>143</v>
      </c>
      <c r="Q58" s="14">
        <v>143</v>
      </c>
      <c r="R58" s="18"/>
    </row>
    <row r="59" spans="1:18" x14ac:dyDescent="0.25">
      <c r="A59" s="1">
        <v>0</v>
      </c>
      <c r="B59" s="62" t="s">
        <v>697</v>
      </c>
      <c r="C59" s="13" t="s">
        <v>59</v>
      </c>
      <c r="D59" s="14">
        <v>2</v>
      </c>
      <c r="E59" s="14">
        <v>2</v>
      </c>
      <c r="F59" s="14"/>
      <c r="H59" s="14">
        <v>1</v>
      </c>
      <c r="I59" s="14">
        <v>1</v>
      </c>
      <c r="J59" s="14"/>
      <c r="L59" s="14">
        <v>11</v>
      </c>
      <c r="M59" s="14">
        <v>11</v>
      </c>
      <c r="N59" s="14"/>
      <c r="P59" s="14">
        <v>0</v>
      </c>
      <c r="Q59" s="14">
        <v>0</v>
      </c>
      <c r="R59" s="14"/>
    </row>
    <row r="60" spans="1:18" x14ac:dyDescent="0.25">
      <c r="B60" s="62" t="s">
        <v>727</v>
      </c>
      <c r="C60" s="17" t="s">
        <v>60</v>
      </c>
      <c r="D60" s="14">
        <v>2</v>
      </c>
      <c r="E60" s="14">
        <v>2</v>
      </c>
      <c r="F60" s="18"/>
      <c r="H60" s="14">
        <v>1</v>
      </c>
      <c r="I60" s="14">
        <v>1</v>
      </c>
      <c r="J60" s="18"/>
      <c r="L60" s="14">
        <v>11</v>
      </c>
      <c r="M60" s="14">
        <v>11</v>
      </c>
      <c r="N60" s="18"/>
      <c r="P60" s="14">
        <v>0</v>
      </c>
      <c r="Q60" s="14">
        <v>0</v>
      </c>
      <c r="R60" s="18"/>
    </row>
    <row r="61" spans="1:18" x14ac:dyDescent="0.25">
      <c r="A61" s="1">
        <v>0</v>
      </c>
      <c r="B61" s="62" t="s">
        <v>699</v>
      </c>
      <c r="C61" s="13" t="s">
        <v>61</v>
      </c>
      <c r="D61" s="14">
        <v>29</v>
      </c>
      <c r="E61" s="14">
        <v>29</v>
      </c>
      <c r="F61" s="14"/>
      <c r="H61" s="14">
        <v>15</v>
      </c>
      <c r="I61" s="14">
        <v>15</v>
      </c>
      <c r="J61" s="14"/>
      <c r="L61" s="14">
        <v>9</v>
      </c>
      <c r="M61" s="14">
        <v>9</v>
      </c>
      <c r="N61" s="14"/>
      <c r="P61" s="14">
        <v>13</v>
      </c>
      <c r="Q61" s="14">
        <v>13</v>
      </c>
      <c r="R61" s="14"/>
    </row>
    <row r="62" spans="1:18" x14ac:dyDescent="0.25">
      <c r="B62" s="62" t="s">
        <v>727</v>
      </c>
      <c r="C62" s="17" t="s">
        <v>62</v>
      </c>
      <c r="D62" s="14">
        <v>29</v>
      </c>
      <c r="E62" s="14">
        <v>29</v>
      </c>
      <c r="F62" s="18"/>
      <c r="H62" s="14">
        <v>15</v>
      </c>
      <c r="I62" s="14">
        <v>15</v>
      </c>
      <c r="J62" s="18"/>
      <c r="L62" s="14">
        <v>9</v>
      </c>
      <c r="M62" s="14">
        <v>9</v>
      </c>
      <c r="N62" s="18"/>
      <c r="P62" s="14">
        <v>13</v>
      </c>
      <c r="Q62" s="14">
        <v>13</v>
      </c>
      <c r="R62" s="18"/>
    </row>
    <row r="63" spans="1:18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</row>
    <row r="64" spans="1:18" ht="16.5" thickBot="1" x14ac:dyDescent="0.3">
      <c r="B64" s="62" t="s">
        <v>459</v>
      </c>
      <c r="C64" s="20" t="s">
        <v>64</v>
      </c>
      <c r="D64" s="14">
        <v>331.5</v>
      </c>
      <c r="E64" s="14">
        <v>331.5</v>
      </c>
      <c r="F64" s="21"/>
      <c r="H64" s="14">
        <v>365.5</v>
      </c>
      <c r="I64" s="14">
        <v>365.5</v>
      </c>
      <c r="J64" s="21"/>
      <c r="L64" s="14">
        <v>240</v>
      </c>
      <c r="M64" s="14">
        <v>240</v>
      </c>
      <c r="N64" s="21"/>
      <c r="P64" s="14">
        <v>211</v>
      </c>
      <c r="Q64" s="14">
        <v>211</v>
      </c>
      <c r="R64" s="21"/>
    </row>
    <row r="65" spans="1:18" x14ac:dyDescent="0.25">
      <c r="A65" s="1">
        <v>0</v>
      </c>
      <c r="B65" s="62" t="s">
        <v>713</v>
      </c>
      <c r="C65" s="13" t="s">
        <v>65</v>
      </c>
      <c r="D65" s="14">
        <v>111.59000000000002</v>
      </c>
      <c r="E65" s="14">
        <v>111.59000000000002</v>
      </c>
      <c r="F65" s="14"/>
      <c r="H65" s="14">
        <v>3.5300000000000002</v>
      </c>
      <c r="I65" s="14">
        <v>3.5300000000000002</v>
      </c>
      <c r="J65" s="14"/>
      <c r="L65" s="14">
        <v>23.74</v>
      </c>
      <c r="M65" s="14">
        <v>23.74</v>
      </c>
      <c r="N65" s="14"/>
      <c r="P65" s="14">
        <v>14.5</v>
      </c>
      <c r="Q65" s="14">
        <v>14.5</v>
      </c>
      <c r="R65" s="14"/>
    </row>
    <row r="66" spans="1:18" x14ac:dyDescent="0.25">
      <c r="A66" s="1">
        <v>0</v>
      </c>
      <c r="B66" s="62" t="s">
        <v>715</v>
      </c>
      <c r="C66" s="13" t="s">
        <v>66</v>
      </c>
      <c r="D66" s="14">
        <v>134.44000000000003</v>
      </c>
      <c r="E66" s="14">
        <v>134.44000000000003</v>
      </c>
      <c r="F66" s="14"/>
      <c r="H66" s="14">
        <v>133.09</v>
      </c>
      <c r="I66" s="14">
        <v>133.09</v>
      </c>
      <c r="J66" s="14"/>
      <c r="L66" s="14">
        <v>57.57</v>
      </c>
      <c r="M66" s="14">
        <v>57.57</v>
      </c>
      <c r="N66" s="14"/>
      <c r="P66" s="14">
        <v>2.1</v>
      </c>
      <c r="Q66" s="14">
        <v>2.1</v>
      </c>
      <c r="R66" s="14"/>
    </row>
    <row r="67" spans="1:18" x14ac:dyDescent="0.25">
      <c r="A67" s="1">
        <v>0</v>
      </c>
      <c r="B67" s="62" t="s">
        <v>717</v>
      </c>
      <c r="C67" s="13" t="s">
        <v>67</v>
      </c>
      <c r="D67" s="14">
        <v>1.7400000000000002</v>
      </c>
      <c r="E67" s="14">
        <v>1.7400000000000002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  <c r="P67" s="14">
        <v>262.60000000000002</v>
      </c>
      <c r="Q67" s="14">
        <v>262.60000000000002</v>
      </c>
      <c r="R67" s="14"/>
    </row>
    <row r="68" spans="1:18" x14ac:dyDescent="0.25">
      <c r="B68" s="62" t="s">
        <v>726</v>
      </c>
      <c r="C68" s="17" t="s">
        <v>68</v>
      </c>
      <c r="D68" s="14">
        <v>247.77000000000004</v>
      </c>
      <c r="E68" s="14">
        <v>247.77000000000004</v>
      </c>
      <c r="F68" s="18"/>
      <c r="H68" s="14">
        <v>136.62</v>
      </c>
      <c r="I68" s="14">
        <v>136.62</v>
      </c>
      <c r="J68" s="18"/>
      <c r="L68" s="14">
        <v>81.31</v>
      </c>
      <c r="M68" s="14">
        <v>81.31</v>
      </c>
      <c r="N68" s="18"/>
      <c r="P68" s="14">
        <v>279.20000000000005</v>
      </c>
      <c r="Q68" s="14">
        <v>279.20000000000005</v>
      </c>
      <c r="R68" s="18"/>
    </row>
    <row r="69" spans="1:18" x14ac:dyDescent="0.25">
      <c r="A69" s="1">
        <v>0</v>
      </c>
      <c r="B69" s="62" t="s">
        <v>721</v>
      </c>
      <c r="C69" s="17" t="s">
        <v>69</v>
      </c>
      <c r="D69" s="14">
        <v>0.1</v>
      </c>
      <c r="E69" s="14">
        <v>0.1</v>
      </c>
      <c r="F69" s="18"/>
      <c r="H69" s="14">
        <v>1.45</v>
      </c>
      <c r="I69" s="14">
        <v>1.45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</row>
    <row r="70" spans="1:18" ht="15.75" thickBot="1" x14ac:dyDescent="0.3">
      <c r="A70" s="1">
        <v>0</v>
      </c>
      <c r="B70" s="62" t="s">
        <v>723</v>
      </c>
      <c r="C70" s="17" t="s">
        <v>70</v>
      </c>
      <c r="D70" s="14">
        <v>70</v>
      </c>
      <c r="E70" s="14">
        <v>70</v>
      </c>
      <c r="F70" s="18"/>
      <c r="H70" s="14">
        <v>93</v>
      </c>
      <c r="I70" s="14">
        <v>93</v>
      </c>
      <c r="J70" s="18"/>
      <c r="L70" s="14">
        <v>32</v>
      </c>
      <c r="M70" s="14">
        <v>32</v>
      </c>
      <c r="N70" s="18"/>
      <c r="P70" s="14">
        <v>14</v>
      </c>
      <c r="Q70" s="14">
        <v>14</v>
      </c>
      <c r="R70" s="18"/>
    </row>
    <row r="71" spans="1:18" ht="16.5" thickBot="1" x14ac:dyDescent="0.3">
      <c r="B71" s="62" t="s">
        <v>726</v>
      </c>
      <c r="C71" s="20" t="s">
        <v>71</v>
      </c>
      <c r="D71" s="14">
        <v>317.87</v>
      </c>
      <c r="E71" s="14">
        <v>317.87</v>
      </c>
      <c r="F71" s="21"/>
      <c r="H71" s="14">
        <v>231.07</v>
      </c>
      <c r="I71" s="14">
        <v>231.07</v>
      </c>
      <c r="J71" s="21"/>
      <c r="L71" s="14">
        <v>113.31</v>
      </c>
      <c r="M71" s="14">
        <v>113.31</v>
      </c>
      <c r="N71" s="21"/>
      <c r="P71" s="14">
        <v>293.20000000000005</v>
      </c>
      <c r="Q71" s="14">
        <v>293.20000000000005</v>
      </c>
      <c r="R71" s="21"/>
    </row>
    <row r="72" spans="1:18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</row>
    <row r="73" spans="1:18" ht="18.75" thickTop="1" x14ac:dyDescent="0.25">
      <c r="B73" s="62" t="e">
        <v>#N/A</v>
      </c>
      <c r="C73" s="25"/>
    </row>
    <row r="74" spans="1:18" ht="18.75" thickBot="1" x14ac:dyDescent="0.3">
      <c r="B74" s="62" t="e">
        <v>#N/A</v>
      </c>
      <c r="C74" s="26"/>
    </row>
    <row r="75" spans="1:18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</row>
    <row r="76" spans="1:18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</row>
    <row r="77" spans="1:18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</row>
    <row r="78" spans="1:18" ht="15.75" thickBot="1" x14ac:dyDescent="0.3">
      <c r="B78" s="62" t="s">
        <v>472</v>
      </c>
      <c r="C78" s="17" t="s">
        <v>75</v>
      </c>
      <c r="D78" s="14">
        <v>179.34</v>
      </c>
      <c r="E78" s="14">
        <v>179.34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469.42</v>
      </c>
      <c r="Q78" s="14">
        <v>469.42</v>
      </c>
      <c r="R78" s="18"/>
    </row>
    <row r="79" spans="1:18" ht="16.5" thickBot="1" x14ac:dyDescent="0.3">
      <c r="B79" s="62" t="s">
        <v>472</v>
      </c>
      <c r="C79" s="20" t="s">
        <v>76</v>
      </c>
      <c r="D79" s="14">
        <v>179.34</v>
      </c>
      <c r="E79" s="14">
        <v>179.34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469.42</v>
      </c>
      <c r="Q79" s="14">
        <v>469.42</v>
      </c>
      <c r="R79" s="21"/>
    </row>
    <row r="80" spans="1:18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</row>
    <row r="81" spans="1:18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</row>
    <row r="82" spans="1:18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</row>
    <row r="83" spans="1:18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</row>
    <row r="84" spans="1:18" ht="16.5" thickBot="1" x14ac:dyDescent="0.3">
      <c r="B84" s="62" t="s">
        <v>478</v>
      </c>
      <c r="C84" s="20" t="s">
        <v>81</v>
      </c>
      <c r="D84" s="14">
        <v>11.1</v>
      </c>
      <c r="E84" s="14">
        <v>11.1</v>
      </c>
      <c r="F84" s="21"/>
      <c r="H84" s="14">
        <v>18.929999999999996</v>
      </c>
      <c r="I84" s="14">
        <v>18.929999999999996</v>
      </c>
      <c r="J84" s="21"/>
      <c r="L84" s="14">
        <v>8.879999999999999</v>
      </c>
      <c r="M84" s="14">
        <v>8.879999999999999</v>
      </c>
      <c r="N84" s="21"/>
      <c r="P84" s="14">
        <v>1.3800000000000001</v>
      </c>
      <c r="Q84" s="14">
        <v>1.3800000000000001</v>
      </c>
      <c r="R84" s="21"/>
    </row>
    <row r="85" spans="1:18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</row>
    <row r="86" spans="1:18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</row>
    <row r="87" spans="1:18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</row>
    <row r="88" spans="1:18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</row>
    <row r="89" spans="1:18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</row>
    <row r="90" spans="1:18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</row>
    <row r="91" spans="1:18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</row>
    <row r="92" spans="1:18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</row>
    <row r="93" spans="1:18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</row>
    <row r="94" spans="1:18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</row>
    <row r="95" spans="1:18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</row>
    <row r="96" spans="1:18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</row>
    <row r="97" spans="1:18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</row>
    <row r="98" spans="1:18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</row>
    <row r="99" spans="1:18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</row>
    <row r="100" spans="1:18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</row>
    <row r="101" spans="1:18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</row>
    <row r="102" spans="1:18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</row>
    <row r="103" spans="1:18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</row>
    <row r="104" spans="1:18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</row>
    <row r="105" spans="1:18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</row>
    <row r="106" spans="1:18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</row>
    <row r="107" spans="1:18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</row>
    <row r="108" spans="1:18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</row>
    <row r="109" spans="1:18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</row>
    <row r="110" spans="1:18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</row>
    <row r="111" spans="1:18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</row>
    <row r="112" spans="1:18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</row>
    <row r="113" spans="1:18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</row>
    <row r="114" spans="1:18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</row>
    <row r="115" spans="1:18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</row>
    <row r="116" spans="1:18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</row>
    <row r="117" spans="1:18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</row>
    <row r="118" spans="1:18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</row>
    <row r="119" spans="1:18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</row>
    <row r="120" spans="1:18" ht="16.5" thickBot="1" x14ac:dyDescent="0.3">
      <c r="B120" s="62" t="s">
        <v>482</v>
      </c>
      <c r="C120" s="20" t="s">
        <v>117</v>
      </c>
      <c r="D120" s="14">
        <v>27</v>
      </c>
      <c r="E120" s="14">
        <v>27</v>
      </c>
      <c r="F120" s="21"/>
      <c r="H120" s="14">
        <v>7</v>
      </c>
      <c r="I120" s="14">
        <v>7</v>
      </c>
      <c r="J120" s="21"/>
      <c r="L120" s="14">
        <v>2</v>
      </c>
      <c r="M120" s="14">
        <v>2</v>
      </c>
      <c r="N120" s="21"/>
      <c r="P120" s="14">
        <v>17</v>
      </c>
      <c r="Q120" s="14">
        <v>17</v>
      </c>
      <c r="R120" s="21"/>
    </row>
    <row r="121" spans="1:18" ht="19.5" thickTop="1" thickBot="1" x14ac:dyDescent="0.3">
      <c r="B121" s="62" t="s">
        <v>118</v>
      </c>
      <c r="C121" s="22" t="s">
        <v>118</v>
      </c>
      <c r="D121" s="14">
        <v>236.185</v>
      </c>
      <c r="E121" s="14">
        <v>236.185</v>
      </c>
      <c r="F121" s="23"/>
      <c r="H121" s="14">
        <v>80.174999999999997</v>
      </c>
      <c r="I121" s="14">
        <v>80.174999999999997</v>
      </c>
      <c r="J121" s="23"/>
      <c r="L121" s="14">
        <v>10.879999999999999</v>
      </c>
      <c r="M121" s="14">
        <v>10.879999999999999</v>
      </c>
      <c r="N121" s="23"/>
      <c r="P121" s="14">
        <v>507.57499999999993</v>
      </c>
      <c r="Q121" s="14">
        <v>507.57499999999993</v>
      </c>
      <c r="R121" s="23"/>
    </row>
    <row r="122" spans="1:18" ht="18.75" thickTop="1" x14ac:dyDescent="0.25">
      <c r="B122" s="62" t="e">
        <v>#N/A</v>
      </c>
      <c r="C122" s="25"/>
    </row>
    <row r="123" spans="1:18" ht="18.75" thickBot="1" x14ac:dyDescent="0.3">
      <c r="B123" s="62" t="e">
        <v>#N/A</v>
      </c>
      <c r="C123" s="26"/>
    </row>
    <row r="124" spans="1:18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</row>
    <row r="125" spans="1:18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</row>
    <row r="126" spans="1:18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</row>
    <row r="127" spans="1:18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</row>
    <row r="128" spans="1:18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</row>
    <row r="129" spans="1:18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180</v>
      </c>
      <c r="M129" s="14">
        <v>180</v>
      </c>
      <c r="N129" s="21"/>
      <c r="P129" s="14">
        <v>0</v>
      </c>
      <c r="Q129" s="14">
        <v>0</v>
      </c>
      <c r="R129" s="21"/>
    </row>
    <row r="130" spans="1:18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</row>
    <row r="131" spans="1:18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</row>
    <row r="132" spans="1:18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</row>
    <row r="133" spans="1:18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</row>
    <row r="134" spans="1:18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</row>
    <row r="135" spans="1:18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</row>
    <row r="136" spans="1:18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</row>
    <row r="137" spans="1:18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</row>
    <row r="138" spans="1:18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</row>
    <row r="139" spans="1:18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</row>
    <row r="140" spans="1:18" ht="16.5" thickBot="1" x14ac:dyDescent="0.3">
      <c r="B140" s="62" t="s">
        <v>492</v>
      </c>
      <c r="C140" s="20" t="s">
        <v>133</v>
      </c>
      <c r="D140" s="14">
        <v>20388</v>
      </c>
      <c r="E140" s="14">
        <v>20388</v>
      </c>
      <c r="F140" s="21"/>
      <c r="H140" s="14">
        <v>5312</v>
      </c>
      <c r="I140" s="14">
        <v>5312</v>
      </c>
      <c r="J140" s="21"/>
      <c r="L140" s="14">
        <v>900</v>
      </c>
      <c r="M140" s="14">
        <v>900</v>
      </c>
      <c r="N140" s="21"/>
      <c r="P140" s="14">
        <v>8162</v>
      </c>
      <c r="Q140" s="14">
        <v>8162</v>
      </c>
      <c r="R140" s="21"/>
    </row>
    <row r="141" spans="1:18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</row>
    <row r="142" spans="1:18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</row>
    <row r="143" spans="1:18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</row>
    <row r="144" spans="1:18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</row>
    <row r="145" spans="1:18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</row>
    <row r="146" spans="1:18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</row>
    <row r="147" spans="1:18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</row>
    <row r="148" spans="1:18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</row>
    <row r="149" spans="1:18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</row>
    <row r="150" spans="1:18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</row>
    <row r="151" spans="1:18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</row>
    <row r="152" spans="1:18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</row>
    <row r="153" spans="1:18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</row>
    <row r="154" spans="1:18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</row>
    <row r="155" spans="1:18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</row>
    <row r="156" spans="1:18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</row>
    <row r="157" spans="1:18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</row>
    <row r="158" spans="1:18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</row>
    <row r="159" spans="1:18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</row>
    <row r="160" spans="1:18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</row>
    <row r="161" spans="1:18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</row>
    <row r="162" spans="1:18" ht="16.5" thickBot="1" x14ac:dyDescent="0.3">
      <c r="B162" s="62" t="s">
        <v>488</v>
      </c>
      <c r="C162" s="20" t="s">
        <v>155</v>
      </c>
      <c r="D162" s="14">
        <v>3168</v>
      </c>
      <c r="E162" s="14">
        <v>3168</v>
      </c>
      <c r="F162" s="21"/>
      <c r="H162" s="14">
        <v>4138</v>
      </c>
      <c r="I162" s="14">
        <v>4138</v>
      </c>
      <c r="J162" s="21"/>
      <c r="L162" s="14">
        <v>3827</v>
      </c>
      <c r="M162" s="14">
        <v>3827</v>
      </c>
      <c r="N162" s="21"/>
      <c r="P162" s="14">
        <v>2030</v>
      </c>
      <c r="Q162" s="14">
        <v>2030</v>
      </c>
      <c r="R162" s="21"/>
    </row>
    <row r="163" spans="1:18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</row>
    <row r="164" spans="1:18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</row>
    <row r="165" spans="1:18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</row>
    <row r="166" spans="1:18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</row>
    <row r="167" spans="1:18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</row>
    <row r="168" spans="1:18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</row>
    <row r="169" spans="1:18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</row>
    <row r="170" spans="1:18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</row>
    <row r="171" spans="1:18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</row>
    <row r="172" spans="1:18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</row>
    <row r="173" spans="1:18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</row>
    <row r="174" spans="1:18" ht="16.5" thickBot="1" x14ac:dyDescent="0.3">
      <c r="B174" s="62" t="s">
        <v>486</v>
      </c>
      <c r="C174" s="20" t="s">
        <v>167</v>
      </c>
      <c r="D174" s="14">
        <v>29239</v>
      </c>
      <c r="E174" s="14">
        <v>29239</v>
      </c>
      <c r="F174" s="21"/>
      <c r="H174" s="14">
        <v>37515.199999999997</v>
      </c>
      <c r="I174" s="14">
        <v>37515.199999999997</v>
      </c>
      <c r="J174" s="21"/>
      <c r="L174" s="14">
        <v>15992</v>
      </c>
      <c r="M174" s="14">
        <v>15992</v>
      </c>
      <c r="N174" s="21"/>
      <c r="P174" s="14">
        <v>7993</v>
      </c>
      <c r="Q174" s="14">
        <v>7993</v>
      </c>
      <c r="R174" s="21"/>
    </row>
    <row r="175" spans="1:18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</row>
    <row r="176" spans="1:18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</row>
    <row r="177" spans="1:18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</row>
    <row r="178" spans="1:18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</row>
    <row r="179" spans="1:18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</row>
    <row r="180" spans="1:18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</row>
    <row r="181" spans="1:18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</row>
    <row r="182" spans="1:18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</row>
    <row r="183" spans="1:18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</row>
    <row r="184" spans="1:18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</row>
    <row r="185" spans="1:18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</row>
    <row r="186" spans="1:18" ht="16.5" thickBot="1" x14ac:dyDescent="0.3">
      <c r="B186" s="62" t="s">
        <v>496</v>
      </c>
      <c r="C186" s="20" t="s">
        <v>179</v>
      </c>
      <c r="D186" s="14">
        <v>413</v>
      </c>
      <c r="E186" s="14">
        <v>413</v>
      </c>
      <c r="F186" s="21"/>
      <c r="H186" s="14">
        <v>718</v>
      </c>
      <c r="I186" s="14">
        <v>718</v>
      </c>
      <c r="J186" s="21"/>
      <c r="L186" s="14">
        <v>867</v>
      </c>
      <c r="M186" s="14">
        <v>867</v>
      </c>
      <c r="N186" s="21"/>
      <c r="P186" s="14">
        <v>808</v>
      </c>
      <c r="Q186" s="14">
        <v>808</v>
      </c>
      <c r="R186" s="21"/>
    </row>
    <row r="187" spans="1:18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</row>
    <row r="188" spans="1:18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</row>
    <row r="189" spans="1:18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</row>
    <row r="190" spans="1:18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</row>
    <row r="191" spans="1:18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</row>
    <row r="192" spans="1:18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</row>
    <row r="193" spans="1:18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</row>
    <row r="194" spans="1:18" ht="16.5" thickBot="1" x14ac:dyDescent="0.3">
      <c r="B194" s="62" t="s">
        <v>500</v>
      </c>
      <c r="C194" s="20" t="s">
        <v>187</v>
      </c>
      <c r="D194" s="14">
        <v>4784</v>
      </c>
      <c r="E194" s="14">
        <v>4784</v>
      </c>
      <c r="F194" s="21"/>
      <c r="H194" s="14">
        <v>6652</v>
      </c>
      <c r="I194" s="14">
        <v>6652</v>
      </c>
      <c r="J194" s="21"/>
      <c r="L194" s="14">
        <v>665</v>
      </c>
      <c r="M194" s="14">
        <v>665</v>
      </c>
      <c r="N194" s="21"/>
      <c r="P194" s="14">
        <v>204</v>
      </c>
      <c r="Q194" s="14">
        <v>204</v>
      </c>
      <c r="R194" s="21"/>
    </row>
    <row r="195" spans="1:18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</row>
    <row r="196" spans="1:18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</row>
    <row r="197" spans="1:18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</row>
    <row r="198" spans="1:18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</row>
    <row r="199" spans="1:18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</row>
    <row r="200" spans="1:18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</row>
    <row r="201" spans="1:18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</row>
    <row r="202" spans="1:18" ht="16.5" thickBot="1" x14ac:dyDescent="0.3">
      <c r="B202" s="62" t="s">
        <v>494</v>
      </c>
      <c r="C202" s="20" t="s">
        <v>195</v>
      </c>
      <c r="D202" s="14">
        <v>2740</v>
      </c>
      <c r="E202" s="14">
        <v>2740</v>
      </c>
      <c r="F202" s="21"/>
      <c r="H202" s="14">
        <v>2118</v>
      </c>
      <c r="I202" s="14">
        <v>2118</v>
      </c>
      <c r="J202" s="21"/>
      <c r="L202" s="14">
        <v>536</v>
      </c>
      <c r="M202" s="14">
        <v>536</v>
      </c>
      <c r="N202" s="21"/>
      <c r="P202" s="14">
        <v>107</v>
      </c>
      <c r="Q202" s="14">
        <v>107</v>
      </c>
      <c r="R202" s="21"/>
    </row>
    <row r="203" spans="1:18" ht="19.5" thickTop="1" thickBot="1" x14ac:dyDescent="0.3">
      <c r="B203" s="62" t="s">
        <v>196</v>
      </c>
      <c r="C203" s="22" t="s">
        <v>196</v>
      </c>
      <c r="D203" s="14">
        <v>60732</v>
      </c>
      <c r="E203" s="14">
        <v>60732</v>
      </c>
      <c r="F203" s="23"/>
      <c r="H203" s="14">
        <v>56622.2</v>
      </c>
      <c r="I203" s="14">
        <v>56622.2</v>
      </c>
      <c r="J203" s="23"/>
      <c r="L203" s="14">
        <v>22967</v>
      </c>
      <c r="M203" s="14">
        <v>22967</v>
      </c>
      <c r="N203" s="23"/>
      <c r="P203" s="14">
        <v>19304</v>
      </c>
      <c r="Q203" s="14">
        <v>19304</v>
      </c>
      <c r="R203" s="23"/>
    </row>
    <row r="204" spans="1:18" ht="18.75" thickTop="1" x14ac:dyDescent="0.25">
      <c r="B204" s="62" t="e">
        <v>#N/A</v>
      </c>
      <c r="C204" s="25"/>
    </row>
    <row r="205" spans="1:18" ht="18.75" thickBot="1" x14ac:dyDescent="0.3">
      <c r="B205" s="62" t="e">
        <v>#N/A</v>
      </c>
      <c r="C205" s="26"/>
    </row>
    <row r="206" spans="1:18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</row>
    <row r="207" spans="1:18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</row>
    <row r="208" spans="1:18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</row>
    <row r="209" spans="1:18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</row>
    <row r="210" spans="1:18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</row>
    <row r="211" spans="1:18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</row>
    <row r="212" spans="1:18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</row>
    <row r="213" spans="1:18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</row>
    <row r="214" spans="1:18" ht="16.5" thickBot="1" x14ac:dyDescent="0.3">
      <c r="B214" s="62" t="s">
        <v>503</v>
      </c>
      <c r="C214" s="20" t="s">
        <v>203</v>
      </c>
      <c r="D214" s="14">
        <v>171.99999999999994</v>
      </c>
      <c r="E214" s="14">
        <v>171.99999999999994</v>
      </c>
      <c r="F214" s="21"/>
      <c r="H214" s="14">
        <v>501</v>
      </c>
      <c r="I214" s="14">
        <v>501</v>
      </c>
      <c r="J214" s="21"/>
      <c r="L214" s="14">
        <v>1045</v>
      </c>
      <c r="M214" s="14">
        <v>1045</v>
      </c>
      <c r="N214" s="21"/>
      <c r="P214" s="14">
        <v>135</v>
      </c>
      <c r="Q214" s="14">
        <v>135</v>
      </c>
      <c r="R214" s="21"/>
    </row>
    <row r="215" spans="1:18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</row>
    <row r="216" spans="1:18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</row>
    <row r="217" spans="1:18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</row>
    <row r="218" spans="1:18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</row>
    <row r="219" spans="1:18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</row>
    <row r="220" spans="1:18" ht="16.5" thickBot="1" x14ac:dyDescent="0.3">
      <c r="B220" s="62" t="s">
        <v>507</v>
      </c>
      <c r="C220" s="20" t="s">
        <v>209</v>
      </c>
      <c r="D220" s="14">
        <v>268</v>
      </c>
      <c r="E220" s="14">
        <v>268</v>
      </c>
      <c r="F220" s="21"/>
      <c r="H220" s="14">
        <v>258</v>
      </c>
      <c r="I220" s="14">
        <v>258</v>
      </c>
      <c r="J220" s="21"/>
      <c r="L220" s="14">
        <v>938</v>
      </c>
      <c r="M220" s="14">
        <v>938</v>
      </c>
      <c r="N220" s="21"/>
      <c r="P220" s="14">
        <v>236</v>
      </c>
      <c r="Q220" s="14">
        <v>236</v>
      </c>
      <c r="R220" s="21"/>
    </row>
    <row r="221" spans="1:18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</row>
    <row r="222" spans="1:18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</row>
    <row r="223" spans="1:18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</row>
    <row r="224" spans="1:18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</row>
    <row r="225" spans="1:18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</row>
    <row r="226" spans="1:18" ht="16.5" thickBot="1" x14ac:dyDescent="0.3">
      <c r="B226" s="62" t="s">
        <v>505</v>
      </c>
      <c r="C226" s="20" t="s">
        <v>215</v>
      </c>
      <c r="D226" s="14">
        <v>46.000000000000014</v>
      </c>
      <c r="E226" s="14">
        <v>46.000000000000014</v>
      </c>
      <c r="F226" s="21"/>
      <c r="H226" s="14">
        <v>33</v>
      </c>
      <c r="I226" s="14">
        <v>33</v>
      </c>
      <c r="J226" s="21"/>
      <c r="L226" s="14">
        <v>16</v>
      </c>
      <c r="M226" s="14">
        <v>16</v>
      </c>
      <c r="N226" s="21"/>
      <c r="P226" s="14">
        <v>31</v>
      </c>
      <c r="Q226" s="14">
        <v>31</v>
      </c>
      <c r="R226" s="21"/>
    </row>
    <row r="227" spans="1:18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</row>
    <row r="228" spans="1:18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</row>
    <row r="229" spans="1:18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</row>
    <row r="230" spans="1:18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</row>
    <row r="231" spans="1:18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</row>
    <row r="232" spans="1:18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</row>
    <row r="233" spans="1:18" ht="19.5" thickTop="1" thickBot="1" x14ac:dyDescent="0.3">
      <c r="B233" s="62" t="s">
        <v>222</v>
      </c>
      <c r="C233" s="22" t="s">
        <v>222</v>
      </c>
      <c r="D233" s="14">
        <v>1005.9999999999999</v>
      </c>
      <c r="E233" s="14">
        <v>1005.9999999999999</v>
      </c>
      <c r="F233" s="23"/>
      <c r="H233" s="14">
        <v>23512.199999999997</v>
      </c>
      <c r="I233" s="14">
        <v>23512.199999999997</v>
      </c>
      <c r="J233" s="23"/>
      <c r="L233" s="14">
        <v>6238</v>
      </c>
      <c r="M233" s="14">
        <v>6238</v>
      </c>
      <c r="N233" s="23"/>
      <c r="P233" s="14">
        <v>22759</v>
      </c>
      <c r="Q233" s="14">
        <v>22759</v>
      </c>
      <c r="R233" s="23"/>
    </row>
    <row r="234" spans="1:18" ht="18.75" thickTop="1" x14ac:dyDescent="0.25">
      <c r="B234" s="62" t="e">
        <v>#N/A</v>
      </c>
      <c r="C234" s="25"/>
    </row>
    <row r="235" spans="1:18" ht="18.75" thickBot="1" x14ac:dyDescent="0.3">
      <c r="B235" s="62" t="e">
        <v>#N/A</v>
      </c>
      <c r="C235" s="26"/>
    </row>
    <row r="236" spans="1:18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</row>
    <row r="237" spans="1:18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</row>
    <row r="238" spans="1:18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</row>
    <row r="239" spans="1:18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</row>
    <row r="240" spans="1:18" x14ac:dyDescent="0.25">
      <c r="A240" s="1">
        <v>0</v>
      </c>
      <c r="B240" s="62" t="s">
        <v>524</v>
      </c>
      <c r="C240" s="13" t="s">
        <v>225</v>
      </c>
      <c r="D240" s="14">
        <v>1535</v>
      </c>
      <c r="E240" s="14">
        <v>1535</v>
      </c>
      <c r="F240" s="14"/>
      <c r="H240" s="14">
        <v>85</v>
      </c>
      <c r="I240" s="14">
        <v>85</v>
      </c>
      <c r="J240" s="14"/>
      <c r="L240" s="14">
        <v>155</v>
      </c>
      <c r="M240" s="14">
        <v>155</v>
      </c>
      <c r="N240" s="14"/>
      <c r="P240" s="14">
        <v>0</v>
      </c>
      <c r="Q240" s="14">
        <v>0</v>
      </c>
      <c r="R240" s="14"/>
    </row>
    <row r="241" spans="1:18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</row>
    <row r="242" spans="1:18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</row>
    <row r="243" spans="1:18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</row>
    <row r="244" spans="1:18" x14ac:dyDescent="0.25">
      <c r="A244" s="1">
        <v>0</v>
      </c>
      <c r="B244" s="62" t="s">
        <v>534</v>
      </c>
      <c r="C244" s="13" t="s">
        <v>229</v>
      </c>
      <c r="D244" s="14">
        <v>1977</v>
      </c>
      <c r="E244" s="14">
        <v>1977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</row>
    <row r="245" spans="1:18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</row>
    <row r="246" spans="1:18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</row>
    <row r="247" spans="1:18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</row>
    <row r="248" spans="1:18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</row>
    <row r="249" spans="1:18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</row>
    <row r="250" spans="1:18" ht="15.75" thickBot="1" x14ac:dyDescent="0.3">
      <c r="A250" s="1">
        <v>0</v>
      </c>
      <c r="B250" s="62" t="s">
        <v>534</v>
      </c>
      <c r="C250" s="13" t="s">
        <v>235</v>
      </c>
      <c r="D250" s="14">
        <v>1977</v>
      </c>
      <c r="E250" s="14">
        <v>1977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</row>
    <row r="251" spans="1:18" ht="16.5" thickBot="1" x14ac:dyDescent="0.3">
      <c r="B251" s="62" t="s">
        <v>236</v>
      </c>
      <c r="C251" s="20" t="s">
        <v>236</v>
      </c>
      <c r="D251" s="14">
        <v>3512</v>
      </c>
      <c r="E251" s="14">
        <v>3512</v>
      </c>
      <c r="F251" s="21"/>
      <c r="H251" s="14">
        <v>85</v>
      </c>
      <c r="I251" s="14">
        <v>85</v>
      </c>
      <c r="J251" s="21"/>
      <c r="L251" s="14">
        <v>155</v>
      </c>
      <c r="M251" s="14">
        <v>155</v>
      </c>
      <c r="N251" s="21"/>
      <c r="P251" s="14">
        <v>0</v>
      </c>
      <c r="Q251" s="14">
        <v>0</v>
      </c>
      <c r="R251" s="21"/>
    </row>
    <row r="252" spans="1:18" x14ac:dyDescent="0.25">
      <c r="A252" s="1">
        <v>0</v>
      </c>
      <c r="B252" s="62" t="s">
        <v>545</v>
      </c>
      <c r="C252" s="13" t="s">
        <v>237</v>
      </c>
      <c r="D252" s="14">
        <v>4550</v>
      </c>
      <c r="E252" s="14">
        <v>4550</v>
      </c>
      <c r="F252" s="14"/>
      <c r="H252" s="14">
        <v>10777</v>
      </c>
      <c r="I252" s="14">
        <v>10777</v>
      </c>
      <c r="J252" s="14"/>
      <c r="L252" s="14">
        <v>2576</v>
      </c>
      <c r="M252" s="14">
        <v>2576</v>
      </c>
      <c r="N252" s="14"/>
      <c r="P252" s="14">
        <v>840</v>
      </c>
      <c r="Q252" s="14">
        <v>840</v>
      </c>
      <c r="R252" s="14"/>
    </row>
    <row r="253" spans="1:18" x14ac:dyDescent="0.25">
      <c r="A253" s="1">
        <v>0</v>
      </c>
      <c r="B253" s="62" t="s">
        <v>541</v>
      </c>
      <c r="C253" s="13" t="s">
        <v>238</v>
      </c>
      <c r="D253" s="14">
        <v>2336</v>
      </c>
      <c r="E253" s="14">
        <v>2336</v>
      </c>
      <c r="F253" s="14"/>
      <c r="H253" s="14">
        <v>3918</v>
      </c>
      <c r="I253" s="14">
        <v>3918</v>
      </c>
      <c r="J253" s="14"/>
      <c r="L253" s="14">
        <v>146</v>
      </c>
      <c r="M253" s="14">
        <v>146</v>
      </c>
      <c r="N253" s="14"/>
      <c r="P253" s="14">
        <v>99</v>
      </c>
      <c r="Q253" s="14">
        <v>99</v>
      </c>
      <c r="R253" s="14"/>
    </row>
    <row r="254" spans="1:18" x14ac:dyDescent="0.25">
      <c r="A254" s="1">
        <v>0</v>
      </c>
      <c r="B254" s="62" t="s">
        <v>543</v>
      </c>
      <c r="C254" s="13" t="s">
        <v>239</v>
      </c>
      <c r="D254" s="14">
        <v>2581</v>
      </c>
      <c r="E254" s="14">
        <v>2581</v>
      </c>
      <c r="F254" s="14"/>
      <c r="H254" s="14">
        <v>635</v>
      </c>
      <c r="I254" s="14">
        <v>635</v>
      </c>
      <c r="J254" s="14"/>
      <c r="L254" s="14">
        <v>390</v>
      </c>
      <c r="M254" s="14">
        <v>390</v>
      </c>
      <c r="N254" s="14"/>
      <c r="P254" s="14">
        <v>0</v>
      </c>
      <c r="Q254" s="14">
        <v>0</v>
      </c>
      <c r="R254" s="14"/>
    </row>
    <row r="255" spans="1:18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</row>
    <row r="256" spans="1:18" x14ac:dyDescent="0.25">
      <c r="A256" s="1">
        <v>0</v>
      </c>
      <c r="B256" s="62" t="s">
        <v>549</v>
      </c>
      <c r="C256" s="13" t="s">
        <v>241</v>
      </c>
      <c r="D256" s="14">
        <v>759</v>
      </c>
      <c r="E256" s="14">
        <v>759</v>
      </c>
      <c r="F256" s="14"/>
      <c r="H256" s="14">
        <v>60</v>
      </c>
      <c r="I256" s="14">
        <v>60</v>
      </c>
      <c r="J256" s="14"/>
      <c r="L256" s="14">
        <v>417</v>
      </c>
      <c r="M256" s="14">
        <v>417</v>
      </c>
      <c r="N256" s="14"/>
      <c r="P256" s="14">
        <v>95</v>
      </c>
      <c r="Q256" s="14">
        <v>95</v>
      </c>
      <c r="R256" s="14"/>
    </row>
    <row r="257" spans="1:18" x14ac:dyDescent="0.25">
      <c r="A257" s="1">
        <v>0</v>
      </c>
      <c r="B257" s="62" t="s">
        <v>551</v>
      </c>
      <c r="C257" s="13" t="s">
        <v>242</v>
      </c>
      <c r="D257" s="14">
        <v>538</v>
      </c>
      <c r="E257" s="14">
        <v>538</v>
      </c>
      <c r="F257" s="14"/>
      <c r="H257" s="14">
        <v>5661</v>
      </c>
      <c r="I257" s="14">
        <v>5661</v>
      </c>
      <c r="J257" s="14"/>
      <c r="L257" s="14">
        <v>412</v>
      </c>
      <c r="M257" s="14">
        <v>412</v>
      </c>
      <c r="N257" s="14"/>
      <c r="P257" s="14">
        <v>0</v>
      </c>
      <c r="Q257" s="14">
        <v>0</v>
      </c>
      <c r="R257" s="14"/>
    </row>
    <row r="258" spans="1:18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</row>
    <row r="259" spans="1:18" x14ac:dyDescent="0.25">
      <c r="A259" s="1">
        <v>0</v>
      </c>
      <c r="B259" s="62" t="s">
        <v>555</v>
      </c>
      <c r="C259" s="13" t="s">
        <v>244</v>
      </c>
      <c r="D259" s="14">
        <v>12</v>
      </c>
      <c r="E259" s="14">
        <v>12</v>
      </c>
      <c r="F259" s="14"/>
      <c r="H259" s="14">
        <v>6613</v>
      </c>
      <c r="I259" s="14">
        <v>6613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</row>
    <row r="260" spans="1:18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</row>
    <row r="261" spans="1:18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</row>
    <row r="262" spans="1:18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</row>
    <row r="263" spans="1:18" ht="15.75" thickBot="1" x14ac:dyDescent="0.3">
      <c r="A263" s="1">
        <v>0</v>
      </c>
      <c r="B263" s="62" t="s">
        <v>551</v>
      </c>
      <c r="C263" s="13" t="s">
        <v>248</v>
      </c>
      <c r="D263" s="14">
        <v>538</v>
      </c>
      <c r="E263" s="14">
        <v>538</v>
      </c>
      <c r="F263" s="14"/>
      <c r="H263" s="14">
        <v>5661</v>
      </c>
      <c r="I263" s="14">
        <v>5661</v>
      </c>
      <c r="J263" s="14"/>
      <c r="L263" s="14">
        <v>412</v>
      </c>
      <c r="M263" s="14">
        <v>412</v>
      </c>
      <c r="N263" s="14"/>
      <c r="P263" s="14">
        <v>0</v>
      </c>
      <c r="Q263" s="14">
        <v>0</v>
      </c>
      <c r="R263" s="14"/>
    </row>
    <row r="264" spans="1:18" ht="16.5" thickBot="1" x14ac:dyDescent="0.3">
      <c r="B264" s="62" t="s">
        <v>249</v>
      </c>
      <c r="C264" s="20" t="s">
        <v>249</v>
      </c>
      <c r="D264" s="14">
        <v>10776</v>
      </c>
      <c r="E264" s="14">
        <v>10776</v>
      </c>
      <c r="F264" s="21"/>
      <c r="H264" s="14">
        <v>27664</v>
      </c>
      <c r="I264" s="14">
        <v>27664</v>
      </c>
      <c r="J264" s="21"/>
      <c r="L264" s="14">
        <v>3941</v>
      </c>
      <c r="M264" s="14">
        <v>3941</v>
      </c>
      <c r="N264" s="21"/>
      <c r="P264" s="14">
        <v>1034</v>
      </c>
      <c r="Q264" s="14">
        <v>1034</v>
      </c>
      <c r="R264" s="21"/>
    </row>
    <row r="265" spans="1:18" x14ac:dyDescent="0.25">
      <c r="A265" s="1">
        <v>0</v>
      </c>
      <c r="B265" s="62" t="s">
        <v>562</v>
      </c>
      <c r="C265" s="13" t="s">
        <v>250</v>
      </c>
      <c r="D265" s="14">
        <v>222</v>
      </c>
      <c r="E265" s="14">
        <v>222</v>
      </c>
      <c r="F265" s="14"/>
      <c r="H265" s="14">
        <v>136</v>
      </c>
      <c r="I265" s="14">
        <v>136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</row>
    <row r="266" spans="1:18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</row>
    <row r="267" spans="1:18" x14ac:dyDescent="0.25">
      <c r="A267" s="1">
        <v>0</v>
      </c>
      <c r="B267" s="62" t="s">
        <v>564</v>
      </c>
      <c r="C267" s="13" t="s">
        <v>252</v>
      </c>
      <c r="D267" s="14">
        <v>15089</v>
      </c>
      <c r="E267" s="14">
        <v>15089</v>
      </c>
      <c r="F267" s="14"/>
      <c r="H267" s="14">
        <v>6500</v>
      </c>
      <c r="I267" s="14">
        <v>6500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</row>
    <row r="268" spans="1:18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</row>
    <row r="269" spans="1:18" x14ac:dyDescent="0.25">
      <c r="A269" s="1">
        <v>0</v>
      </c>
      <c r="B269" s="62" t="s">
        <v>566</v>
      </c>
      <c r="C269" s="13" t="s">
        <v>254</v>
      </c>
      <c r="D269" s="14">
        <v>50072</v>
      </c>
      <c r="E269" s="14">
        <v>50072</v>
      </c>
      <c r="F269" s="14"/>
      <c r="H269" s="14">
        <v>3734</v>
      </c>
      <c r="I269" s="14">
        <v>3734</v>
      </c>
      <c r="J269" s="14"/>
      <c r="L269" s="14">
        <v>400</v>
      </c>
      <c r="M269" s="14">
        <v>400</v>
      </c>
      <c r="N269" s="14"/>
      <c r="P269" s="14">
        <v>0</v>
      </c>
      <c r="Q269" s="14">
        <v>0</v>
      </c>
      <c r="R269" s="14"/>
    </row>
    <row r="270" spans="1:18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</row>
    <row r="271" spans="1:18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</row>
    <row r="272" spans="1:18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</row>
    <row r="273" spans="1:18" ht="16.5" thickBot="1" x14ac:dyDescent="0.3">
      <c r="B273" s="62" t="s">
        <v>726</v>
      </c>
      <c r="C273" s="20" t="s">
        <v>258</v>
      </c>
      <c r="D273" s="14">
        <v>65383</v>
      </c>
      <c r="E273" s="14">
        <v>65383</v>
      </c>
      <c r="F273" s="21"/>
      <c r="H273" s="14">
        <v>10370</v>
      </c>
      <c r="I273" s="14">
        <v>10370</v>
      </c>
      <c r="J273" s="21"/>
      <c r="L273" s="14">
        <v>400</v>
      </c>
      <c r="M273" s="14">
        <v>400</v>
      </c>
      <c r="N273" s="21"/>
      <c r="P273" s="14">
        <v>0</v>
      </c>
      <c r="Q273" s="14">
        <v>0</v>
      </c>
      <c r="R273" s="21"/>
    </row>
    <row r="274" spans="1:18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</row>
    <row r="275" spans="1:18" x14ac:dyDescent="0.25">
      <c r="A275" s="1">
        <v>0</v>
      </c>
      <c r="B275" s="62" t="s">
        <v>578</v>
      </c>
      <c r="C275" s="13" t="s">
        <v>260</v>
      </c>
      <c r="D275" s="14">
        <v>1675</v>
      </c>
      <c r="E275" s="14">
        <v>1675</v>
      </c>
      <c r="F275" s="14"/>
      <c r="H275" s="14">
        <v>1189</v>
      </c>
      <c r="I275" s="14">
        <v>1189</v>
      </c>
      <c r="J275" s="14"/>
      <c r="L275" s="14">
        <v>397</v>
      </c>
      <c r="M275" s="14">
        <v>397</v>
      </c>
      <c r="N275" s="14"/>
      <c r="P275" s="14">
        <v>1247</v>
      </c>
      <c r="Q275" s="14">
        <v>1247</v>
      </c>
      <c r="R275" s="14"/>
    </row>
    <row r="276" spans="1:18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</row>
    <row r="277" spans="1:18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</row>
    <row r="278" spans="1:18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</row>
    <row r="279" spans="1:18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</row>
    <row r="280" spans="1:18" ht="16.5" thickBot="1" x14ac:dyDescent="0.3">
      <c r="B280" s="62" t="s">
        <v>582</v>
      </c>
      <c r="C280" s="20" t="s">
        <v>265</v>
      </c>
      <c r="D280" s="14">
        <v>1675</v>
      </c>
      <c r="E280" s="14">
        <v>1675</v>
      </c>
      <c r="F280" s="21"/>
      <c r="H280" s="14">
        <v>1189</v>
      </c>
      <c r="I280" s="14">
        <v>1189</v>
      </c>
      <c r="J280" s="21"/>
      <c r="L280" s="14">
        <v>397</v>
      </c>
      <c r="M280" s="14">
        <v>397</v>
      </c>
      <c r="N280" s="21"/>
      <c r="P280" s="14">
        <v>1247</v>
      </c>
      <c r="Q280" s="14">
        <v>1247</v>
      </c>
      <c r="R280" s="21"/>
    </row>
    <row r="281" spans="1:18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</row>
    <row r="282" spans="1:18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</row>
    <row r="283" spans="1:18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</row>
    <row r="284" spans="1:18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</row>
    <row r="285" spans="1:18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</row>
    <row r="286" spans="1:18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</row>
    <row r="287" spans="1:18" x14ac:dyDescent="0.25">
      <c r="A287" s="1">
        <v>0</v>
      </c>
      <c r="B287" s="62" t="s">
        <v>572</v>
      </c>
      <c r="C287" s="13" t="s">
        <v>272</v>
      </c>
      <c r="D287" s="14">
        <v>8</v>
      </c>
      <c r="E287" s="14">
        <v>8</v>
      </c>
      <c r="F287" s="14"/>
      <c r="H287" s="14">
        <v>198</v>
      </c>
      <c r="I287" s="14">
        <v>198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</row>
    <row r="288" spans="1:18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35</v>
      </c>
      <c r="I288" s="14">
        <v>35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</row>
    <row r="289" spans="1:18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</row>
    <row r="290" spans="1:18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</row>
    <row r="291" spans="1:18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</row>
    <row r="292" spans="1:18" ht="16.5" thickBot="1" x14ac:dyDescent="0.3">
      <c r="B292" s="62" t="s">
        <v>576</v>
      </c>
      <c r="C292" s="27" t="s">
        <v>277</v>
      </c>
      <c r="D292" s="14">
        <v>8</v>
      </c>
      <c r="E292" s="14">
        <v>8</v>
      </c>
      <c r="F292" s="28"/>
      <c r="H292" s="14">
        <v>233</v>
      </c>
      <c r="I292" s="14">
        <v>233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</row>
    <row r="293" spans="1:18" ht="19.5" thickTop="1" thickBot="1" x14ac:dyDescent="0.3">
      <c r="B293" s="62" t="s">
        <v>278</v>
      </c>
      <c r="C293" s="29" t="s">
        <v>278</v>
      </c>
      <c r="D293" s="14">
        <v>81354</v>
      </c>
      <c r="E293" s="14">
        <v>81354</v>
      </c>
      <c r="F293" s="30"/>
      <c r="H293" s="14">
        <v>39541</v>
      </c>
      <c r="I293" s="14">
        <v>39541</v>
      </c>
      <c r="J293" s="30"/>
      <c r="L293" s="14">
        <v>4893</v>
      </c>
      <c r="M293" s="14">
        <v>4893</v>
      </c>
      <c r="N293" s="30"/>
      <c r="P293" s="14">
        <v>2281</v>
      </c>
      <c r="Q293" s="14">
        <v>2281</v>
      </c>
      <c r="R293" s="30"/>
    </row>
    <row r="294" spans="1:18" ht="18.75" thickTop="1" x14ac:dyDescent="0.25">
      <c r="B294" s="62" t="e">
        <v>#N/A</v>
      </c>
      <c r="C294" s="25"/>
    </row>
    <row r="295" spans="1:18" ht="18.75" thickBot="1" x14ac:dyDescent="0.3">
      <c r="B295" s="62" t="e">
        <v>#N/A</v>
      </c>
      <c r="C295" s="26"/>
    </row>
    <row r="296" spans="1:18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</row>
    <row r="297" spans="1:18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</row>
    <row r="298" spans="1:18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</row>
    <row r="299" spans="1:18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</row>
    <row r="300" spans="1:18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56</v>
      </c>
      <c r="Q300" s="14">
        <v>56</v>
      </c>
      <c r="R300" s="14"/>
    </row>
    <row r="301" spans="1:18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</row>
    <row r="302" spans="1:18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</row>
    <row r="303" spans="1:18" x14ac:dyDescent="0.25">
      <c r="A303" s="1">
        <v>0</v>
      </c>
      <c r="B303" s="62" t="s">
        <v>631</v>
      </c>
      <c r="C303" s="13" t="s">
        <v>284</v>
      </c>
      <c r="D303" s="14">
        <v>12</v>
      </c>
      <c r="E303" s="14">
        <v>12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</row>
    <row r="304" spans="1:18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</row>
    <row r="305" spans="1:18" x14ac:dyDescent="0.25">
      <c r="B305" s="62" t="s">
        <v>727</v>
      </c>
      <c r="C305" s="15" t="s">
        <v>286</v>
      </c>
      <c r="D305" s="14">
        <v>12</v>
      </c>
      <c r="E305" s="14">
        <v>12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56</v>
      </c>
      <c r="Q305" s="14">
        <v>56</v>
      </c>
      <c r="R305" s="16"/>
    </row>
    <row r="306" spans="1:18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5</v>
      </c>
      <c r="I306" s="14">
        <v>5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</row>
    <row r="307" spans="1:18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</row>
    <row r="308" spans="1:18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</row>
    <row r="309" spans="1:18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5</v>
      </c>
      <c r="I309" s="14">
        <v>5</v>
      </c>
      <c r="J309" s="14"/>
      <c r="L309" s="14">
        <v>0</v>
      </c>
      <c r="M309" s="14">
        <v>0</v>
      </c>
      <c r="N309" s="14"/>
      <c r="P309" s="14">
        <v>8</v>
      </c>
      <c r="Q309" s="14">
        <v>8</v>
      </c>
      <c r="R309" s="14"/>
    </row>
    <row r="310" spans="1:18" x14ac:dyDescent="0.25">
      <c r="A310" s="1">
        <v>0</v>
      </c>
      <c r="B310" s="62" t="s">
        <v>617</v>
      </c>
      <c r="C310" s="13" t="s">
        <v>291</v>
      </c>
      <c r="D310" s="14">
        <v>1</v>
      </c>
      <c r="E310" s="14">
        <v>1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</row>
    <row r="311" spans="1:18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</row>
    <row r="312" spans="1:18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</row>
    <row r="313" spans="1:18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</row>
    <row r="314" spans="1:18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</row>
    <row r="315" spans="1:18" x14ac:dyDescent="0.25">
      <c r="B315" s="62" t="s">
        <v>727</v>
      </c>
      <c r="C315" s="15" t="s">
        <v>296</v>
      </c>
      <c r="D315" s="14">
        <v>1</v>
      </c>
      <c r="E315" s="14">
        <v>1</v>
      </c>
      <c r="F315" s="16"/>
      <c r="H315" s="14">
        <v>10</v>
      </c>
      <c r="I315" s="14">
        <v>10</v>
      </c>
      <c r="J315" s="16"/>
      <c r="L315" s="14">
        <v>0</v>
      </c>
      <c r="M315" s="14">
        <v>0</v>
      </c>
      <c r="N315" s="16"/>
      <c r="P315" s="14">
        <v>8</v>
      </c>
      <c r="Q315" s="14">
        <v>8</v>
      </c>
      <c r="R315" s="16"/>
    </row>
    <row r="316" spans="1:18" x14ac:dyDescent="0.25">
      <c r="B316" s="62" t="s">
        <v>727</v>
      </c>
      <c r="C316" s="17" t="s">
        <v>297</v>
      </c>
      <c r="D316" s="14">
        <v>13</v>
      </c>
      <c r="E316" s="14">
        <v>13</v>
      </c>
      <c r="F316" s="18"/>
      <c r="H316" s="14">
        <v>10</v>
      </c>
      <c r="I316" s="14">
        <v>10</v>
      </c>
      <c r="J316" s="18"/>
      <c r="L316" s="14">
        <v>0</v>
      </c>
      <c r="M316" s="14">
        <v>0</v>
      </c>
      <c r="N316" s="18"/>
      <c r="P316" s="14">
        <v>64</v>
      </c>
      <c r="Q316" s="14">
        <v>64</v>
      </c>
      <c r="R316" s="18"/>
    </row>
    <row r="317" spans="1:18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5</v>
      </c>
      <c r="I317" s="14">
        <v>5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</row>
    <row r="318" spans="1:18" x14ac:dyDescent="0.25">
      <c r="A318" s="1">
        <v>0</v>
      </c>
      <c r="B318" s="62" t="s">
        <v>585</v>
      </c>
      <c r="C318" s="13" t="s">
        <v>299</v>
      </c>
      <c r="D318" s="14">
        <v>17</v>
      </c>
      <c r="E318" s="14">
        <v>17</v>
      </c>
      <c r="F318" s="14"/>
      <c r="H318" s="14">
        <v>20</v>
      </c>
      <c r="I318" s="14">
        <v>20</v>
      </c>
      <c r="J318" s="14"/>
      <c r="L318" s="14">
        <v>21</v>
      </c>
      <c r="M318" s="14">
        <v>21</v>
      </c>
      <c r="N318" s="14"/>
      <c r="P318" s="14">
        <v>19</v>
      </c>
      <c r="Q318" s="14">
        <v>19</v>
      </c>
      <c r="R318" s="14"/>
    </row>
    <row r="319" spans="1:18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</row>
    <row r="320" spans="1:18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</row>
    <row r="321" spans="1:18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10</v>
      </c>
      <c r="I321" s="14">
        <v>10</v>
      </c>
      <c r="J321" s="14"/>
      <c r="L321" s="14">
        <v>7</v>
      </c>
      <c r="M321" s="14">
        <v>7</v>
      </c>
      <c r="N321" s="14"/>
      <c r="P321" s="14">
        <v>0</v>
      </c>
      <c r="Q321" s="14">
        <v>0</v>
      </c>
      <c r="R321" s="14"/>
    </row>
    <row r="322" spans="1:18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</row>
    <row r="323" spans="1:18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</row>
    <row r="324" spans="1:18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</row>
    <row r="325" spans="1:18" x14ac:dyDescent="0.25">
      <c r="B325" s="62" t="s">
        <v>727</v>
      </c>
      <c r="C325" s="15" t="s">
        <v>306</v>
      </c>
      <c r="D325" s="14">
        <v>17</v>
      </c>
      <c r="E325" s="14">
        <v>17</v>
      </c>
      <c r="F325" s="16"/>
      <c r="H325" s="14">
        <v>35</v>
      </c>
      <c r="I325" s="14">
        <v>35</v>
      </c>
      <c r="J325" s="16"/>
      <c r="L325" s="14">
        <v>28</v>
      </c>
      <c r="M325" s="14">
        <v>28</v>
      </c>
      <c r="N325" s="16"/>
      <c r="P325" s="14">
        <v>19</v>
      </c>
      <c r="Q325" s="14">
        <v>19</v>
      </c>
      <c r="R325" s="16"/>
    </row>
    <row r="326" spans="1:18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</row>
    <row r="327" spans="1:18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</row>
    <row r="328" spans="1:18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</row>
    <row r="329" spans="1:18" x14ac:dyDescent="0.25">
      <c r="B329" s="62" t="s">
        <v>727</v>
      </c>
      <c r="C329" s="17" t="s">
        <v>310</v>
      </c>
      <c r="D329" s="14">
        <v>17</v>
      </c>
      <c r="E329" s="14">
        <v>17</v>
      </c>
      <c r="F329" s="18"/>
      <c r="H329" s="14">
        <v>35</v>
      </c>
      <c r="I329" s="14">
        <v>35</v>
      </c>
      <c r="J329" s="18"/>
      <c r="L329" s="14">
        <v>28</v>
      </c>
      <c r="M329" s="14">
        <v>28</v>
      </c>
      <c r="N329" s="18"/>
      <c r="P329" s="14">
        <v>19</v>
      </c>
      <c r="Q329" s="14">
        <v>19</v>
      </c>
      <c r="R329" s="18"/>
    </row>
    <row r="330" spans="1:18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</row>
    <row r="331" spans="1:18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</row>
    <row r="332" spans="1:18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</row>
    <row r="333" spans="1:18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</row>
    <row r="334" spans="1:18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</row>
    <row r="335" spans="1:18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</row>
    <row r="336" spans="1:18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</row>
    <row r="337" spans="1:18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</row>
    <row r="338" spans="1:18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</row>
    <row r="339" spans="1:18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</row>
    <row r="340" spans="1:18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</row>
    <row r="341" spans="1:18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</row>
    <row r="342" spans="1:18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</row>
    <row r="343" spans="1:18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</row>
    <row r="344" spans="1:18" x14ac:dyDescent="0.25">
      <c r="A344" s="1">
        <v>0</v>
      </c>
      <c r="B344" s="62" t="s">
        <v>325</v>
      </c>
      <c r="C344" s="13" t="s">
        <v>325</v>
      </c>
      <c r="D344" s="14">
        <v>45</v>
      </c>
      <c r="E344" s="14">
        <v>45</v>
      </c>
      <c r="F344" s="14"/>
      <c r="H344" s="14">
        <v>13.6</v>
      </c>
      <c r="I344" s="14">
        <v>13.6</v>
      </c>
      <c r="J344" s="14"/>
      <c r="L344" s="14">
        <v>7.1</v>
      </c>
      <c r="M344" s="14">
        <v>7.1</v>
      </c>
      <c r="N344" s="14"/>
      <c r="P344" s="14">
        <v>16</v>
      </c>
      <c r="Q344" s="14">
        <v>16</v>
      </c>
      <c r="R344" s="14"/>
    </row>
    <row r="345" spans="1:18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</row>
    <row r="346" spans="1:18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</row>
    <row r="347" spans="1:18" x14ac:dyDescent="0.25">
      <c r="B347" s="62" t="s">
        <v>727</v>
      </c>
      <c r="C347" s="15" t="s">
        <v>328</v>
      </c>
      <c r="D347" s="14">
        <v>45</v>
      </c>
      <c r="E347" s="14">
        <v>45</v>
      </c>
      <c r="F347" s="16"/>
      <c r="H347" s="14">
        <v>13.6</v>
      </c>
      <c r="I347" s="14">
        <v>13.6</v>
      </c>
      <c r="J347" s="16"/>
      <c r="L347" s="14">
        <v>7.1</v>
      </c>
      <c r="M347" s="14">
        <v>7.1</v>
      </c>
      <c r="N347" s="16"/>
      <c r="P347" s="14">
        <v>16</v>
      </c>
      <c r="Q347" s="14">
        <v>16</v>
      </c>
      <c r="R347" s="16"/>
    </row>
    <row r="348" spans="1:18" ht="15.75" thickBot="1" x14ac:dyDescent="0.3">
      <c r="B348" s="62" t="s">
        <v>726</v>
      </c>
      <c r="C348" s="17" t="s">
        <v>329</v>
      </c>
      <c r="D348" s="14">
        <v>45</v>
      </c>
      <c r="E348" s="14">
        <v>45</v>
      </c>
      <c r="F348" s="18"/>
      <c r="H348" s="14">
        <v>13.6</v>
      </c>
      <c r="I348" s="14">
        <v>13.6</v>
      </c>
      <c r="J348" s="18"/>
      <c r="L348" s="14">
        <v>7.1</v>
      </c>
      <c r="M348" s="14">
        <v>7.1</v>
      </c>
      <c r="N348" s="18"/>
      <c r="P348" s="14">
        <v>16</v>
      </c>
      <c r="Q348" s="14">
        <v>16</v>
      </c>
      <c r="R348" s="18"/>
    </row>
    <row r="349" spans="1:18" ht="16.5" thickBot="1" x14ac:dyDescent="0.3">
      <c r="B349" s="62" t="s">
        <v>726</v>
      </c>
      <c r="C349" s="27" t="s">
        <v>330</v>
      </c>
      <c r="D349" s="14">
        <v>75</v>
      </c>
      <c r="E349" s="14">
        <v>75</v>
      </c>
      <c r="F349" s="28"/>
      <c r="H349" s="14">
        <v>58.6</v>
      </c>
      <c r="I349" s="14">
        <v>58.6</v>
      </c>
      <c r="J349" s="28"/>
      <c r="L349" s="14">
        <v>35.1</v>
      </c>
      <c r="M349" s="14">
        <v>35.1</v>
      </c>
      <c r="N349" s="28"/>
      <c r="P349" s="14">
        <v>99</v>
      </c>
      <c r="Q349" s="14">
        <v>99</v>
      </c>
      <c r="R349" s="28"/>
    </row>
    <row r="350" spans="1:18" ht="16.5" thickTop="1" thickBot="1" x14ac:dyDescent="0.3">
      <c r="A350" s="1">
        <v>0</v>
      </c>
      <c r="B350" s="62" t="s">
        <v>635</v>
      </c>
      <c r="C350" s="13" t="s">
        <v>331</v>
      </c>
      <c r="D350" s="14">
        <v>5</v>
      </c>
      <c r="E350" s="14">
        <v>5</v>
      </c>
      <c r="F350" s="14"/>
      <c r="H350" s="14">
        <v>0</v>
      </c>
      <c r="I350" s="14">
        <v>0</v>
      </c>
      <c r="J350" s="14"/>
      <c r="L350" s="14">
        <v>91</v>
      </c>
      <c r="M350" s="14">
        <v>91</v>
      </c>
      <c r="N350" s="14"/>
      <c r="P350" s="14">
        <v>0</v>
      </c>
      <c r="Q350" s="14">
        <v>0</v>
      </c>
      <c r="R350" s="14"/>
    </row>
    <row r="351" spans="1:18" ht="16.5" thickBot="1" x14ac:dyDescent="0.3">
      <c r="B351" s="62" t="s">
        <v>727</v>
      </c>
      <c r="C351" s="27" t="s">
        <v>332</v>
      </c>
      <c r="D351" s="14">
        <v>5</v>
      </c>
      <c r="E351" s="14">
        <v>5</v>
      </c>
      <c r="F351" s="28"/>
      <c r="H351" s="14">
        <v>0</v>
      </c>
      <c r="I351" s="14">
        <v>0</v>
      </c>
      <c r="J351" s="28"/>
      <c r="L351" s="14">
        <v>91</v>
      </c>
      <c r="M351" s="14">
        <v>91</v>
      </c>
      <c r="N351" s="28"/>
      <c r="P351" s="14">
        <v>0</v>
      </c>
      <c r="Q351" s="14">
        <v>0</v>
      </c>
      <c r="R351" s="28"/>
    </row>
    <row r="352" spans="1:18" ht="19.5" thickTop="1" thickBot="1" x14ac:dyDescent="0.3">
      <c r="B352" s="62" t="s">
        <v>726</v>
      </c>
      <c r="C352" s="22" t="s">
        <v>333</v>
      </c>
      <c r="D352" s="14">
        <v>80</v>
      </c>
      <c r="E352" s="14">
        <v>80</v>
      </c>
      <c r="F352" s="23"/>
      <c r="H352" s="14">
        <v>58.6</v>
      </c>
      <c r="I352" s="14">
        <v>58.6</v>
      </c>
      <c r="J352" s="23"/>
      <c r="L352" s="14">
        <v>126.1</v>
      </c>
      <c r="M352" s="14">
        <v>126.1</v>
      </c>
      <c r="N352" s="23"/>
      <c r="P352" s="14">
        <v>99</v>
      </c>
      <c r="Q352" s="14">
        <v>99</v>
      </c>
      <c r="R352" s="23"/>
    </row>
    <row r="353" spans="1:18" ht="18.75" thickTop="1" x14ac:dyDescent="0.25">
      <c r="B353" s="62" t="e">
        <v>#N/A</v>
      </c>
      <c r="C353" s="25"/>
    </row>
    <row r="354" spans="1:18" ht="18.75" thickBot="1" x14ac:dyDescent="0.3">
      <c r="B354" s="62" t="e">
        <v>#N/A</v>
      </c>
      <c r="C354" s="26"/>
    </row>
    <row r="355" spans="1:18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</row>
    <row r="356" spans="1:18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</row>
    <row r="357" spans="1:18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</row>
    <row r="358" spans="1:18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</row>
    <row r="359" spans="1:18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</row>
    <row r="360" spans="1:18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</row>
    <row r="361" spans="1:18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</row>
    <row r="362" spans="1:18" x14ac:dyDescent="0.25">
      <c r="B362" s="62" t="s">
        <v>467</v>
      </c>
      <c r="C362" s="17" t="s">
        <v>339</v>
      </c>
      <c r="D362" s="14">
        <v>2892.5</v>
      </c>
      <c r="E362" s="14">
        <v>2892.5</v>
      </c>
      <c r="F362" s="18"/>
      <c r="H362" s="14">
        <v>173</v>
      </c>
      <c r="I362" s="14">
        <v>173</v>
      </c>
      <c r="J362" s="18"/>
      <c r="L362" s="14">
        <v>4309</v>
      </c>
      <c r="M362" s="14">
        <v>4309</v>
      </c>
      <c r="N362" s="18"/>
      <c r="P362" s="14">
        <v>3000</v>
      </c>
      <c r="Q362" s="14">
        <v>3000</v>
      </c>
      <c r="R362" s="18"/>
    </row>
    <row r="363" spans="1:18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</row>
    <row r="364" spans="1:18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</row>
    <row r="365" spans="1:18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</row>
    <row r="366" spans="1:18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</row>
    <row r="367" spans="1:18" x14ac:dyDescent="0.25">
      <c r="B367" s="62" t="s">
        <v>463</v>
      </c>
      <c r="C367" s="17" t="s">
        <v>344</v>
      </c>
      <c r="D367" s="14">
        <v>1411</v>
      </c>
      <c r="E367" s="14">
        <v>1411</v>
      </c>
      <c r="F367" s="18"/>
      <c r="H367" s="14">
        <v>799</v>
      </c>
      <c r="I367" s="14">
        <v>799</v>
      </c>
      <c r="J367" s="18"/>
      <c r="L367" s="14">
        <v>6931</v>
      </c>
      <c r="M367" s="14">
        <v>6931</v>
      </c>
      <c r="N367" s="18"/>
      <c r="P367" s="14">
        <v>7110</v>
      </c>
      <c r="Q367" s="14">
        <v>7110</v>
      </c>
      <c r="R367" s="18"/>
    </row>
    <row r="368" spans="1:18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</row>
    <row r="369" spans="1:18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</row>
    <row r="370" spans="1:18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</row>
    <row r="371" spans="1:18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</row>
    <row r="372" spans="1:18" ht="15.75" thickBot="1" x14ac:dyDescent="0.3">
      <c r="B372" s="62" t="s">
        <v>465</v>
      </c>
      <c r="C372" s="17" t="s">
        <v>349</v>
      </c>
      <c r="D372" s="14">
        <v>61453.5</v>
      </c>
      <c r="E372" s="14">
        <v>61453.5</v>
      </c>
      <c r="F372" s="18"/>
      <c r="H372" s="14">
        <v>32659</v>
      </c>
      <c r="I372" s="14">
        <v>32659</v>
      </c>
      <c r="J372" s="18"/>
      <c r="L372" s="14">
        <v>62365.65</v>
      </c>
      <c r="M372" s="14">
        <v>62365.65</v>
      </c>
      <c r="N372" s="18"/>
      <c r="P372" s="14">
        <v>3400</v>
      </c>
      <c r="Q372" s="14">
        <v>3400</v>
      </c>
      <c r="R372" s="18"/>
    </row>
    <row r="373" spans="1:18" ht="16.5" thickBot="1" x14ac:dyDescent="0.3">
      <c r="B373" s="62" t="s">
        <v>726</v>
      </c>
      <c r="C373" s="20" t="s">
        <v>350</v>
      </c>
      <c r="D373" s="14">
        <v>65757</v>
      </c>
      <c r="E373" s="14">
        <v>65757</v>
      </c>
      <c r="F373" s="21"/>
      <c r="H373" s="14">
        <v>33631</v>
      </c>
      <c r="I373" s="14">
        <v>33631</v>
      </c>
      <c r="J373" s="21"/>
      <c r="L373" s="14">
        <v>73605.649999999994</v>
      </c>
      <c r="M373" s="14">
        <v>73605.649999999994</v>
      </c>
      <c r="N373" s="21"/>
      <c r="P373" s="14">
        <v>13510</v>
      </c>
      <c r="Q373" s="14">
        <v>13510</v>
      </c>
      <c r="R373" s="21"/>
    </row>
    <row r="374" spans="1:18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</row>
    <row r="375" spans="1:18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</row>
    <row r="376" spans="1:18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</row>
    <row r="377" spans="1:18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</row>
    <row r="378" spans="1:18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3946.7</v>
      </c>
      <c r="I378" s="14">
        <v>3946.7</v>
      </c>
      <c r="J378" s="18"/>
      <c r="L378" s="14">
        <v>378</v>
      </c>
      <c r="M378" s="14">
        <v>378</v>
      </c>
      <c r="N378" s="18"/>
      <c r="P378" s="14">
        <v>0</v>
      </c>
      <c r="Q378" s="14">
        <v>0</v>
      </c>
      <c r="R378" s="18"/>
    </row>
    <row r="379" spans="1:18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</row>
    <row r="380" spans="1:18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</row>
    <row r="381" spans="1:18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</row>
    <row r="382" spans="1:18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</row>
    <row r="383" spans="1:18" x14ac:dyDescent="0.25">
      <c r="B383" s="62" t="s">
        <v>511</v>
      </c>
      <c r="C383" s="17" t="s">
        <v>360</v>
      </c>
      <c r="D383" s="14">
        <v>190</v>
      </c>
      <c r="E383" s="14">
        <v>190</v>
      </c>
      <c r="F383" s="18"/>
      <c r="H383" s="14">
        <v>3907</v>
      </c>
      <c r="I383" s="14">
        <v>3907</v>
      </c>
      <c r="J383" s="18"/>
      <c r="L383" s="14">
        <v>780</v>
      </c>
      <c r="M383" s="14">
        <v>780</v>
      </c>
      <c r="N383" s="18"/>
      <c r="P383" s="14">
        <v>0</v>
      </c>
      <c r="Q383" s="14">
        <v>0</v>
      </c>
      <c r="R383" s="18"/>
    </row>
    <row r="384" spans="1:18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</row>
    <row r="385" spans="1:18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</row>
    <row r="386" spans="1:18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</row>
    <row r="387" spans="1:18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</row>
    <row r="388" spans="1:18" x14ac:dyDescent="0.25">
      <c r="B388" s="62" t="s">
        <v>513</v>
      </c>
      <c r="C388" s="17" t="s">
        <v>365</v>
      </c>
      <c r="D388" s="14">
        <v>330</v>
      </c>
      <c r="E388" s="14">
        <v>330</v>
      </c>
      <c r="F388" s="18"/>
      <c r="H388" s="14">
        <v>4791</v>
      </c>
      <c r="I388" s="14">
        <v>4791</v>
      </c>
      <c r="J388" s="18"/>
      <c r="L388" s="14">
        <v>623</v>
      </c>
      <c r="M388" s="14">
        <v>623</v>
      </c>
      <c r="N388" s="18"/>
      <c r="P388" s="14">
        <v>0</v>
      </c>
      <c r="Q388" s="14">
        <v>0</v>
      </c>
      <c r="R388" s="18"/>
    </row>
    <row r="389" spans="1:18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</row>
    <row r="390" spans="1:18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</row>
    <row r="391" spans="1:18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</row>
    <row r="392" spans="1:18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</row>
    <row r="393" spans="1:18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10075.5</v>
      </c>
      <c r="I393" s="14">
        <v>10075.5</v>
      </c>
      <c r="J393" s="18"/>
      <c r="L393" s="14">
        <v>2458</v>
      </c>
      <c r="M393" s="14">
        <v>2458</v>
      </c>
      <c r="N393" s="18"/>
      <c r="P393" s="14">
        <v>22357</v>
      </c>
      <c r="Q393" s="14">
        <v>22357</v>
      </c>
      <c r="R393" s="18"/>
    </row>
    <row r="394" spans="1:18" ht="16.5" thickBot="1" x14ac:dyDescent="0.3">
      <c r="B394" s="62" t="s">
        <v>726</v>
      </c>
      <c r="C394" s="20" t="s">
        <v>371</v>
      </c>
      <c r="D394" s="14">
        <v>520</v>
      </c>
      <c r="E394" s="14">
        <v>520</v>
      </c>
      <c r="F394" s="21"/>
      <c r="H394" s="14">
        <v>22720.2</v>
      </c>
      <c r="I394" s="14">
        <v>22720.2</v>
      </c>
      <c r="J394" s="21"/>
      <c r="L394" s="14">
        <v>4239</v>
      </c>
      <c r="M394" s="14">
        <v>4239</v>
      </c>
      <c r="N394" s="21"/>
      <c r="P394" s="14">
        <v>22357</v>
      </c>
      <c r="Q394" s="14">
        <v>22357</v>
      </c>
      <c r="R394" s="21"/>
    </row>
    <row r="395" spans="1:18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</row>
    <row r="396" spans="1:18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</row>
    <row r="397" spans="1:18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</row>
    <row r="398" spans="1:18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</row>
    <row r="399" spans="1:18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</row>
    <row r="400" spans="1:18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</row>
    <row r="401" spans="1:18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</row>
    <row r="402" spans="1:18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</row>
    <row r="403" spans="1:18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</row>
    <row r="404" spans="1:18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</row>
    <row r="405" spans="1:18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</row>
    <row r="406" spans="1:18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</row>
    <row r="407" spans="1:18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</row>
    <row r="408" spans="1:18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</row>
    <row r="409" spans="1:18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</row>
    <row r="410" spans="1:18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</row>
    <row r="411" spans="1:18" ht="19.5" thickTop="1" thickBot="1" x14ac:dyDescent="0.3">
      <c r="B411" s="62" t="s">
        <v>726</v>
      </c>
      <c r="C411" s="22" t="s">
        <v>388</v>
      </c>
      <c r="D411" s="23">
        <v>66277</v>
      </c>
      <c r="E411" s="14">
        <v>66277</v>
      </c>
      <c r="F411" s="23"/>
      <c r="H411" s="23">
        <v>56351.199999999997</v>
      </c>
      <c r="I411" s="14">
        <v>56351.199999999997</v>
      </c>
      <c r="J411" s="23"/>
      <c r="L411" s="23">
        <v>77844.649999999994</v>
      </c>
      <c r="M411" s="14">
        <v>77844.649999999994</v>
      </c>
      <c r="N411" s="23"/>
      <c r="P411" s="23">
        <v>35867</v>
      </c>
      <c r="Q411" s="14">
        <v>35867</v>
      </c>
      <c r="R411" s="23"/>
    </row>
    <row r="412" spans="1:18" ht="18.75" thickTop="1" x14ac:dyDescent="0.25">
      <c r="B412" s="62" t="e">
        <v>#N/A</v>
      </c>
      <c r="C412" s="25"/>
    </row>
    <row r="413" spans="1:18" ht="15.75" thickBot="1" x14ac:dyDescent="0.3">
      <c r="B413" s="62" t="e">
        <v>#N/A</v>
      </c>
      <c r="C413" s="3"/>
    </row>
    <row r="414" spans="1:18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</row>
    <row r="415" spans="1:18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</row>
    <row r="416" spans="1:18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</row>
    <row r="417" spans="1:18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</row>
    <row r="418" spans="1:18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</row>
    <row r="419" spans="1:18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</row>
    <row r="420" spans="1:18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</row>
    <row r="421" spans="1:18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</row>
    <row r="422" spans="1:18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</row>
    <row r="423" spans="1:18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</row>
    <row r="424" spans="1:18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</row>
    <row r="425" spans="1:18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</row>
    <row r="426" spans="1:18" ht="16.5" thickBot="1" x14ac:dyDescent="0.3">
      <c r="B426" s="62" t="s">
        <v>399</v>
      </c>
      <c r="C426" s="27" t="s">
        <v>399</v>
      </c>
      <c r="D426" s="14">
        <v>1116.1100000000001</v>
      </c>
      <c r="E426" s="14">
        <v>1116.1100000000001</v>
      </c>
      <c r="F426" s="28"/>
      <c r="H426" s="14">
        <v>6200.6</v>
      </c>
      <c r="I426" s="14">
        <v>6200.6</v>
      </c>
      <c r="J426" s="28"/>
      <c r="L426" s="14">
        <v>2378</v>
      </c>
      <c r="M426" s="14">
        <v>2378</v>
      </c>
      <c r="N426" s="28"/>
      <c r="P426" s="14">
        <v>3</v>
      </c>
      <c r="Q426" s="14">
        <v>3</v>
      </c>
      <c r="R426" s="28"/>
    </row>
    <row r="427" spans="1:18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</row>
    <row r="428" spans="1:18" ht="16.5" thickBot="1" x14ac:dyDescent="0.3">
      <c r="B428" s="62" t="s">
        <v>645</v>
      </c>
      <c r="C428" s="27" t="s">
        <v>401</v>
      </c>
      <c r="D428" s="14">
        <v>48.999999999999979</v>
      </c>
      <c r="E428" s="14">
        <v>48.999999999999979</v>
      </c>
      <c r="F428" s="28"/>
      <c r="H428" s="14">
        <v>0</v>
      </c>
      <c r="I428" s="14">
        <v>0</v>
      </c>
      <c r="J428" s="28"/>
      <c r="L428" s="14">
        <v>9</v>
      </c>
      <c r="M428" s="14">
        <v>9</v>
      </c>
      <c r="N428" s="28"/>
      <c r="P428" s="14">
        <v>26</v>
      </c>
      <c r="Q428" s="14">
        <v>26</v>
      </c>
      <c r="R428" s="28"/>
    </row>
    <row r="429" spans="1:18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</row>
    <row r="430" spans="1:18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</row>
    <row r="431" spans="1:18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</row>
    <row r="432" spans="1:18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</row>
    <row r="433" spans="1:18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</row>
    <row r="434" spans="1:18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</row>
    <row r="435" spans="1:18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</row>
    <row r="436" spans="1:18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</row>
    <row r="437" spans="1:18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</row>
    <row r="438" spans="1:18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</row>
    <row r="439" spans="1:18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</row>
    <row r="440" spans="1:18" ht="16.5" thickBot="1" x14ac:dyDescent="0.3">
      <c r="B440" s="62" t="s">
        <v>647</v>
      </c>
      <c r="C440" s="27" t="s">
        <v>413</v>
      </c>
      <c r="D440" s="14">
        <v>4.5999999999999996</v>
      </c>
      <c r="E440" s="14">
        <v>4.5999999999999996</v>
      </c>
      <c r="F440" s="28"/>
      <c r="H440" s="14">
        <v>0</v>
      </c>
      <c r="I440" s="14">
        <v>0</v>
      </c>
      <c r="J440" s="28"/>
      <c r="L440" s="14">
        <v>117.4</v>
      </c>
      <c r="M440" s="14">
        <v>117.4</v>
      </c>
      <c r="N440" s="28"/>
      <c r="P440" s="14">
        <v>669</v>
      </c>
      <c r="Q440" s="14">
        <v>669</v>
      </c>
      <c r="R440" s="28"/>
    </row>
    <row r="441" spans="1:18" ht="19.5" thickTop="1" thickBot="1" x14ac:dyDescent="0.3">
      <c r="B441" s="62" t="s">
        <v>414</v>
      </c>
      <c r="C441" s="22" t="s">
        <v>414</v>
      </c>
      <c r="D441" s="14">
        <v>1169.71</v>
      </c>
      <c r="E441" s="14">
        <v>1169.71</v>
      </c>
      <c r="F441" s="23"/>
      <c r="H441" s="14">
        <v>6200.6</v>
      </c>
      <c r="I441" s="14">
        <v>6200.6</v>
      </c>
      <c r="J441" s="23"/>
      <c r="L441" s="14">
        <v>2504.4</v>
      </c>
      <c r="M441" s="14">
        <v>2504.4</v>
      </c>
      <c r="N441" s="23"/>
      <c r="P441" s="14">
        <v>698</v>
      </c>
      <c r="Q441" s="14">
        <v>698</v>
      </c>
      <c r="R441" s="23"/>
    </row>
    <row r="442" spans="1:18" ht="18.75" thickTop="1" x14ac:dyDescent="0.25">
      <c r="C442" s="25"/>
    </row>
  </sheetData>
  <mergeCells count="64">
    <mergeCell ref="D5:F5"/>
    <mergeCell ref="H5:J5"/>
    <mergeCell ref="L5:N5"/>
    <mergeCell ref="P5:R5"/>
    <mergeCell ref="D4:F4"/>
    <mergeCell ref="H4:J4"/>
    <mergeCell ref="L4:N4"/>
    <mergeCell ref="P4:R4"/>
    <mergeCell ref="D76:F76"/>
    <mergeCell ref="H76:J76"/>
    <mergeCell ref="L76:N76"/>
    <mergeCell ref="P76:R76"/>
    <mergeCell ref="D75:F75"/>
    <mergeCell ref="H75:J75"/>
    <mergeCell ref="L75:N75"/>
    <mergeCell ref="P75:R75"/>
    <mergeCell ref="D125:F125"/>
    <mergeCell ref="H125:J125"/>
    <mergeCell ref="L125:N125"/>
    <mergeCell ref="P125:R125"/>
    <mergeCell ref="D124:F124"/>
    <mergeCell ref="H124:J124"/>
    <mergeCell ref="L124:N124"/>
    <mergeCell ref="P124:R124"/>
    <mergeCell ref="D207:F207"/>
    <mergeCell ref="H207:J207"/>
    <mergeCell ref="L207:N207"/>
    <mergeCell ref="P207:R207"/>
    <mergeCell ref="D206:F206"/>
    <mergeCell ref="H206:J206"/>
    <mergeCell ref="L206:N206"/>
    <mergeCell ref="P206:R206"/>
    <mergeCell ref="D237:F237"/>
    <mergeCell ref="H237:J237"/>
    <mergeCell ref="L237:N237"/>
    <mergeCell ref="P237:R237"/>
    <mergeCell ref="D236:F236"/>
    <mergeCell ref="H236:J236"/>
    <mergeCell ref="L236:N236"/>
    <mergeCell ref="P236:R236"/>
    <mergeCell ref="D297:F297"/>
    <mergeCell ref="H297:J297"/>
    <mergeCell ref="L297:N297"/>
    <mergeCell ref="P297:R297"/>
    <mergeCell ref="D296:F296"/>
    <mergeCell ref="H296:J296"/>
    <mergeCell ref="L296:N296"/>
    <mergeCell ref="P296:R296"/>
    <mergeCell ref="D356:F356"/>
    <mergeCell ref="H356:J356"/>
    <mergeCell ref="L356:N356"/>
    <mergeCell ref="P356:R356"/>
    <mergeCell ref="D355:F355"/>
    <mergeCell ref="H355:J355"/>
    <mergeCell ref="L355:N355"/>
    <mergeCell ref="P355:R355"/>
    <mergeCell ref="D415:F415"/>
    <mergeCell ref="H415:J415"/>
    <mergeCell ref="L415:N415"/>
    <mergeCell ref="P415:R415"/>
    <mergeCell ref="D414:F414"/>
    <mergeCell ref="H414:J414"/>
    <mergeCell ref="L414:N414"/>
    <mergeCell ref="P414:R414"/>
  </mergeCells>
  <conditionalFormatting sqref="C442 C294 C354">
    <cfRule type="containsText" dxfId="90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89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88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87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86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85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84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83" priority="4" operator="notBetween">
      <formula>1</formula>
      <formula>-1</formula>
    </cfRule>
  </conditionalFormatting>
  <conditionalFormatting sqref="H294:J294 H354:J354 H73:J73 H122:J122 H204:J204 H234:J234 H412:J412 H442:J442">
    <cfRule type="cellIs" dxfId="82" priority="3" operator="notBetween">
      <formula>1</formula>
      <formula>-1</formula>
    </cfRule>
  </conditionalFormatting>
  <conditionalFormatting sqref="L294:N294 L354:N354 L73:N73 L122:N122 L204:N204 L234:N234 L412:N412 L442:N442">
    <cfRule type="cellIs" dxfId="81" priority="2" operator="notBetween">
      <formula>1</formula>
      <formula>-1</formula>
    </cfRule>
  </conditionalFormatting>
  <conditionalFormatting sqref="P294:R294 P354:R354 P73:R73 P122:R122 P204:R204 P234:R234 P412:R412 P442:R442">
    <cfRule type="cellIs" dxfId="80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42"/>
  <sheetViews>
    <sheetView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53" width="9.140625" style="32"/>
  </cols>
  <sheetData>
    <row r="1" spans="1:18" x14ac:dyDescent="0.25">
      <c r="C1" s="3"/>
    </row>
    <row r="2" spans="1:18" ht="23.25" x14ac:dyDescent="0.25">
      <c r="C2" s="5" t="s">
        <v>735</v>
      </c>
    </row>
    <row r="3" spans="1:18" ht="15.75" thickBot="1" x14ac:dyDescent="0.3">
      <c r="C3" s="3"/>
    </row>
    <row r="4" spans="1:18" ht="16.5" x14ac:dyDescent="0.3">
      <c r="C4" s="6"/>
      <c r="D4" s="64" t="s">
        <v>732</v>
      </c>
      <c r="E4" s="65"/>
      <c r="F4" s="65"/>
      <c r="H4" s="64" t="s">
        <v>733</v>
      </c>
      <c r="I4" s="65"/>
      <c r="J4" s="65"/>
      <c r="L4" s="64" t="s">
        <v>734</v>
      </c>
      <c r="M4" s="65"/>
      <c r="N4" s="65"/>
      <c r="P4" s="64" t="s">
        <v>730</v>
      </c>
      <c r="Q4" s="65"/>
      <c r="R4" s="65"/>
    </row>
    <row r="5" spans="1:18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</row>
    <row r="6" spans="1:18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</row>
    <row r="7" spans="1:18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</row>
    <row r="8" spans="1:18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  <c r="P8" s="14">
        <v>0</v>
      </c>
      <c r="Q8" s="14">
        <v>0</v>
      </c>
      <c r="R8" s="14"/>
    </row>
    <row r="9" spans="1:18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  <c r="P9" s="14">
        <v>0</v>
      </c>
      <c r="Q9" s="14">
        <v>0</v>
      </c>
      <c r="R9" s="14"/>
    </row>
    <row r="10" spans="1:18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  <c r="P10" s="14">
        <v>0</v>
      </c>
      <c r="Q10" s="14">
        <v>0</v>
      </c>
      <c r="R10" s="16"/>
    </row>
    <row r="11" spans="1:18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  <c r="P11" s="14">
        <v>0</v>
      </c>
      <c r="Q11" s="14">
        <v>0</v>
      </c>
      <c r="R11" s="18"/>
    </row>
    <row r="12" spans="1:18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  <c r="P12" s="14">
        <v>0</v>
      </c>
      <c r="Q12" s="14">
        <v>0</v>
      </c>
      <c r="R12" s="14"/>
    </row>
    <row r="13" spans="1:18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  <c r="P13" s="14">
        <v>0</v>
      </c>
      <c r="Q13" s="14">
        <v>0</v>
      </c>
      <c r="R13" s="14"/>
    </row>
    <row r="14" spans="1:18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  <c r="P14" s="14">
        <v>0</v>
      </c>
      <c r="Q14" s="14">
        <v>0</v>
      </c>
      <c r="R14" s="16"/>
    </row>
    <row r="15" spans="1:18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  <c r="P15" s="14">
        <v>0</v>
      </c>
      <c r="Q15" s="14">
        <v>0</v>
      </c>
      <c r="R15" s="14"/>
    </row>
    <row r="16" spans="1:18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</row>
    <row r="17" spans="1:18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</row>
    <row r="18" spans="1:18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  <c r="P18" s="14">
        <v>0</v>
      </c>
      <c r="Q18" s="14">
        <v>0</v>
      </c>
      <c r="R18" s="16"/>
    </row>
    <row r="19" spans="1:18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  <c r="P19" s="14">
        <v>0</v>
      </c>
      <c r="Q19" s="14">
        <v>0</v>
      </c>
      <c r="R19" s="14"/>
    </row>
    <row r="20" spans="1:18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</row>
    <row r="21" spans="1:18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</row>
    <row r="22" spans="1:18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  <c r="P22" s="14">
        <v>0</v>
      </c>
      <c r="Q22" s="14">
        <v>0</v>
      </c>
      <c r="R22" s="16"/>
    </row>
    <row r="23" spans="1:18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</row>
    <row r="24" spans="1:18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</row>
    <row r="25" spans="1:18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</row>
    <row r="26" spans="1:18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</row>
    <row r="27" spans="1:18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  <c r="P27" s="14">
        <v>0</v>
      </c>
      <c r="Q27" s="14">
        <v>0</v>
      </c>
      <c r="R27" s="14"/>
    </row>
    <row r="28" spans="1:18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</row>
    <row r="29" spans="1:18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  <c r="P29" s="14">
        <v>0</v>
      </c>
      <c r="Q29" s="14">
        <v>0</v>
      </c>
      <c r="R29" s="16"/>
    </row>
    <row r="30" spans="1:18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  <c r="P30" s="14">
        <v>0</v>
      </c>
      <c r="Q30" s="14">
        <v>0</v>
      </c>
      <c r="R30" s="14"/>
    </row>
    <row r="31" spans="1:18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</row>
    <row r="32" spans="1:18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  <c r="P32" s="14">
        <v>0</v>
      </c>
      <c r="Q32" s="14">
        <v>0</v>
      </c>
      <c r="R32" s="16"/>
    </row>
    <row r="33" spans="1:18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</row>
    <row r="34" spans="1:18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</row>
    <row r="35" spans="1:18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</row>
    <row r="36" spans="1:18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  <c r="P36" s="14">
        <v>0</v>
      </c>
      <c r="Q36" s="14">
        <v>0</v>
      </c>
      <c r="R36" s="14"/>
    </row>
    <row r="37" spans="1:18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</row>
    <row r="38" spans="1:18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  <c r="P38" s="14">
        <v>0</v>
      </c>
      <c r="Q38" s="14">
        <v>0</v>
      </c>
      <c r="R38" s="16"/>
    </row>
    <row r="39" spans="1:18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  <c r="P39" s="14">
        <v>0</v>
      </c>
      <c r="Q39" s="14">
        <v>0</v>
      </c>
      <c r="R39" s="18"/>
    </row>
    <row r="40" spans="1:18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</row>
    <row r="41" spans="1:18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  <c r="P41" s="14">
        <v>0</v>
      </c>
      <c r="Q41" s="14">
        <v>0</v>
      </c>
      <c r="R41" s="14"/>
    </row>
    <row r="42" spans="1:18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  <c r="P42" s="14">
        <v>0</v>
      </c>
      <c r="Q42" s="14">
        <v>0</v>
      </c>
      <c r="R42" s="14"/>
    </row>
    <row r="43" spans="1:18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</row>
    <row r="44" spans="1:18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  <c r="P44" s="14">
        <v>0</v>
      </c>
      <c r="Q44" s="14">
        <v>0</v>
      </c>
      <c r="R44" s="18"/>
    </row>
    <row r="45" spans="1:18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</row>
    <row r="46" spans="1:18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</row>
    <row r="47" spans="1:18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  <c r="P47" s="14">
        <v>0</v>
      </c>
      <c r="Q47" s="14">
        <v>0</v>
      </c>
      <c r="R47" s="21"/>
    </row>
    <row r="48" spans="1:18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  <c r="P48" s="14">
        <v>0</v>
      </c>
      <c r="Q48" s="14">
        <v>0</v>
      </c>
      <c r="R48" s="14"/>
    </row>
    <row r="49" spans="1:18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</row>
    <row r="50" spans="1:18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  <c r="P50" s="14">
        <v>0</v>
      </c>
      <c r="Q50" s="14">
        <v>0</v>
      </c>
      <c r="R50" s="18"/>
    </row>
    <row r="51" spans="1:18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</row>
    <row r="52" spans="1:18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</row>
    <row r="53" spans="1:18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</row>
    <row r="54" spans="1:18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</row>
    <row r="55" spans="1:18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</row>
    <row r="56" spans="1:18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  <c r="P56" s="14">
        <v>0</v>
      </c>
      <c r="Q56" s="14">
        <v>0</v>
      </c>
      <c r="R56" s="14"/>
    </row>
    <row r="57" spans="1:18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</row>
    <row r="58" spans="1:18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  <c r="P58" s="14">
        <v>0</v>
      </c>
      <c r="Q58" s="14">
        <v>0</v>
      </c>
      <c r="R58" s="18"/>
    </row>
    <row r="59" spans="1:18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</row>
    <row r="60" spans="1:18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</row>
    <row r="61" spans="1:18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  <c r="P61" s="14">
        <v>0</v>
      </c>
      <c r="Q61" s="14">
        <v>0</v>
      </c>
      <c r="R61" s="14"/>
    </row>
    <row r="62" spans="1:18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  <c r="P62" s="14">
        <v>0</v>
      </c>
      <c r="Q62" s="14">
        <v>0</v>
      </c>
      <c r="R62" s="18"/>
    </row>
    <row r="63" spans="1:18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</row>
    <row r="64" spans="1:18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  <c r="P64" s="14">
        <v>0</v>
      </c>
      <c r="Q64" s="14">
        <v>0</v>
      </c>
      <c r="R64" s="21"/>
    </row>
    <row r="65" spans="1:18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  <c r="P65" s="14">
        <v>0</v>
      </c>
      <c r="Q65" s="14">
        <v>0</v>
      </c>
      <c r="R65" s="14"/>
    </row>
    <row r="66" spans="1:18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  <c r="P66" s="14">
        <v>0</v>
      </c>
      <c r="Q66" s="14">
        <v>0</v>
      </c>
      <c r="R66" s="14"/>
    </row>
    <row r="67" spans="1:18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</row>
    <row r="68" spans="1:18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  <c r="P68" s="14">
        <v>0</v>
      </c>
      <c r="Q68" s="14">
        <v>0</v>
      </c>
      <c r="R68" s="18"/>
    </row>
    <row r="69" spans="1:18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</row>
    <row r="70" spans="1:18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  <c r="P70" s="14">
        <v>0</v>
      </c>
      <c r="Q70" s="14">
        <v>0</v>
      </c>
      <c r="R70" s="18"/>
    </row>
    <row r="71" spans="1:18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  <c r="P71" s="14">
        <v>0</v>
      </c>
      <c r="Q71" s="14">
        <v>0</v>
      </c>
      <c r="R71" s="21"/>
    </row>
    <row r="72" spans="1:18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</row>
    <row r="73" spans="1:18" ht="18.75" thickTop="1" x14ac:dyDescent="0.25">
      <c r="B73" s="62" t="e">
        <v>#N/A</v>
      </c>
      <c r="C73" s="25"/>
    </row>
    <row r="74" spans="1:18" ht="18.75" thickBot="1" x14ac:dyDescent="0.3">
      <c r="B74" s="62" t="e">
        <v>#N/A</v>
      </c>
      <c r="C74" s="26"/>
    </row>
    <row r="75" spans="1:18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</row>
    <row r="76" spans="1:18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</row>
    <row r="77" spans="1:18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</row>
    <row r="78" spans="1:18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0</v>
      </c>
      <c r="Q78" s="14">
        <v>0</v>
      </c>
      <c r="R78" s="18"/>
    </row>
    <row r="79" spans="1:18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0</v>
      </c>
      <c r="Q79" s="14">
        <v>0</v>
      </c>
      <c r="R79" s="21"/>
    </row>
    <row r="80" spans="1:18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</row>
    <row r="81" spans="1:18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</row>
    <row r="82" spans="1:18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</row>
    <row r="83" spans="1:18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</row>
    <row r="84" spans="1:18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</row>
    <row r="85" spans="1:18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</row>
    <row r="86" spans="1:18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</row>
    <row r="87" spans="1:18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</row>
    <row r="88" spans="1:18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</row>
    <row r="89" spans="1:18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</row>
    <row r="90" spans="1:18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</row>
    <row r="91" spans="1:18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</row>
    <row r="92" spans="1:18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</row>
    <row r="93" spans="1:18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</row>
    <row r="94" spans="1:18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</row>
    <row r="95" spans="1:18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</row>
    <row r="96" spans="1:18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</row>
    <row r="97" spans="1:18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</row>
    <row r="98" spans="1:18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</row>
    <row r="99" spans="1:18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</row>
    <row r="100" spans="1:18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</row>
    <row r="101" spans="1:18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</row>
    <row r="102" spans="1:18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</row>
    <row r="103" spans="1:18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</row>
    <row r="104" spans="1:18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</row>
    <row r="105" spans="1:18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</row>
    <row r="106" spans="1:18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</row>
    <row r="107" spans="1:18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</row>
    <row r="108" spans="1:18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</row>
    <row r="109" spans="1:18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</row>
    <row r="110" spans="1:18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</row>
    <row r="111" spans="1:18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</row>
    <row r="112" spans="1:18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</row>
    <row r="113" spans="1:18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</row>
    <row r="114" spans="1:18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</row>
    <row r="115" spans="1:18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</row>
    <row r="116" spans="1:18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</row>
    <row r="117" spans="1:18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</row>
    <row r="118" spans="1:18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</row>
    <row r="119" spans="1:18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</row>
    <row r="120" spans="1:18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  <c r="P120" s="14">
        <v>0</v>
      </c>
      <c r="Q120" s="14">
        <v>0</v>
      </c>
      <c r="R120" s="21"/>
    </row>
    <row r="121" spans="1:18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  <c r="P121" s="14">
        <v>0</v>
      </c>
      <c r="Q121" s="14">
        <v>0</v>
      </c>
      <c r="R121" s="23"/>
    </row>
    <row r="122" spans="1:18" ht="18.75" thickTop="1" x14ac:dyDescent="0.25">
      <c r="B122" s="62" t="e">
        <v>#N/A</v>
      </c>
      <c r="C122" s="25"/>
    </row>
    <row r="123" spans="1:18" ht="18.75" thickBot="1" x14ac:dyDescent="0.3">
      <c r="B123" s="62" t="e">
        <v>#N/A</v>
      </c>
      <c r="C123" s="26"/>
    </row>
    <row r="124" spans="1:18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</row>
    <row r="125" spans="1:18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</row>
    <row r="126" spans="1:18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</row>
    <row r="127" spans="1:18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</row>
    <row r="128" spans="1:18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</row>
    <row r="129" spans="1:18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</row>
    <row r="130" spans="1:18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</row>
    <row r="131" spans="1:18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</row>
    <row r="132" spans="1:18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</row>
    <row r="133" spans="1:18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</row>
    <row r="134" spans="1:18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</row>
    <row r="135" spans="1:18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</row>
    <row r="136" spans="1:18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</row>
    <row r="137" spans="1:18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</row>
    <row r="138" spans="1:18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</row>
    <row r="139" spans="1:18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</row>
    <row r="140" spans="1:18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  <c r="P140" s="14">
        <v>0</v>
      </c>
      <c r="Q140" s="14">
        <v>0</v>
      </c>
      <c r="R140" s="21"/>
    </row>
    <row r="141" spans="1:18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</row>
    <row r="142" spans="1:18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</row>
    <row r="143" spans="1:18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</row>
    <row r="144" spans="1:18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</row>
    <row r="145" spans="1:18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</row>
    <row r="146" spans="1:18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</row>
    <row r="147" spans="1:18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</row>
    <row r="148" spans="1:18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</row>
    <row r="149" spans="1:18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</row>
    <row r="150" spans="1:18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</row>
    <row r="151" spans="1:18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</row>
    <row r="152" spans="1:18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</row>
    <row r="153" spans="1:18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</row>
    <row r="154" spans="1:18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</row>
    <row r="155" spans="1:18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</row>
    <row r="156" spans="1:18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</row>
    <row r="157" spans="1:18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</row>
    <row r="158" spans="1:18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</row>
    <row r="159" spans="1:18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</row>
    <row r="160" spans="1:18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</row>
    <row r="161" spans="1:18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</row>
    <row r="162" spans="1:18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  <c r="P162" s="14">
        <v>0</v>
      </c>
      <c r="Q162" s="14">
        <v>0</v>
      </c>
      <c r="R162" s="21"/>
    </row>
    <row r="163" spans="1:18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</row>
    <row r="164" spans="1:18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</row>
    <row r="165" spans="1:18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</row>
    <row r="166" spans="1:18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</row>
    <row r="167" spans="1:18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</row>
    <row r="168" spans="1:18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</row>
    <row r="169" spans="1:18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</row>
    <row r="170" spans="1:18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</row>
    <row r="171" spans="1:18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</row>
    <row r="172" spans="1:18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</row>
    <row r="173" spans="1:18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</row>
    <row r="174" spans="1:18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  <c r="P174" s="14">
        <v>0</v>
      </c>
      <c r="Q174" s="14">
        <v>0</v>
      </c>
      <c r="R174" s="21"/>
    </row>
    <row r="175" spans="1:18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</row>
    <row r="176" spans="1:18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</row>
    <row r="177" spans="1:18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</row>
    <row r="178" spans="1:18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</row>
    <row r="179" spans="1:18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</row>
    <row r="180" spans="1:18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</row>
    <row r="181" spans="1:18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</row>
    <row r="182" spans="1:18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</row>
    <row r="183" spans="1:18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</row>
    <row r="184" spans="1:18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</row>
    <row r="185" spans="1:18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</row>
    <row r="186" spans="1:18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  <c r="P186" s="14">
        <v>0</v>
      </c>
      <c r="Q186" s="14">
        <v>0</v>
      </c>
      <c r="R186" s="21"/>
    </row>
    <row r="187" spans="1:18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</row>
    <row r="188" spans="1:18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</row>
    <row r="189" spans="1:18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</row>
    <row r="190" spans="1:18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</row>
    <row r="191" spans="1:18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</row>
    <row r="192" spans="1:18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</row>
    <row r="193" spans="1:18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</row>
    <row r="194" spans="1:18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  <c r="P194" s="14">
        <v>0</v>
      </c>
      <c r="Q194" s="14">
        <v>0</v>
      </c>
      <c r="R194" s="21"/>
    </row>
    <row r="195" spans="1:18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</row>
    <row r="196" spans="1:18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</row>
    <row r="197" spans="1:18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</row>
    <row r="198" spans="1:18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</row>
    <row r="199" spans="1:18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</row>
    <row r="200" spans="1:18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</row>
    <row r="201" spans="1:18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</row>
    <row r="202" spans="1:18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  <c r="P202" s="14">
        <v>0</v>
      </c>
      <c r="Q202" s="14">
        <v>0</v>
      </c>
      <c r="R202" s="21"/>
    </row>
    <row r="203" spans="1:18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H203" s="14">
        <v>0</v>
      </c>
      <c r="I203" s="14">
        <v>0</v>
      </c>
      <c r="J203" s="23"/>
      <c r="L203" s="14">
        <v>0</v>
      </c>
      <c r="M203" s="14">
        <v>0</v>
      </c>
      <c r="N203" s="23"/>
      <c r="P203" s="14">
        <v>0</v>
      </c>
      <c r="Q203" s="14">
        <v>0</v>
      </c>
      <c r="R203" s="23"/>
    </row>
    <row r="204" spans="1:18" ht="18.75" thickTop="1" x14ac:dyDescent="0.25">
      <c r="B204" s="62" t="e">
        <v>#N/A</v>
      </c>
      <c r="C204" s="25"/>
    </row>
    <row r="205" spans="1:18" ht="18.75" thickBot="1" x14ac:dyDescent="0.3">
      <c r="B205" s="62" t="e">
        <v>#N/A</v>
      </c>
      <c r="C205" s="26"/>
    </row>
    <row r="206" spans="1:18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</row>
    <row r="207" spans="1:18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</row>
    <row r="208" spans="1:18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</row>
    <row r="209" spans="1:18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</row>
    <row r="210" spans="1:18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</row>
    <row r="211" spans="1:18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</row>
    <row r="212" spans="1:18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</row>
    <row r="213" spans="1:18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</row>
    <row r="214" spans="1:18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  <c r="P214" s="14">
        <v>0</v>
      </c>
      <c r="Q214" s="14">
        <v>0</v>
      </c>
      <c r="R214" s="21"/>
    </row>
    <row r="215" spans="1:18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</row>
    <row r="216" spans="1:18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</row>
    <row r="217" spans="1:18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</row>
    <row r="218" spans="1:18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</row>
    <row r="219" spans="1:18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</row>
    <row r="220" spans="1:18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  <c r="P220" s="14">
        <v>0</v>
      </c>
      <c r="Q220" s="14">
        <v>0</v>
      </c>
      <c r="R220" s="21"/>
    </row>
    <row r="221" spans="1:18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</row>
    <row r="222" spans="1:18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</row>
    <row r="223" spans="1:18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</row>
    <row r="224" spans="1:18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</row>
    <row r="225" spans="1:18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</row>
    <row r="226" spans="1:18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  <c r="P226" s="14">
        <v>0</v>
      </c>
      <c r="Q226" s="14">
        <v>0</v>
      </c>
      <c r="R226" s="21"/>
    </row>
    <row r="227" spans="1:18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</row>
    <row r="228" spans="1:18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</row>
    <row r="229" spans="1:18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</row>
    <row r="230" spans="1:18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</row>
    <row r="231" spans="1:18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</row>
    <row r="232" spans="1:18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</row>
    <row r="233" spans="1:18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  <c r="P233" s="14">
        <v>0</v>
      </c>
      <c r="Q233" s="14">
        <v>0</v>
      </c>
      <c r="R233" s="23"/>
    </row>
    <row r="234" spans="1:18" ht="18.75" thickTop="1" x14ac:dyDescent="0.25">
      <c r="B234" s="62" t="e">
        <v>#N/A</v>
      </c>
      <c r="C234" s="25"/>
    </row>
    <row r="235" spans="1:18" ht="18.75" thickBot="1" x14ac:dyDescent="0.3">
      <c r="B235" s="62" t="e">
        <v>#N/A</v>
      </c>
      <c r="C235" s="26"/>
    </row>
    <row r="236" spans="1:18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</row>
    <row r="237" spans="1:18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</row>
    <row r="238" spans="1:18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</row>
    <row r="239" spans="1:18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</row>
    <row r="240" spans="1:18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</row>
    <row r="241" spans="1:18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</row>
    <row r="242" spans="1:18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</row>
    <row r="243" spans="1:18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</row>
    <row r="244" spans="1:18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</row>
    <row r="245" spans="1:18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</row>
    <row r="246" spans="1:18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</row>
    <row r="247" spans="1:18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</row>
    <row r="248" spans="1:18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</row>
    <row r="249" spans="1:18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</row>
    <row r="250" spans="1:18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</row>
    <row r="251" spans="1:18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  <c r="P251" s="14">
        <v>0</v>
      </c>
      <c r="Q251" s="14">
        <v>0</v>
      </c>
      <c r="R251" s="21"/>
    </row>
    <row r="252" spans="1:18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  <c r="P252" s="14">
        <v>0</v>
      </c>
      <c r="Q252" s="14">
        <v>0</v>
      </c>
      <c r="R252" s="14"/>
    </row>
    <row r="253" spans="1:18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</row>
    <row r="254" spans="1:18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  <c r="P254" s="14">
        <v>0</v>
      </c>
      <c r="Q254" s="14">
        <v>0</v>
      </c>
      <c r="R254" s="14"/>
    </row>
    <row r="255" spans="1:18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</row>
    <row r="256" spans="1:18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  <c r="P256" s="14">
        <v>0</v>
      </c>
      <c r="Q256" s="14">
        <v>0</v>
      </c>
      <c r="R256" s="14"/>
    </row>
    <row r="257" spans="1:18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</row>
    <row r="258" spans="1:18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</row>
    <row r="259" spans="1:18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</row>
    <row r="260" spans="1:18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</row>
    <row r="261" spans="1:18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</row>
    <row r="262" spans="1:18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</row>
    <row r="263" spans="1:18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</row>
    <row r="264" spans="1:18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  <c r="P264" s="14">
        <v>0</v>
      </c>
      <c r="Q264" s="14">
        <v>0</v>
      </c>
      <c r="R264" s="21"/>
    </row>
    <row r="265" spans="1:18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</row>
    <row r="266" spans="1:18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</row>
    <row r="267" spans="1:18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</row>
    <row r="268" spans="1:18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</row>
    <row r="269" spans="1:18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</row>
    <row r="270" spans="1:18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</row>
    <row r="271" spans="1:18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</row>
    <row r="272" spans="1:18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</row>
    <row r="273" spans="1:18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  <c r="P273" s="14">
        <v>0</v>
      </c>
      <c r="Q273" s="14">
        <v>0</v>
      </c>
      <c r="R273" s="21"/>
    </row>
    <row r="274" spans="1:18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</row>
    <row r="275" spans="1:18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</row>
    <row r="276" spans="1:18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</row>
    <row r="277" spans="1:18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</row>
    <row r="278" spans="1:18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</row>
    <row r="279" spans="1:18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</row>
    <row r="280" spans="1:18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</row>
    <row r="281" spans="1:18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</row>
    <row r="282" spans="1:18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</row>
    <row r="283" spans="1:18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</row>
    <row r="284" spans="1:18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</row>
    <row r="285" spans="1:18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</row>
    <row r="286" spans="1:18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</row>
    <row r="287" spans="1:18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</row>
    <row r="288" spans="1:18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</row>
    <row r="289" spans="1:18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</row>
    <row r="290" spans="1:18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</row>
    <row r="291" spans="1:18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</row>
    <row r="292" spans="1:18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</row>
    <row r="293" spans="1:18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  <c r="P293" s="14">
        <v>0</v>
      </c>
      <c r="Q293" s="14">
        <v>0</v>
      </c>
      <c r="R293" s="30"/>
    </row>
    <row r="294" spans="1:18" ht="18.75" thickTop="1" x14ac:dyDescent="0.25">
      <c r="B294" s="62" t="e">
        <v>#N/A</v>
      </c>
      <c r="C294" s="25"/>
    </row>
    <row r="295" spans="1:18" ht="18.75" thickBot="1" x14ac:dyDescent="0.3">
      <c r="B295" s="62" t="e">
        <v>#N/A</v>
      </c>
      <c r="C295" s="26"/>
    </row>
    <row r="296" spans="1:18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</row>
    <row r="297" spans="1:18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</row>
    <row r="298" spans="1:18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</row>
    <row r="299" spans="1:18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</row>
    <row r="300" spans="1:18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</row>
    <row r="301" spans="1:18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</row>
    <row r="302" spans="1:18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</row>
    <row r="303" spans="1:18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</row>
    <row r="304" spans="1:18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</row>
    <row r="305" spans="1:18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</row>
    <row r="306" spans="1:18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</row>
    <row r="307" spans="1:18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</row>
    <row r="308" spans="1:18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</row>
    <row r="309" spans="1:18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</row>
    <row r="310" spans="1:18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</row>
    <row r="311" spans="1:18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</row>
    <row r="312" spans="1:18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</row>
    <row r="313" spans="1:18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</row>
    <row r="314" spans="1:18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</row>
    <row r="315" spans="1:18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</row>
    <row r="316" spans="1:18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</row>
    <row r="317" spans="1:18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</row>
    <row r="318" spans="1:18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</row>
    <row r="319" spans="1:18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</row>
    <row r="320" spans="1:18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</row>
    <row r="321" spans="1:18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</row>
    <row r="322" spans="1:18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</row>
    <row r="323" spans="1:18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</row>
    <row r="324" spans="1:18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</row>
    <row r="325" spans="1:18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</row>
    <row r="326" spans="1:18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</row>
    <row r="327" spans="1:18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</row>
    <row r="328" spans="1:18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</row>
    <row r="329" spans="1:18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</row>
    <row r="330" spans="1:18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</row>
    <row r="331" spans="1:18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</row>
    <row r="332" spans="1:18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</row>
    <row r="333" spans="1:18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</row>
    <row r="334" spans="1:18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</row>
    <row r="335" spans="1:18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</row>
    <row r="336" spans="1:18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</row>
    <row r="337" spans="1:18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</row>
    <row r="338" spans="1:18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</row>
    <row r="339" spans="1:18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</row>
    <row r="340" spans="1:18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</row>
    <row r="341" spans="1:18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</row>
    <row r="342" spans="1:18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</row>
    <row r="343" spans="1:18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</row>
    <row r="344" spans="1:18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</row>
    <row r="345" spans="1:18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</row>
    <row r="346" spans="1:18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</row>
    <row r="347" spans="1:18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</row>
    <row r="348" spans="1:18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</row>
    <row r="349" spans="1:18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  <c r="P349" s="14">
        <v>0</v>
      </c>
      <c r="Q349" s="14">
        <v>0</v>
      </c>
      <c r="R349" s="28"/>
    </row>
    <row r="350" spans="1:18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</row>
    <row r="351" spans="1:18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</row>
    <row r="352" spans="1:18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  <c r="P352" s="14">
        <v>0</v>
      </c>
      <c r="Q352" s="14">
        <v>0</v>
      </c>
      <c r="R352" s="23"/>
    </row>
    <row r="353" spans="1:18" ht="18.75" thickTop="1" x14ac:dyDescent="0.25">
      <c r="B353" s="62" t="e">
        <v>#N/A</v>
      </c>
      <c r="C353" s="25"/>
    </row>
    <row r="354" spans="1:18" ht="18.75" thickBot="1" x14ac:dyDescent="0.3">
      <c r="B354" s="62" t="e">
        <v>#N/A</v>
      </c>
      <c r="C354" s="26"/>
    </row>
    <row r="355" spans="1:18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</row>
    <row r="356" spans="1:18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</row>
    <row r="357" spans="1:18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</row>
    <row r="358" spans="1:18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</row>
    <row r="359" spans="1:18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</row>
    <row r="360" spans="1:18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</row>
    <row r="361" spans="1:18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</row>
    <row r="362" spans="1:18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</row>
    <row r="363" spans="1:18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</row>
    <row r="364" spans="1:18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</row>
    <row r="365" spans="1:18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</row>
    <row r="366" spans="1:18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</row>
    <row r="367" spans="1:18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  <c r="P367" s="14">
        <v>0</v>
      </c>
      <c r="Q367" s="14">
        <v>0</v>
      </c>
      <c r="R367" s="18"/>
    </row>
    <row r="368" spans="1:18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</row>
    <row r="369" spans="1:18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</row>
    <row r="370" spans="1:18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</row>
    <row r="371" spans="1:18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</row>
    <row r="372" spans="1:18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  <c r="P372" s="14">
        <v>0</v>
      </c>
      <c r="Q372" s="14">
        <v>0</v>
      </c>
      <c r="R372" s="18"/>
    </row>
    <row r="373" spans="1:18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  <c r="P373" s="14">
        <v>0</v>
      </c>
      <c r="Q373" s="14">
        <v>0</v>
      </c>
      <c r="R373" s="21"/>
    </row>
    <row r="374" spans="1:18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</row>
    <row r="375" spans="1:18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</row>
    <row r="376" spans="1:18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</row>
    <row r="377" spans="1:18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</row>
    <row r="378" spans="1:18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</row>
    <row r="379" spans="1:18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</row>
    <row r="380" spans="1:18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</row>
    <row r="381" spans="1:18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</row>
    <row r="382" spans="1:18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</row>
    <row r="383" spans="1:18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</row>
    <row r="384" spans="1:18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</row>
    <row r="385" spans="1:18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</row>
    <row r="386" spans="1:18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</row>
    <row r="387" spans="1:18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</row>
    <row r="388" spans="1:18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  <c r="P388" s="14">
        <v>0</v>
      </c>
      <c r="Q388" s="14">
        <v>0</v>
      </c>
      <c r="R388" s="18"/>
    </row>
    <row r="389" spans="1:18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</row>
    <row r="390" spans="1:18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</row>
    <row r="391" spans="1:18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</row>
    <row r="392" spans="1:18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</row>
    <row r="393" spans="1:18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</row>
    <row r="394" spans="1:18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  <c r="P394" s="14">
        <v>0</v>
      </c>
      <c r="Q394" s="14">
        <v>0</v>
      </c>
      <c r="R394" s="21"/>
    </row>
    <row r="395" spans="1:18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</row>
    <row r="396" spans="1:18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</row>
    <row r="397" spans="1:18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</row>
    <row r="398" spans="1:18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</row>
    <row r="399" spans="1:18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</row>
    <row r="400" spans="1:18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</row>
    <row r="401" spans="1:18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</row>
    <row r="402" spans="1:18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</row>
    <row r="403" spans="1:18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</row>
    <row r="404" spans="1:18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</row>
    <row r="405" spans="1:18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</row>
    <row r="406" spans="1:18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</row>
    <row r="407" spans="1:18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</row>
    <row r="408" spans="1:18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</row>
    <row r="409" spans="1:18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</row>
    <row r="410" spans="1:18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</row>
    <row r="411" spans="1:18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  <c r="P411" s="23">
        <v>0</v>
      </c>
      <c r="Q411" s="14">
        <v>0</v>
      </c>
      <c r="R411" s="23"/>
    </row>
    <row r="412" spans="1:18" ht="18.75" thickTop="1" x14ac:dyDescent="0.25">
      <c r="B412" s="62" t="e">
        <v>#N/A</v>
      </c>
      <c r="C412" s="25"/>
    </row>
    <row r="413" spans="1:18" ht="15.75" thickBot="1" x14ac:dyDescent="0.3">
      <c r="B413" s="62" t="e">
        <v>#N/A</v>
      </c>
      <c r="C413" s="3"/>
    </row>
    <row r="414" spans="1:18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</row>
    <row r="415" spans="1:18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</row>
    <row r="416" spans="1:18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</row>
    <row r="417" spans="1:18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</row>
    <row r="418" spans="1:18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</row>
    <row r="419" spans="1:18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</row>
    <row r="420" spans="1:18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</row>
    <row r="421" spans="1:18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</row>
    <row r="422" spans="1:18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</row>
    <row r="423" spans="1:18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</row>
    <row r="424" spans="1:18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</row>
    <row r="425" spans="1:18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</row>
    <row r="426" spans="1:18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</row>
    <row r="427" spans="1:18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</row>
    <row r="428" spans="1:18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</row>
    <row r="429" spans="1:18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</row>
    <row r="430" spans="1:18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</row>
    <row r="431" spans="1:18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</row>
    <row r="432" spans="1:18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</row>
    <row r="433" spans="1:18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</row>
    <row r="434" spans="1:18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</row>
    <row r="435" spans="1:18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</row>
    <row r="436" spans="1:18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</row>
    <row r="437" spans="1:18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</row>
    <row r="438" spans="1:18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</row>
    <row r="439" spans="1:18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</row>
    <row r="440" spans="1:18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</row>
    <row r="441" spans="1:18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  <c r="P441" s="14">
        <v>0</v>
      </c>
      <c r="Q441" s="14">
        <v>0</v>
      </c>
      <c r="R441" s="23"/>
    </row>
    <row r="442" spans="1:18" ht="18.75" thickTop="1" x14ac:dyDescent="0.25">
      <c r="C442" s="25"/>
    </row>
  </sheetData>
  <mergeCells count="64">
    <mergeCell ref="D5:F5"/>
    <mergeCell ref="H5:J5"/>
    <mergeCell ref="L5:N5"/>
    <mergeCell ref="P5:R5"/>
    <mergeCell ref="D4:F4"/>
    <mergeCell ref="H4:J4"/>
    <mergeCell ref="L4:N4"/>
    <mergeCell ref="P4:R4"/>
    <mergeCell ref="D76:F76"/>
    <mergeCell ref="H76:J76"/>
    <mergeCell ref="L76:N76"/>
    <mergeCell ref="P76:R76"/>
    <mergeCell ref="D75:F75"/>
    <mergeCell ref="H75:J75"/>
    <mergeCell ref="L75:N75"/>
    <mergeCell ref="P75:R75"/>
    <mergeCell ref="D125:F125"/>
    <mergeCell ref="H125:J125"/>
    <mergeCell ref="L125:N125"/>
    <mergeCell ref="P125:R125"/>
    <mergeCell ref="D124:F124"/>
    <mergeCell ref="H124:J124"/>
    <mergeCell ref="L124:N124"/>
    <mergeCell ref="P124:R124"/>
    <mergeCell ref="D207:F207"/>
    <mergeCell ref="H207:J207"/>
    <mergeCell ref="L207:N207"/>
    <mergeCell ref="P207:R207"/>
    <mergeCell ref="D206:F206"/>
    <mergeCell ref="H206:J206"/>
    <mergeCell ref="L206:N206"/>
    <mergeCell ref="P206:R206"/>
    <mergeCell ref="D237:F237"/>
    <mergeCell ref="H237:J237"/>
    <mergeCell ref="L237:N237"/>
    <mergeCell ref="P237:R237"/>
    <mergeCell ref="D236:F236"/>
    <mergeCell ref="H236:J236"/>
    <mergeCell ref="L236:N236"/>
    <mergeCell ref="P236:R236"/>
    <mergeCell ref="D297:F297"/>
    <mergeCell ref="H297:J297"/>
    <mergeCell ref="L297:N297"/>
    <mergeCell ref="P297:R297"/>
    <mergeCell ref="D296:F296"/>
    <mergeCell ref="H296:J296"/>
    <mergeCell ref="L296:N296"/>
    <mergeCell ref="P296:R296"/>
    <mergeCell ref="D356:F356"/>
    <mergeCell ref="H356:J356"/>
    <mergeCell ref="L356:N356"/>
    <mergeCell ref="P356:R356"/>
    <mergeCell ref="D355:F355"/>
    <mergeCell ref="H355:J355"/>
    <mergeCell ref="L355:N355"/>
    <mergeCell ref="P355:R355"/>
    <mergeCell ref="D415:F415"/>
    <mergeCell ref="H415:J415"/>
    <mergeCell ref="L415:N415"/>
    <mergeCell ref="P415:R415"/>
    <mergeCell ref="D414:F414"/>
    <mergeCell ref="H414:J414"/>
    <mergeCell ref="L414:N414"/>
    <mergeCell ref="P414:R414"/>
  </mergeCells>
  <conditionalFormatting sqref="C442 C294 C354">
    <cfRule type="containsText" dxfId="78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77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76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75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74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73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72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71" priority="4" operator="notBetween">
      <formula>1</formula>
      <formula>-1</formula>
    </cfRule>
  </conditionalFormatting>
  <conditionalFormatting sqref="H294:J294 H354:J354 H73:J73 H122:J122 H204:J204 H234:J234 H412:J412 H442:J442">
    <cfRule type="cellIs" dxfId="70" priority="3" operator="notBetween">
      <formula>1</formula>
      <formula>-1</formula>
    </cfRule>
  </conditionalFormatting>
  <conditionalFormatting sqref="L294:N294 L354:N354 L73:N73 L122:N122 L204:N204 L234:N234 L412:N412 L442:N442">
    <cfRule type="cellIs" dxfId="69" priority="2" operator="notBetween">
      <formula>1</formula>
      <formula>-1</formula>
    </cfRule>
  </conditionalFormatting>
  <conditionalFormatting sqref="P294:R294 P354:R354 P73:R73 P122:R122 P204:R204 P234:R234 P412:R412 P442:R442">
    <cfRule type="cellIs" dxfId="68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42"/>
  <sheetViews>
    <sheetView tabSelected="1" zoomScale="90" zoomScaleNormal="90" workbookViewId="0">
      <selection activeCell="D1" sqref="D1:G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53" width="9.140625" style="32"/>
  </cols>
  <sheetData>
    <row r="1" spans="1:18" x14ac:dyDescent="0.25">
      <c r="C1" s="3"/>
    </row>
    <row r="2" spans="1:18" ht="23.25" x14ac:dyDescent="0.25">
      <c r="C2" s="5" t="s">
        <v>735</v>
      </c>
    </row>
    <row r="3" spans="1:18" ht="15.75" thickBot="1" x14ac:dyDescent="0.3">
      <c r="C3" s="3"/>
    </row>
    <row r="4" spans="1:18" ht="16.5" x14ac:dyDescent="0.3">
      <c r="C4" s="6"/>
      <c r="D4" s="64" t="s">
        <v>732</v>
      </c>
      <c r="E4" s="65"/>
      <c r="F4" s="65"/>
      <c r="H4" s="64" t="s">
        <v>733</v>
      </c>
      <c r="I4" s="65"/>
      <c r="J4" s="65"/>
      <c r="L4" s="64" t="s">
        <v>734</v>
      </c>
      <c r="M4" s="65"/>
      <c r="N4" s="65"/>
      <c r="P4" s="64" t="s">
        <v>730</v>
      </c>
      <c r="Q4" s="65"/>
      <c r="R4" s="65"/>
    </row>
    <row r="5" spans="1:18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</row>
    <row r="6" spans="1:18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</row>
    <row r="7" spans="1:18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</row>
    <row r="8" spans="1:18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  <c r="P8" s="14">
        <v>0</v>
      </c>
      <c r="Q8" s="14">
        <v>0</v>
      </c>
      <c r="R8" s="14"/>
    </row>
    <row r="9" spans="1:18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  <c r="P9" s="14">
        <v>0</v>
      </c>
      <c r="Q9" s="14">
        <v>0</v>
      </c>
      <c r="R9" s="14"/>
    </row>
    <row r="10" spans="1:18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  <c r="P10" s="14">
        <v>0</v>
      </c>
      <c r="Q10" s="14">
        <v>0</v>
      </c>
      <c r="R10" s="16"/>
    </row>
    <row r="11" spans="1:18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  <c r="P11" s="14">
        <v>0</v>
      </c>
      <c r="Q11" s="14">
        <v>0</v>
      </c>
      <c r="R11" s="18"/>
    </row>
    <row r="12" spans="1:18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  <c r="P12" s="14">
        <v>0</v>
      </c>
      <c r="Q12" s="14">
        <v>0</v>
      </c>
      <c r="R12" s="14"/>
    </row>
    <row r="13" spans="1:18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  <c r="P13" s="14">
        <v>0</v>
      </c>
      <c r="Q13" s="14">
        <v>0</v>
      </c>
      <c r="R13" s="14"/>
    </row>
    <row r="14" spans="1:18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  <c r="P14" s="14">
        <v>0</v>
      </c>
      <c r="Q14" s="14">
        <v>0</v>
      </c>
      <c r="R14" s="16"/>
    </row>
    <row r="15" spans="1:18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  <c r="P15" s="14">
        <v>0</v>
      </c>
      <c r="Q15" s="14">
        <v>0</v>
      </c>
      <c r="R15" s="14"/>
    </row>
    <row r="16" spans="1:18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</row>
    <row r="17" spans="1:18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</row>
    <row r="18" spans="1:18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  <c r="P18" s="14">
        <v>0</v>
      </c>
      <c r="Q18" s="14">
        <v>0</v>
      </c>
      <c r="R18" s="16"/>
    </row>
    <row r="19" spans="1:18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  <c r="P19" s="14">
        <v>0</v>
      </c>
      <c r="Q19" s="14">
        <v>0</v>
      </c>
      <c r="R19" s="14"/>
    </row>
    <row r="20" spans="1:18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</row>
    <row r="21" spans="1:18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</row>
    <row r="22" spans="1:18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  <c r="P22" s="14">
        <v>0</v>
      </c>
      <c r="Q22" s="14">
        <v>0</v>
      </c>
      <c r="R22" s="16"/>
    </row>
    <row r="23" spans="1:18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</row>
    <row r="24" spans="1:18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</row>
    <row r="25" spans="1:18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</row>
    <row r="26" spans="1:18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</row>
    <row r="27" spans="1:18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  <c r="P27" s="14">
        <v>0</v>
      </c>
      <c r="Q27" s="14">
        <v>0</v>
      </c>
      <c r="R27" s="14"/>
    </row>
    <row r="28" spans="1:18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</row>
    <row r="29" spans="1:18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  <c r="P29" s="14">
        <v>0</v>
      </c>
      <c r="Q29" s="14">
        <v>0</v>
      </c>
      <c r="R29" s="16"/>
    </row>
    <row r="30" spans="1:18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  <c r="P30" s="14">
        <v>0</v>
      </c>
      <c r="Q30" s="14">
        <v>0</v>
      </c>
      <c r="R30" s="14"/>
    </row>
    <row r="31" spans="1:18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</row>
    <row r="32" spans="1:18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  <c r="P32" s="14">
        <v>0</v>
      </c>
      <c r="Q32" s="14">
        <v>0</v>
      </c>
      <c r="R32" s="16"/>
    </row>
    <row r="33" spans="1:18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</row>
    <row r="34" spans="1:18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</row>
    <row r="35" spans="1:18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</row>
    <row r="36" spans="1:18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  <c r="P36" s="14">
        <v>0</v>
      </c>
      <c r="Q36" s="14">
        <v>0</v>
      </c>
      <c r="R36" s="14"/>
    </row>
    <row r="37" spans="1:18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</row>
    <row r="38" spans="1:18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  <c r="P38" s="14">
        <v>0</v>
      </c>
      <c r="Q38" s="14">
        <v>0</v>
      </c>
      <c r="R38" s="16"/>
    </row>
    <row r="39" spans="1:18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  <c r="P39" s="14">
        <v>0</v>
      </c>
      <c r="Q39" s="14">
        <v>0</v>
      </c>
      <c r="R39" s="18"/>
    </row>
    <row r="40" spans="1:18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</row>
    <row r="41" spans="1:18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  <c r="P41" s="14">
        <v>0</v>
      </c>
      <c r="Q41" s="14">
        <v>0</v>
      </c>
      <c r="R41" s="14"/>
    </row>
    <row r="42" spans="1:18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  <c r="P42" s="14">
        <v>0</v>
      </c>
      <c r="Q42" s="14">
        <v>0</v>
      </c>
      <c r="R42" s="14"/>
    </row>
    <row r="43" spans="1:18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</row>
    <row r="44" spans="1:18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  <c r="P44" s="14">
        <v>0</v>
      </c>
      <c r="Q44" s="14">
        <v>0</v>
      </c>
      <c r="R44" s="18"/>
    </row>
    <row r="45" spans="1:18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</row>
    <row r="46" spans="1:18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</row>
    <row r="47" spans="1:18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  <c r="P47" s="14">
        <v>0</v>
      </c>
      <c r="Q47" s="14">
        <v>0</v>
      </c>
      <c r="R47" s="21"/>
    </row>
    <row r="48" spans="1:18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  <c r="P48" s="14">
        <v>0</v>
      </c>
      <c r="Q48" s="14">
        <v>0</v>
      </c>
      <c r="R48" s="14"/>
    </row>
    <row r="49" spans="1:18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</row>
    <row r="50" spans="1:18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  <c r="P50" s="14">
        <v>0</v>
      </c>
      <c r="Q50" s="14">
        <v>0</v>
      </c>
      <c r="R50" s="18"/>
    </row>
    <row r="51" spans="1:18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</row>
    <row r="52" spans="1:18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</row>
    <row r="53" spans="1:18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</row>
    <row r="54" spans="1:18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</row>
    <row r="55" spans="1:18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</row>
    <row r="56" spans="1:18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  <c r="P56" s="14">
        <v>0</v>
      </c>
      <c r="Q56" s="14">
        <v>0</v>
      </c>
      <c r="R56" s="14"/>
    </row>
    <row r="57" spans="1:18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</row>
    <row r="58" spans="1:18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  <c r="P58" s="14">
        <v>0</v>
      </c>
      <c r="Q58" s="14">
        <v>0</v>
      </c>
      <c r="R58" s="18"/>
    </row>
    <row r="59" spans="1:18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</row>
    <row r="60" spans="1:18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</row>
    <row r="61" spans="1:18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  <c r="P61" s="14">
        <v>0</v>
      </c>
      <c r="Q61" s="14">
        <v>0</v>
      </c>
      <c r="R61" s="14"/>
    </row>
    <row r="62" spans="1:18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  <c r="P62" s="14">
        <v>0</v>
      </c>
      <c r="Q62" s="14">
        <v>0</v>
      </c>
      <c r="R62" s="18"/>
    </row>
    <row r="63" spans="1:18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</row>
    <row r="64" spans="1:18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  <c r="P64" s="14">
        <v>0</v>
      </c>
      <c r="Q64" s="14">
        <v>0</v>
      </c>
      <c r="R64" s="21"/>
    </row>
    <row r="65" spans="1:18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  <c r="P65" s="14">
        <v>0</v>
      </c>
      <c r="Q65" s="14">
        <v>0</v>
      </c>
      <c r="R65" s="14"/>
    </row>
    <row r="66" spans="1:18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  <c r="P66" s="14">
        <v>0</v>
      </c>
      <c r="Q66" s="14">
        <v>0</v>
      </c>
      <c r="R66" s="14"/>
    </row>
    <row r="67" spans="1:18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</row>
    <row r="68" spans="1:18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  <c r="P68" s="14">
        <v>0</v>
      </c>
      <c r="Q68" s="14">
        <v>0</v>
      </c>
      <c r="R68" s="18"/>
    </row>
    <row r="69" spans="1:18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</row>
    <row r="70" spans="1:18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  <c r="P70" s="14">
        <v>0</v>
      </c>
      <c r="Q70" s="14">
        <v>0</v>
      </c>
      <c r="R70" s="18"/>
    </row>
    <row r="71" spans="1:18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  <c r="P71" s="14">
        <v>0</v>
      </c>
      <c r="Q71" s="14">
        <v>0</v>
      </c>
      <c r="R71" s="21"/>
    </row>
    <row r="72" spans="1:18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</row>
    <row r="73" spans="1:18" ht="18.75" thickTop="1" x14ac:dyDescent="0.25">
      <c r="B73" s="62" t="e">
        <v>#N/A</v>
      </c>
      <c r="C73" s="25"/>
    </row>
    <row r="74" spans="1:18" ht="18.75" thickBot="1" x14ac:dyDescent="0.3">
      <c r="B74" s="62" t="e">
        <v>#N/A</v>
      </c>
      <c r="C74" s="26"/>
    </row>
    <row r="75" spans="1:18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</row>
    <row r="76" spans="1:18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</row>
    <row r="77" spans="1:18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</row>
    <row r="78" spans="1:18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0</v>
      </c>
      <c r="Q78" s="14">
        <v>0</v>
      </c>
      <c r="R78" s="18"/>
    </row>
    <row r="79" spans="1:18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0</v>
      </c>
      <c r="Q79" s="14">
        <v>0</v>
      </c>
      <c r="R79" s="21"/>
    </row>
    <row r="80" spans="1:18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</row>
    <row r="81" spans="1:18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</row>
    <row r="82" spans="1:18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</row>
    <row r="83" spans="1:18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</row>
    <row r="84" spans="1:18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</row>
    <row r="85" spans="1:18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</row>
    <row r="86" spans="1:18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</row>
    <row r="87" spans="1:18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</row>
    <row r="88" spans="1:18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</row>
    <row r="89" spans="1:18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</row>
    <row r="90" spans="1:18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</row>
    <row r="91" spans="1:18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</row>
    <row r="92" spans="1:18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</row>
    <row r="93" spans="1:18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</row>
    <row r="94" spans="1:18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</row>
    <row r="95" spans="1:18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</row>
    <row r="96" spans="1:18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</row>
    <row r="97" spans="1:18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</row>
    <row r="98" spans="1:18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</row>
    <row r="99" spans="1:18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</row>
    <row r="100" spans="1:18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</row>
    <row r="101" spans="1:18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</row>
    <row r="102" spans="1:18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</row>
    <row r="103" spans="1:18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</row>
    <row r="104" spans="1:18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</row>
    <row r="105" spans="1:18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</row>
    <row r="106" spans="1:18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</row>
    <row r="107" spans="1:18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</row>
    <row r="108" spans="1:18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</row>
    <row r="109" spans="1:18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</row>
    <row r="110" spans="1:18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</row>
    <row r="111" spans="1:18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</row>
    <row r="112" spans="1:18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</row>
    <row r="113" spans="1:18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</row>
    <row r="114" spans="1:18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</row>
    <row r="115" spans="1:18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</row>
    <row r="116" spans="1:18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</row>
    <row r="117" spans="1:18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</row>
    <row r="118" spans="1:18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</row>
    <row r="119" spans="1:18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</row>
    <row r="120" spans="1:18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  <c r="P120" s="14">
        <v>0</v>
      </c>
      <c r="Q120" s="14">
        <v>0</v>
      </c>
      <c r="R120" s="21"/>
    </row>
    <row r="121" spans="1:18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  <c r="P121" s="14">
        <v>0</v>
      </c>
      <c r="Q121" s="14">
        <v>0</v>
      </c>
      <c r="R121" s="23"/>
    </row>
    <row r="122" spans="1:18" ht="18.75" thickTop="1" x14ac:dyDescent="0.25">
      <c r="B122" s="62" t="e">
        <v>#N/A</v>
      </c>
      <c r="C122" s="25"/>
    </row>
    <row r="123" spans="1:18" ht="18.75" thickBot="1" x14ac:dyDescent="0.3">
      <c r="B123" s="62" t="e">
        <v>#N/A</v>
      </c>
      <c r="C123" s="26"/>
    </row>
    <row r="124" spans="1:18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</row>
    <row r="125" spans="1:18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</row>
    <row r="126" spans="1:18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</row>
    <row r="127" spans="1:18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</row>
    <row r="128" spans="1:18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</row>
    <row r="129" spans="1:18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</row>
    <row r="130" spans="1:18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</row>
    <row r="131" spans="1:18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</row>
    <row r="132" spans="1:18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</row>
    <row r="133" spans="1:18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</row>
    <row r="134" spans="1:18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</row>
    <row r="135" spans="1:18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</row>
    <row r="136" spans="1:18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</row>
    <row r="137" spans="1:18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</row>
    <row r="138" spans="1:18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</row>
    <row r="139" spans="1:18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</row>
    <row r="140" spans="1:18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  <c r="P140" s="14">
        <v>0</v>
      </c>
      <c r="Q140" s="14">
        <v>0</v>
      </c>
      <c r="R140" s="21"/>
    </row>
    <row r="141" spans="1:18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</row>
    <row r="142" spans="1:18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</row>
    <row r="143" spans="1:18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</row>
    <row r="144" spans="1:18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</row>
    <row r="145" spans="1:18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</row>
    <row r="146" spans="1:18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</row>
    <row r="147" spans="1:18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</row>
    <row r="148" spans="1:18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</row>
    <row r="149" spans="1:18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</row>
    <row r="150" spans="1:18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</row>
    <row r="151" spans="1:18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</row>
    <row r="152" spans="1:18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</row>
    <row r="153" spans="1:18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</row>
    <row r="154" spans="1:18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</row>
    <row r="155" spans="1:18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</row>
    <row r="156" spans="1:18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</row>
    <row r="157" spans="1:18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</row>
    <row r="158" spans="1:18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</row>
    <row r="159" spans="1:18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</row>
    <row r="160" spans="1:18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</row>
    <row r="161" spans="1:18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</row>
    <row r="162" spans="1:18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  <c r="P162" s="14">
        <v>0</v>
      </c>
      <c r="Q162" s="14">
        <v>0</v>
      </c>
      <c r="R162" s="21"/>
    </row>
    <row r="163" spans="1:18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</row>
    <row r="164" spans="1:18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</row>
    <row r="165" spans="1:18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</row>
    <row r="166" spans="1:18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</row>
    <row r="167" spans="1:18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</row>
    <row r="168" spans="1:18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</row>
    <row r="169" spans="1:18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</row>
    <row r="170" spans="1:18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</row>
    <row r="171" spans="1:18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</row>
    <row r="172" spans="1:18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</row>
    <row r="173" spans="1:18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</row>
    <row r="174" spans="1:18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  <c r="P174" s="14">
        <v>0</v>
      </c>
      <c r="Q174" s="14">
        <v>0</v>
      </c>
      <c r="R174" s="21"/>
    </row>
    <row r="175" spans="1:18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</row>
    <row r="176" spans="1:18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</row>
    <row r="177" spans="1:18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</row>
    <row r="178" spans="1:18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</row>
    <row r="179" spans="1:18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</row>
    <row r="180" spans="1:18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</row>
    <row r="181" spans="1:18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</row>
    <row r="182" spans="1:18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</row>
    <row r="183" spans="1:18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</row>
    <row r="184" spans="1:18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</row>
    <row r="185" spans="1:18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</row>
    <row r="186" spans="1:18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  <c r="P186" s="14">
        <v>0</v>
      </c>
      <c r="Q186" s="14">
        <v>0</v>
      </c>
      <c r="R186" s="21"/>
    </row>
    <row r="187" spans="1:18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</row>
    <row r="188" spans="1:18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</row>
    <row r="189" spans="1:18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</row>
    <row r="190" spans="1:18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</row>
    <row r="191" spans="1:18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</row>
    <row r="192" spans="1:18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</row>
    <row r="193" spans="1:18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</row>
    <row r="194" spans="1:18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  <c r="P194" s="14">
        <v>0</v>
      </c>
      <c r="Q194" s="14">
        <v>0</v>
      </c>
      <c r="R194" s="21"/>
    </row>
    <row r="195" spans="1:18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</row>
    <row r="196" spans="1:18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</row>
    <row r="197" spans="1:18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</row>
    <row r="198" spans="1:18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</row>
    <row r="199" spans="1:18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</row>
    <row r="200" spans="1:18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</row>
    <row r="201" spans="1:18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</row>
    <row r="202" spans="1:18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  <c r="P202" s="14">
        <v>0</v>
      </c>
      <c r="Q202" s="14">
        <v>0</v>
      </c>
      <c r="R202" s="21"/>
    </row>
    <row r="203" spans="1:18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H203" s="14">
        <v>0</v>
      </c>
      <c r="I203" s="14">
        <v>0</v>
      </c>
      <c r="J203" s="23"/>
      <c r="L203" s="14">
        <v>0</v>
      </c>
      <c r="M203" s="14">
        <v>0</v>
      </c>
      <c r="N203" s="23"/>
      <c r="P203" s="14">
        <v>0</v>
      </c>
      <c r="Q203" s="14">
        <v>0</v>
      </c>
      <c r="R203" s="23"/>
    </row>
    <row r="204" spans="1:18" ht="18.75" thickTop="1" x14ac:dyDescent="0.25">
      <c r="B204" s="62" t="e">
        <v>#N/A</v>
      </c>
      <c r="C204" s="25"/>
    </row>
    <row r="205" spans="1:18" ht="18.75" thickBot="1" x14ac:dyDescent="0.3">
      <c r="B205" s="62" t="e">
        <v>#N/A</v>
      </c>
      <c r="C205" s="26"/>
    </row>
    <row r="206" spans="1:18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</row>
    <row r="207" spans="1:18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</row>
    <row r="208" spans="1:18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</row>
    <row r="209" spans="1:18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</row>
    <row r="210" spans="1:18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</row>
    <row r="211" spans="1:18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</row>
    <row r="212" spans="1:18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</row>
    <row r="213" spans="1:18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</row>
    <row r="214" spans="1:18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  <c r="P214" s="14">
        <v>0</v>
      </c>
      <c r="Q214" s="14">
        <v>0</v>
      </c>
      <c r="R214" s="21"/>
    </row>
    <row r="215" spans="1:18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</row>
    <row r="216" spans="1:18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</row>
    <row r="217" spans="1:18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</row>
    <row r="218" spans="1:18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</row>
    <row r="219" spans="1:18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</row>
    <row r="220" spans="1:18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  <c r="P220" s="14">
        <v>0</v>
      </c>
      <c r="Q220" s="14">
        <v>0</v>
      </c>
      <c r="R220" s="21"/>
    </row>
    <row r="221" spans="1:18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</row>
    <row r="222" spans="1:18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</row>
    <row r="223" spans="1:18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</row>
    <row r="224" spans="1:18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</row>
    <row r="225" spans="1:18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</row>
    <row r="226" spans="1:18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  <c r="P226" s="14">
        <v>0</v>
      </c>
      <c r="Q226" s="14">
        <v>0</v>
      </c>
      <c r="R226" s="21"/>
    </row>
    <row r="227" spans="1:18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</row>
    <row r="228" spans="1:18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</row>
    <row r="229" spans="1:18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</row>
    <row r="230" spans="1:18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</row>
    <row r="231" spans="1:18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</row>
    <row r="232" spans="1:18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</row>
    <row r="233" spans="1:18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  <c r="P233" s="14">
        <v>0</v>
      </c>
      <c r="Q233" s="14">
        <v>0</v>
      </c>
      <c r="R233" s="23"/>
    </row>
    <row r="234" spans="1:18" ht="18.75" thickTop="1" x14ac:dyDescent="0.25">
      <c r="B234" s="62" t="e">
        <v>#N/A</v>
      </c>
      <c r="C234" s="25"/>
    </row>
    <row r="235" spans="1:18" ht="18.75" thickBot="1" x14ac:dyDescent="0.3">
      <c r="B235" s="62" t="e">
        <v>#N/A</v>
      </c>
      <c r="C235" s="26"/>
    </row>
    <row r="236" spans="1:18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</row>
    <row r="237" spans="1:18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</row>
    <row r="238" spans="1:18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</row>
    <row r="239" spans="1:18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</row>
    <row r="240" spans="1:18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</row>
    <row r="241" spans="1:18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</row>
    <row r="242" spans="1:18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</row>
    <row r="243" spans="1:18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</row>
    <row r="244" spans="1:18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</row>
    <row r="245" spans="1:18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</row>
    <row r="246" spans="1:18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</row>
    <row r="247" spans="1:18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</row>
    <row r="248" spans="1:18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</row>
    <row r="249" spans="1:18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</row>
    <row r="250" spans="1:18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</row>
    <row r="251" spans="1:18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  <c r="P251" s="14">
        <v>0</v>
      </c>
      <c r="Q251" s="14">
        <v>0</v>
      </c>
      <c r="R251" s="21"/>
    </row>
    <row r="252" spans="1:18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  <c r="P252" s="14">
        <v>0</v>
      </c>
      <c r="Q252" s="14">
        <v>0</v>
      </c>
      <c r="R252" s="14"/>
    </row>
    <row r="253" spans="1:18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</row>
    <row r="254" spans="1:18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  <c r="P254" s="14">
        <v>0</v>
      </c>
      <c r="Q254" s="14">
        <v>0</v>
      </c>
      <c r="R254" s="14"/>
    </row>
    <row r="255" spans="1:18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</row>
    <row r="256" spans="1:18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  <c r="P256" s="14">
        <v>0</v>
      </c>
      <c r="Q256" s="14">
        <v>0</v>
      </c>
      <c r="R256" s="14"/>
    </row>
    <row r="257" spans="1:18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</row>
    <row r="258" spans="1:18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</row>
    <row r="259" spans="1:18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</row>
    <row r="260" spans="1:18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</row>
    <row r="261" spans="1:18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</row>
    <row r="262" spans="1:18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</row>
    <row r="263" spans="1:18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</row>
    <row r="264" spans="1:18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  <c r="P264" s="14">
        <v>0</v>
      </c>
      <c r="Q264" s="14">
        <v>0</v>
      </c>
      <c r="R264" s="21"/>
    </row>
    <row r="265" spans="1:18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</row>
    <row r="266" spans="1:18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</row>
    <row r="267" spans="1:18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</row>
    <row r="268" spans="1:18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</row>
    <row r="269" spans="1:18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</row>
    <row r="270" spans="1:18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</row>
    <row r="271" spans="1:18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</row>
    <row r="272" spans="1:18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</row>
    <row r="273" spans="1:18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  <c r="P273" s="14">
        <v>0</v>
      </c>
      <c r="Q273" s="14">
        <v>0</v>
      </c>
      <c r="R273" s="21"/>
    </row>
    <row r="274" spans="1:18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</row>
    <row r="275" spans="1:18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</row>
    <row r="276" spans="1:18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</row>
    <row r="277" spans="1:18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</row>
    <row r="278" spans="1:18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</row>
    <row r="279" spans="1:18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</row>
    <row r="280" spans="1:18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</row>
    <row r="281" spans="1:18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</row>
    <row r="282" spans="1:18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</row>
    <row r="283" spans="1:18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</row>
    <row r="284" spans="1:18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</row>
    <row r="285" spans="1:18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</row>
    <row r="286" spans="1:18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</row>
    <row r="287" spans="1:18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</row>
    <row r="288" spans="1:18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</row>
    <row r="289" spans="1:18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</row>
    <row r="290" spans="1:18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</row>
    <row r="291" spans="1:18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</row>
    <row r="292" spans="1:18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</row>
    <row r="293" spans="1:18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  <c r="P293" s="14">
        <v>0</v>
      </c>
      <c r="Q293" s="14">
        <v>0</v>
      </c>
      <c r="R293" s="30"/>
    </row>
    <row r="294" spans="1:18" ht="18.75" thickTop="1" x14ac:dyDescent="0.25">
      <c r="B294" s="62" t="e">
        <v>#N/A</v>
      </c>
      <c r="C294" s="25"/>
    </row>
    <row r="295" spans="1:18" ht="18.75" thickBot="1" x14ac:dyDescent="0.3">
      <c r="B295" s="62" t="e">
        <v>#N/A</v>
      </c>
      <c r="C295" s="26"/>
    </row>
    <row r="296" spans="1:18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</row>
    <row r="297" spans="1:18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</row>
    <row r="298" spans="1:18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</row>
    <row r="299" spans="1:18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</row>
    <row r="300" spans="1:18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</row>
    <row r="301" spans="1:18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</row>
    <row r="302" spans="1:18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</row>
    <row r="303" spans="1:18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</row>
    <row r="304" spans="1:18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</row>
    <row r="305" spans="1:18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</row>
    <row r="306" spans="1:18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</row>
    <row r="307" spans="1:18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</row>
    <row r="308" spans="1:18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</row>
    <row r="309" spans="1:18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</row>
    <row r="310" spans="1:18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</row>
    <row r="311" spans="1:18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</row>
    <row r="312" spans="1:18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</row>
    <row r="313" spans="1:18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</row>
    <row r="314" spans="1:18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</row>
    <row r="315" spans="1:18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</row>
    <row r="316" spans="1:18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</row>
    <row r="317" spans="1:18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</row>
    <row r="318" spans="1:18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</row>
    <row r="319" spans="1:18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</row>
    <row r="320" spans="1:18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</row>
    <row r="321" spans="1:18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</row>
    <row r="322" spans="1:18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</row>
    <row r="323" spans="1:18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</row>
    <row r="324" spans="1:18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</row>
    <row r="325" spans="1:18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</row>
    <row r="326" spans="1:18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</row>
    <row r="327" spans="1:18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</row>
    <row r="328" spans="1:18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</row>
    <row r="329" spans="1:18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</row>
    <row r="330" spans="1:18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</row>
    <row r="331" spans="1:18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</row>
    <row r="332" spans="1:18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</row>
    <row r="333" spans="1:18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</row>
    <row r="334" spans="1:18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</row>
    <row r="335" spans="1:18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</row>
    <row r="336" spans="1:18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</row>
    <row r="337" spans="1:18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</row>
    <row r="338" spans="1:18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</row>
    <row r="339" spans="1:18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</row>
    <row r="340" spans="1:18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</row>
    <row r="341" spans="1:18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</row>
    <row r="342" spans="1:18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</row>
    <row r="343" spans="1:18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</row>
    <row r="344" spans="1:18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</row>
    <row r="345" spans="1:18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</row>
    <row r="346" spans="1:18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</row>
    <row r="347" spans="1:18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</row>
    <row r="348" spans="1:18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</row>
    <row r="349" spans="1:18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  <c r="P349" s="14">
        <v>0</v>
      </c>
      <c r="Q349" s="14">
        <v>0</v>
      </c>
      <c r="R349" s="28"/>
    </row>
    <row r="350" spans="1:18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</row>
    <row r="351" spans="1:18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</row>
    <row r="352" spans="1:18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  <c r="P352" s="14">
        <v>0</v>
      </c>
      <c r="Q352" s="14">
        <v>0</v>
      </c>
      <c r="R352" s="23"/>
    </row>
    <row r="353" spans="1:18" ht="18.75" thickTop="1" x14ac:dyDescent="0.25">
      <c r="B353" s="62" t="e">
        <v>#N/A</v>
      </c>
      <c r="C353" s="25"/>
    </row>
    <row r="354" spans="1:18" ht="18.75" thickBot="1" x14ac:dyDescent="0.3">
      <c r="B354" s="62" t="e">
        <v>#N/A</v>
      </c>
      <c r="C354" s="26"/>
    </row>
    <row r="355" spans="1:18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</row>
    <row r="356" spans="1:18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</row>
    <row r="357" spans="1:18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</row>
    <row r="358" spans="1:18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</row>
    <row r="359" spans="1:18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</row>
    <row r="360" spans="1:18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</row>
    <row r="361" spans="1:18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</row>
    <row r="362" spans="1:18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</row>
    <row r="363" spans="1:18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</row>
    <row r="364" spans="1:18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</row>
    <row r="365" spans="1:18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</row>
    <row r="366" spans="1:18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</row>
    <row r="367" spans="1:18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  <c r="P367" s="14">
        <v>0</v>
      </c>
      <c r="Q367" s="14">
        <v>0</v>
      </c>
      <c r="R367" s="18"/>
    </row>
    <row r="368" spans="1:18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</row>
    <row r="369" spans="1:18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</row>
    <row r="370" spans="1:18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</row>
    <row r="371" spans="1:18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</row>
    <row r="372" spans="1:18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  <c r="P372" s="14">
        <v>0</v>
      </c>
      <c r="Q372" s="14">
        <v>0</v>
      </c>
      <c r="R372" s="18"/>
    </row>
    <row r="373" spans="1:18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  <c r="P373" s="14">
        <v>0</v>
      </c>
      <c r="Q373" s="14">
        <v>0</v>
      </c>
      <c r="R373" s="21"/>
    </row>
    <row r="374" spans="1:18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</row>
    <row r="375" spans="1:18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</row>
    <row r="376" spans="1:18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</row>
    <row r="377" spans="1:18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</row>
    <row r="378" spans="1:18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</row>
    <row r="379" spans="1:18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</row>
    <row r="380" spans="1:18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</row>
    <row r="381" spans="1:18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</row>
    <row r="382" spans="1:18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</row>
    <row r="383" spans="1:18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</row>
    <row r="384" spans="1:18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</row>
    <row r="385" spans="1:18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</row>
    <row r="386" spans="1:18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</row>
    <row r="387" spans="1:18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</row>
    <row r="388" spans="1:18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  <c r="P388" s="14">
        <v>0</v>
      </c>
      <c r="Q388" s="14">
        <v>0</v>
      </c>
      <c r="R388" s="18"/>
    </row>
    <row r="389" spans="1:18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</row>
    <row r="390" spans="1:18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</row>
    <row r="391" spans="1:18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</row>
    <row r="392" spans="1:18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</row>
    <row r="393" spans="1:18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</row>
    <row r="394" spans="1:18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  <c r="P394" s="14">
        <v>0</v>
      </c>
      <c r="Q394" s="14">
        <v>0</v>
      </c>
      <c r="R394" s="21"/>
    </row>
    <row r="395" spans="1:18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</row>
    <row r="396" spans="1:18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</row>
    <row r="397" spans="1:18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</row>
    <row r="398" spans="1:18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</row>
    <row r="399" spans="1:18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</row>
    <row r="400" spans="1:18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</row>
    <row r="401" spans="1:18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</row>
    <row r="402" spans="1:18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</row>
    <row r="403" spans="1:18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</row>
    <row r="404" spans="1:18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</row>
    <row r="405" spans="1:18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</row>
    <row r="406" spans="1:18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</row>
    <row r="407" spans="1:18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</row>
    <row r="408" spans="1:18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</row>
    <row r="409" spans="1:18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</row>
    <row r="410" spans="1:18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</row>
    <row r="411" spans="1:18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  <c r="P411" s="23">
        <v>0</v>
      </c>
      <c r="Q411" s="14">
        <v>0</v>
      </c>
      <c r="R411" s="23"/>
    </row>
    <row r="412" spans="1:18" ht="18.75" thickTop="1" x14ac:dyDescent="0.25">
      <c r="B412" s="62" t="e">
        <v>#N/A</v>
      </c>
      <c r="C412" s="25"/>
    </row>
    <row r="413" spans="1:18" ht="15.75" thickBot="1" x14ac:dyDescent="0.3">
      <c r="B413" s="62" t="e">
        <v>#N/A</v>
      </c>
      <c r="C413" s="3"/>
    </row>
    <row r="414" spans="1:18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</row>
    <row r="415" spans="1:18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</row>
    <row r="416" spans="1:18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</row>
    <row r="417" spans="1:18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</row>
    <row r="418" spans="1:18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</row>
    <row r="419" spans="1:18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</row>
    <row r="420" spans="1:18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</row>
    <row r="421" spans="1:18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</row>
    <row r="422" spans="1:18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</row>
    <row r="423" spans="1:18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</row>
    <row r="424" spans="1:18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</row>
    <row r="425" spans="1:18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</row>
    <row r="426" spans="1:18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</row>
    <row r="427" spans="1:18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</row>
    <row r="428" spans="1:18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</row>
    <row r="429" spans="1:18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</row>
    <row r="430" spans="1:18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</row>
    <row r="431" spans="1:18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</row>
    <row r="432" spans="1:18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</row>
    <row r="433" spans="1:18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</row>
    <row r="434" spans="1:18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</row>
    <row r="435" spans="1:18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</row>
    <row r="436" spans="1:18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</row>
    <row r="437" spans="1:18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</row>
    <row r="438" spans="1:18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</row>
    <row r="439" spans="1:18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</row>
    <row r="440" spans="1:18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</row>
    <row r="441" spans="1:18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  <c r="P441" s="14">
        <v>0</v>
      </c>
      <c r="Q441" s="14">
        <v>0</v>
      </c>
      <c r="R441" s="23"/>
    </row>
    <row r="442" spans="1:18" ht="18.75" thickTop="1" x14ac:dyDescent="0.25">
      <c r="C442" s="25"/>
    </row>
  </sheetData>
  <mergeCells count="64">
    <mergeCell ref="D5:F5"/>
    <mergeCell ref="H5:J5"/>
    <mergeCell ref="L5:N5"/>
    <mergeCell ref="P5:R5"/>
    <mergeCell ref="D4:F4"/>
    <mergeCell ref="H4:J4"/>
    <mergeCell ref="L4:N4"/>
    <mergeCell ref="P4:R4"/>
    <mergeCell ref="D76:F76"/>
    <mergeCell ref="H76:J76"/>
    <mergeCell ref="L76:N76"/>
    <mergeCell ref="P76:R76"/>
    <mergeCell ref="D75:F75"/>
    <mergeCell ref="H75:J75"/>
    <mergeCell ref="L75:N75"/>
    <mergeCell ref="P75:R75"/>
    <mergeCell ref="D125:F125"/>
    <mergeCell ref="H125:J125"/>
    <mergeCell ref="L125:N125"/>
    <mergeCell ref="P125:R125"/>
    <mergeCell ref="D124:F124"/>
    <mergeCell ref="H124:J124"/>
    <mergeCell ref="L124:N124"/>
    <mergeCell ref="P124:R124"/>
    <mergeCell ref="D207:F207"/>
    <mergeCell ref="H207:J207"/>
    <mergeCell ref="L207:N207"/>
    <mergeCell ref="P207:R207"/>
    <mergeCell ref="D206:F206"/>
    <mergeCell ref="H206:J206"/>
    <mergeCell ref="L206:N206"/>
    <mergeCell ref="P206:R206"/>
    <mergeCell ref="D237:F237"/>
    <mergeCell ref="H237:J237"/>
    <mergeCell ref="L237:N237"/>
    <mergeCell ref="P237:R237"/>
    <mergeCell ref="D236:F236"/>
    <mergeCell ref="H236:J236"/>
    <mergeCell ref="L236:N236"/>
    <mergeCell ref="P236:R236"/>
    <mergeCell ref="D297:F297"/>
    <mergeCell ref="H297:J297"/>
    <mergeCell ref="L297:N297"/>
    <mergeCell ref="P297:R297"/>
    <mergeCell ref="D296:F296"/>
    <mergeCell ref="H296:J296"/>
    <mergeCell ref="L296:N296"/>
    <mergeCell ref="P296:R296"/>
    <mergeCell ref="D356:F356"/>
    <mergeCell ref="H356:J356"/>
    <mergeCell ref="L356:N356"/>
    <mergeCell ref="P356:R356"/>
    <mergeCell ref="D355:F355"/>
    <mergeCell ref="H355:J355"/>
    <mergeCell ref="L355:N355"/>
    <mergeCell ref="P355:R355"/>
    <mergeCell ref="D415:F415"/>
    <mergeCell ref="H415:J415"/>
    <mergeCell ref="L415:N415"/>
    <mergeCell ref="P415:R415"/>
    <mergeCell ref="D414:F414"/>
    <mergeCell ref="H414:J414"/>
    <mergeCell ref="L414:N414"/>
    <mergeCell ref="P414:R414"/>
  </mergeCells>
  <conditionalFormatting sqref="C442 C294 C354">
    <cfRule type="containsText" dxfId="66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65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64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63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62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61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60" priority="5" operator="containsText" text="PLEASE CHECK FIGURES ARE CORRECT!">
      <formula>NOT(ISERROR(SEARCH("PLEASE CHECK FIGURES ARE CORRECT!",C73)))</formula>
    </cfRule>
  </conditionalFormatting>
  <conditionalFormatting sqref="D294:F294 D354:F354 D73:F73 D122:F122 D204:F204 D234:F234 D412:F412 D442:F442">
    <cfRule type="cellIs" dxfId="59" priority="4" operator="notBetween">
      <formula>1</formula>
      <formula>-1</formula>
    </cfRule>
  </conditionalFormatting>
  <conditionalFormatting sqref="H294:J294 H354:J354 H73:J73 H122:J122 H204:J204 H234:J234 H412:J412 H442:J442">
    <cfRule type="cellIs" dxfId="58" priority="3" operator="notBetween">
      <formula>1</formula>
      <formula>-1</formula>
    </cfRule>
  </conditionalFormatting>
  <conditionalFormatting sqref="L294:N294 L354:N354 L73:N73 L122:N122 L204:N204 L234:N234 L412:N412 L442:N442">
    <cfRule type="cellIs" dxfId="57" priority="2" operator="notBetween">
      <formula>1</formula>
      <formula>-1</formula>
    </cfRule>
  </conditionalFormatting>
  <conditionalFormatting sqref="P294:R294 P354:R354 P73:R73 P122:R122 P204:R204 P234:R234 P412:R412 P442:R442">
    <cfRule type="cellIs" dxfId="56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442"/>
  <sheetViews>
    <sheetView zoomScale="90" zoomScaleNormal="90" workbookViewId="0">
      <selection activeCell="H17" sqref="H17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0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0.36</v>
      </c>
      <c r="E7" s="14">
        <v>-8.81</v>
      </c>
      <c r="F7" s="14">
        <v>9.17</v>
      </c>
    </row>
    <row r="8" spans="1:6" x14ac:dyDescent="0.25">
      <c r="A8" s="1">
        <v>0</v>
      </c>
      <c r="B8" s="12">
        <v>5</v>
      </c>
      <c r="C8" s="13" t="s">
        <v>8</v>
      </c>
      <c r="D8" s="14">
        <v>111.72</v>
      </c>
      <c r="E8" s="14">
        <v>95.315009755692927</v>
      </c>
      <c r="F8" s="14">
        <v>16.404990244307072</v>
      </c>
    </row>
    <row r="9" spans="1:6" x14ac:dyDescent="0.25">
      <c r="A9" s="1">
        <v>0</v>
      </c>
      <c r="B9" s="12">
        <v>5</v>
      </c>
      <c r="C9" s="13" t="s">
        <v>9</v>
      </c>
      <c r="D9" s="14">
        <v>36.97</v>
      </c>
      <c r="E9" s="14">
        <v>42.512097186976916</v>
      </c>
      <c r="F9" s="14">
        <v>-5.5420971869769176</v>
      </c>
    </row>
    <row r="10" spans="1:6" x14ac:dyDescent="0.25">
      <c r="B10" s="12">
        <v>4</v>
      </c>
      <c r="C10" s="15" t="s">
        <v>10</v>
      </c>
      <c r="D10" s="16">
        <v>149.05000000000001</v>
      </c>
      <c r="E10" s="16">
        <v>129.01710694266984</v>
      </c>
      <c r="F10" s="16">
        <v>20.03289305733017</v>
      </c>
    </row>
    <row r="11" spans="1:6" x14ac:dyDescent="0.25">
      <c r="B11" s="12">
        <v>3</v>
      </c>
      <c r="C11" s="17" t="s">
        <v>11</v>
      </c>
      <c r="D11" s="18">
        <v>149.05000000000001</v>
      </c>
      <c r="E11" s="18">
        <v>129.01710694266984</v>
      </c>
      <c r="F11" s="18">
        <v>20.03289305733017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48.08</v>
      </c>
      <c r="E12" s="14">
        <v>30.102615585554055</v>
      </c>
      <c r="F12" s="14">
        <v>17.977384414445943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295.84999999999997</v>
      </c>
      <c r="E13" s="14">
        <v>179.14547384653878</v>
      </c>
      <c r="F13" s="14">
        <v>116.70452615346119</v>
      </c>
    </row>
    <row r="14" spans="1:6" x14ac:dyDescent="0.25">
      <c r="B14" s="12">
        <v>4</v>
      </c>
      <c r="C14" s="15" t="s">
        <v>14</v>
      </c>
      <c r="D14" s="16">
        <v>343.93</v>
      </c>
      <c r="E14" s="16">
        <v>209.24808943209283</v>
      </c>
      <c r="F14" s="16">
        <v>134.68191056790718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5.9599999999999991</v>
      </c>
      <c r="E15" s="14">
        <v>8.1959885133279844</v>
      </c>
      <c r="F15" s="14">
        <v>-2.2359885133279853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5.66</v>
      </c>
      <c r="E16" s="14">
        <v>8.3177415683306819</v>
      </c>
      <c r="F16" s="14">
        <v>-2.6577415683306818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2</v>
      </c>
      <c r="E17" s="14">
        <v>3.3532337723856767</v>
      </c>
      <c r="F17" s="14">
        <v>-1.3532337723856767</v>
      </c>
    </row>
    <row r="18" spans="1:6" x14ac:dyDescent="0.25">
      <c r="B18" s="12">
        <v>4</v>
      </c>
      <c r="C18" s="15" t="s">
        <v>18</v>
      </c>
      <c r="D18" s="16">
        <v>13.62</v>
      </c>
      <c r="E18" s="16">
        <v>19.866963854044343</v>
      </c>
      <c r="F18" s="16">
        <v>-6.2469638540443437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81.400000000000006</v>
      </c>
      <c r="E19" s="14">
        <v>82.054681530593925</v>
      </c>
      <c r="F19" s="14">
        <v>-0.65468153059391909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3.8570823429176939</v>
      </c>
      <c r="F20" s="14">
        <v>-3.8570823429176939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81.400000000000006</v>
      </c>
      <c r="E22" s="16">
        <v>85.911763873511617</v>
      </c>
      <c r="F22" s="16">
        <v>-4.5117638735116117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25.279999999999998</v>
      </c>
      <c r="E23" s="14">
        <v>29.338670389399169</v>
      </c>
      <c r="F23" s="14">
        <v>-4.0586703893991718</v>
      </c>
    </row>
    <row r="24" spans="1:6" x14ac:dyDescent="0.25">
      <c r="B24" s="12">
        <v>4</v>
      </c>
      <c r="C24" s="15" t="s">
        <v>24</v>
      </c>
      <c r="D24" s="16">
        <v>25.279999999999998</v>
      </c>
      <c r="E24" s="16">
        <v>29.338670389399169</v>
      </c>
      <c r="F24" s="16">
        <v>-4.0586703893991718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4.8599999999999994</v>
      </c>
      <c r="E25" s="14">
        <v>0</v>
      </c>
      <c r="F25" s="14">
        <v>4.8599999999999994</v>
      </c>
    </row>
    <row r="26" spans="1:6" x14ac:dyDescent="0.25">
      <c r="B26" s="12">
        <v>4</v>
      </c>
      <c r="C26" s="15" t="s">
        <v>26</v>
      </c>
      <c r="D26" s="16">
        <v>4.8599999999999994</v>
      </c>
      <c r="E26" s="16">
        <v>0</v>
      </c>
      <c r="F26" s="16">
        <v>4.8599999999999994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25.21</v>
      </c>
      <c r="E27" s="14">
        <v>10.600690241915395</v>
      </c>
      <c r="F27" s="14">
        <v>14.609309758084606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16.14</v>
      </c>
      <c r="E28" s="14">
        <v>15.876820508151052</v>
      </c>
      <c r="F28" s="14">
        <v>0.26317949184894829</v>
      </c>
    </row>
    <row r="29" spans="1:6" x14ac:dyDescent="0.25">
      <c r="B29" s="12">
        <v>4</v>
      </c>
      <c r="C29" s="15" t="s">
        <v>29</v>
      </c>
      <c r="D29" s="16">
        <v>41.350000000000009</v>
      </c>
      <c r="E29" s="16">
        <v>26.47751075006645</v>
      </c>
      <c r="F29" s="16">
        <v>14.872489249933558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56.350000000000009</v>
      </c>
      <c r="E30" s="14">
        <v>67.166483999999997</v>
      </c>
      <c r="F30" s="14">
        <v>-10.816483999999988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56.350000000000009</v>
      </c>
      <c r="E32" s="16">
        <v>67.166483999999997</v>
      </c>
      <c r="F32" s="16">
        <v>-10.816483999999988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0.88</v>
      </c>
      <c r="E33" s="14">
        <v>2.7856832000000002</v>
      </c>
      <c r="F33" s="14">
        <v>-1.9056832000000004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0.88</v>
      </c>
      <c r="E35" s="16">
        <v>2.7856832000000002</v>
      </c>
      <c r="F35" s="16">
        <v>-1.9056832000000004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0.09</v>
      </c>
      <c r="E36" s="14">
        <v>2.2384948636551676</v>
      </c>
      <c r="F36" s="14">
        <v>-2.1484948636551677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1.5999999999999996</v>
      </c>
      <c r="E37" s="14">
        <v>1.5737792000000002</v>
      </c>
      <c r="F37" s="14">
        <v>2.6220799999999489E-2</v>
      </c>
    </row>
    <row r="38" spans="1:6" x14ac:dyDescent="0.25">
      <c r="B38" s="12">
        <v>4</v>
      </c>
      <c r="C38" s="15" t="s">
        <v>38</v>
      </c>
      <c r="D38" s="16">
        <v>1.69</v>
      </c>
      <c r="E38" s="16">
        <v>3.8122740636551677</v>
      </c>
      <c r="F38" s="16">
        <v>-2.1222740636551678</v>
      </c>
    </row>
    <row r="39" spans="1:6" x14ac:dyDescent="0.25">
      <c r="B39" s="12">
        <v>3</v>
      </c>
      <c r="C39" s="17" t="s">
        <v>39</v>
      </c>
      <c r="D39" s="18">
        <v>569.3599999999999</v>
      </c>
      <c r="E39" s="18">
        <v>444.60743956276957</v>
      </c>
      <c r="F39" s="18">
        <v>124.75256043723033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30.740000000000002</v>
      </c>
      <c r="E40" s="14">
        <v>24.838000000000001</v>
      </c>
      <c r="F40" s="14">
        <v>5.902000000000001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109.99</v>
      </c>
      <c r="E41" s="14">
        <v>99.129639094560531</v>
      </c>
      <c r="F41" s="14">
        <v>10.860360905439464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119.14</v>
      </c>
      <c r="E42" s="14">
        <v>98.534999999999997</v>
      </c>
      <c r="F42" s="14">
        <v>20.605000000000004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155.72</v>
      </c>
      <c r="E43" s="14">
        <v>124.4</v>
      </c>
      <c r="F43" s="14">
        <v>31.319999999999993</v>
      </c>
    </row>
    <row r="44" spans="1:6" x14ac:dyDescent="0.25">
      <c r="B44" s="12">
        <v>3</v>
      </c>
      <c r="C44" s="17" t="s">
        <v>44</v>
      </c>
      <c r="D44" s="18">
        <v>415.59</v>
      </c>
      <c r="E44" s="18">
        <v>346.90263909456053</v>
      </c>
      <c r="F44" s="18">
        <v>68.687360905439448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1.3</v>
      </c>
      <c r="F45" s="18">
        <v>-1.3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1134</v>
      </c>
      <c r="E47" s="21">
        <v>921.82718559999989</v>
      </c>
      <c r="F47" s="21">
        <v>212.17281440000011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181</v>
      </c>
      <c r="E48" s="14">
        <v>138.70229007633588</v>
      </c>
      <c r="F48" s="14">
        <v>42.297709923664115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16</v>
      </c>
      <c r="E49" s="14">
        <v>0.9007633587786259</v>
      </c>
      <c r="F49" s="14">
        <v>15.099236641221374</v>
      </c>
    </row>
    <row r="50" spans="1:6" x14ac:dyDescent="0.25">
      <c r="B50" s="12">
        <v>3</v>
      </c>
      <c r="C50" s="17" t="s">
        <v>50</v>
      </c>
      <c r="D50" s="18">
        <v>197</v>
      </c>
      <c r="E50" s="18">
        <v>139.60305343511456</v>
      </c>
      <c r="F50" s="18">
        <v>57.39694656488544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32</v>
      </c>
      <c r="E51" s="14">
        <v>13.038167938931297</v>
      </c>
      <c r="F51" s="14">
        <v>18.961832061068705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33</v>
      </c>
      <c r="E52" s="14">
        <v>28.778625954198471</v>
      </c>
      <c r="F52" s="14">
        <v>4.2213740458015288</v>
      </c>
    </row>
    <row r="53" spans="1:6" x14ac:dyDescent="0.25">
      <c r="B53" s="12">
        <v>3</v>
      </c>
      <c r="C53" s="17" t="s">
        <v>53</v>
      </c>
      <c r="D53" s="18">
        <v>65</v>
      </c>
      <c r="E53" s="18">
        <v>41.816793893129763</v>
      </c>
      <c r="F53" s="18">
        <v>23.183206106870237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8</v>
      </c>
      <c r="E54" s="14">
        <v>18</v>
      </c>
      <c r="F54" s="14">
        <v>-10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106</v>
      </c>
      <c r="E55" s="14">
        <v>98</v>
      </c>
      <c r="F55" s="14">
        <v>8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277</v>
      </c>
      <c r="E56" s="14">
        <v>240.58015267175574</v>
      </c>
      <c r="F56" s="14">
        <v>36.419847328244259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13</v>
      </c>
      <c r="E57" s="14">
        <v>0</v>
      </c>
      <c r="F57" s="14">
        <v>13</v>
      </c>
    </row>
    <row r="58" spans="1:6" x14ac:dyDescent="0.25">
      <c r="B58" s="12">
        <v>3</v>
      </c>
      <c r="C58" s="17" t="s">
        <v>58</v>
      </c>
      <c r="D58" s="18">
        <v>404</v>
      </c>
      <c r="E58" s="18">
        <v>356.58015267175574</v>
      </c>
      <c r="F58" s="18">
        <v>47.419847328244259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2</v>
      </c>
      <c r="E59" s="14">
        <v>0</v>
      </c>
      <c r="F59" s="14">
        <v>2</v>
      </c>
    </row>
    <row r="60" spans="1:6" x14ac:dyDescent="0.25">
      <c r="B60" s="12">
        <v>3</v>
      </c>
      <c r="C60" s="17" t="s">
        <v>60</v>
      </c>
      <c r="D60" s="18">
        <v>2</v>
      </c>
      <c r="E60" s="18">
        <v>0</v>
      </c>
      <c r="F60" s="18">
        <v>2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40.9</v>
      </c>
      <c r="E61" s="14">
        <v>27</v>
      </c>
      <c r="F61" s="14">
        <v>13.899999999999999</v>
      </c>
    </row>
    <row r="62" spans="1:6" x14ac:dyDescent="0.25">
      <c r="B62" s="12">
        <v>3</v>
      </c>
      <c r="C62" s="17" t="s">
        <v>62</v>
      </c>
      <c r="D62" s="18">
        <v>40.9</v>
      </c>
      <c r="E62" s="18">
        <v>27</v>
      </c>
      <c r="F62" s="18">
        <v>13.899999999999999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708.9</v>
      </c>
      <c r="E64" s="21">
        <v>565</v>
      </c>
      <c r="F64" s="21">
        <v>143.89999999999998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553.19999999999993</v>
      </c>
      <c r="E65" s="14">
        <v>541.05000000000007</v>
      </c>
      <c r="F65" s="14">
        <v>12.149999999999864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38.479999999999997</v>
      </c>
      <c r="E66" s="14">
        <v>84.580000000000013</v>
      </c>
      <c r="F66" s="14">
        <v>-46.100000000000016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70.540000000000006</v>
      </c>
      <c r="E67" s="14">
        <v>152.19</v>
      </c>
      <c r="F67" s="14">
        <v>-81.649999999999991</v>
      </c>
    </row>
    <row r="68" spans="1:6" x14ac:dyDescent="0.25">
      <c r="B68" s="12">
        <v>3</v>
      </c>
      <c r="C68" s="17" t="s">
        <v>68</v>
      </c>
      <c r="D68" s="18">
        <v>662.21999999999991</v>
      </c>
      <c r="E68" s="18">
        <v>777.82</v>
      </c>
      <c r="F68" s="18">
        <v>-115.60000000000014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430.78000000000003</v>
      </c>
      <c r="E69" s="18">
        <v>417.49</v>
      </c>
      <c r="F69" s="18">
        <v>13.29000000000002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112.5</v>
      </c>
      <c r="E70" s="18">
        <v>263.11344320000001</v>
      </c>
      <c r="F70" s="18">
        <v>-150.61344320000001</v>
      </c>
    </row>
    <row r="71" spans="1:6" ht="16.5" thickBot="1" x14ac:dyDescent="0.3">
      <c r="B71" s="19">
        <v>2</v>
      </c>
      <c r="C71" s="20" t="s">
        <v>71</v>
      </c>
      <c r="D71" s="21">
        <v>1205.5</v>
      </c>
      <c r="E71" s="21">
        <v>1458.4234432000001</v>
      </c>
      <c r="F71" s="21">
        <v>-252.92344320000007</v>
      </c>
    </row>
    <row r="72" spans="1:6" ht="19.5" thickTop="1" thickBot="1" x14ac:dyDescent="0.3">
      <c r="B72" s="12">
        <v>1</v>
      </c>
      <c r="C72" s="22" t="s">
        <v>72</v>
      </c>
      <c r="D72" s="23">
        <v>3048.4000000000005</v>
      </c>
      <c r="E72" s="23">
        <v>2945.2506288000004</v>
      </c>
      <c r="F72" s="23">
        <v>103.14937120000013</v>
      </c>
    </row>
    <row r="73" spans="1:6" ht="18.75" thickTop="1" x14ac:dyDescent="0.25">
      <c r="B73" s="24"/>
      <c r="C73" s="25" t="s">
        <v>73</v>
      </c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233.24</v>
      </c>
      <c r="E78" s="18">
        <v>227.35999999999999</v>
      </c>
      <c r="F78" s="18">
        <v>5.8800000000000239</v>
      </c>
    </row>
    <row r="79" spans="1:6" ht="16.5" thickBot="1" x14ac:dyDescent="0.3">
      <c r="B79" s="19">
        <v>2</v>
      </c>
      <c r="C79" s="20" t="s">
        <v>76</v>
      </c>
      <c r="D79" s="21">
        <v>233.24</v>
      </c>
      <c r="E79" s="21">
        <v>227.35999999999999</v>
      </c>
      <c r="F79" s="21">
        <v>5.8800000000000239</v>
      </c>
    </row>
    <row r="80" spans="1:6" x14ac:dyDescent="0.25">
      <c r="B80" s="12">
        <v>3</v>
      </c>
      <c r="C80" s="17" t="s">
        <v>77</v>
      </c>
      <c r="D80" s="18">
        <v>152.85999999999999</v>
      </c>
      <c r="E80" s="18">
        <v>93.82</v>
      </c>
      <c r="F80" s="18">
        <v>59.039999999999992</v>
      </c>
    </row>
    <row r="81" spans="1:6" x14ac:dyDescent="0.25">
      <c r="B81" s="12">
        <v>3</v>
      </c>
      <c r="C81" s="17" t="s">
        <v>78</v>
      </c>
      <c r="D81" s="18">
        <v>103.55999999999999</v>
      </c>
      <c r="E81" s="18">
        <v>75.36</v>
      </c>
      <c r="F81" s="18">
        <v>28.199999999999989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4</v>
      </c>
      <c r="E83" s="18">
        <v>0</v>
      </c>
      <c r="F83" s="18">
        <v>4</v>
      </c>
    </row>
    <row r="84" spans="1:6" ht="16.5" thickBot="1" x14ac:dyDescent="0.3">
      <c r="B84" s="19">
        <v>2</v>
      </c>
      <c r="C84" s="20" t="s">
        <v>81</v>
      </c>
      <c r="D84" s="21">
        <v>260.41999999999996</v>
      </c>
      <c r="E84" s="21">
        <v>169.17999999999998</v>
      </c>
      <c r="F84" s="21">
        <v>91.239999999999981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15.350000000000001</v>
      </c>
      <c r="E86" s="18">
        <v>3.2749999999999995</v>
      </c>
      <c r="F86" s="18">
        <v>12.075000000000003</v>
      </c>
    </row>
    <row r="87" spans="1:6" x14ac:dyDescent="0.25">
      <c r="B87" s="12">
        <v>3</v>
      </c>
      <c r="C87" s="17" t="s">
        <v>84</v>
      </c>
      <c r="D87" s="18">
        <v>5.08</v>
      </c>
      <c r="E87" s="18">
        <v>0.35360000000000003</v>
      </c>
      <c r="F87" s="18">
        <v>4.7263999999999999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14.465</v>
      </c>
      <c r="E89" s="18">
        <v>20</v>
      </c>
      <c r="F89" s="18">
        <v>-5.5350000000000001</v>
      </c>
    </row>
    <row r="90" spans="1:6" ht="16.5" thickBot="1" x14ac:dyDescent="0.3">
      <c r="B90" s="19">
        <v>2</v>
      </c>
      <c r="C90" s="20" t="s">
        <v>87</v>
      </c>
      <c r="D90" s="21">
        <v>34.895000000000003</v>
      </c>
      <c r="E90" s="21">
        <v>23.628599999999999</v>
      </c>
      <c r="F90" s="21">
        <v>11.266400000000004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12</v>
      </c>
      <c r="E92" s="14">
        <v>19</v>
      </c>
      <c r="F92" s="14">
        <v>-7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1</v>
      </c>
      <c r="E93" s="14">
        <v>2</v>
      </c>
      <c r="F93" s="14">
        <v>-1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6</v>
      </c>
      <c r="F94" s="14">
        <v>-6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13</v>
      </c>
      <c r="E96" s="18">
        <v>27</v>
      </c>
      <c r="F96" s="18">
        <v>-14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4</v>
      </c>
      <c r="E97" s="14">
        <v>0</v>
      </c>
      <c r="F97" s="14">
        <v>4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1</v>
      </c>
      <c r="E101" s="14">
        <v>1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5</v>
      </c>
      <c r="E102" s="18">
        <v>1</v>
      </c>
      <c r="F102" s="18">
        <v>4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1</v>
      </c>
      <c r="F103" s="14">
        <v>-1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1</v>
      </c>
      <c r="F105" s="18">
        <v>-1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1</v>
      </c>
      <c r="F106" s="14">
        <v>-1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1</v>
      </c>
      <c r="F109" s="14">
        <v>-1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2</v>
      </c>
      <c r="F110" s="18">
        <v>-2</v>
      </c>
    </row>
    <row r="111" spans="1:6" x14ac:dyDescent="0.25">
      <c r="B111" s="12">
        <v>3</v>
      </c>
      <c r="C111" s="17" t="s">
        <v>108</v>
      </c>
      <c r="D111" s="18">
        <v>4</v>
      </c>
      <c r="E111" s="18">
        <v>11</v>
      </c>
      <c r="F111" s="18">
        <v>-7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1</v>
      </c>
      <c r="E112" s="14">
        <v>0</v>
      </c>
      <c r="F112" s="14">
        <v>1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2</v>
      </c>
      <c r="F114" s="14">
        <v>-2</v>
      </c>
    </row>
    <row r="115" spans="1:6" x14ac:dyDescent="0.25">
      <c r="B115" s="12">
        <v>3</v>
      </c>
      <c r="C115" s="17" t="s">
        <v>112</v>
      </c>
      <c r="D115" s="18">
        <v>1</v>
      </c>
      <c r="E115" s="18">
        <v>2</v>
      </c>
      <c r="F115" s="18">
        <v>-1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23</v>
      </c>
      <c r="E120" s="21">
        <v>44</v>
      </c>
      <c r="F120" s="21">
        <v>-21</v>
      </c>
    </row>
    <row r="121" spans="1:6" ht="19.5" thickTop="1" thickBot="1" x14ac:dyDescent="0.3">
      <c r="B121" s="12">
        <v>1</v>
      </c>
      <c r="C121" s="22" t="s">
        <v>118</v>
      </c>
      <c r="D121" s="23">
        <v>551.55500000000006</v>
      </c>
      <c r="E121" s="23">
        <v>464.16859999999991</v>
      </c>
      <c r="F121" s="23">
        <v>87.386400000000151</v>
      </c>
    </row>
    <row r="122" spans="1:6" ht="18.75" thickTop="1" x14ac:dyDescent="0.25">
      <c r="B122" s="24"/>
      <c r="C122" s="25" t="s">
        <v>73</v>
      </c>
      <c r="D122" s="4">
        <v>0</v>
      </c>
      <c r="E122" s="4">
        <v>0</v>
      </c>
      <c r="F122" s="4">
        <v>0</v>
      </c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13425</v>
      </c>
      <c r="E130" s="14">
        <v>1351</v>
      </c>
      <c r="F130" s="14">
        <v>12074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135</v>
      </c>
      <c r="E131" s="14">
        <v>0</v>
      </c>
      <c r="F131" s="14">
        <v>135</v>
      </c>
    </row>
    <row r="132" spans="1:6" ht="16.5" thickBot="1" x14ac:dyDescent="0.3">
      <c r="B132" s="19">
        <v>2</v>
      </c>
      <c r="C132" s="20" t="s">
        <v>125</v>
      </c>
      <c r="D132" s="21">
        <v>13560</v>
      </c>
      <c r="E132" s="21">
        <v>1351</v>
      </c>
      <c r="F132" s="21">
        <v>12209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1</v>
      </c>
      <c r="E133" s="14">
        <v>92</v>
      </c>
      <c r="F133" s="14">
        <v>-91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2</v>
      </c>
      <c r="E134" s="14">
        <v>1</v>
      </c>
      <c r="F134" s="14">
        <v>1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3</v>
      </c>
      <c r="E136" s="21">
        <v>93</v>
      </c>
      <c r="F136" s="21">
        <v>-90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4110.5</v>
      </c>
      <c r="E137" s="14">
        <v>3006.9999999999995</v>
      </c>
      <c r="F137" s="14">
        <v>1103.5000000000005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6952</v>
      </c>
      <c r="E138" s="14">
        <v>5823</v>
      </c>
      <c r="F138" s="14">
        <v>1129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73</v>
      </c>
      <c r="E139" s="14">
        <v>560</v>
      </c>
      <c r="F139" s="14">
        <v>-487</v>
      </c>
    </row>
    <row r="140" spans="1:6" ht="16.5" thickBot="1" x14ac:dyDescent="0.3">
      <c r="B140" s="19">
        <v>2</v>
      </c>
      <c r="C140" s="20" t="s">
        <v>133</v>
      </c>
      <c r="D140" s="21">
        <v>11135.5</v>
      </c>
      <c r="E140" s="21">
        <v>9390</v>
      </c>
      <c r="F140" s="21">
        <v>1745.5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1</v>
      </c>
      <c r="E141" s="14">
        <v>12</v>
      </c>
      <c r="F141" s="14">
        <v>-11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4</v>
      </c>
      <c r="E142" s="14">
        <v>5</v>
      </c>
      <c r="F142" s="14">
        <v>-1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1</v>
      </c>
      <c r="F143" s="14">
        <v>-1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1</v>
      </c>
      <c r="E144" s="14">
        <v>1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22</v>
      </c>
      <c r="F149" s="14">
        <v>-22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6</v>
      </c>
      <c r="E151" s="21">
        <v>41</v>
      </c>
      <c r="F151" s="21">
        <v>-35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1635</v>
      </c>
      <c r="E152" s="14">
        <v>1828.31</v>
      </c>
      <c r="F152" s="14">
        <v>-193.30999999999995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2253</v>
      </c>
      <c r="E153" s="14">
        <v>3159.6700000000005</v>
      </c>
      <c r="F153" s="14">
        <v>-906.67000000000053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565</v>
      </c>
      <c r="E154" s="14">
        <v>532.12</v>
      </c>
      <c r="F154" s="14">
        <v>32.879999999999995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1178</v>
      </c>
      <c r="E155" s="14">
        <v>1926.4</v>
      </c>
      <c r="F155" s="14">
        <v>-748.40000000000009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281</v>
      </c>
      <c r="E156" s="14">
        <v>196.00000000000006</v>
      </c>
      <c r="F156" s="14">
        <v>84.999999999999943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91</v>
      </c>
      <c r="E157" s="14">
        <v>0</v>
      </c>
      <c r="F157" s="14">
        <v>91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91</v>
      </c>
      <c r="F159" s="14">
        <v>-91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195</v>
      </c>
      <c r="E160" s="14">
        <v>0</v>
      </c>
      <c r="F160" s="14">
        <v>195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6198</v>
      </c>
      <c r="E162" s="21">
        <v>7733.4999999999991</v>
      </c>
      <c r="F162" s="21">
        <v>-1535.4999999999991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37</v>
      </c>
      <c r="E163" s="14">
        <v>54</v>
      </c>
      <c r="F163" s="14">
        <v>-17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18</v>
      </c>
      <c r="E164" s="14">
        <v>10</v>
      </c>
      <c r="F164" s="14">
        <v>8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33</v>
      </c>
      <c r="E165" s="14">
        <v>6</v>
      </c>
      <c r="F165" s="14">
        <v>27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14</v>
      </c>
      <c r="E166" s="14">
        <v>41</v>
      </c>
      <c r="F166" s="14">
        <v>-27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4</v>
      </c>
      <c r="E167" s="14">
        <v>1</v>
      </c>
      <c r="F167" s="14">
        <v>3</v>
      </c>
    </row>
    <row r="168" spans="1:6" ht="16.5" thickBot="1" x14ac:dyDescent="0.3">
      <c r="B168" s="19">
        <v>2</v>
      </c>
      <c r="C168" s="20" t="s">
        <v>161</v>
      </c>
      <c r="D168" s="21">
        <v>106</v>
      </c>
      <c r="E168" s="21">
        <v>112</v>
      </c>
      <c r="F168" s="21">
        <v>-6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19479.11</v>
      </c>
      <c r="E169" s="14">
        <v>13601.9</v>
      </c>
      <c r="F169" s="14">
        <v>5877.2100000000009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17770.080000000002</v>
      </c>
      <c r="E170" s="14">
        <v>15451.849999999999</v>
      </c>
      <c r="F170" s="14">
        <v>2318.2300000000032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3569</v>
      </c>
      <c r="E171" s="14">
        <v>3794.8699999999994</v>
      </c>
      <c r="F171" s="14">
        <v>-225.86999999999944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6183</v>
      </c>
      <c r="E172" s="14">
        <v>7284.0199999999995</v>
      </c>
      <c r="F172" s="14">
        <v>-1101.0199999999995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3089</v>
      </c>
      <c r="E173" s="14">
        <v>1500</v>
      </c>
      <c r="F173" s="14">
        <v>1589</v>
      </c>
    </row>
    <row r="174" spans="1:6" ht="16.5" thickBot="1" x14ac:dyDescent="0.3">
      <c r="B174" s="19">
        <v>2</v>
      </c>
      <c r="C174" s="20" t="s">
        <v>167</v>
      </c>
      <c r="D174" s="21">
        <v>50090.19</v>
      </c>
      <c r="E174" s="21">
        <v>41632.639999999992</v>
      </c>
      <c r="F174" s="21">
        <v>8457.5500000000102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4</v>
      </c>
      <c r="E175" s="14">
        <v>8</v>
      </c>
      <c r="F175" s="14">
        <v>-4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4</v>
      </c>
      <c r="E176" s="14">
        <v>7</v>
      </c>
      <c r="F176" s="14">
        <v>-3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3</v>
      </c>
      <c r="E177" s="14">
        <v>2</v>
      </c>
      <c r="F177" s="14">
        <v>1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3</v>
      </c>
      <c r="E178" s="14">
        <v>4</v>
      </c>
      <c r="F178" s="14">
        <v>-1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14</v>
      </c>
      <c r="E180" s="21">
        <v>21</v>
      </c>
      <c r="F180" s="21">
        <v>-7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460</v>
      </c>
      <c r="E181" s="14">
        <v>507.16</v>
      </c>
      <c r="F181" s="14">
        <v>-47.160000000000025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316</v>
      </c>
      <c r="E182" s="14">
        <v>519.84</v>
      </c>
      <c r="F182" s="14">
        <v>-203.84000000000003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481</v>
      </c>
      <c r="E183" s="14">
        <v>330.5</v>
      </c>
      <c r="F183" s="14">
        <v>150.5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319</v>
      </c>
      <c r="E184" s="14">
        <v>410</v>
      </c>
      <c r="F184" s="14">
        <v>-91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1576</v>
      </c>
      <c r="E186" s="21">
        <v>1767.5</v>
      </c>
      <c r="F186" s="21">
        <v>-191.5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1</v>
      </c>
      <c r="E187" s="14">
        <v>6</v>
      </c>
      <c r="F187" s="14">
        <v>-5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1</v>
      </c>
      <c r="F188" s="14">
        <v>-1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47</v>
      </c>
      <c r="E189" s="14">
        <v>1</v>
      </c>
      <c r="F189" s="14">
        <v>46</v>
      </c>
    </row>
    <row r="190" spans="1:6" ht="16.5" thickBot="1" x14ac:dyDescent="0.3">
      <c r="B190" s="19">
        <v>2</v>
      </c>
      <c r="C190" s="20" t="s">
        <v>183</v>
      </c>
      <c r="D190" s="21">
        <v>48</v>
      </c>
      <c r="E190" s="21">
        <v>8</v>
      </c>
      <c r="F190" s="21">
        <v>40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5780</v>
      </c>
      <c r="E191" s="14">
        <v>1128</v>
      </c>
      <c r="F191" s="14">
        <v>4652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3796</v>
      </c>
      <c r="E192" s="14">
        <v>2215</v>
      </c>
      <c r="F192" s="14">
        <v>1581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880</v>
      </c>
      <c r="E193" s="14">
        <v>1273</v>
      </c>
      <c r="F193" s="14">
        <v>-393</v>
      </c>
    </row>
    <row r="194" spans="1:6" ht="16.5" thickBot="1" x14ac:dyDescent="0.3">
      <c r="B194" s="19">
        <v>2</v>
      </c>
      <c r="C194" s="20" t="s">
        <v>187</v>
      </c>
      <c r="D194" s="21">
        <v>10456</v>
      </c>
      <c r="E194" s="21">
        <v>4616</v>
      </c>
      <c r="F194" s="21">
        <v>5840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10</v>
      </c>
      <c r="F195" s="14">
        <v>-10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2</v>
      </c>
      <c r="E196" s="14">
        <v>16</v>
      </c>
      <c r="F196" s="14">
        <v>-14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47</v>
      </c>
      <c r="E197" s="14">
        <v>6</v>
      </c>
      <c r="F197" s="14">
        <v>41</v>
      </c>
    </row>
    <row r="198" spans="1:6" ht="16.5" thickBot="1" x14ac:dyDescent="0.3">
      <c r="B198" s="19">
        <v>2</v>
      </c>
      <c r="C198" s="20" t="s">
        <v>191</v>
      </c>
      <c r="D198" s="21">
        <v>49</v>
      </c>
      <c r="E198" s="21">
        <v>32</v>
      </c>
      <c r="F198" s="21">
        <v>17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90</v>
      </c>
      <c r="E199" s="14">
        <v>40.5</v>
      </c>
      <c r="F199" s="14">
        <v>49.5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978</v>
      </c>
      <c r="E200" s="14">
        <v>774</v>
      </c>
      <c r="F200" s="14">
        <v>204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2404</v>
      </c>
      <c r="E201" s="14">
        <v>1550.0000000000002</v>
      </c>
      <c r="F201" s="14">
        <v>853.99999999999977</v>
      </c>
    </row>
    <row r="202" spans="1:6" ht="16.5" thickBot="1" x14ac:dyDescent="0.3">
      <c r="B202" s="19">
        <v>2</v>
      </c>
      <c r="C202" s="20" t="s">
        <v>195</v>
      </c>
      <c r="D202" s="21">
        <v>3472</v>
      </c>
      <c r="E202" s="21">
        <v>2364.5</v>
      </c>
      <c r="F202" s="21">
        <v>1107.5</v>
      </c>
    </row>
    <row r="203" spans="1:6" ht="19.5" thickTop="1" thickBot="1" x14ac:dyDescent="0.3">
      <c r="B203" s="12">
        <v>1</v>
      </c>
      <c r="C203" s="22" t="s">
        <v>196</v>
      </c>
      <c r="D203" s="23">
        <v>96713.69</v>
      </c>
      <c r="E203" s="23">
        <v>69162.14</v>
      </c>
      <c r="F203" s="23">
        <v>27551.550000000003</v>
      </c>
    </row>
    <row r="204" spans="1:6" ht="18.75" thickTop="1" x14ac:dyDescent="0.25">
      <c r="B204" s="24"/>
      <c r="C204" s="25" t="s">
        <v>73</v>
      </c>
      <c r="D204" s="4">
        <v>0</v>
      </c>
      <c r="E204" s="4">
        <v>0</v>
      </c>
      <c r="F204" s="4">
        <v>0</v>
      </c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77</v>
      </c>
      <c r="E209" s="14">
        <v>76.753191489361711</v>
      </c>
      <c r="F209" s="14">
        <v>0.24680851063828868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167</v>
      </c>
      <c r="E210" s="14">
        <v>182.40425531914894</v>
      </c>
      <c r="F210" s="14">
        <v>-15.404255319148945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775</v>
      </c>
      <c r="E211" s="14">
        <v>636.47872340425533</v>
      </c>
      <c r="F211" s="14">
        <v>138.52127659574467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40</v>
      </c>
      <c r="E212" s="14">
        <v>40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2</v>
      </c>
      <c r="E213" s="14">
        <v>8.9999999999999982</v>
      </c>
      <c r="F213" s="14">
        <v>-6.9999999999999982</v>
      </c>
    </row>
    <row r="214" spans="1:6" ht="16.5" thickBot="1" x14ac:dyDescent="0.3">
      <c r="B214" s="19">
        <v>2</v>
      </c>
      <c r="C214" s="20" t="s">
        <v>203</v>
      </c>
      <c r="D214" s="21">
        <v>1061</v>
      </c>
      <c r="E214" s="21">
        <v>944.63617021276593</v>
      </c>
      <c r="F214" s="21">
        <v>116.36382978723407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88</v>
      </c>
      <c r="E215" s="14">
        <v>71.693617021276594</v>
      </c>
      <c r="F215" s="14">
        <v>16.306382978723406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438</v>
      </c>
      <c r="E216" s="14">
        <v>425.03191489361706</v>
      </c>
      <c r="F216" s="14">
        <v>12.968085106382944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1293</v>
      </c>
      <c r="E217" s="14">
        <v>939.13829787234044</v>
      </c>
      <c r="F217" s="14">
        <v>353.86170212765956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24</v>
      </c>
      <c r="F219" s="14">
        <v>-24</v>
      </c>
    </row>
    <row r="220" spans="1:6" ht="16.5" thickBot="1" x14ac:dyDescent="0.3">
      <c r="B220" s="19">
        <v>2</v>
      </c>
      <c r="C220" s="20" t="s">
        <v>209</v>
      </c>
      <c r="D220" s="21">
        <v>1819</v>
      </c>
      <c r="E220" s="21">
        <v>1459.8638297872342</v>
      </c>
      <c r="F220" s="21">
        <v>359.13617021276582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136</v>
      </c>
      <c r="E221" s="14">
        <v>59.242553191489364</v>
      </c>
      <c r="F221" s="14">
        <v>76.757446808510636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175</v>
      </c>
      <c r="E222" s="14">
        <v>120.15531914893617</v>
      </c>
      <c r="F222" s="14">
        <v>54.844680851063828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217</v>
      </c>
      <c r="E223" s="14">
        <v>265.70212765957444</v>
      </c>
      <c r="F223" s="14">
        <v>-48.702127659574444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6</v>
      </c>
      <c r="F225" s="14">
        <v>-6</v>
      </c>
    </row>
    <row r="226" spans="1:6" ht="16.5" thickBot="1" x14ac:dyDescent="0.3">
      <c r="B226" s="19">
        <v>2</v>
      </c>
      <c r="C226" s="20" t="s">
        <v>215</v>
      </c>
      <c r="D226" s="21">
        <v>528</v>
      </c>
      <c r="E226" s="21">
        <v>451.1</v>
      </c>
      <c r="F226" s="21">
        <v>76.899999999999977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8</v>
      </c>
      <c r="E227" s="14">
        <v>5</v>
      </c>
      <c r="F227" s="14">
        <v>3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3</v>
      </c>
      <c r="E228" s="14">
        <v>2</v>
      </c>
      <c r="F228" s="14">
        <v>1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1</v>
      </c>
      <c r="F229" s="14">
        <v>-1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11</v>
      </c>
      <c r="E232" s="21">
        <v>8</v>
      </c>
      <c r="F232" s="21">
        <v>3</v>
      </c>
    </row>
    <row r="233" spans="1:6" ht="19.5" thickTop="1" thickBot="1" x14ac:dyDescent="0.3">
      <c r="B233" s="12">
        <v>1</v>
      </c>
      <c r="C233" s="22" t="s">
        <v>222</v>
      </c>
      <c r="D233" s="23">
        <v>3419</v>
      </c>
      <c r="E233" s="23">
        <v>2863.6</v>
      </c>
      <c r="F233" s="23">
        <v>555.40000000000009</v>
      </c>
    </row>
    <row r="234" spans="1:6" ht="18.75" thickTop="1" x14ac:dyDescent="0.25">
      <c r="B234" s="24"/>
      <c r="C234" s="25" t="s">
        <v>73</v>
      </c>
      <c r="D234" s="4">
        <v>0</v>
      </c>
      <c r="E234" s="4">
        <v>0</v>
      </c>
      <c r="F234" s="4">
        <v>0</v>
      </c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47225</v>
      </c>
      <c r="E240" s="14">
        <v>2459</v>
      </c>
      <c r="F240" s="14">
        <v>44766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-447</v>
      </c>
      <c r="E241" s="14">
        <v>0</v>
      </c>
      <c r="F241" s="14">
        <v>-447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3058</v>
      </c>
      <c r="E242" s="14">
        <v>1745</v>
      </c>
      <c r="F242" s="14">
        <v>1313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1500</v>
      </c>
      <c r="F244" s="14">
        <v>-1500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21200</v>
      </c>
      <c r="F246" s="14">
        <v>-21200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2</v>
      </c>
      <c r="F247" s="14">
        <v>-2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22260</v>
      </c>
      <c r="E248" s="14">
        <v>1599.9999999999998</v>
      </c>
      <c r="F248" s="14">
        <v>20660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450</v>
      </c>
      <c r="E250" s="14">
        <v>0</v>
      </c>
      <c r="F250" s="14">
        <v>450</v>
      </c>
    </row>
    <row r="251" spans="1:6" ht="16.5" thickBot="1" x14ac:dyDescent="0.3">
      <c r="B251" s="19">
        <v>2</v>
      </c>
      <c r="C251" s="20" t="s">
        <v>236</v>
      </c>
      <c r="D251" s="21">
        <v>72546</v>
      </c>
      <c r="E251" s="21">
        <v>28506</v>
      </c>
      <c r="F251" s="21">
        <v>44040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20905.5</v>
      </c>
      <c r="E252" s="14">
        <v>14731.999999999998</v>
      </c>
      <c r="F252" s="14">
        <v>6173.5000000000018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11595</v>
      </c>
      <c r="E253" s="14">
        <v>14958.999999999996</v>
      </c>
      <c r="F253" s="14">
        <v>-3363.9999999999964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22564.699999999997</v>
      </c>
      <c r="E254" s="14">
        <v>32371</v>
      </c>
      <c r="F254" s="14">
        <v>-9806.3000000000029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7790</v>
      </c>
      <c r="E255" s="14">
        <v>1590</v>
      </c>
      <c r="F255" s="14">
        <v>6200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3612</v>
      </c>
      <c r="E256" s="14">
        <v>5851.78</v>
      </c>
      <c r="F256" s="14">
        <v>-2239.7799999999997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5774</v>
      </c>
      <c r="E257" s="14">
        <v>3850</v>
      </c>
      <c r="F257" s="14">
        <v>1924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15</v>
      </c>
      <c r="F258" s="14">
        <v>-15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-8209.65</v>
      </c>
      <c r="E259" s="14">
        <v>38542</v>
      </c>
      <c r="F259" s="14">
        <v>-46751.65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5</v>
      </c>
      <c r="E260" s="14">
        <v>7</v>
      </c>
      <c r="F260" s="14">
        <v>-2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42442</v>
      </c>
      <c r="E261" s="14">
        <v>49977</v>
      </c>
      <c r="F261" s="14">
        <v>-7535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130</v>
      </c>
      <c r="F262" s="14">
        <v>-130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614</v>
      </c>
      <c r="E263" s="14">
        <v>2840</v>
      </c>
      <c r="F263" s="14">
        <v>-2226</v>
      </c>
    </row>
    <row r="264" spans="1:6" ht="16.5" thickBot="1" x14ac:dyDescent="0.3">
      <c r="B264" s="19">
        <v>2</v>
      </c>
      <c r="C264" s="20" t="s">
        <v>249</v>
      </c>
      <c r="D264" s="21">
        <v>107092.55</v>
      </c>
      <c r="E264" s="21">
        <v>164864.78</v>
      </c>
      <c r="F264" s="21">
        <v>-57772.229999999996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2084.6999999999998</v>
      </c>
      <c r="E265" s="14">
        <v>1751.9999999999991</v>
      </c>
      <c r="F265" s="14">
        <v>332.70000000000073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196</v>
      </c>
      <c r="E266" s="14">
        <v>0</v>
      </c>
      <c r="F266" s="14">
        <v>196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4579</v>
      </c>
      <c r="F267" s="14">
        <v>-4579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1500</v>
      </c>
      <c r="F268" s="14">
        <v>-1500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-4780</v>
      </c>
      <c r="E269" s="14">
        <v>2339</v>
      </c>
      <c r="F269" s="14">
        <v>-7119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3999.9999999999991</v>
      </c>
      <c r="F270" s="14">
        <v>-3999.9999999999991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32551</v>
      </c>
      <c r="E271" s="14">
        <v>0</v>
      </c>
      <c r="F271" s="14">
        <v>32551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829</v>
      </c>
      <c r="E272" s="14">
        <v>22</v>
      </c>
      <c r="F272" s="14">
        <v>807</v>
      </c>
    </row>
    <row r="273" spans="1:6" ht="16.5" thickBot="1" x14ac:dyDescent="0.3">
      <c r="B273" s="19">
        <v>2</v>
      </c>
      <c r="C273" s="20" t="s">
        <v>258</v>
      </c>
      <c r="D273" s="21">
        <v>30880.7</v>
      </c>
      <c r="E273" s="21">
        <v>14192</v>
      </c>
      <c r="F273" s="21">
        <v>16688.7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145</v>
      </c>
      <c r="E274" s="21">
        <v>297</v>
      </c>
      <c r="F274" s="21">
        <v>-152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54108</v>
      </c>
      <c r="E275" s="14">
        <v>27717</v>
      </c>
      <c r="F275" s="14">
        <v>26391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3770</v>
      </c>
      <c r="E276" s="14">
        <v>0</v>
      </c>
      <c r="F276" s="14">
        <v>3770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7890</v>
      </c>
      <c r="E278" s="14">
        <v>13583</v>
      </c>
      <c r="F278" s="14">
        <v>-5693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65768</v>
      </c>
      <c r="E280" s="21">
        <v>41300</v>
      </c>
      <c r="F280" s="21">
        <v>24468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485</v>
      </c>
      <c r="E281" s="14">
        <v>160</v>
      </c>
      <c r="F281" s="14">
        <v>325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485</v>
      </c>
      <c r="E286" s="21">
        <v>160</v>
      </c>
      <c r="F286" s="21">
        <v>325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27608</v>
      </c>
      <c r="E287" s="14">
        <v>3799</v>
      </c>
      <c r="F287" s="14">
        <v>23809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5177</v>
      </c>
      <c r="E288" s="14">
        <v>0</v>
      </c>
      <c r="F288" s="14">
        <v>5177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3</v>
      </c>
      <c r="E289" s="14">
        <v>84</v>
      </c>
      <c r="F289" s="14">
        <v>-81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32</v>
      </c>
      <c r="E290" s="14">
        <v>80.000000000000028</v>
      </c>
      <c r="F290" s="14">
        <v>-48.000000000000028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4.0000000000000009</v>
      </c>
      <c r="F291" s="14">
        <v>-4.0000000000000009</v>
      </c>
    </row>
    <row r="292" spans="1:6" ht="16.5" thickBot="1" x14ac:dyDescent="0.3">
      <c r="B292" s="19">
        <v>2</v>
      </c>
      <c r="C292" s="27" t="s">
        <v>277</v>
      </c>
      <c r="D292" s="28">
        <v>32820</v>
      </c>
      <c r="E292" s="28">
        <v>3966.9999999999995</v>
      </c>
      <c r="F292" s="28">
        <v>28853</v>
      </c>
    </row>
    <row r="293" spans="1:6" ht="19.5" thickTop="1" thickBot="1" x14ac:dyDescent="0.3">
      <c r="B293" s="12">
        <v>1</v>
      </c>
      <c r="C293" s="29" t="s">
        <v>278</v>
      </c>
      <c r="D293" s="30">
        <v>309737.25</v>
      </c>
      <c r="E293" s="30">
        <v>253286.77999999997</v>
      </c>
      <c r="F293" s="30">
        <v>56450.47000000003</v>
      </c>
    </row>
    <row r="294" spans="1:6" ht="18.75" thickTop="1" x14ac:dyDescent="0.25">
      <c r="B294" s="24"/>
      <c r="C294" s="25" t="s">
        <v>73</v>
      </c>
      <c r="D294" s="4">
        <v>0</v>
      </c>
      <c r="E294" s="4">
        <v>0</v>
      </c>
      <c r="F294" s="4">
        <v>0</v>
      </c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14</v>
      </c>
      <c r="E299" s="14">
        <v>10</v>
      </c>
      <c r="F299" s="14">
        <v>4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4.0000000000000009</v>
      </c>
      <c r="F300" s="14">
        <v>-4.0000000000000009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3</v>
      </c>
      <c r="F301" s="14">
        <v>-3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-0.4</v>
      </c>
      <c r="E302" s="14">
        <v>0</v>
      </c>
      <c r="F302" s="14">
        <v>-0.4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2</v>
      </c>
      <c r="E303" s="14">
        <v>0</v>
      </c>
      <c r="F303" s="14">
        <v>2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14</v>
      </c>
      <c r="F304" s="14">
        <v>-14</v>
      </c>
    </row>
    <row r="305" spans="1:6" x14ac:dyDescent="0.25">
      <c r="B305" s="12">
        <v>4</v>
      </c>
      <c r="C305" s="15" t="s">
        <v>286</v>
      </c>
      <c r="D305" s="16">
        <v>15.6</v>
      </c>
      <c r="E305" s="16">
        <v>31.000000000000004</v>
      </c>
      <c r="F305" s="16">
        <v>-15.400000000000004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3</v>
      </c>
      <c r="F306" s="14">
        <v>-3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5.0999999999999996</v>
      </c>
      <c r="E308" s="14">
        <v>140.89099999999999</v>
      </c>
      <c r="F308" s="14">
        <v>-135.791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8</v>
      </c>
      <c r="E309" s="14">
        <v>12</v>
      </c>
      <c r="F309" s="14">
        <v>-4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7.0100000000000016</v>
      </c>
      <c r="E313" s="14">
        <v>8.42</v>
      </c>
      <c r="F313" s="14">
        <v>-1.4099999999999984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20.110000000000003</v>
      </c>
      <c r="E315" s="16">
        <v>164.31100000000001</v>
      </c>
      <c r="F315" s="16">
        <v>-144.20099999999999</v>
      </c>
    </row>
    <row r="316" spans="1:6" x14ac:dyDescent="0.25">
      <c r="B316" s="12">
        <v>3</v>
      </c>
      <c r="C316" s="17" t="s">
        <v>297</v>
      </c>
      <c r="D316" s="18">
        <v>35.710000000000008</v>
      </c>
      <c r="E316" s="18">
        <v>195.31099999999998</v>
      </c>
      <c r="F316" s="18">
        <v>-159.60099999999997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53.66</v>
      </c>
      <c r="E317" s="14">
        <v>46.5</v>
      </c>
      <c r="F317" s="14">
        <v>7.1599999999999966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97</v>
      </c>
      <c r="E318" s="14">
        <v>7.5</v>
      </c>
      <c r="F318" s="14">
        <v>89.5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54</v>
      </c>
      <c r="E321" s="14">
        <v>160</v>
      </c>
      <c r="F321" s="14">
        <v>-106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50</v>
      </c>
      <c r="E322" s="14">
        <v>323</v>
      </c>
      <c r="F322" s="14">
        <v>-273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7</v>
      </c>
      <c r="E323" s="14">
        <v>2</v>
      </c>
      <c r="F323" s="14">
        <v>5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261.66000000000003</v>
      </c>
      <c r="E325" s="16">
        <v>539</v>
      </c>
      <c r="F325" s="16">
        <v>-277.33999999999997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16.669999999999998</v>
      </c>
      <c r="E326" s="14">
        <v>12.125999999999999</v>
      </c>
      <c r="F326" s="14">
        <v>4.5439999999999987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0.4</v>
      </c>
      <c r="E327" s="14">
        <v>0</v>
      </c>
      <c r="F327" s="14">
        <v>0.4</v>
      </c>
    </row>
    <row r="328" spans="1:6" x14ac:dyDescent="0.25">
      <c r="B328" s="12">
        <v>4</v>
      </c>
      <c r="C328" s="15" t="s">
        <v>309</v>
      </c>
      <c r="D328" s="16">
        <v>17.070000000000004</v>
      </c>
      <c r="E328" s="16">
        <v>12.125999999999999</v>
      </c>
      <c r="F328" s="16">
        <v>4.9440000000000044</v>
      </c>
    </row>
    <row r="329" spans="1:6" x14ac:dyDescent="0.25">
      <c r="B329" s="12">
        <v>3</v>
      </c>
      <c r="C329" s="17" t="s">
        <v>310</v>
      </c>
      <c r="D329" s="18">
        <v>278.72999999999996</v>
      </c>
      <c r="E329" s="18">
        <v>551.12599999999998</v>
      </c>
      <c r="F329" s="18">
        <v>-272.39600000000002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50</v>
      </c>
      <c r="E332" s="14">
        <v>0</v>
      </c>
      <c r="F332" s="14">
        <v>50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50</v>
      </c>
      <c r="E335" s="16">
        <v>0</v>
      </c>
      <c r="F335" s="16">
        <v>50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50</v>
      </c>
      <c r="E338" s="18">
        <v>0</v>
      </c>
      <c r="F338" s="18">
        <v>50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12</v>
      </c>
      <c r="E339" s="14">
        <v>236</v>
      </c>
      <c r="F339" s="14">
        <v>-224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26</v>
      </c>
      <c r="E340" s="14">
        <v>42</v>
      </c>
      <c r="F340" s="14">
        <v>-16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1</v>
      </c>
      <c r="F341" s="14">
        <v>-1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2.2999999999999998</v>
      </c>
      <c r="F343" s="14">
        <v>-2.2999999999999998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108.12</v>
      </c>
      <c r="E344" s="14">
        <v>76.513000000000005</v>
      </c>
      <c r="F344" s="14">
        <v>31.606999999999999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146.12</v>
      </c>
      <c r="E347" s="16">
        <v>357.81299999999999</v>
      </c>
      <c r="F347" s="16">
        <v>-211.69299999999998</v>
      </c>
    </row>
    <row r="348" spans="1:6" ht="15.75" thickBot="1" x14ac:dyDescent="0.3">
      <c r="B348" s="12">
        <v>3</v>
      </c>
      <c r="C348" s="17" t="s">
        <v>329</v>
      </c>
      <c r="D348" s="18">
        <v>146.12</v>
      </c>
      <c r="E348" s="18">
        <v>357.81299999999999</v>
      </c>
      <c r="F348" s="18">
        <v>-211.69299999999998</v>
      </c>
    </row>
    <row r="349" spans="1:6" ht="16.5" thickBot="1" x14ac:dyDescent="0.3">
      <c r="B349" s="19">
        <v>2</v>
      </c>
      <c r="C349" s="27" t="s">
        <v>330</v>
      </c>
      <c r="D349" s="28">
        <v>510.55999999999983</v>
      </c>
      <c r="E349" s="28">
        <v>1104.25</v>
      </c>
      <c r="F349" s="28">
        <v>-593.69000000000017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15</v>
      </c>
      <c r="E350" s="14">
        <v>151.19999999999999</v>
      </c>
      <c r="F350" s="14">
        <v>-136.19999999999999</v>
      </c>
    </row>
    <row r="351" spans="1:6" ht="16.5" thickBot="1" x14ac:dyDescent="0.3">
      <c r="B351" s="19">
        <v>2</v>
      </c>
      <c r="C351" s="27" t="s">
        <v>332</v>
      </c>
      <c r="D351" s="28">
        <v>15</v>
      </c>
      <c r="E351" s="28">
        <v>151.19999999999999</v>
      </c>
      <c r="F351" s="28">
        <v>-136.19999999999999</v>
      </c>
    </row>
    <row r="352" spans="1:6" ht="19.5" thickTop="1" thickBot="1" x14ac:dyDescent="0.3">
      <c r="B352" s="12">
        <v>1</v>
      </c>
      <c r="C352" s="22" t="s">
        <v>333</v>
      </c>
      <c r="D352" s="23">
        <v>525.55999999999983</v>
      </c>
      <c r="E352" s="23">
        <v>1255.45</v>
      </c>
      <c r="F352" s="23">
        <v>-729.89000000000021</v>
      </c>
    </row>
    <row r="353" spans="1:6" ht="18.75" thickTop="1" x14ac:dyDescent="0.25">
      <c r="C353" s="25" t="s">
        <v>73</v>
      </c>
      <c r="D353" s="4">
        <v>0</v>
      </c>
      <c r="E353" s="4">
        <v>0</v>
      </c>
      <c r="F353" s="4">
        <v>0</v>
      </c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2284</v>
      </c>
      <c r="E358" s="14">
        <v>22931.58</v>
      </c>
      <c r="F358" s="14">
        <v>-20647.580000000002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188</v>
      </c>
      <c r="E359" s="14">
        <v>2045</v>
      </c>
      <c r="F359" s="14">
        <v>-1857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162</v>
      </c>
      <c r="E360" s="14">
        <v>0</v>
      </c>
      <c r="F360" s="14">
        <v>162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51</v>
      </c>
      <c r="E361" s="14">
        <v>75</v>
      </c>
      <c r="F361" s="14">
        <v>-24</v>
      </c>
    </row>
    <row r="362" spans="1:6" x14ac:dyDescent="0.25">
      <c r="B362" s="12">
        <v>3</v>
      </c>
      <c r="C362" s="17" t="s">
        <v>339</v>
      </c>
      <c r="D362" s="18">
        <v>2685</v>
      </c>
      <c r="E362" s="18">
        <v>25051.58</v>
      </c>
      <c r="F362" s="18">
        <v>-22366.58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21342.47</v>
      </c>
      <c r="E364" s="14">
        <v>30128.699999999997</v>
      </c>
      <c r="F364" s="14">
        <v>-8786.2299999999959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4641</v>
      </c>
      <c r="E365" s="14">
        <v>1182</v>
      </c>
      <c r="F365" s="14">
        <v>3459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892</v>
      </c>
      <c r="E366" s="14">
        <v>143</v>
      </c>
      <c r="F366" s="14">
        <v>749</v>
      </c>
    </row>
    <row r="367" spans="1:6" x14ac:dyDescent="0.25">
      <c r="B367" s="12">
        <v>3</v>
      </c>
      <c r="C367" s="17" t="s">
        <v>344</v>
      </c>
      <c r="D367" s="18">
        <v>26875.47</v>
      </c>
      <c r="E367" s="18">
        <v>31453.699999999997</v>
      </c>
      <c r="F367" s="18">
        <v>-4578.2299999999959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56449.34</v>
      </c>
      <c r="E369" s="14">
        <v>35150</v>
      </c>
      <c r="F369" s="14">
        <v>21299.339999999997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6494.4</v>
      </c>
      <c r="E370" s="14">
        <v>1225.42</v>
      </c>
      <c r="F370" s="14">
        <v>5268.98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709</v>
      </c>
      <c r="E371" s="14">
        <v>17</v>
      </c>
      <c r="F371" s="14">
        <v>692</v>
      </c>
    </row>
    <row r="372" spans="1:6" ht="15.75" thickBot="1" x14ac:dyDescent="0.3">
      <c r="B372" s="12">
        <v>3</v>
      </c>
      <c r="C372" s="17" t="s">
        <v>349</v>
      </c>
      <c r="D372" s="18">
        <v>63652.74</v>
      </c>
      <c r="E372" s="18">
        <v>36392.420000000006</v>
      </c>
      <c r="F372" s="18">
        <v>27260.319999999992</v>
      </c>
    </row>
    <row r="373" spans="1:6" ht="16.5" thickBot="1" x14ac:dyDescent="0.3">
      <c r="B373" s="19">
        <v>2</v>
      </c>
      <c r="C373" s="20" t="s">
        <v>350</v>
      </c>
      <c r="D373" s="21">
        <v>93213.209999999992</v>
      </c>
      <c r="E373" s="21">
        <v>92897.7</v>
      </c>
      <c r="F373" s="21">
        <v>315.50999999999476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3258</v>
      </c>
      <c r="E374" s="14">
        <v>131</v>
      </c>
      <c r="F374" s="14">
        <v>3127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52</v>
      </c>
      <c r="E375" s="14">
        <v>1420.0000000000002</v>
      </c>
      <c r="F375" s="14">
        <v>-1368.0000000000002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1363</v>
      </c>
      <c r="E376" s="14">
        <v>6751.0000000000009</v>
      </c>
      <c r="F376" s="14">
        <v>-5388.0000000000009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366</v>
      </c>
      <c r="E377" s="14">
        <v>432</v>
      </c>
      <c r="F377" s="14">
        <v>-66</v>
      </c>
    </row>
    <row r="378" spans="1:6" x14ac:dyDescent="0.25">
      <c r="B378" s="12">
        <v>3</v>
      </c>
      <c r="C378" s="17" t="s">
        <v>355</v>
      </c>
      <c r="D378" s="18">
        <v>5039</v>
      </c>
      <c r="E378" s="18">
        <v>8734</v>
      </c>
      <c r="F378" s="18">
        <v>-3695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1454</v>
      </c>
      <c r="E379" s="14">
        <v>3609</v>
      </c>
      <c r="F379" s="14">
        <v>-2155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4028</v>
      </c>
      <c r="E380" s="14">
        <v>8316</v>
      </c>
      <c r="F380" s="14">
        <v>-4288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66</v>
      </c>
      <c r="E382" s="14">
        <v>1229</v>
      </c>
      <c r="F382" s="14">
        <v>-1163</v>
      </c>
    </row>
    <row r="383" spans="1:6" x14ac:dyDescent="0.25">
      <c r="B383" s="12">
        <v>3</v>
      </c>
      <c r="C383" s="17" t="s">
        <v>360</v>
      </c>
      <c r="D383" s="18">
        <v>5548</v>
      </c>
      <c r="E383" s="18">
        <v>13154</v>
      </c>
      <c r="F383" s="18">
        <v>-7606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2019</v>
      </c>
      <c r="E384" s="14">
        <v>1814.71</v>
      </c>
      <c r="F384" s="14">
        <v>204.28999999999996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7063</v>
      </c>
      <c r="E385" s="14">
        <v>12237</v>
      </c>
      <c r="F385" s="14">
        <v>-5174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36</v>
      </c>
      <c r="E387" s="14">
        <v>485.99999999999966</v>
      </c>
      <c r="F387" s="14">
        <v>-449.99999999999966</v>
      </c>
    </row>
    <row r="388" spans="1:6" x14ac:dyDescent="0.25">
      <c r="B388" s="12">
        <v>3</v>
      </c>
      <c r="C388" s="17" t="s">
        <v>365</v>
      </c>
      <c r="D388" s="18">
        <v>9118</v>
      </c>
      <c r="E388" s="18">
        <v>14537.71</v>
      </c>
      <c r="F388" s="18">
        <v>-5419.7099999999991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3232</v>
      </c>
      <c r="E389" s="14">
        <v>14006.01</v>
      </c>
      <c r="F389" s="14">
        <v>-10774.01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42462</v>
      </c>
      <c r="E390" s="14">
        <v>10361.999999999998</v>
      </c>
      <c r="F390" s="14">
        <v>32100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48</v>
      </c>
      <c r="E392" s="14">
        <v>10</v>
      </c>
      <c r="F392" s="14">
        <v>38</v>
      </c>
    </row>
    <row r="393" spans="1:6" ht="15.75" thickBot="1" x14ac:dyDescent="0.3">
      <c r="B393" s="12">
        <v>3</v>
      </c>
      <c r="C393" s="17" t="s">
        <v>370</v>
      </c>
      <c r="D393" s="18">
        <v>45742</v>
      </c>
      <c r="E393" s="18">
        <v>24378.01</v>
      </c>
      <c r="F393" s="18">
        <v>21363.99</v>
      </c>
    </row>
    <row r="394" spans="1:6" ht="16.5" thickBot="1" x14ac:dyDescent="0.3">
      <c r="B394" s="19">
        <v>2</v>
      </c>
      <c r="C394" s="20" t="s">
        <v>371</v>
      </c>
      <c r="D394" s="21">
        <v>65447</v>
      </c>
      <c r="E394" s="21">
        <v>60803.719999999994</v>
      </c>
      <c r="F394" s="21">
        <v>4643.2800000000061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595</v>
      </c>
      <c r="E395" s="14">
        <v>5204.7</v>
      </c>
      <c r="F395" s="14">
        <v>-4609.7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3</v>
      </c>
      <c r="E396" s="14">
        <v>0</v>
      </c>
      <c r="F396" s="14">
        <v>3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450</v>
      </c>
      <c r="F397" s="14">
        <v>-450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598</v>
      </c>
      <c r="E399" s="18">
        <v>5654.7</v>
      </c>
      <c r="F399" s="18">
        <v>-5056.7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2000</v>
      </c>
      <c r="F400" s="14">
        <v>-2000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2000</v>
      </c>
      <c r="F404" s="18">
        <v>-2000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8915</v>
      </c>
      <c r="E405" s="14">
        <v>5000</v>
      </c>
      <c r="F405" s="14">
        <v>3915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3113</v>
      </c>
      <c r="E406" s="14">
        <v>11960</v>
      </c>
      <c r="F406" s="14">
        <v>-8847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12028</v>
      </c>
      <c r="E409" s="18">
        <v>16960</v>
      </c>
      <c r="F409" s="18">
        <v>-4932</v>
      </c>
    </row>
    <row r="410" spans="1:6" ht="16.5" thickBot="1" x14ac:dyDescent="0.3">
      <c r="B410" s="19">
        <v>2</v>
      </c>
      <c r="C410" s="27" t="s">
        <v>387</v>
      </c>
      <c r="D410" s="28">
        <v>12626</v>
      </c>
      <c r="E410" s="28">
        <v>24614.7</v>
      </c>
      <c r="F410" s="28">
        <v>-11988.7</v>
      </c>
    </row>
    <row r="411" spans="1:6" ht="19.5" thickTop="1" thickBot="1" x14ac:dyDescent="0.3">
      <c r="B411" s="12">
        <v>1</v>
      </c>
      <c r="C411" s="22" t="s">
        <v>388</v>
      </c>
      <c r="D411" s="23">
        <v>171286.21</v>
      </c>
      <c r="E411" s="23">
        <v>178316.12</v>
      </c>
      <c r="F411" s="23">
        <v>-7029.9100000000035</v>
      </c>
    </row>
    <row r="412" spans="1:6" ht="18.75" thickTop="1" x14ac:dyDescent="0.25">
      <c r="B412" s="24"/>
      <c r="C412" s="25" t="s">
        <v>73</v>
      </c>
      <c r="D412" s="4">
        <v>0</v>
      </c>
      <c r="E412" s="4">
        <v>0</v>
      </c>
      <c r="F412" s="4">
        <v>0</v>
      </c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334</v>
      </c>
      <c r="E417" s="14">
        <v>1435.29</v>
      </c>
      <c r="F417" s="14">
        <v>-1101.29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3</v>
      </c>
      <c r="E422" s="14">
        <v>32</v>
      </c>
      <c r="F422" s="14">
        <v>-29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234</v>
      </c>
      <c r="E425" s="14">
        <v>11</v>
      </c>
      <c r="F425" s="14">
        <v>223</v>
      </c>
    </row>
    <row r="426" spans="1:6" ht="16.5" thickBot="1" x14ac:dyDescent="0.3">
      <c r="B426" s="19">
        <v>2</v>
      </c>
      <c r="C426" s="27" t="s">
        <v>399</v>
      </c>
      <c r="D426" s="28">
        <v>571</v>
      </c>
      <c r="E426" s="28">
        <v>1478.29</v>
      </c>
      <c r="F426" s="28">
        <v>-907.29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6</v>
      </c>
      <c r="E427" s="14">
        <v>242</v>
      </c>
      <c r="F427" s="14">
        <v>-236</v>
      </c>
    </row>
    <row r="428" spans="1:6" ht="16.5" thickBot="1" x14ac:dyDescent="0.3">
      <c r="B428" s="19">
        <v>2</v>
      </c>
      <c r="C428" s="27" t="s">
        <v>401</v>
      </c>
      <c r="D428" s="28">
        <v>6</v>
      </c>
      <c r="E428" s="28">
        <v>242</v>
      </c>
      <c r="F428" s="28">
        <v>-236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1280</v>
      </c>
      <c r="E429" s="14">
        <v>1278</v>
      </c>
      <c r="F429" s="14">
        <v>2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1280</v>
      </c>
      <c r="E432" s="18">
        <v>1278</v>
      </c>
      <c r="F432" s="18">
        <v>2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9</v>
      </c>
      <c r="E433" s="14">
        <v>2</v>
      </c>
      <c r="F433" s="14">
        <v>7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95</v>
      </c>
      <c r="E434" s="14">
        <v>40</v>
      </c>
      <c r="F434" s="14">
        <v>55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398</v>
      </c>
      <c r="E437" s="14">
        <v>408</v>
      </c>
      <c r="F437" s="14">
        <v>-10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291</v>
      </c>
      <c r="E438" s="14">
        <v>261</v>
      </c>
      <c r="F438" s="14">
        <v>30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2073</v>
      </c>
      <c r="E440" s="28">
        <v>1989</v>
      </c>
      <c r="F440" s="28">
        <v>84</v>
      </c>
    </row>
    <row r="441" spans="1:6" ht="19.5" thickTop="1" thickBot="1" x14ac:dyDescent="0.3">
      <c r="B441" s="12">
        <v>1</v>
      </c>
      <c r="C441" s="22" t="s">
        <v>414</v>
      </c>
      <c r="D441" s="23">
        <v>2650</v>
      </c>
      <c r="E441" s="23">
        <v>3709.29</v>
      </c>
      <c r="F441" s="23">
        <v>-1059.29</v>
      </c>
    </row>
    <row r="442" spans="1:6" ht="18.75" thickTop="1" x14ac:dyDescent="0.25">
      <c r="C442" s="25" t="s">
        <v>73</v>
      </c>
      <c r="D442" s="4">
        <v>0</v>
      </c>
      <c r="E442" s="4">
        <v>0</v>
      </c>
      <c r="F442" s="4">
        <v>0</v>
      </c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55" priority="8" operator="notBetween">
      <formula>1</formula>
      <formula>-1</formula>
    </cfRule>
  </conditionalFormatting>
  <conditionalFormatting sqref="C442 C294 C354">
    <cfRule type="containsText" dxfId="54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53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52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51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50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49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48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47"/>
  <sheetViews>
    <sheetView topLeftCell="A76" zoomScale="90" zoomScaleNormal="90" workbookViewId="0">
      <selection activeCell="F101" sqref="F101"/>
    </sheetView>
  </sheetViews>
  <sheetFormatPr defaultRowHeight="15" x14ac:dyDescent="0.25"/>
  <cols>
    <col min="1" max="1" width="9.28515625" style="32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2:6" x14ac:dyDescent="0.25">
      <c r="C1" s="3"/>
    </row>
    <row r="2" spans="2:6" ht="23.25" x14ac:dyDescent="0.25">
      <c r="C2" s="5" t="s">
        <v>415</v>
      </c>
    </row>
    <row r="3" spans="2:6" ht="15.75" thickBot="1" x14ac:dyDescent="0.3">
      <c r="C3" s="3"/>
    </row>
    <row r="4" spans="2:6" ht="16.5" x14ac:dyDescent="0.3">
      <c r="C4" s="6"/>
      <c r="D4" s="64" t="s">
        <v>1</v>
      </c>
      <c r="E4" s="65"/>
      <c r="F4" s="65"/>
    </row>
    <row r="5" spans="2:6" ht="16.5" x14ac:dyDescent="0.25">
      <c r="C5" s="7" t="s">
        <v>2</v>
      </c>
      <c r="D5" s="66" t="s">
        <v>3</v>
      </c>
      <c r="E5" s="66"/>
      <c r="F5" s="66"/>
    </row>
    <row r="6" spans="2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2:6" x14ac:dyDescent="0.25">
      <c r="B7" s="12">
        <v>5</v>
      </c>
      <c r="C7" s="13" t="s">
        <v>7</v>
      </c>
      <c r="D7" s="14">
        <v>0</v>
      </c>
      <c r="E7" s="14">
        <v>0</v>
      </c>
      <c r="F7" s="14">
        <v>0</v>
      </c>
    </row>
    <row r="8" spans="2:6" x14ac:dyDescent="0.25">
      <c r="B8" s="12">
        <v>5</v>
      </c>
      <c r="C8" s="13" t="s">
        <v>8</v>
      </c>
      <c r="D8" s="14">
        <v>0</v>
      </c>
      <c r="E8" s="14">
        <v>0</v>
      </c>
      <c r="F8" s="14">
        <v>0</v>
      </c>
    </row>
    <row r="9" spans="2:6" x14ac:dyDescent="0.25">
      <c r="B9" s="12">
        <v>5</v>
      </c>
      <c r="C9" s="13" t="s">
        <v>9</v>
      </c>
      <c r="D9" s="14">
        <v>0</v>
      </c>
      <c r="E9" s="14">
        <v>0</v>
      </c>
      <c r="F9" s="14">
        <v>0</v>
      </c>
    </row>
    <row r="10" spans="2:6" x14ac:dyDescent="0.25">
      <c r="B10" s="12">
        <v>4</v>
      </c>
      <c r="C10" s="15" t="s">
        <v>10</v>
      </c>
      <c r="D10" s="16">
        <v>0</v>
      </c>
      <c r="E10" s="16">
        <v>0</v>
      </c>
      <c r="F10" s="16">
        <v>0</v>
      </c>
    </row>
    <row r="11" spans="2:6" x14ac:dyDescent="0.25">
      <c r="B11" s="12">
        <v>3</v>
      </c>
      <c r="C11" s="17" t="s">
        <v>11</v>
      </c>
      <c r="D11" s="18">
        <v>0</v>
      </c>
      <c r="E11" s="18">
        <v>0</v>
      </c>
      <c r="F11" s="18">
        <v>0</v>
      </c>
    </row>
    <row r="12" spans="2:6" x14ac:dyDescent="0.25">
      <c r="B12" s="12">
        <v>5</v>
      </c>
      <c r="C12" s="13" t="s">
        <v>12</v>
      </c>
      <c r="D12" s="14">
        <v>0</v>
      </c>
      <c r="E12" s="14">
        <v>0</v>
      </c>
      <c r="F12" s="14">
        <v>0</v>
      </c>
    </row>
    <row r="13" spans="2:6" x14ac:dyDescent="0.25">
      <c r="B13" s="12">
        <v>5</v>
      </c>
      <c r="C13" s="13" t="s">
        <v>13</v>
      </c>
      <c r="D13" s="14">
        <v>0</v>
      </c>
      <c r="E13" s="14">
        <v>0</v>
      </c>
      <c r="F13" s="14">
        <v>0</v>
      </c>
    </row>
    <row r="14" spans="2:6" x14ac:dyDescent="0.25">
      <c r="B14" s="12">
        <v>4</v>
      </c>
      <c r="C14" s="15" t="s">
        <v>14</v>
      </c>
      <c r="D14" s="16">
        <v>0</v>
      </c>
      <c r="E14" s="16">
        <v>0</v>
      </c>
      <c r="F14" s="16">
        <v>0</v>
      </c>
    </row>
    <row r="15" spans="2:6" x14ac:dyDescent="0.25">
      <c r="B15" s="12">
        <v>5</v>
      </c>
      <c r="C15" s="13" t="s">
        <v>15</v>
      </c>
      <c r="D15" s="14">
        <v>0</v>
      </c>
      <c r="E15" s="14">
        <v>0</v>
      </c>
      <c r="F15" s="14">
        <v>0</v>
      </c>
    </row>
    <row r="16" spans="2:6" x14ac:dyDescent="0.25">
      <c r="B16" s="12">
        <v>5</v>
      </c>
      <c r="C16" s="13" t="s">
        <v>16</v>
      </c>
      <c r="D16" s="14">
        <v>0</v>
      </c>
      <c r="E16" s="14">
        <v>0</v>
      </c>
      <c r="F16" s="14">
        <v>0</v>
      </c>
    </row>
    <row r="17" spans="2:6" x14ac:dyDescent="0.25">
      <c r="B17" s="12">
        <v>5</v>
      </c>
      <c r="C17" s="13" t="s">
        <v>17</v>
      </c>
      <c r="D17" s="14">
        <v>0</v>
      </c>
      <c r="E17" s="14">
        <v>0</v>
      </c>
      <c r="F17" s="14">
        <v>0</v>
      </c>
    </row>
    <row r="18" spans="2:6" x14ac:dyDescent="0.25">
      <c r="B18" s="12">
        <v>4</v>
      </c>
      <c r="C18" s="15" t="s">
        <v>18</v>
      </c>
      <c r="D18" s="16">
        <v>0</v>
      </c>
      <c r="E18" s="16">
        <v>0</v>
      </c>
      <c r="F18" s="16">
        <v>0</v>
      </c>
    </row>
    <row r="19" spans="2:6" x14ac:dyDescent="0.25">
      <c r="B19" s="12">
        <v>5</v>
      </c>
      <c r="C19" s="13" t="s">
        <v>19</v>
      </c>
      <c r="D19" s="14">
        <v>0</v>
      </c>
      <c r="E19" s="14">
        <v>0</v>
      </c>
      <c r="F19" s="14">
        <v>0</v>
      </c>
    </row>
    <row r="20" spans="2:6" x14ac:dyDescent="0.25">
      <c r="B20" s="12">
        <v>5</v>
      </c>
      <c r="C20" s="13" t="s">
        <v>20</v>
      </c>
      <c r="D20" s="14">
        <v>0</v>
      </c>
      <c r="E20" s="14">
        <v>0</v>
      </c>
      <c r="F20" s="14">
        <v>0</v>
      </c>
    </row>
    <row r="21" spans="2:6" x14ac:dyDescent="0.25"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2:6" x14ac:dyDescent="0.25">
      <c r="B22" s="12">
        <v>4</v>
      </c>
      <c r="C22" s="15" t="s">
        <v>22</v>
      </c>
      <c r="D22" s="16">
        <v>0</v>
      </c>
      <c r="E22" s="16">
        <v>0</v>
      </c>
      <c r="F22" s="16">
        <v>0</v>
      </c>
    </row>
    <row r="23" spans="2:6" x14ac:dyDescent="0.25">
      <c r="B23" s="12">
        <v>5</v>
      </c>
      <c r="C23" s="13" t="s">
        <v>23</v>
      </c>
      <c r="D23" s="14">
        <v>0</v>
      </c>
      <c r="E23" s="14">
        <v>0</v>
      </c>
      <c r="F23" s="14">
        <v>0</v>
      </c>
    </row>
    <row r="24" spans="2:6" x14ac:dyDescent="0.25">
      <c r="B24" s="12">
        <v>4</v>
      </c>
      <c r="C24" s="15" t="s">
        <v>24</v>
      </c>
      <c r="D24" s="16">
        <v>0</v>
      </c>
      <c r="E24" s="16">
        <v>0</v>
      </c>
      <c r="F24" s="16">
        <v>0</v>
      </c>
    </row>
    <row r="25" spans="2:6" x14ac:dyDescent="0.25">
      <c r="B25" s="12">
        <v>5</v>
      </c>
      <c r="C25" s="13" t="s">
        <v>25</v>
      </c>
      <c r="D25" s="14">
        <v>0</v>
      </c>
      <c r="E25" s="14">
        <v>0</v>
      </c>
      <c r="F25" s="14">
        <v>0</v>
      </c>
    </row>
    <row r="26" spans="2:6" x14ac:dyDescent="0.25">
      <c r="B26" s="12">
        <v>4</v>
      </c>
      <c r="C26" s="15" t="s">
        <v>26</v>
      </c>
      <c r="D26" s="16">
        <v>0</v>
      </c>
      <c r="E26" s="16">
        <v>0</v>
      </c>
      <c r="F26" s="16">
        <v>0</v>
      </c>
    </row>
    <row r="27" spans="2:6" x14ac:dyDescent="0.25">
      <c r="B27" s="12">
        <v>5</v>
      </c>
      <c r="C27" s="13" t="s">
        <v>27</v>
      </c>
      <c r="D27" s="14">
        <v>0</v>
      </c>
      <c r="E27" s="14">
        <v>0</v>
      </c>
      <c r="F27" s="14">
        <v>0</v>
      </c>
    </row>
    <row r="28" spans="2:6" x14ac:dyDescent="0.25">
      <c r="B28" s="12">
        <v>5</v>
      </c>
      <c r="C28" s="13" t="s">
        <v>28</v>
      </c>
      <c r="D28" s="14">
        <v>0</v>
      </c>
      <c r="E28" s="14">
        <v>0</v>
      </c>
      <c r="F28" s="14">
        <v>0</v>
      </c>
    </row>
    <row r="29" spans="2:6" x14ac:dyDescent="0.25">
      <c r="B29" s="12">
        <v>4</v>
      </c>
      <c r="C29" s="15" t="s">
        <v>29</v>
      </c>
      <c r="D29" s="16">
        <v>0</v>
      </c>
      <c r="E29" s="16">
        <v>0</v>
      </c>
      <c r="F29" s="16">
        <v>0</v>
      </c>
    </row>
    <row r="30" spans="2:6" x14ac:dyDescent="0.25">
      <c r="B30" s="12">
        <v>5</v>
      </c>
      <c r="C30" s="13" t="s">
        <v>30</v>
      </c>
      <c r="D30" s="14">
        <v>0</v>
      </c>
      <c r="E30" s="14">
        <v>0</v>
      </c>
      <c r="F30" s="14">
        <v>0</v>
      </c>
    </row>
    <row r="31" spans="2:6" x14ac:dyDescent="0.25"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2:6" x14ac:dyDescent="0.25">
      <c r="B32" s="12">
        <v>4</v>
      </c>
      <c r="C32" s="15" t="s">
        <v>32</v>
      </c>
      <c r="D32" s="16">
        <v>0</v>
      </c>
      <c r="E32" s="16">
        <v>0</v>
      </c>
      <c r="F32" s="16">
        <v>0</v>
      </c>
    </row>
    <row r="33" spans="2:6" x14ac:dyDescent="0.25">
      <c r="B33" s="12">
        <v>5</v>
      </c>
      <c r="C33" s="13" t="s">
        <v>33</v>
      </c>
      <c r="D33" s="14">
        <v>0</v>
      </c>
      <c r="E33" s="14">
        <v>0</v>
      </c>
      <c r="F33" s="14">
        <v>0</v>
      </c>
    </row>
    <row r="34" spans="2:6" x14ac:dyDescent="0.25"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2:6" x14ac:dyDescent="0.25">
      <c r="B35" s="12">
        <v>4</v>
      </c>
      <c r="C35" s="15" t="s">
        <v>35</v>
      </c>
      <c r="D35" s="16">
        <v>0</v>
      </c>
      <c r="E35" s="16">
        <v>0</v>
      </c>
      <c r="F35" s="16">
        <v>0</v>
      </c>
    </row>
    <row r="36" spans="2:6" x14ac:dyDescent="0.25">
      <c r="B36" s="12">
        <v>5</v>
      </c>
      <c r="C36" s="13" t="s">
        <v>36</v>
      </c>
      <c r="D36" s="14">
        <v>0</v>
      </c>
      <c r="E36" s="14">
        <v>0</v>
      </c>
      <c r="F36" s="14">
        <v>0</v>
      </c>
    </row>
    <row r="37" spans="2:6" x14ac:dyDescent="0.25">
      <c r="B37" s="12">
        <v>5</v>
      </c>
      <c r="C37" s="13" t="s">
        <v>37</v>
      </c>
      <c r="D37" s="14">
        <v>0</v>
      </c>
      <c r="E37" s="14">
        <v>0</v>
      </c>
      <c r="F37" s="14">
        <v>0</v>
      </c>
    </row>
    <row r="38" spans="2:6" x14ac:dyDescent="0.25">
      <c r="B38" s="12">
        <v>4</v>
      </c>
      <c r="C38" s="15" t="s">
        <v>38</v>
      </c>
      <c r="D38" s="16">
        <v>0</v>
      </c>
      <c r="E38" s="16">
        <v>0</v>
      </c>
      <c r="F38" s="16">
        <v>0</v>
      </c>
    </row>
    <row r="39" spans="2:6" x14ac:dyDescent="0.25">
      <c r="B39" s="12">
        <v>3</v>
      </c>
      <c r="C39" s="17" t="s">
        <v>39</v>
      </c>
      <c r="D39" s="18">
        <v>0</v>
      </c>
      <c r="E39" s="18">
        <v>0</v>
      </c>
      <c r="F39" s="18">
        <v>0</v>
      </c>
    </row>
    <row r="40" spans="2:6" x14ac:dyDescent="0.25">
      <c r="B40" s="12">
        <v>4</v>
      </c>
      <c r="C40" s="13" t="s">
        <v>40</v>
      </c>
      <c r="D40" s="14">
        <v>0</v>
      </c>
      <c r="E40" s="14">
        <v>0</v>
      </c>
      <c r="F40" s="14">
        <v>0</v>
      </c>
    </row>
    <row r="41" spans="2:6" x14ac:dyDescent="0.25">
      <c r="B41" s="12">
        <v>4</v>
      </c>
      <c r="C41" s="13" t="s">
        <v>41</v>
      </c>
      <c r="D41" s="14">
        <v>0</v>
      </c>
      <c r="E41" s="14">
        <v>0</v>
      </c>
      <c r="F41" s="14">
        <v>0</v>
      </c>
    </row>
    <row r="42" spans="2:6" x14ac:dyDescent="0.25">
      <c r="B42" s="12">
        <v>4</v>
      </c>
      <c r="C42" s="13" t="s">
        <v>42</v>
      </c>
      <c r="D42" s="14">
        <v>0</v>
      </c>
      <c r="E42" s="14">
        <v>0</v>
      </c>
      <c r="F42" s="14">
        <v>0</v>
      </c>
    </row>
    <row r="43" spans="2:6" x14ac:dyDescent="0.25">
      <c r="B43" s="12">
        <v>4</v>
      </c>
      <c r="C43" s="13" t="s">
        <v>43</v>
      </c>
      <c r="D43" s="14">
        <v>0</v>
      </c>
      <c r="E43" s="14">
        <v>0</v>
      </c>
      <c r="F43" s="14">
        <v>0</v>
      </c>
    </row>
    <row r="44" spans="2:6" x14ac:dyDescent="0.25">
      <c r="B44" s="12">
        <v>3</v>
      </c>
      <c r="C44" s="17" t="s">
        <v>44</v>
      </c>
      <c r="D44" s="18">
        <v>0</v>
      </c>
      <c r="E44" s="18">
        <v>0</v>
      </c>
      <c r="F44" s="18">
        <v>0</v>
      </c>
    </row>
    <row r="45" spans="2:6" x14ac:dyDescent="0.25">
      <c r="B45" s="12">
        <v>3</v>
      </c>
      <c r="C45" s="17" t="s">
        <v>45</v>
      </c>
      <c r="D45" s="18">
        <v>0</v>
      </c>
      <c r="E45" s="18">
        <v>0</v>
      </c>
      <c r="F45" s="18">
        <v>0</v>
      </c>
    </row>
    <row r="46" spans="2:6" ht="15.75" thickBot="1" x14ac:dyDescent="0.3"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2:6" ht="16.5" thickBot="1" x14ac:dyDescent="0.3">
      <c r="B47" s="19">
        <v>2</v>
      </c>
      <c r="C47" s="20" t="s">
        <v>47</v>
      </c>
      <c r="D47" s="21">
        <v>0</v>
      </c>
      <c r="E47" s="21">
        <v>0</v>
      </c>
      <c r="F47" s="21">
        <v>0</v>
      </c>
    </row>
    <row r="48" spans="2:6" x14ac:dyDescent="0.25">
      <c r="B48" s="12">
        <v>4</v>
      </c>
      <c r="C48" s="13" t="s">
        <v>48</v>
      </c>
      <c r="D48" s="14">
        <v>0</v>
      </c>
      <c r="E48" s="14">
        <v>-22</v>
      </c>
      <c r="F48" s="14">
        <v>22</v>
      </c>
    </row>
    <row r="49" spans="2:6" x14ac:dyDescent="0.25">
      <c r="B49" s="12">
        <v>4</v>
      </c>
      <c r="C49" s="13" t="s">
        <v>49</v>
      </c>
      <c r="D49" s="14">
        <v>0</v>
      </c>
      <c r="E49" s="14">
        <v>0</v>
      </c>
      <c r="F49" s="14">
        <v>0</v>
      </c>
    </row>
    <row r="50" spans="2:6" x14ac:dyDescent="0.25">
      <c r="B50" s="12">
        <v>3</v>
      </c>
      <c r="C50" s="17" t="s">
        <v>50</v>
      </c>
      <c r="D50" s="18">
        <v>0</v>
      </c>
      <c r="E50" s="18">
        <v>-22</v>
      </c>
      <c r="F50" s="18">
        <v>22</v>
      </c>
    </row>
    <row r="51" spans="2:6" x14ac:dyDescent="0.25">
      <c r="B51" s="12">
        <v>4</v>
      </c>
      <c r="C51" s="13" t="s">
        <v>51</v>
      </c>
      <c r="D51" s="14">
        <v>0</v>
      </c>
      <c r="E51" s="14">
        <v>0</v>
      </c>
      <c r="F51" s="14">
        <v>0</v>
      </c>
    </row>
    <row r="52" spans="2:6" x14ac:dyDescent="0.25">
      <c r="B52" s="12">
        <v>4</v>
      </c>
      <c r="C52" s="13" t="s">
        <v>52</v>
      </c>
      <c r="D52" s="14">
        <v>0</v>
      </c>
      <c r="E52" s="14">
        <v>0</v>
      </c>
      <c r="F52" s="14">
        <v>0</v>
      </c>
    </row>
    <row r="53" spans="2:6" x14ac:dyDescent="0.25">
      <c r="B53" s="12">
        <v>3</v>
      </c>
      <c r="C53" s="17" t="s">
        <v>53</v>
      </c>
      <c r="D53" s="18">
        <v>0</v>
      </c>
      <c r="E53" s="18">
        <v>0</v>
      </c>
      <c r="F53" s="18">
        <v>0</v>
      </c>
    </row>
    <row r="54" spans="2:6" x14ac:dyDescent="0.25">
      <c r="B54" s="12">
        <v>4</v>
      </c>
      <c r="C54" s="13" t="s">
        <v>54</v>
      </c>
      <c r="D54" s="14">
        <v>0</v>
      </c>
      <c r="E54" s="14">
        <v>0</v>
      </c>
      <c r="F54" s="14">
        <v>0</v>
      </c>
    </row>
    <row r="55" spans="2:6" x14ac:dyDescent="0.25">
      <c r="B55" s="12">
        <v>4</v>
      </c>
      <c r="C55" s="13" t="s">
        <v>55</v>
      </c>
      <c r="D55" s="14">
        <v>0</v>
      </c>
      <c r="E55" s="14">
        <v>0</v>
      </c>
      <c r="F55" s="14">
        <v>0</v>
      </c>
    </row>
    <row r="56" spans="2:6" x14ac:dyDescent="0.25">
      <c r="B56" s="12">
        <v>4</v>
      </c>
      <c r="C56" s="13" t="s">
        <v>56</v>
      </c>
      <c r="D56" s="14">
        <v>0</v>
      </c>
      <c r="E56" s="14">
        <v>0</v>
      </c>
      <c r="F56" s="14">
        <v>0</v>
      </c>
    </row>
    <row r="57" spans="2:6" x14ac:dyDescent="0.25">
      <c r="B57" s="12">
        <v>4</v>
      </c>
      <c r="C57" s="13" t="s">
        <v>57</v>
      </c>
      <c r="D57" s="14">
        <v>0</v>
      </c>
      <c r="E57" s="14">
        <v>0</v>
      </c>
      <c r="F57" s="14">
        <v>0</v>
      </c>
    </row>
    <row r="58" spans="2:6" x14ac:dyDescent="0.25">
      <c r="B58" s="12">
        <v>3</v>
      </c>
      <c r="C58" s="17" t="s">
        <v>58</v>
      </c>
      <c r="D58" s="18">
        <v>0</v>
      </c>
      <c r="E58" s="18">
        <v>0</v>
      </c>
      <c r="F58" s="18">
        <v>0</v>
      </c>
    </row>
    <row r="59" spans="2:6" x14ac:dyDescent="0.25">
      <c r="B59" s="12">
        <v>4</v>
      </c>
      <c r="C59" s="13" t="s">
        <v>59</v>
      </c>
      <c r="D59" s="14">
        <v>0</v>
      </c>
      <c r="E59" s="14">
        <v>0</v>
      </c>
      <c r="F59" s="14">
        <v>0</v>
      </c>
    </row>
    <row r="60" spans="2:6" x14ac:dyDescent="0.25">
      <c r="B60" s="12">
        <v>3</v>
      </c>
      <c r="C60" s="17" t="s">
        <v>60</v>
      </c>
      <c r="D60" s="18">
        <v>0</v>
      </c>
      <c r="E60" s="18">
        <v>0</v>
      </c>
      <c r="F60" s="18">
        <v>0</v>
      </c>
    </row>
    <row r="61" spans="2:6" x14ac:dyDescent="0.25">
      <c r="B61" s="12">
        <v>4</v>
      </c>
      <c r="C61" s="13" t="s">
        <v>61</v>
      </c>
      <c r="D61" s="14">
        <v>0</v>
      </c>
      <c r="E61" s="14">
        <v>0</v>
      </c>
      <c r="F61" s="14">
        <v>0</v>
      </c>
    </row>
    <row r="62" spans="2:6" x14ac:dyDescent="0.25">
      <c r="B62" s="12">
        <v>3</v>
      </c>
      <c r="C62" s="17" t="s">
        <v>62</v>
      </c>
      <c r="D62" s="18">
        <v>0</v>
      </c>
      <c r="E62" s="18">
        <v>0</v>
      </c>
      <c r="F62" s="18">
        <v>0</v>
      </c>
    </row>
    <row r="63" spans="2:6" ht="15.75" thickBot="1" x14ac:dyDescent="0.3"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2:6" ht="16.5" thickBot="1" x14ac:dyDescent="0.3">
      <c r="B64" s="19">
        <v>2</v>
      </c>
      <c r="C64" s="20" t="s">
        <v>64</v>
      </c>
      <c r="D64" s="21">
        <v>0</v>
      </c>
      <c r="E64" s="21">
        <v>-22</v>
      </c>
      <c r="F64" s="21">
        <v>22</v>
      </c>
    </row>
    <row r="65" spans="2:6" x14ac:dyDescent="0.25">
      <c r="B65" s="12">
        <v>4</v>
      </c>
      <c r="C65" s="13" t="s">
        <v>65</v>
      </c>
      <c r="D65" s="14">
        <v>0</v>
      </c>
      <c r="E65" s="14">
        <v>0</v>
      </c>
      <c r="F65" s="14">
        <v>0</v>
      </c>
    </row>
    <row r="66" spans="2:6" x14ac:dyDescent="0.25">
      <c r="B66" s="12">
        <v>4</v>
      </c>
      <c r="C66" s="13" t="s">
        <v>66</v>
      </c>
      <c r="D66" s="14">
        <v>0</v>
      </c>
      <c r="E66" s="14">
        <v>0</v>
      </c>
      <c r="F66" s="14">
        <v>0</v>
      </c>
    </row>
    <row r="67" spans="2:6" x14ac:dyDescent="0.25">
      <c r="B67" s="12">
        <v>4</v>
      </c>
      <c r="C67" s="13" t="s">
        <v>67</v>
      </c>
      <c r="D67" s="14">
        <v>0</v>
      </c>
      <c r="E67" s="14">
        <v>0</v>
      </c>
      <c r="F67" s="14">
        <v>0</v>
      </c>
    </row>
    <row r="68" spans="2:6" x14ac:dyDescent="0.25">
      <c r="B68" s="12">
        <v>3</v>
      </c>
      <c r="C68" s="17" t="s">
        <v>68</v>
      </c>
      <c r="D68" s="18">
        <v>0</v>
      </c>
      <c r="E68" s="18">
        <v>0</v>
      </c>
      <c r="F68" s="18">
        <v>0</v>
      </c>
    </row>
    <row r="69" spans="2:6" x14ac:dyDescent="0.25">
      <c r="B69" s="12">
        <v>3</v>
      </c>
      <c r="C69" s="17" t="s">
        <v>69</v>
      </c>
      <c r="D69" s="18">
        <v>0</v>
      </c>
      <c r="E69" s="18">
        <v>0</v>
      </c>
      <c r="F69" s="18">
        <v>0</v>
      </c>
    </row>
    <row r="70" spans="2:6" ht="15.75" thickBot="1" x14ac:dyDescent="0.3">
      <c r="B70" s="12">
        <v>3</v>
      </c>
      <c r="C70" s="17" t="s">
        <v>70</v>
      </c>
      <c r="D70" s="18">
        <v>0</v>
      </c>
      <c r="E70" s="18">
        <v>0</v>
      </c>
      <c r="F70" s="18">
        <v>0</v>
      </c>
    </row>
    <row r="71" spans="2:6" ht="16.5" thickBot="1" x14ac:dyDescent="0.3">
      <c r="B71" s="19">
        <v>2</v>
      </c>
      <c r="C71" s="20" t="s">
        <v>71</v>
      </c>
      <c r="D71" s="21">
        <v>0</v>
      </c>
      <c r="E71" s="21">
        <v>0</v>
      </c>
      <c r="F71" s="21">
        <v>0</v>
      </c>
    </row>
    <row r="72" spans="2:6" ht="19.5" thickTop="1" thickBot="1" x14ac:dyDescent="0.3">
      <c r="B72" s="12">
        <v>1</v>
      </c>
      <c r="C72" s="22" t="s">
        <v>72</v>
      </c>
      <c r="D72" s="23">
        <v>0</v>
      </c>
      <c r="E72" s="23">
        <v>-22</v>
      </c>
      <c r="F72" s="23">
        <v>22</v>
      </c>
    </row>
    <row r="73" spans="2:6" ht="18.75" thickTop="1" x14ac:dyDescent="0.25">
      <c r="B73" s="24"/>
      <c r="C73" s="25"/>
    </row>
    <row r="74" spans="2:6" ht="18.75" thickBot="1" x14ac:dyDescent="0.3">
      <c r="B74" s="24"/>
      <c r="C74" s="26"/>
    </row>
    <row r="75" spans="2:6" ht="16.5" x14ac:dyDescent="0.3">
      <c r="B75" s="12"/>
      <c r="C75" s="6"/>
      <c r="D75" s="64" t="s">
        <v>1</v>
      </c>
      <c r="E75" s="65"/>
      <c r="F75" s="65"/>
    </row>
    <row r="76" spans="2:6" ht="16.5" x14ac:dyDescent="0.25">
      <c r="B76" s="12"/>
      <c r="C76" s="7" t="s">
        <v>74</v>
      </c>
      <c r="D76" s="66" t="s">
        <v>3</v>
      </c>
      <c r="E76" s="66"/>
      <c r="F76" s="66"/>
    </row>
    <row r="77" spans="2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2:6" ht="15.75" thickBot="1" x14ac:dyDescent="0.3">
      <c r="B78" s="12">
        <v>3</v>
      </c>
      <c r="C78" s="17" t="s">
        <v>75</v>
      </c>
      <c r="D78" s="18">
        <v>0</v>
      </c>
      <c r="E78" s="18">
        <v>0</v>
      </c>
      <c r="F78" s="18">
        <v>0</v>
      </c>
    </row>
    <row r="79" spans="2:6" ht="16.5" thickBot="1" x14ac:dyDescent="0.3">
      <c r="B79" s="19">
        <v>2</v>
      </c>
      <c r="C79" s="20" t="s">
        <v>76</v>
      </c>
      <c r="D79" s="21">
        <v>0</v>
      </c>
      <c r="E79" s="21">
        <v>0</v>
      </c>
      <c r="F79" s="21">
        <v>0</v>
      </c>
    </row>
    <row r="80" spans="2:6" x14ac:dyDescent="0.25">
      <c r="B80" s="12">
        <v>3</v>
      </c>
      <c r="C80" s="17" t="s">
        <v>77</v>
      </c>
      <c r="D80" s="18">
        <v>0</v>
      </c>
      <c r="E80" s="18">
        <v>0</v>
      </c>
      <c r="F80" s="18">
        <v>0</v>
      </c>
    </row>
    <row r="81" spans="2:6" x14ac:dyDescent="0.25">
      <c r="B81" s="12">
        <v>3</v>
      </c>
      <c r="C81" s="17" t="s">
        <v>78</v>
      </c>
      <c r="D81" s="18">
        <v>0</v>
      </c>
      <c r="E81" s="18">
        <v>0</v>
      </c>
      <c r="F81" s="18">
        <v>0</v>
      </c>
    </row>
    <row r="82" spans="2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2:6" ht="15.75" thickBot="1" x14ac:dyDescent="0.3">
      <c r="B83" s="12">
        <v>3</v>
      </c>
      <c r="C83" s="17" t="s">
        <v>80</v>
      </c>
      <c r="D83" s="18">
        <v>0</v>
      </c>
      <c r="E83" s="18">
        <v>0</v>
      </c>
      <c r="F83" s="18">
        <v>0</v>
      </c>
    </row>
    <row r="84" spans="2:6" ht="16.5" thickBot="1" x14ac:dyDescent="0.3">
      <c r="B84" s="19">
        <v>2</v>
      </c>
      <c r="C84" s="20" t="s">
        <v>81</v>
      </c>
      <c r="D84" s="21">
        <v>0</v>
      </c>
      <c r="E84" s="21">
        <v>0</v>
      </c>
      <c r="F84" s="21">
        <v>0</v>
      </c>
    </row>
    <row r="85" spans="2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2:6" x14ac:dyDescent="0.25">
      <c r="B86" s="12">
        <v>3</v>
      </c>
      <c r="C86" s="17" t="s">
        <v>83</v>
      </c>
      <c r="D86" s="18">
        <v>0</v>
      </c>
      <c r="E86" s="18">
        <v>0</v>
      </c>
      <c r="F86" s="18">
        <v>0</v>
      </c>
    </row>
    <row r="87" spans="2:6" x14ac:dyDescent="0.25">
      <c r="B87" s="12">
        <v>3</v>
      </c>
      <c r="C87" s="17" t="s">
        <v>84</v>
      </c>
      <c r="D87" s="18">
        <v>0</v>
      </c>
      <c r="E87" s="18">
        <v>0</v>
      </c>
      <c r="F87" s="18">
        <v>0</v>
      </c>
    </row>
    <row r="88" spans="2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2:6" ht="15.75" thickBot="1" x14ac:dyDescent="0.3">
      <c r="B89" s="12">
        <v>3</v>
      </c>
      <c r="C89" s="17" t="s">
        <v>86</v>
      </c>
      <c r="D89" s="18">
        <v>0</v>
      </c>
      <c r="E89" s="18">
        <v>0</v>
      </c>
      <c r="F89" s="18">
        <v>0</v>
      </c>
    </row>
    <row r="90" spans="2:6" ht="16.5" thickBot="1" x14ac:dyDescent="0.3">
      <c r="B90" s="19">
        <v>2</v>
      </c>
      <c r="C90" s="20" t="s">
        <v>87</v>
      </c>
      <c r="D90" s="21">
        <v>0</v>
      </c>
      <c r="E90" s="21">
        <v>0</v>
      </c>
      <c r="F90" s="21">
        <v>0</v>
      </c>
    </row>
    <row r="91" spans="2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2:6" x14ac:dyDescent="0.25">
      <c r="B92" s="12">
        <v>4</v>
      </c>
      <c r="C92" s="13" t="s">
        <v>89</v>
      </c>
      <c r="D92" s="14">
        <v>0</v>
      </c>
      <c r="E92" s="14">
        <v>0</v>
      </c>
      <c r="F92" s="14">
        <v>0</v>
      </c>
    </row>
    <row r="93" spans="2:6" x14ac:dyDescent="0.25"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2:6" x14ac:dyDescent="0.25">
      <c r="B94" s="12">
        <v>4</v>
      </c>
      <c r="C94" s="13" t="s">
        <v>91</v>
      </c>
      <c r="D94" s="14">
        <v>0</v>
      </c>
      <c r="E94" s="14">
        <v>0</v>
      </c>
      <c r="F94" s="14">
        <v>0</v>
      </c>
    </row>
    <row r="95" spans="2:6" x14ac:dyDescent="0.25"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2:6" x14ac:dyDescent="0.25">
      <c r="B96" s="12">
        <v>3</v>
      </c>
      <c r="C96" s="17" t="s">
        <v>93</v>
      </c>
      <c r="D96" s="18">
        <v>0</v>
      </c>
      <c r="E96" s="18">
        <v>0</v>
      </c>
      <c r="F96" s="18">
        <v>0</v>
      </c>
    </row>
    <row r="97" spans="2:6" x14ac:dyDescent="0.25">
      <c r="B97" s="12">
        <v>4</v>
      </c>
      <c r="C97" s="13" t="s">
        <v>94</v>
      </c>
      <c r="D97" s="14">
        <v>0</v>
      </c>
      <c r="E97" s="14">
        <v>0</v>
      </c>
      <c r="F97" s="14">
        <v>0</v>
      </c>
    </row>
    <row r="98" spans="2:6" x14ac:dyDescent="0.25"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2:6" x14ac:dyDescent="0.25"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2:6" x14ac:dyDescent="0.25"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2:6" x14ac:dyDescent="0.25">
      <c r="B101" s="12">
        <v>4</v>
      </c>
      <c r="C101" s="13" t="s">
        <v>98</v>
      </c>
      <c r="D101" s="14">
        <v>0</v>
      </c>
      <c r="E101" s="14">
        <v>0</v>
      </c>
      <c r="F101" s="14">
        <v>0</v>
      </c>
    </row>
    <row r="102" spans="2:6" x14ac:dyDescent="0.25">
      <c r="B102" s="12">
        <v>3</v>
      </c>
      <c r="C102" s="17" t="s">
        <v>99</v>
      </c>
      <c r="D102" s="18">
        <v>0</v>
      </c>
      <c r="E102" s="18">
        <v>0</v>
      </c>
      <c r="F102" s="18">
        <v>0</v>
      </c>
    </row>
    <row r="103" spans="2:6" x14ac:dyDescent="0.25">
      <c r="B103" s="12">
        <v>4</v>
      </c>
      <c r="C103" s="13" t="s">
        <v>100</v>
      </c>
      <c r="D103" s="14">
        <v>0</v>
      </c>
      <c r="E103" s="14">
        <v>0</v>
      </c>
      <c r="F103" s="14">
        <v>0</v>
      </c>
    </row>
    <row r="104" spans="2:6" x14ac:dyDescent="0.25"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2:6" x14ac:dyDescent="0.25">
      <c r="B105" s="12">
        <v>3</v>
      </c>
      <c r="C105" s="17" t="s">
        <v>102</v>
      </c>
      <c r="D105" s="18">
        <v>0</v>
      </c>
      <c r="E105" s="18">
        <v>0</v>
      </c>
      <c r="F105" s="18">
        <v>0</v>
      </c>
    </row>
    <row r="106" spans="2:6" x14ac:dyDescent="0.25">
      <c r="B106" s="12">
        <v>4</v>
      </c>
      <c r="C106" s="13" t="s">
        <v>103</v>
      </c>
      <c r="D106" s="14">
        <v>0</v>
      </c>
      <c r="E106" s="14">
        <v>0</v>
      </c>
      <c r="F106" s="14">
        <v>0</v>
      </c>
    </row>
    <row r="107" spans="2:6" x14ac:dyDescent="0.25"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2:6" x14ac:dyDescent="0.25"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2:6" x14ac:dyDescent="0.25">
      <c r="B109" s="12">
        <v>4</v>
      </c>
      <c r="C109" s="13" t="s">
        <v>106</v>
      </c>
      <c r="D109" s="14">
        <v>0</v>
      </c>
      <c r="E109" s="14">
        <v>0</v>
      </c>
      <c r="F109" s="14">
        <v>0</v>
      </c>
    </row>
    <row r="110" spans="2:6" x14ac:dyDescent="0.25">
      <c r="B110" s="12">
        <v>3</v>
      </c>
      <c r="C110" s="17" t="s">
        <v>107</v>
      </c>
      <c r="D110" s="18">
        <v>0</v>
      </c>
      <c r="E110" s="18">
        <v>0</v>
      </c>
      <c r="F110" s="18">
        <v>0</v>
      </c>
    </row>
    <row r="111" spans="2:6" x14ac:dyDescent="0.25">
      <c r="B111" s="12">
        <v>3</v>
      </c>
      <c r="C111" s="17" t="s">
        <v>108</v>
      </c>
      <c r="D111" s="18">
        <v>0</v>
      </c>
      <c r="E111" s="18">
        <v>0</v>
      </c>
      <c r="F111" s="18">
        <v>0</v>
      </c>
    </row>
    <row r="112" spans="2:6" x14ac:dyDescent="0.25">
      <c r="B112" s="12">
        <v>4</v>
      </c>
      <c r="C112" s="13" t="s">
        <v>109</v>
      </c>
      <c r="D112" s="14">
        <v>0</v>
      </c>
      <c r="E112" s="14">
        <v>0</v>
      </c>
      <c r="F112" s="14">
        <v>0</v>
      </c>
    </row>
    <row r="113" spans="2:6" x14ac:dyDescent="0.25"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2:6" x14ac:dyDescent="0.25">
      <c r="B114" s="12">
        <v>4</v>
      </c>
      <c r="C114" s="13" t="s">
        <v>111</v>
      </c>
      <c r="D114" s="14">
        <v>0</v>
      </c>
      <c r="E114" s="14">
        <v>0</v>
      </c>
      <c r="F114" s="14">
        <v>0</v>
      </c>
    </row>
    <row r="115" spans="2:6" x14ac:dyDescent="0.25">
      <c r="B115" s="12">
        <v>3</v>
      </c>
      <c r="C115" s="17" t="s">
        <v>112</v>
      </c>
      <c r="D115" s="18">
        <v>0</v>
      </c>
      <c r="E115" s="18">
        <v>0</v>
      </c>
      <c r="F115" s="18">
        <v>0</v>
      </c>
    </row>
    <row r="116" spans="2:6" x14ac:dyDescent="0.25"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2:6" x14ac:dyDescent="0.25"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2:6" x14ac:dyDescent="0.25"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2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2:6" ht="16.5" thickBot="1" x14ac:dyDescent="0.3">
      <c r="B120" s="19">
        <v>2</v>
      </c>
      <c r="C120" s="20" t="s">
        <v>117</v>
      </c>
      <c r="D120" s="21">
        <v>0</v>
      </c>
      <c r="E120" s="21">
        <v>0</v>
      </c>
      <c r="F120" s="21">
        <v>0</v>
      </c>
    </row>
    <row r="121" spans="2:6" ht="19.5" thickTop="1" thickBot="1" x14ac:dyDescent="0.3">
      <c r="B121" s="12">
        <v>1</v>
      </c>
      <c r="C121" s="22" t="s">
        <v>118</v>
      </c>
      <c r="D121" s="23">
        <v>0</v>
      </c>
      <c r="E121" s="23">
        <v>0</v>
      </c>
      <c r="F121" s="23">
        <v>0</v>
      </c>
    </row>
    <row r="122" spans="2:6" ht="18.75" thickTop="1" x14ac:dyDescent="0.25">
      <c r="B122" s="24"/>
      <c r="C122" s="25" t="s">
        <v>73</v>
      </c>
      <c r="D122" s="4">
        <v>0</v>
      </c>
      <c r="E122" s="4">
        <v>0</v>
      </c>
      <c r="F122" s="4">
        <v>0</v>
      </c>
    </row>
    <row r="123" spans="2:6" ht="18.75" thickBot="1" x14ac:dyDescent="0.3">
      <c r="B123" s="24"/>
      <c r="C123" s="26"/>
    </row>
    <row r="124" spans="2:6" ht="16.5" x14ac:dyDescent="0.3">
      <c r="B124" s="12"/>
      <c r="C124" s="6"/>
      <c r="D124" s="64" t="s">
        <v>1</v>
      </c>
      <c r="E124" s="65"/>
      <c r="F124" s="65"/>
    </row>
    <row r="125" spans="2:6" ht="16.5" x14ac:dyDescent="0.25">
      <c r="B125" s="12"/>
      <c r="C125" s="7" t="s">
        <v>119</v>
      </c>
      <c r="D125" s="66" t="s">
        <v>3</v>
      </c>
      <c r="E125" s="66"/>
      <c r="F125" s="66"/>
    </row>
    <row r="126" spans="2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2:6" x14ac:dyDescent="0.25"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2:6" ht="15.75" thickBot="1" x14ac:dyDescent="0.3"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2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2:6" x14ac:dyDescent="0.25">
      <c r="B130" s="12">
        <v>3</v>
      </c>
      <c r="C130" s="13" t="s">
        <v>123</v>
      </c>
      <c r="D130" s="14">
        <v>0</v>
      </c>
      <c r="E130" s="14">
        <v>0</v>
      </c>
      <c r="F130" s="14">
        <v>0</v>
      </c>
    </row>
    <row r="131" spans="2:6" ht="15.75" thickBot="1" x14ac:dyDescent="0.3">
      <c r="B131" s="12">
        <v>3</v>
      </c>
      <c r="C131" s="13" t="s">
        <v>124</v>
      </c>
      <c r="D131" s="14">
        <v>0</v>
      </c>
      <c r="E131" s="14">
        <v>0</v>
      </c>
      <c r="F131" s="14">
        <v>0</v>
      </c>
    </row>
    <row r="132" spans="2:6" ht="16.5" thickBot="1" x14ac:dyDescent="0.3">
      <c r="B132" s="19">
        <v>2</v>
      </c>
      <c r="C132" s="20" t="s">
        <v>125</v>
      </c>
      <c r="D132" s="21">
        <v>0</v>
      </c>
      <c r="E132" s="21">
        <v>0</v>
      </c>
      <c r="F132" s="21">
        <v>0</v>
      </c>
    </row>
    <row r="133" spans="2:6" x14ac:dyDescent="0.25">
      <c r="B133" s="12">
        <v>3</v>
      </c>
      <c r="C133" s="13" t="s">
        <v>126</v>
      </c>
      <c r="D133" s="14">
        <v>0</v>
      </c>
      <c r="E133" s="14">
        <v>0</v>
      </c>
      <c r="F133" s="14">
        <v>0</v>
      </c>
    </row>
    <row r="134" spans="2:6" x14ac:dyDescent="0.25">
      <c r="B134" s="12">
        <v>3</v>
      </c>
      <c r="C134" s="13" t="s">
        <v>127</v>
      </c>
      <c r="D134" s="14">
        <v>0</v>
      </c>
      <c r="E134" s="14">
        <v>0</v>
      </c>
      <c r="F134" s="14">
        <v>0</v>
      </c>
    </row>
    <row r="135" spans="2:6" ht="15.75" thickBot="1" x14ac:dyDescent="0.3"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2:6" ht="16.5" thickBot="1" x14ac:dyDescent="0.3">
      <c r="B136" s="19">
        <v>2</v>
      </c>
      <c r="C136" s="20" t="s">
        <v>129</v>
      </c>
      <c r="D136" s="21">
        <v>0</v>
      </c>
      <c r="E136" s="21">
        <v>0</v>
      </c>
      <c r="F136" s="21">
        <v>0</v>
      </c>
    </row>
    <row r="137" spans="2:6" x14ac:dyDescent="0.25">
      <c r="B137" s="12">
        <v>3</v>
      </c>
      <c r="C137" s="13" t="s">
        <v>130</v>
      </c>
      <c r="D137" s="14">
        <v>0</v>
      </c>
      <c r="E137" s="14">
        <v>0</v>
      </c>
      <c r="F137" s="14">
        <v>0</v>
      </c>
    </row>
    <row r="138" spans="2:6" x14ac:dyDescent="0.25">
      <c r="B138" s="12">
        <v>3</v>
      </c>
      <c r="C138" s="13" t="s">
        <v>131</v>
      </c>
      <c r="D138" s="14">
        <v>0</v>
      </c>
      <c r="E138" s="14">
        <v>0</v>
      </c>
      <c r="F138" s="14">
        <v>0</v>
      </c>
    </row>
    <row r="139" spans="2:6" ht="15.75" thickBot="1" x14ac:dyDescent="0.3">
      <c r="B139" s="12">
        <v>3</v>
      </c>
      <c r="C139" s="13" t="s">
        <v>132</v>
      </c>
      <c r="D139" s="14">
        <v>0</v>
      </c>
      <c r="E139" s="14">
        <v>0</v>
      </c>
      <c r="F139" s="14">
        <v>0</v>
      </c>
    </row>
    <row r="140" spans="2:6" ht="16.5" thickBot="1" x14ac:dyDescent="0.3">
      <c r="B140" s="19">
        <v>2</v>
      </c>
      <c r="C140" s="20" t="s">
        <v>133</v>
      </c>
      <c r="D140" s="21">
        <v>0</v>
      </c>
      <c r="E140" s="21">
        <v>0</v>
      </c>
      <c r="F140" s="21">
        <v>0</v>
      </c>
    </row>
    <row r="141" spans="2:6" x14ac:dyDescent="0.25">
      <c r="B141" s="12">
        <v>3</v>
      </c>
      <c r="C141" s="13" t="s">
        <v>134</v>
      </c>
      <c r="D141" s="14">
        <v>0</v>
      </c>
      <c r="E141" s="14">
        <v>0</v>
      </c>
      <c r="F141" s="14">
        <v>0</v>
      </c>
    </row>
    <row r="142" spans="2:6" x14ac:dyDescent="0.25">
      <c r="B142" s="12">
        <v>3</v>
      </c>
      <c r="C142" s="13" t="s">
        <v>135</v>
      </c>
      <c r="D142" s="14">
        <v>0</v>
      </c>
      <c r="E142" s="14">
        <v>0</v>
      </c>
      <c r="F142" s="14">
        <v>0</v>
      </c>
    </row>
    <row r="143" spans="2:6" x14ac:dyDescent="0.25">
      <c r="B143" s="12">
        <v>3</v>
      </c>
      <c r="C143" s="13" t="s">
        <v>136</v>
      </c>
      <c r="D143" s="14">
        <v>0</v>
      </c>
      <c r="E143" s="14">
        <v>0</v>
      </c>
      <c r="F143" s="14">
        <v>0</v>
      </c>
    </row>
    <row r="144" spans="2:6" x14ac:dyDescent="0.25">
      <c r="B144" s="12">
        <v>3</v>
      </c>
      <c r="C144" s="13" t="s">
        <v>137</v>
      </c>
      <c r="D144" s="14">
        <v>0</v>
      </c>
      <c r="E144" s="14">
        <v>0</v>
      </c>
      <c r="F144" s="14">
        <v>0</v>
      </c>
    </row>
    <row r="145" spans="2:6" x14ac:dyDescent="0.25"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2:6" x14ac:dyDescent="0.25"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2:6" x14ac:dyDescent="0.25"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2:6" x14ac:dyDescent="0.25"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2:6" x14ac:dyDescent="0.25">
      <c r="B149" s="12">
        <v>3</v>
      </c>
      <c r="C149" s="13" t="s">
        <v>142</v>
      </c>
      <c r="D149" s="14">
        <v>0</v>
      </c>
      <c r="E149" s="14">
        <v>0</v>
      </c>
      <c r="F149" s="14">
        <v>0</v>
      </c>
    </row>
    <row r="150" spans="2:6" ht="15.75" thickBot="1" x14ac:dyDescent="0.3"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2:6" ht="16.5" thickBot="1" x14ac:dyDescent="0.3">
      <c r="B151" s="19">
        <v>2</v>
      </c>
      <c r="C151" s="20" t="s">
        <v>144</v>
      </c>
      <c r="D151" s="21">
        <v>0</v>
      </c>
      <c r="E151" s="21">
        <v>0</v>
      </c>
      <c r="F151" s="21">
        <v>0</v>
      </c>
    </row>
    <row r="152" spans="2:6" x14ac:dyDescent="0.25">
      <c r="B152" s="12">
        <v>3</v>
      </c>
      <c r="C152" s="13" t="s">
        <v>145</v>
      </c>
      <c r="D152" s="14">
        <v>0</v>
      </c>
      <c r="E152" s="14">
        <v>0</v>
      </c>
      <c r="F152" s="14">
        <v>0</v>
      </c>
    </row>
    <row r="153" spans="2:6" x14ac:dyDescent="0.25">
      <c r="B153" s="12">
        <v>3</v>
      </c>
      <c r="C153" s="13" t="s">
        <v>146</v>
      </c>
      <c r="D153" s="14">
        <v>0</v>
      </c>
      <c r="E153" s="14">
        <v>0</v>
      </c>
      <c r="F153" s="14">
        <v>0</v>
      </c>
    </row>
    <row r="154" spans="2:6" x14ac:dyDescent="0.25">
      <c r="B154" s="12">
        <v>3</v>
      </c>
      <c r="C154" s="13" t="s">
        <v>147</v>
      </c>
      <c r="D154" s="14">
        <v>0</v>
      </c>
      <c r="E154" s="14">
        <v>0</v>
      </c>
      <c r="F154" s="14">
        <v>0</v>
      </c>
    </row>
    <row r="155" spans="2:6" x14ac:dyDescent="0.25">
      <c r="B155" s="12">
        <v>3</v>
      </c>
      <c r="C155" s="13" t="s">
        <v>148</v>
      </c>
      <c r="D155" s="14">
        <v>0</v>
      </c>
      <c r="E155" s="14">
        <v>0</v>
      </c>
      <c r="F155" s="14">
        <v>0</v>
      </c>
    </row>
    <row r="156" spans="2:6" x14ac:dyDescent="0.25">
      <c r="B156" s="12">
        <v>3</v>
      </c>
      <c r="C156" s="13" t="s">
        <v>149</v>
      </c>
      <c r="D156" s="14">
        <v>0</v>
      </c>
      <c r="E156" s="14">
        <v>0</v>
      </c>
      <c r="F156" s="14">
        <v>0</v>
      </c>
    </row>
    <row r="157" spans="2:6" x14ac:dyDescent="0.25"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2:6" x14ac:dyDescent="0.25"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2:6" x14ac:dyDescent="0.25"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2:6" x14ac:dyDescent="0.25">
      <c r="B160" s="12">
        <v>3</v>
      </c>
      <c r="C160" s="13" t="s">
        <v>153</v>
      </c>
      <c r="D160" s="14">
        <v>0</v>
      </c>
      <c r="E160" s="14">
        <v>0</v>
      </c>
      <c r="F160" s="14">
        <v>0</v>
      </c>
    </row>
    <row r="161" spans="2:6" ht="15.75" thickBot="1" x14ac:dyDescent="0.3"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2:6" ht="16.5" thickBot="1" x14ac:dyDescent="0.3">
      <c r="B162" s="19">
        <v>2</v>
      </c>
      <c r="C162" s="20" t="s">
        <v>155</v>
      </c>
      <c r="D162" s="21">
        <v>0</v>
      </c>
      <c r="E162" s="21">
        <v>0</v>
      </c>
      <c r="F162" s="21">
        <v>0</v>
      </c>
    </row>
    <row r="163" spans="2:6" x14ac:dyDescent="0.25">
      <c r="B163" s="12">
        <v>3</v>
      </c>
      <c r="C163" s="13" t="s">
        <v>156</v>
      </c>
      <c r="D163" s="14">
        <v>0</v>
      </c>
      <c r="E163" s="14">
        <v>0</v>
      </c>
      <c r="F163" s="14">
        <v>0</v>
      </c>
    </row>
    <row r="164" spans="2:6" x14ac:dyDescent="0.25">
      <c r="B164" s="12">
        <v>3</v>
      </c>
      <c r="C164" s="13" t="s">
        <v>157</v>
      </c>
      <c r="D164" s="14">
        <v>0</v>
      </c>
      <c r="E164" s="14">
        <v>0</v>
      </c>
      <c r="F164" s="14">
        <v>0</v>
      </c>
    </row>
    <row r="165" spans="2:6" x14ac:dyDescent="0.25">
      <c r="B165" s="12">
        <v>3</v>
      </c>
      <c r="C165" s="13" t="s">
        <v>158</v>
      </c>
      <c r="D165" s="14">
        <v>0</v>
      </c>
      <c r="E165" s="14">
        <v>0</v>
      </c>
      <c r="F165" s="14">
        <v>0</v>
      </c>
    </row>
    <row r="166" spans="2:6" x14ac:dyDescent="0.25">
      <c r="B166" s="12">
        <v>3</v>
      </c>
      <c r="C166" s="13" t="s">
        <v>159</v>
      </c>
      <c r="D166" s="14">
        <v>0</v>
      </c>
      <c r="E166" s="14">
        <v>0</v>
      </c>
      <c r="F166" s="14">
        <v>0</v>
      </c>
    </row>
    <row r="167" spans="2:6" ht="15.75" thickBot="1" x14ac:dyDescent="0.3">
      <c r="B167" s="12">
        <v>3</v>
      </c>
      <c r="C167" s="13" t="s">
        <v>160</v>
      </c>
      <c r="D167" s="14">
        <v>0</v>
      </c>
      <c r="E167" s="14">
        <v>0</v>
      </c>
      <c r="F167" s="14">
        <v>0</v>
      </c>
    </row>
    <row r="168" spans="2:6" ht="16.5" thickBot="1" x14ac:dyDescent="0.3">
      <c r="B168" s="19">
        <v>2</v>
      </c>
      <c r="C168" s="20" t="s">
        <v>161</v>
      </c>
      <c r="D168" s="21">
        <v>0</v>
      </c>
      <c r="E168" s="21">
        <v>0</v>
      </c>
      <c r="F168" s="21">
        <v>0</v>
      </c>
    </row>
    <row r="169" spans="2:6" x14ac:dyDescent="0.25">
      <c r="B169" s="12">
        <v>3</v>
      </c>
      <c r="C169" s="13" t="s">
        <v>162</v>
      </c>
      <c r="D169" s="14">
        <v>0</v>
      </c>
      <c r="E169" s="14">
        <v>0</v>
      </c>
      <c r="F169" s="14">
        <v>0</v>
      </c>
    </row>
    <row r="170" spans="2:6" x14ac:dyDescent="0.25">
      <c r="B170" s="12">
        <v>3</v>
      </c>
      <c r="C170" s="13" t="s">
        <v>163</v>
      </c>
      <c r="D170" s="14">
        <v>0</v>
      </c>
      <c r="E170" s="14">
        <v>0</v>
      </c>
      <c r="F170" s="14">
        <v>0</v>
      </c>
    </row>
    <row r="171" spans="2:6" x14ac:dyDescent="0.25">
      <c r="B171" s="12">
        <v>3</v>
      </c>
      <c r="C171" s="13" t="s">
        <v>164</v>
      </c>
      <c r="D171" s="14">
        <v>0</v>
      </c>
      <c r="E171" s="14">
        <v>0</v>
      </c>
      <c r="F171" s="14">
        <v>0</v>
      </c>
    </row>
    <row r="172" spans="2:6" x14ac:dyDescent="0.25">
      <c r="B172" s="12">
        <v>3</v>
      </c>
      <c r="C172" s="13" t="s">
        <v>165</v>
      </c>
      <c r="D172" s="14">
        <v>0</v>
      </c>
      <c r="E172" s="14">
        <v>0</v>
      </c>
      <c r="F172" s="14">
        <v>0</v>
      </c>
    </row>
    <row r="173" spans="2:6" ht="15.75" thickBot="1" x14ac:dyDescent="0.3">
      <c r="B173" s="12">
        <v>3</v>
      </c>
      <c r="C173" s="13" t="s">
        <v>166</v>
      </c>
      <c r="D173" s="14">
        <v>0</v>
      </c>
      <c r="E173" s="14">
        <v>0</v>
      </c>
      <c r="F173" s="14">
        <v>0</v>
      </c>
    </row>
    <row r="174" spans="2:6" ht="16.5" thickBot="1" x14ac:dyDescent="0.3">
      <c r="B174" s="19">
        <v>2</v>
      </c>
      <c r="C174" s="20" t="s">
        <v>167</v>
      </c>
      <c r="D174" s="21">
        <v>0</v>
      </c>
      <c r="E174" s="21">
        <v>0</v>
      </c>
      <c r="F174" s="21">
        <v>0</v>
      </c>
    </row>
    <row r="175" spans="2:6" x14ac:dyDescent="0.25">
      <c r="B175" s="12">
        <v>3</v>
      </c>
      <c r="C175" s="13" t="s">
        <v>168</v>
      </c>
      <c r="D175" s="14">
        <v>0</v>
      </c>
      <c r="E175" s="14">
        <v>0</v>
      </c>
      <c r="F175" s="14">
        <v>0</v>
      </c>
    </row>
    <row r="176" spans="2:6" x14ac:dyDescent="0.25">
      <c r="B176" s="12">
        <v>3</v>
      </c>
      <c r="C176" s="13" t="s">
        <v>169</v>
      </c>
      <c r="D176" s="14">
        <v>0</v>
      </c>
      <c r="E176" s="14">
        <v>0</v>
      </c>
      <c r="F176" s="14">
        <v>0</v>
      </c>
    </row>
    <row r="177" spans="2:6" x14ac:dyDescent="0.25">
      <c r="B177" s="12">
        <v>3</v>
      </c>
      <c r="C177" s="13" t="s">
        <v>170</v>
      </c>
      <c r="D177" s="14">
        <v>0</v>
      </c>
      <c r="E177" s="14">
        <v>0</v>
      </c>
      <c r="F177" s="14">
        <v>0</v>
      </c>
    </row>
    <row r="178" spans="2:6" x14ac:dyDescent="0.25">
      <c r="B178" s="12">
        <v>3</v>
      </c>
      <c r="C178" s="13" t="s">
        <v>171</v>
      </c>
      <c r="D178" s="14">
        <v>0</v>
      </c>
      <c r="E178" s="14">
        <v>0</v>
      </c>
      <c r="F178" s="14">
        <v>0</v>
      </c>
    </row>
    <row r="179" spans="2:6" ht="15.75" thickBot="1" x14ac:dyDescent="0.3"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2:6" ht="16.5" thickBot="1" x14ac:dyDescent="0.3">
      <c r="B180" s="19">
        <v>2</v>
      </c>
      <c r="C180" s="20" t="s">
        <v>173</v>
      </c>
      <c r="D180" s="21">
        <v>0</v>
      </c>
      <c r="E180" s="21">
        <v>0</v>
      </c>
      <c r="F180" s="21">
        <v>0</v>
      </c>
    </row>
    <row r="181" spans="2:6" x14ac:dyDescent="0.25">
      <c r="B181" s="12">
        <v>3</v>
      </c>
      <c r="C181" s="13" t="s">
        <v>174</v>
      </c>
      <c r="D181" s="14">
        <v>0</v>
      </c>
      <c r="E181" s="14">
        <v>0</v>
      </c>
      <c r="F181" s="14">
        <v>0</v>
      </c>
    </row>
    <row r="182" spans="2:6" x14ac:dyDescent="0.25">
      <c r="B182" s="12">
        <v>3</v>
      </c>
      <c r="C182" s="13" t="s">
        <v>175</v>
      </c>
      <c r="D182" s="14">
        <v>0</v>
      </c>
      <c r="E182" s="14">
        <v>0</v>
      </c>
      <c r="F182" s="14">
        <v>0</v>
      </c>
    </row>
    <row r="183" spans="2:6" x14ac:dyDescent="0.25">
      <c r="B183" s="12">
        <v>3</v>
      </c>
      <c r="C183" s="13" t="s">
        <v>176</v>
      </c>
      <c r="D183" s="14">
        <v>0</v>
      </c>
      <c r="E183" s="14">
        <v>0</v>
      </c>
      <c r="F183" s="14">
        <v>0</v>
      </c>
    </row>
    <row r="184" spans="2:6" x14ac:dyDescent="0.25">
      <c r="B184" s="12">
        <v>3</v>
      </c>
      <c r="C184" s="13" t="s">
        <v>177</v>
      </c>
      <c r="D184" s="14">
        <v>0</v>
      </c>
      <c r="E184" s="14">
        <v>0</v>
      </c>
      <c r="F184" s="14">
        <v>0</v>
      </c>
    </row>
    <row r="185" spans="2:6" ht="15.75" thickBot="1" x14ac:dyDescent="0.3"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2:6" ht="16.5" thickBot="1" x14ac:dyDescent="0.3">
      <c r="B186" s="19">
        <v>2</v>
      </c>
      <c r="C186" s="20" t="s">
        <v>179</v>
      </c>
      <c r="D186" s="21">
        <v>0</v>
      </c>
      <c r="E186" s="21">
        <v>0</v>
      </c>
      <c r="F186" s="21">
        <v>0</v>
      </c>
    </row>
    <row r="187" spans="2:6" x14ac:dyDescent="0.25">
      <c r="B187" s="12">
        <v>3</v>
      </c>
      <c r="C187" s="13" t="s">
        <v>180</v>
      </c>
      <c r="D187" s="14">
        <v>0</v>
      </c>
      <c r="E187" s="14">
        <v>0</v>
      </c>
      <c r="F187" s="14">
        <v>0</v>
      </c>
    </row>
    <row r="188" spans="2:6" x14ac:dyDescent="0.25">
      <c r="B188" s="12">
        <v>3</v>
      </c>
      <c r="C188" s="13" t="s">
        <v>181</v>
      </c>
      <c r="D188" s="14">
        <v>0</v>
      </c>
      <c r="E188" s="14">
        <v>0</v>
      </c>
      <c r="F188" s="14">
        <v>0</v>
      </c>
    </row>
    <row r="189" spans="2:6" ht="15.75" thickBot="1" x14ac:dyDescent="0.3">
      <c r="B189" s="12">
        <v>3</v>
      </c>
      <c r="C189" s="13" t="s">
        <v>182</v>
      </c>
      <c r="D189" s="14">
        <v>0</v>
      </c>
      <c r="E189" s="14">
        <v>0</v>
      </c>
      <c r="F189" s="14">
        <v>0</v>
      </c>
    </row>
    <row r="190" spans="2:6" ht="16.5" thickBot="1" x14ac:dyDescent="0.3">
      <c r="B190" s="19">
        <v>2</v>
      </c>
      <c r="C190" s="20" t="s">
        <v>183</v>
      </c>
      <c r="D190" s="21">
        <v>0</v>
      </c>
      <c r="E190" s="21">
        <v>0</v>
      </c>
      <c r="F190" s="21">
        <v>0</v>
      </c>
    </row>
    <row r="191" spans="2:6" x14ac:dyDescent="0.25">
      <c r="B191" s="12">
        <v>3</v>
      </c>
      <c r="C191" s="13" t="s">
        <v>184</v>
      </c>
      <c r="D191" s="14">
        <v>0</v>
      </c>
      <c r="E191" s="14">
        <v>0</v>
      </c>
      <c r="F191" s="14">
        <v>0</v>
      </c>
    </row>
    <row r="192" spans="2:6" x14ac:dyDescent="0.25">
      <c r="B192" s="12">
        <v>3</v>
      </c>
      <c r="C192" s="13" t="s">
        <v>185</v>
      </c>
      <c r="D192" s="14">
        <v>0</v>
      </c>
      <c r="E192" s="14">
        <v>0</v>
      </c>
      <c r="F192" s="14">
        <v>0</v>
      </c>
    </row>
    <row r="193" spans="2:6" ht="15.75" thickBot="1" x14ac:dyDescent="0.3">
      <c r="B193" s="12">
        <v>3</v>
      </c>
      <c r="C193" s="13" t="s">
        <v>186</v>
      </c>
      <c r="D193" s="14">
        <v>0</v>
      </c>
      <c r="E193" s="14">
        <v>0</v>
      </c>
      <c r="F193" s="14">
        <v>0</v>
      </c>
    </row>
    <row r="194" spans="2:6" ht="16.5" thickBot="1" x14ac:dyDescent="0.3">
      <c r="B194" s="19">
        <v>2</v>
      </c>
      <c r="C194" s="20" t="s">
        <v>187</v>
      </c>
      <c r="D194" s="21">
        <v>0</v>
      </c>
      <c r="E194" s="21">
        <v>0</v>
      </c>
      <c r="F194" s="21">
        <v>0</v>
      </c>
    </row>
    <row r="195" spans="2:6" x14ac:dyDescent="0.25">
      <c r="B195" s="12">
        <v>3</v>
      </c>
      <c r="C195" s="13" t="s">
        <v>188</v>
      </c>
      <c r="D195" s="14">
        <v>0</v>
      </c>
      <c r="E195" s="14">
        <v>0</v>
      </c>
      <c r="F195" s="14">
        <v>0</v>
      </c>
    </row>
    <row r="196" spans="2:6" x14ac:dyDescent="0.25">
      <c r="B196" s="12">
        <v>3</v>
      </c>
      <c r="C196" s="13" t="s">
        <v>189</v>
      </c>
      <c r="D196" s="14">
        <v>0</v>
      </c>
      <c r="E196" s="14">
        <v>0</v>
      </c>
      <c r="F196" s="14">
        <v>0</v>
      </c>
    </row>
    <row r="197" spans="2:6" ht="15.75" thickBot="1" x14ac:dyDescent="0.3">
      <c r="B197" s="12">
        <v>3</v>
      </c>
      <c r="C197" s="13" t="s">
        <v>190</v>
      </c>
      <c r="D197" s="14">
        <v>0</v>
      </c>
      <c r="E197" s="14">
        <v>0</v>
      </c>
      <c r="F197" s="14">
        <v>0</v>
      </c>
    </row>
    <row r="198" spans="2:6" ht="16.5" thickBot="1" x14ac:dyDescent="0.3">
      <c r="B198" s="19">
        <v>2</v>
      </c>
      <c r="C198" s="20" t="s">
        <v>191</v>
      </c>
      <c r="D198" s="21">
        <v>0</v>
      </c>
      <c r="E198" s="21">
        <v>0</v>
      </c>
      <c r="F198" s="21">
        <v>0</v>
      </c>
    </row>
    <row r="199" spans="2:6" x14ac:dyDescent="0.25">
      <c r="B199" s="12">
        <v>3</v>
      </c>
      <c r="C199" s="13" t="s">
        <v>192</v>
      </c>
      <c r="D199" s="14">
        <v>0</v>
      </c>
      <c r="E199" s="14">
        <v>0</v>
      </c>
      <c r="F199" s="14">
        <v>0</v>
      </c>
    </row>
    <row r="200" spans="2:6" x14ac:dyDescent="0.25">
      <c r="B200" s="12">
        <v>3</v>
      </c>
      <c r="C200" s="13" t="s">
        <v>193</v>
      </c>
      <c r="D200" s="14">
        <v>0</v>
      </c>
      <c r="E200" s="14">
        <v>0</v>
      </c>
      <c r="F200" s="14">
        <v>0</v>
      </c>
    </row>
    <row r="201" spans="2:6" ht="15.75" thickBot="1" x14ac:dyDescent="0.3">
      <c r="B201" s="12">
        <v>3</v>
      </c>
      <c r="C201" s="13" t="s">
        <v>194</v>
      </c>
      <c r="D201" s="14">
        <v>0</v>
      </c>
      <c r="E201" s="14">
        <v>0</v>
      </c>
      <c r="F201" s="14">
        <v>0</v>
      </c>
    </row>
    <row r="202" spans="2:6" ht="16.5" thickBot="1" x14ac:dyDescent="0.3">
      <c r="B202" s="19">
        <v>2</v>
      </c>
      <c r="C202" s="20" t="s">
        <v>195</v>
      </c>
      <c r="D202" s="21">
        <v>0</v>
      </c>
      <c r="E202" s="21">
        <v>0</v>
      </c>
      <c r="F202" s="21">
        <v>0</v>
      </c>
    </row>
    <row r="203" spans="2:6" ht="19.5" thickTop="1" thickBot="1" x14ac:dyDescent="0.3">
      <c r="B203" s="12">
        <v>1</v>
      </c>
      <c r="C203" s="22" t="s">
        <v>196</v>
      </c>
      <c r="D203" s="23">
        <v>0</v>
      </c>
      <c r="E203" s="23">
        <v>0</v>
      </c>
      <c r="F203" s="23">
        <v>0</v>
      </c>
    </row>
    <row r="204" spans="2:6" ht="18.75" thickTop="1" x14ac:dyDescent="0.25">
      <c r="B204" s="24"/>
      <c r="C204" s="25" t="e">
        <v>#REF!</v>
      </c>
      <c r="D204" s="4" t="e">
        <v>#REF!</v>
      </c>
      <c r="E204" s="4" t="e">
        <v>#REF!</v>
      </c>
      <c r="F204" s="4" t="e">
        <v>#REF!</v>
      </c>
    </row>
    <row r="205" spans="2:6" ht="18.75" thickBot="1" x14ac:dyDescent="0.3">
      <c r="B205" s="24"/>
      <c r="C205" s="26"/>
    </row>
    <row r="206" spans="2:6" ht="16.5" x14ac:dyDescent="0.3">
      <c r="B206" s="12"/>
      <c r="C206" s="6"/>
      <c r="D206" s="64" t="s">
        <v>1</v>
      </c>
      <c r="E206" s="65"/>
      <c r="F206" s="65"/>
    </row>
    <row r="207" spans="2:6" ht="16.5" x14ac:dyDescent="0.25">
      <c r="B207" s="12"/>
      <c r="C207" s="7" t="s">
        <v>197</v>
      </c>
      <c r="D207" s="66" t="s">
        <v>3</v>
      </c>
      <c r="E207" s="66"/>
      <c r="F207" s="66"/>
    </row>
    <row r="208" spans="2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2:6" x14ac:dyDescent="0.25">
      <c r="B209" s="12">
        <v>3</v>
      </c>
      <c r="C209" s="13" t="s">
        <v>198</v>
      </c>
      <c r="D209" s="14">
        <v>0</v>
      </c>
      <c r="E209" s="14">
        <v>0</v>
      </c>
      <c r="F209" s="14">
        <v>0</v>
      </c>
    </row>
    <row r="210" spans="2:6" x14ac:dyDescent="0.25">
      <c r="B210" s="12">
        <v>3</v>
      </c>
      <c r="C210" s="13" t="s">
        <v>199</v>
      </c>
      <c r="D210" s="14">
        <v>0</v>
      </c>
      <c r="E210" s="14">
        <v>0</v>
      </c>
      <c r="F210" s="14">
        <v>0</v>
      </c>
    </row>
    <row r="211" spans="2:6" x14ac:dyDescent="0.25">
      <c r="B211" s="12">
        <v>3</v>
      </c>
      <c r="C211" s="13" t="s">
        <v>200</v>
      </c>
      <c r="D211" s="14">
        <v>0</v>
      </c>
      <c r="E211" s="14">
        <v>0</v>
      </c>
      <c r="F211" s="14">
        <v>0</v>
      </c>
    </row>
    <row r="212" spans="2:6" x14ac:dyDescent="0.25">
      <c r="B212" s="12">
        <v>3</v>
      </c>
      <c r="C212" s="13" t="s">
        <v>201</v>
      </c>
      <c r="D212" s="14">
        <v>0</v>
      </c>
      <c r="E212" s="14">
        <v>0</v>
      </c>
      <c r="F212" s="14">
        <v>0</v>
      </c>
    </row>
    <row r="213" spans="2:6" ht="15.75" thickBot="1" x14ac:dyDescent="0.3">
      <c r="B213" s="12">
        <v>3</v>
      </c>
      <c r="C213" s="13" t="s">
        <v>202</v>
      </c>
      <c r="D213" s="14">
        <v>0</v>
      </c>
      <c r="E213" s="14">
        <v>0</v>
      </c>
      <c r="F213" s="14">
        <v>0</v>
      </c>
    </row>
    <row r="214" spans="2:6" ht="16.5" thickBot="1" x14ac:dyDescent="0.3">
      <c r="B214" s="19">
        <v>2</v>
      </c>
      <c r="C214" s="20" t="s">
        <v>203</v>
      </c>
      <c r="D214" s="21">
        <v>0</v>
      </c>
      <c r="E214" s="21">
        <v>0</v>
      </c>
      <c r="F214" s="21">
        <v>0</v>
      </c>
    </row>
    <row r="215" spans="2:6" x14ac:dyDescent="0.25">
      <c r="B215" s="12">
        <v>3</v>
      </c>
      <c r="C215" s="13" t="s">
        <v>204</v>
      </c>
      <c r="D215" s="14">
        <v>0</v>
      </c>
      <c r="E215" s="14">
        <v>0</v>
      </c>
      <c r="F215" s="14">
        <v>0</v>
      </c>
    </row>
    <row r="216" spans="2:6" x14ac:dyDescent="0.25">
      <c r="B216" s="12">
        <v>3</v>
      </c>
      <c r="C216" s="13" t="s">
        <v>205</v>
      </c>
      <c r="D216" s="14">
        <v>0</v>
      </c>
      <c r="E216" s="14">
        <v>0</v>
      </c>
      <c r="F216" s="14">
        <v>0</v>
      </c>
    </row>
    <row r="217" spans="2:6" x14ac:dyDescent="0.25">
      <c r="B217" s="12">
        <v>3</v>
      </c>
      <c r="C217" s="13" t="s">
        <v>206</v>
      </c>
      <c r="D217" s="14">
        <v>0</v>
      </c>
      <c r="E217" s="14">
        <v>0</v>
      </c>
      <c r="F217" s="14">
        <v>0</v>
      </c>
    </row>
    <row r="218" spans="2:6" x14ac:dyDescent="0.25"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2:6" ht="15.75" thickBot="1" x14ac:dyDescent="0.3">
      <c r="B219" s="12">
        <v>3</v>
      </c>
      <c r="C219" s="13" t="s">
        <v>208</v>
      </c>
      <c r="D219" s="14">
        <v>0</v>
      </c>
      <c r="E219" s="14">
        <v>0</v>
      </c>
      <c r="F219" s="14">
        <v>0</v>
      </c>
    </row>
    <row r="220" spans="2:6" ht="16.5" thickBot="1" x14ac:dyDescent="0.3">
      <c r="B220" s="19">
        <v>2</v>
      </c>
      <c r="C220" s="20" t="s">
        <v>209</v>
      </c>
      <c r="D220" s="21">
        <v>0</v>
      </c>
      <c r="E220" s="21">
        <v>0</v>
      </c>
      <c r="F220" s="21">
        <v>0</v>
      </c>
    </row>
    <row r="221" spans="2:6" x14ac:dyDescent="0.25">
      <c r="B221" s="12">
        <v>3</v>
      </c>
      <c r="C221" s="13" t="s">
        <v>210</v>
      </c>
      <c r="D221" s="14">
        <v>0</v>
      </c>
      <c r="E221" s="14">
        <v>0</v>
      </c>
      <c r="F221" s="14">
        <v>0</v>
      </c>
    </row>
    <row r="222" spans="2:6" x14ac:dyDescent="0.25">
      <c r="B222" s="12">
        <v>3</v>
      </c>
      <c r="C222" s="13" t="s">
        <v>211</v>
      </c>
      <c r="D222" s="14">
        <v>0</v>
      </c>
      <c r="E222" s="14">
        <v>0</v>
      </c>
      <c r="F222" s="14">
        <v>0</v>
      </c>
    </row>
    <row r="223" spans="2:6" x14ac:dyDescent="0.25">
      <c r="B223" s="12">
        <v>3</v>
      </c>
      <c r="C223" s="13" t="s">
        <v>212</v>
      </c>
      <c r="D223" s="14">
        <v>0</v>
      </c>
      <c r="E223" s="14">
        <v>0</v>
      </c>
      <c r="F223" s="14">
        <v>0</v>
      </c>
    </row>
    <row r="224" spans="2:6" x14ac:dyDescent="0.25"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2:6" ht="15.75" thickBot="1" x14ac:dyDescent="0.3">
      <c r="B225" s="12">
        <v>3</v>
      </c>
      <c r="C225" s="13" t="s">
        <v>214</v>
      </c>
      <c r="D225" s="14">
        <v>0</v>
      </c>
      <c r="E225" s="14">
        <v>0</v>
      </c>
      <c r="F225" s="14">
        <v>0</v>
      </c>
    </row>
    <row r="226" spans="2:6" ht="16.5" thickBot="1" x14ac:dyDescent="0.3">
      <c r="B226" s="19">
        <v>2</v>
      </c>
      <c r="C226" s="20" t="s">
        <v>215</v>
      </c>
      <c r="D226" s="21">
        <v>0</v>
      </c>
      <c r="E226" s="21">
        <v>0</v>
      </c>
      <c r="F226" s="21">
        <v>0</v>
      </c>
    </row>
    <row r="227" spans="2:6" x14ac:dyDescent="0.25">
      <c r="B227" s="12">
        <v>3</v>
      </c>
      <c r="C227" s="13" t="s">
        <v>216</v>
      </c>
      <c r="D227" s="14">
        <v>0</v>
      </c>
      <c r="E227" s="14">
        <v>0</v>
      </c>
      <c r="F227" s="14">
        <v>0</v>
      </c>
    </row>
    <row r="228" spans="2:6" x14ac:dyDescent="0.25">
      <c r="B228" s="12">
        <v>3</v>
      </c>
      <c r="C228" s="13" t="s">
        <v>217</v>
      </c>
      <c r="D228" s="14">
        <v>0</v>
      </c>
      <c r="E228" s="14">
        <v>0</v>
      </c>
      <c r="F228" s="14">
        <v>0</v>
      </c>
    </row>
    <row r="229" spans="2:6" x14ac:dyDescent="0.25"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2:6" x14ac:dyDescent="0.25"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2:6" ht="15.75" thickBot="1" x14ac:dyDescent="0.3"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2:6" ht="16.5" thickBot="1" x14ac:dyDescent="0.3">
      <c r="B232" s="19">
        <v>2</v>
      </c>
      <c r="C232" s="20" t="s">
        <v>221</v>
      </c>
      <c r="D232" s="21">
        <v>0</v>
      </c>
      <c r="E232" s="21">
        <v>0</v>
      </c>
      <c r="F232" s="21">
        <v>0</v>
      </c>
    </row>
    <row r="233" spans="2:6" ht="19.5" thickTop="1" thickBot="1" x14ac:dyDescent="0.3">
      <c r="B233" s="12">
        <v>1</v>
      </c>
      <c r="C233" s="22" t="s">
        <v>222</v>
      </c>
      <c r="D233" s="23">
        <v>0</v>
      </c>
      <c r="E233" s="23">
        <v>0</v>
      </c>
      <c r="F233" s="23">
        <v>0</v>
      </c>
    </row>
    <row r="234" spans="2:6" ht="18.75" thickTop="1" x14ac:dyDescent="0.25">
      <c r="B234" s="24"/>
      <c r="C234" s="25" t="e">
        <v>#REF!</v>
      </c>
      <c r="D234" s="4" t="e">
        <v>#REF!</v>
      </c>
      <c r="E234" s="4" t="e">
        <v>#REF!</v>
      </c>
      <c r="F234" s="4" t="e">
        <v>#REF!</v>
      </c>
    </row>
    <row r="235" spans="2:6" ht="18.75" thickBot="1" x14ac:dyDescent="0.3">
      <c r="B235" s="24"/>
      <c r="C235" s="26"/>
    </row>
    <row r="236" spans="2:6" ht="16.5" x14ac:dyDescent="0.3">
      <c r="B236" s="12"/>
      <c r="C236" s="6"/>
      <c r="D236" s="64" t="s">
        <v>1</v>
      </c>
      <c r="E236" s="65"/>
      <c r="F236" s="65"/>
    </row>
    <row r="237" spans="2:6" ht="16.5" x14ac:dyDescent="0.25">
      <c r="B237" s="12"/>
      <c r="C237" s="7" t="s">
        <v>223</v>
      </c>
      <c r="D237" s="66" t="s">
        <v>3</v>
      </c>
      <c r="E237" s="66"/>
      <c r="F237" s="66"/>
    </row>
    <row r="238" spans="2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2:6" x14ac:dyDescent="0.25"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2:6" x14ac:dyDescent="0.25">
      <c r="B240" s="12">
        <v>3</v>
      </c>
      <c r="C240" s="13" t="s">
        <v>225</v>
      </c>
      <c r="D240" s="14">
        <v>0</v>
      </c>
      <c r="E240" s="14">
        <v>0</v>
      </c>
      <c r="F240" s="14">
        <v>0</v>
      </c>
    </row>
    <row r="241" spans="2:6" x14ac:dyDescent="0.25">
      <c r="B241" s="12">
        <v>3</v>
      </c>
      <c r="C241" s="13" t="s">
        <v>226</v>
      </c>
      <c r="D241" s="14">
        <v>0</v>
      </c>
      <c r="E241" s="14">
        <v>0</v>
      </c>
      <c r="F241" s="14">
        <v>0</v>
      </c>
    </row>
    <row r="242" spans="2:6" x14ac:dyDescent="0.25">
      <c r="B242" s="12">
        <v>3</v>
      </c>
      <c r="C242" s="13" t="s">
        <v>227</v>
      </c>
      <c r="D242" s="14">
        <v>0</v>
      </c>
      <c r="E242" s="14">
        <v>0</v>
      </c>
      <c r="F242" s="14">
        <v>0</v>
      </c>
    </row>
    <row r="243" spans="2:6" x14ac:dyDescent="0.25"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2:6" x14ac:dyDescent="0.25"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2:6" x14ac:dyDescent="0.25"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2:6" x14ac:dyDescent="0.25">
      <c r="B246" s="12">
        <v>3</v>
      </c>
      <c r="C246" s="13" t="s">
        <v>231</v>
      </c>
      <c r="D246" s="14">
        <v>0</v>
      </c>
      <c r="E246" s="14">
        <v>0</v>
      </c>
      <c r="F246" s="14">
        <v>0</v>
      </c>
    </row>
    <row r="247" spans="2:6" x14ac:dyDescent="0.25">
      <c r="B247" s="12">
        <v>3</v>
      </c>
      <c r="C247" s="13" t="s">
        <v>232</v>
      </c>
      <c r="D247" s="14">
        <v>0</v>
      </c>
      <c r="E247" s="14">
        <v>0</v>
      </c>
      <c r="F247" s="14">
        <v>0</v>
      </c>
    </row>
    <row r="248" spans="2:6" x14ac:dyDescent="0.25">
      <c r="B248" s="12">
        <v>3</v>
      </c>
      <c r="C248" s="13" t="s">
        <v>233</v>
      </c>
      <c r="D248" s="14">
        <v>0</v>
      </c>
      <c r="E248" s="14">
        <v>0</v>
      </c>
      <c r="F248" s="14">
        <v>0</v>
      </c>
    </row>
    <row r="249" spans="2:6" x14ac:dyDescent="0.25"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2:6" ht="15.75" thickBot="1" x14ac:dyDescent="0.3">
      <c r="B250" s="12">
        <v>3</v>
      </c>
      <c r="C250" s="13" t="s">
        <v>235</v>
      </c>
      <c r="D250" s="14">
        <v>0</v>
      </c>
      <c r="E250" s="14">
        <v>0</v>
      </c>
      <c r="F250" s="14">
        <v>0</v>
      </c>
    </row>
    <row r="251" spans="2:6" ht="16.5" thickBot="1" x14ac:dyDescent="0.3">
      <c r="B251" s="19">
        <v>2</v>
      </c>
      <c r="C251" s="20" t="s">
        <v>236</v>
      </c>
      <c r="D251" s="21">
        <v>0</v>
      </c>
      <c r="E251" s="21">
        <v>0</v>
      </c>
      <c r="F251" s="21">
        <v>0</v>
      </c>
    </row>
    <row r="252" spans="2:6" x14ac:dyDescent="0.25">
      <c r="B252" s="12">
        <v>3</v>
      </c>
      <c r="C252" s="13" t="s">
        <v>237</v>
      </c>
      <c r="D252" s="14">
        <v>0</v>
      </c>
      <c r="E252" s="14">
        <v>0</v>
      </c>
      <c r="F252" s="14">
        <v>0</v>
      </c>
    </row>
    <row r="253" spans="2:6" x14ac:dyDescent="0.25">
      <c r="B253" s="12">
        <v>3</v>
      </c>
      <c r="C253" s="13" t="s">
        <v>238</v>
      </c>
      <c r="D253" s="14">
        <v>0</v>
      </c>
      <c r="E253" s="14">
        <v>0</v>
      </c>
      <c r="F253" s="14">
        <v>0</v>
      </c>
    </row>
    <row r="254" spans="2:6" x14ac:dyDescent="0.25">
      <c r="B254" s="12">
        <v>3</v>
      </c>
      <c r="C254" s="13" t="s">
        <v>239</v>
      </c>
      <c r="D254" s="14">
        <v>0</v>
      </c>
      <c r="E254" s="14">
        <v>0</v>
      </c>
      <c r="F254" s="14">
        <v>0</v>
      </c>
    </row>
    <row r="255" spans="2:6" x14ac:dyDescent="0.25">
      <c r="B255" s="12">
        <v>3</v>
      </c>
      <c r="C255" s="13" t="s">
        <v>240</v>
      </c>
      <c r="D255" s="14">
        <v>0</v>
      </c>
      <c r="E255" s="14">
        <v>0</v>
      </c>
      <c r="F255" s="14">
        <v>0</v>
      </c>
    </row>
    <row r="256" spans="2:6" x14ac:dyDescent="0.25">
      <c r="B256" s="12">
        <v>3</v>
      </c>
      <c r="C256" s="13" t="s">
        <v>241</v>
      </c>
      <c r="D256" s="14">
        <v>0</v>
      </c>
      <c r="E256" s="14">
        <v>0</v>
      </c>
      <c r="F256" s="14">
        <v>0</v>
      </c>
    </row>
    <row r="257" spans="2:6" x14ac:dyDescent="0.25">
      <c r="B257" s="12">
        <v>3</v>
      </c>
      <c r="C257" s="13" t="s">
        <v>242</v>
      </c>
      <c r="D257" s="14">
        <v>0</v>
      </c>
      <c r="E257" s="14">
        <v>0</v>
      </c>
      <c r="F257" s="14">
        <v>0</v>
      </c>
    </row>
    <row r="258" spans="2:6" x14ac:dyDescent="0.25">
      <c r="B258" s="12">
        <v>3</v>
      </c>
      <c r="C258" s="13" t="s">
        <v>243</v>
      </c>
      <c r="D258" s="14">
        <v>0</v>
      </c>
      <c r="E258" s="14">
        <v>0</v>
      </c>
      <c r="F258" s="14">
        <v>0</v>
      </c>
    </row>
    <row r="259" spans="2:6" x14ac:dyDescent="0.25">
      <c r="B259" s="12">
        <v>3</v>
      </c>
      <c r="C259" s="13" t="s">
        <v>244</v>
      </c>
      <c r="D259" s="14">
        <v>0</v>
      </c>
      <c r="E259" s="14">
        <v>0</v>
      </c>
      <c r="F259" s="14">
        <v>0</v>
      </c>
    </row>
    <row r="260" spans="2:6" x14ac:dyDescent="0.25">
      <c r="B260" s="12">
        <v>3</v>
      </c>
      <c r="C260" s="13" t="s">
        <v>245</v>
      </c>
      <c r="D260" s="14">
        <v>0</v>
      </c>
      <c r="E260" s="14">
        <v>0</v>
      </c>
      <c r="F260" s="14">
        <v>0</v>
      </c>
    </row>
    <row r="261" spans="2:6" x14ac:dyDescent="0.25">
      <c r="B261" s="12">
        <v>3</v>
      </c>
      <c r="C261" s="13" t="s">
        <v>246</v>
      </c>
      <c r="D261" s="14">
        <v>0</v>
      </c>
      <c r="E261" s="14">
        <v>0</v>
      </c>
      <c r="F261" s="14">
        <v>0</v>
      </c>
    </row>
    <row r="262" spans="2:6" x14ac:dyDescent="0.25">
      <c r="B262" s="12">
        <v>3</v>
      </c>
      <c r="C262" s="13" t="s">
        <v>247</v>
      </c>
      <c r="D262" s="14">
        <v>0</v>
      </c>
      <c r="E262" s="14">
        <v>0</v>
      </c>
      <c r="F262" s="14">
        <v>0</v>
      </c>
    </row>
    <row r="263" spans="2:6" ht="15.75" thickBot="1" x14ac:dyDescent="0.3">
      <c r="B263" s="12">
        <v>3</v>
      </c>
      <c r="C263" s="13" t="s">
        <v>248</v>
      </c>
      <c r="D263" s="14">
        <v>0</v>
      </c>
      <c r="E263" s="14">
        <v>0</v>
      </c>
      <c r="F263" s="14">
        <v>0</v>
      </c>
    </row>
    <row r="264" spans="2:6" ht="16.5" thickBot="1" x14ac:dyDescent="0.3">
      <c r="B264" s="19">
        <v>2</v>
      </c>
      <c r="C264" s="20" t="s">
        <v>249</v>
      </c>
      <c r="D264" s="21">
        <v>0</v>
      </c>
      <c r="E264" s="21">
        <v>0</v>
      </c>
      <c r="F264" s="21">
        <v>0</v>
      </c>
    </row>
    <row r="265" spans="2:6" x14ac:dyDescent="0.25">
      <c r="B265" s="12">
        <v>3</v>
      </c>
      <c r="C265" s="13" t="s">
        <v>250</v>
      </c>
      <c r="D265" s="14">
        <v>0</v>
      </c>
      <c r="E265" s="14">
        <v>0</v>
      </c>
      <c r="F265" s="14">
        <v>0</v>
      </c>
    </row>
    <row r="266" spans="2:6" x14ac:dyDescent="0.25">
      <c r="B266" s="12">
        <v>3</v>
      </c>
      <c r="C266" s="13" t="s">
        <v>251</v>
      </c>
      <c r="D266" s="14">
        <v>0</v>
      </c>
      <c r="E266" s="14">
        <v>0</v>
      </c>
      <c r="F266" s="14">
        <v>0</v>
      </c>
    </row>
    <row r="267" spans="2:6" x14ac:dyDescent="0.25">
      <c r="B267" s="12">
        <v>3</v>
      </c>
      <c r="C267" s="13" t="s">
        <v>252</v>
      </c>
      <c r="D267" s="14">
        <v>0</v>
      </c>
      <c r="E267" s="14">
        <v>0</v>
      </c>
      <c r="F267" s="14">
        <v>0</v>
      </c>
    </row>
    <row r="268" spans="2:6" x14ac:dyDescent="0.25">
      <c r="B268" s="12">
        <v>3</v>
      </c>
      <c r="C268" s="13" t="s">
        <v>253</v>
      </c>
      <c r="D268" s="14">
        <v>0</v>
      </c>
      <c r="E268" s="14">
        <v>0</v>
      </c>
      <c r="F268" s="14">
        <v>0</v>
      </c>
    </row>
    <row r="269" spans="2:6" x14ac:dyDescent="0.25">
      <c r="B269" s="12">
        <v>3</v>
      </c>
      <c r="C269" s="13" t="s">
        <v>254</v>
      </c>
      <c r="D269" s="14">
        <v>0</v>
      </c>
      <c r="E269" s="14">
        <v>0</v>
      </c>
      <c r="F269" s="14">
        <v>0</v>
      </c>
    </row>
    <row r="270" spans="2:6" x14ac:dyDescent="0.25">
      <c r="B270" s="12">
        <v>3</v>
      </c>
      <c r="C270" s="13" t="s">
        <v>255</v>
      </c>
      <c r="D270" s="14">
        <v>0</v>
      </c>
      <c r="E270" s="14">
        <v>0</v>
      </c>
      <c r="F270" s="14">
        <v>0</v>
      </c>
    </row>
    <row r="271" spans="2:6" x14ac:dyDescent="0.25">
      <c r="B271" s="12">
        <v>3</v>
      </c>
      <c r="C271" s="13" t="s">
        <v>256</v>
      </c>
      <c r="D271" s="14">
        <v>0</v>
      </c>
      <c r="E271" s="14">
        <v>0</v>
      </c>
      <c r="F271" s="14">
        <v>0</v>
      </c>
    </row>
    <row r="272" spans="2:6" ht="15.75" thickBot="1" x14ac:dyDescent="0.3">
      <c r="B272" s="12">
        <v>3</v>
      </c>
      <c r="C272" s="13" t="s">
        <v>257</v>
      </c>
      <c r="D272" s="14">
        <v>0</v>
      </c>
      <c r="E272" s="14">
        <v>0</v>
      </c>
      <c r="F272" s="14">
        <v>0</v>
      </c>
    </row>
    <row r="273" spans="2:6" ht="16.5" thickBot="1" x14ac:dyDescent="0.3">
      <c r="B273" s="19">
        <v>2</v>
      </c>
      <c r="C273" s="20" t="s">
        <v>258</v>
      </c>
      <c r="D273" s="21">
        <v>0</v>
      </c>
      <c r="E273" s="21">
        <v>0</v>
      </c>
      <c r="F273" s="21">
        <v>0</v>
      </c>
    </row>
    <row r="274" spans="2:6" ht="16.5" thickBot="1" x14ac:dyDescent="0.3">
      <c r="B274" s="19">
        <v>2</v>
      </c>
      <c r="C274" s="20" t="s">
        <v>259</v>
      </c>
      <c r="D274" s="21">
        <v>0</v>
      </c>
      <c r="E274" s="21">
        <v>0</v>
      </c>
      <c r="F274" s="21">
        <v>0</v>
      </c>
    </row>
    <row r="275" spans="2:6" x14ac:dyDescent="0.25">
      <c r="B275" s="12">
        <v>3</v>
      </c>
      <c r="C275" s="13" t="s">
        <v>260</v>
      </c>
      <c r="D275" s="14">
        <v>0</v>
      </c>
      <c r="E275" s="14">
        <v>0</v>
      </c>
      <c r="F275" s="14">
        <v>0</v>
      </c>
    </row>
    <row r="276" spans="2:6" x14ac:dyDescent="0.25">
      <c r="B276" s="12">
        <v>3</v>
      </c>
      <c r="C276" s="13" t="s">
        <v>261</v>
      </c>
      <c r="D276" s="14">
        <v>0</v>
      </c>
      <c r="E276" s="14">
        <v>0</v>
      </c>
      <c r="F276" s="14">
        <v>0</v>
      </c>
    </row>
    <row r="277" spans="2:6" x14ac:dyDescent="0.25"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2:6" x14ac:dyDescent="0.25">
      <c r="B278" s="12">
        <v>3</v>
      </c>
      <c r="C278" s="13" t="s">
        <v>263</v>
      </c>
      <c r="D278" s="14">
        <v>0</v>
      </c>
      <c r="E278" s="14">
        <v>0</v>
      </c>
      <c r="F278" s="14">
        <v>0</v>
      </c>
    </row>
    <row r="279" spans="2:6" ht="15.75" thickBot="1" x14ac:dyDescent="0.3"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2:6" ht="16.5" thickBot="1" x14ac:dyDescent="0.3">
      <c r="B280" s="19">
        <v>2</v>
      </c>
      <c r="C280" s="20" t="s">
        <v>265</v>
      </c>
      <c r="D280" s="21">
        <v>0</v>
      </c>
      <c r="E280" s="21">
        <v>0</v>
      </c>
      <c r="F280" s="21">
        <v>0</v>
      </c>
    </row>
    <row r="281" spans="2:6" x14ac:dyDescent="0.25">
      <c r="B281" s="12">
        <v>3</v>
      </c>
      <c r="C281" s="13" t="s">
        <v>266</v>
      </c>
      <c r="D281" s="14">
        <v>0</v>
      </c>
      <c r="E281" s="14">
        <v>0</v>
      </c>
      <c r="F281" s="14">
        <v>0</v>
      </c>
    </row>
    <row r="282" spans="2:6" x14ac:dyDescent="0.25"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2:6" x14ac:dyDescent="0.25"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2:6" x14ac:dyDescent="0.25"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2:6" ht="15.75" thickBot="1" x14ac:dyDescent="0.3"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2:6" ht="16.5" thickBot="1" x14ac:dyDescent="0.3">
      <c r="B286" s="19">
        <v>2</v>
      </c>
      <c r="C286" s="20" t="s">
        <v>271</v>
      </c>
      <c r="D286" s="21">
        <v>0</v>
      </c>
      <c r="E286" s="21">
        <v>0</v>
      </c>
      <c r="F286" s="21">
        <v>0</v>
      </c>
    </row>
    <row r="287" spans="2:6" x14ac:dyDescent="0.25">
      <c r="B287" s="12">
        <v>3</v>
      </c>
      <c r="C287" s="13" t="s">
        <v>272</v>
      </c>
      <c r="D287" s="14">
        <v>0</v>
      </c>
      <c r="E287" s="14">
        <v>0</v>
      </c>
      <c r="F287" s="14">
        <v>0</v>
      </c>
    </row>
    <row r="288" spans="2:6" x14ac:dyDescent="0.25">
      <c r="B288" s="12">
        <v>3</v>
      </c>
      <c r="C288" s="13" t="s">
        <v>273</v>
      </c>
      <c r="D288" s="14">
        <v>0</v>
      </c>
      <c r="E288" s="14">
        <v>0</v>
      </c>
      <c r="F288" s="14">
        <v>0</v>
      </c>
    </row>
    <row r="289" spans="2:6" x14ac:dyDescent="0.25">
      <c r="B289" s="12">
        <v>3</v>
      </c>
      <c r="C289" s="13" t="s">
        <v>274</v>
      </c>
      <c r="D289" s="14">
        <v>0</v>
      </c>
      <c r="E289" s="14">
        <v>0</v>
      </c>
      <c r="F289" s="14">
        <v>0</v>
      </c>
    </row>
    <row r="290" spans="2:6" x14ac:dyDescent="0.25">
      <c r="B290" s="12">
        <v>3</v>
      </c>
      <c r="C290" s="13" t="s">
        <v>275</v>
      </c>
      <c r="D290" s="14">
        <v>0</v>
      </c>
      <c r="E290" s="14">
        <v>0</v>
      </c>
      <c r="F290" s="14">
        <v>0</v>
      </c>
    </row>
    <row r="291" spans="2:6" ht="15.75" thickBot="1" x14ac:dyDescent="0.3">
      <c r="B291" s="12">
        <v>3</v>
      </c>
      <c r="C291" s="13" t="s">
        <v>276</v>
      </c>
      <c r="D291" s="14">
        <v>0</v>
      </c>
      <c r="E291" s="14">
        <v>0</v>
      </c>
      <c r="F291" s="14">
        <v>0</v>
      </c>
    </row>
    <row r="292" spans="2:6" ht="16.5" thickBot="1" x14ac:dyDescent="0.3">
      <c r="B292" s="19">
        <v>2</v>
      </c>
      <c r="C292" s="27" t="s">
        <v>277</v>
      </c>
      <c r="D292" s="28">
        <v>0</v>
      </c>
      <c r="E292" s="28">
        <v>0</v>
      </c>
      <c r="F292" s="28">
        <v>0</v>
      </c>
    </row>
    <row r="293" spans="2:6" ht="19.5" thickTop="1" thickBot="1" x14ac:dyDescent="0.3">
      <c r="B293" s="12">
        <v>1</v>
      </c>
      <c r="C293" s="29" t="s">
        <v>278</v>
      </c>
      <c r="D293" s="30">
        <v>0</v>
      </c>
      <c r="E293" s="30">
        <v>0</v>
      </c>
      <c r="F293" s="30">
        <v>0</v>
      </c>
    </row>
    <row r="294" spans="2:6" ht="18.75" thickTop="1" x14ac:dyDescent="0.25">
      <c r="B294" s="24"/>
      <c r="C294" s="25" t="e">
        <v>#REF!</v>
      </c>
      <c r="D294" s="4" t="e">
        <v>#REF!</v>
      </c>
      <c r="E294" s="4" t="e">
        <v>#REF!</v>
      </c>
      <c r="F294" s="4" t="e">
        <v>#REF!</v>
      </c>
    </row>
    <row r="295" spans="2:6" ht="18.75" thickBot="1" x14ac:dyDescent="0.3">
      <c r="B295" s="24"/>
      <c r="C295" s="26"/>
    </row>
    <row r="296" spans="2:6" ht="16.5" x14ac:dyDescent="0.3">
      <c r="B296" s="12"/>
      <c r="C296" s="6"/>
      <c r="D296" s="64" t="s">
        <v>1</v>
      </c>
      <c r="E296" s="65"/>
      <c r="F296" s="65"/>
    </row>
    <row r="297" spans="2:6" ht="16.5" x14ac:dyDescent="0.25">
      <c r="B297" s="12"/>
      <c r="C297" s="7" t="s">
        <v>279</v>
      </c>
      <c r="D297" s="66" t="s">
        <v>3</v>
      </c>
      <c r="E297" s="66"/>
      <c r="F297" s="66"/>
    </row>
    <row r="298" spans="2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2:6" x14ac:dyDescent="0.25">
      <c r="B299" s="12">
        <v>5</v>
      </c>
      <c r="C299" s="13" t="s">
        <v>280</v>
      </c>
      <c r="D299" s="14">
        <v>0</v>
      </c>
      <c r="E299" s="14">
        <v>0</v>
      </c>
      <c r="F299" s="14">
        <v>0</v>
      </c>
    </row>
    <row r="300" spans="2:6" x14ac:dyDescent="0.25">
      <c r="B300" s="12">
        <v>5</v>
      </c>
      <c r="C300" s="13" t="s">
        <v>281</v>
      </c>
      <c r="D300" s="14">
        <v>0</v>
      </c>
      <c r="E300" s="14">
        <v>0</v>
      </c>
      <c r="F300" s="14">
        <v>0</v>
      </c>
    </row>
    <row r="301" spans="2:6" x14ac:dyDescent="0.25">
      <c r="B301" s="12">
        <v>5</v>
      </c>
      <c r="C301" s="13" t="s">
        <v>282</v>
      </c>
      <c r="D301" s="14">
        <v>0</v>
      </c>
      <c r="E301" s="14">
        <v>0</v>
      </c>
      <c r="F301" s="14">
        <v>0</v>
      </c>
    </row>
    <row r="302" spans="2:6" x14ac:dyDescent="0.25">
      <c r="B302" s="12">
        <v>5</v>
      </c>
      <c r="C302" s="13" t="s">
        <v>283</v>
      </c>
      <c r="D302" s="14">
        <v>0</v>
      </c>
      <c r="E302" s="14">
        <v>0</v>
      </c>
      <c r="F302" s="14">
        <v>0</v>
      </c>
    </row>
    <row r="303" spans="2:6" x14ac:dyDescent="0.25"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2:6" x14ac:dyDescent="0.25"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2:6" x14ac:dyDescent="0.25">
      <c r="B305" s="12">
        <v>4</v>
      </c>
      <c r="C305" s="15" t="s">
        <v>286</v>
      </c>
      <c r="D305" s="16">
        <v>0</v>
      </c>
      <c r="E305" s="16">
        <v>0</v>
      </c>
      <c r="F305" s="16">
        <v>0</v>
      </c>
    </row>
    <row r="306" spans="2:6" x14ac:dyDescent="0.25">
      <c r="B306" s="12">
        <v>5</v>
      </c>
      <c r="C306" s="13" t="s">
        <v>287</v>
      </c>
      <c r="D306" s="14">
        <v>0</v>
      </c>
      <c r="E306" s="14">
        <v>0</v>
      </c>
      <c r="F306" s="14">
        <v>0</v>
      </c>
    </row>
    <row r="307" spans="2:6" x14ac:dyDescent="0.25"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2:6" x14ac:dyDescent="0.25">
      <c r="B308" s="12">
        <v>5</v>
      </c>
      <c r="C308" s="13" t="s">
        <v>289</v>
      </c>
      <c r="D308" s="14">
        <v>0</v>
      </c>
      <c r="E308" s="14">
        <v>0</v>
      </c>
      <c r="F308" s="14">
        <v>0</v>
      </c>
    </row>
    <row r="309" spans="2:6" x14ac:dyDescent="0.25">
      <c r="B309" s="12">
        <v>5</v>
      </c>
      <c r="C309" s="13" t="s">
        <v>290</v>
      </c>
      <c r="D309" s="14">
        <v>0</v>
      </c>
      <c r="E309" s="14">
        <v>0</v>
      </c>
      <c r="F309" s="14">
        <v>0</v>
      </c>
    </row>
    <row r="310" spans="2:6" x14ac:dyDescent="0.25"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2:6" x14ac:dyDescent="0.25"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2:6" x14ac:dyDescent="0.25"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2:6" x14ac:dyDescent="0.25">
      <c r="B313" s="12">
        <v>5</v>
      </c>
      <c r="C313" s="13" t="s">
        <v>294</v>
      </c>
      <c r="D313" s="14">
        <v>0</v>
      </c>
      <c r="E313" s="14">
        <v>0</v>
      </c>
      <c r="F313" s="14">
        <v>0</v>
      </c>
    </row>
    <row r="314" spans="2:6" x14ac:dyDescent="0.25"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2:6" x14ac:dyDescent="0.25">
      <c r="B315" s="12">
        <v>4</v>
      </c>
      <c r="C315" s="15" t="s">
        <v>296</v>
      </c>
      <c r="D315" s="16">
        <v>0</v>
      </c>
      <c r="E315" s="16">
        <v>0</v>
      </c>
      <c r="F315" s="16">
        <v>0</v>
      </c>
    </row>
    <row r="316" spans="2:6" x14ac:dyDescent="0.25">
      <c r="B316" s="12">
        <v>3</v>
      </c>
      <c r="C316" s="17" t="s">
        <v>297</v>
      </c>
      <c r="D316" s="18">
        <v>0</v>
      </c>
      <c r="E316" s="18">
        <v>0</v>
      </c>
      <c r="F316" s="18">
        <v>0</v>
      </c>
    </row>
    <row r="317" spans="2:6" x14ac:dyDescent="0.25">
      <c r="B317" s="12">
        <v>5</v>
      </c>
      <c r="C317" s="13" t="s">
        <v>298</v>
      </c>
      <c r="D317" s="14">
        <v>0</v>
      </c>
      <c r="E317" s="14">
        <v>0</v>
      </c>
      <c r="F317" s="14">
        <v>0</v>
      </c>
    </row>
    <row r="318" spans="2:6" x14ac:dyDescent="0.25">
      <c r="B318" s="12">
        <v>5</v>
      </c>
      <c r="C318" s="13" t="s">
        <v>299</v>
      </c>
      <c r="D318" s="14">
        <v>0</v>
      </c>
      <c r="E318" s="14">
        <v>0</v>
      </c>
      <c r="F318" s="14">
        <v>0</v>
      </c>
    </row>
    <row r="319" spans="2:6" x14ac:dyDescent="0.25"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2:6" x14ac:dyDescent="0.25"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2:6" x14ac:dyDescent="0.25">
      <c r="B321" s="12">
        <v>5</v>
      </c>
      <c r="C321" s="13" t="s">
        <v>302</v>
      </c>
      <c r="D321" s="14">
        <v>0</v>
      </c>
      <c r="E321" s="14">
        <v>0</v>
      </c>
      <c r="F321" s="14">
        <v>0</v>
      </c>
    </row>
    <row r="322" spans="2:6" x14ac:dyDescent="0.25">
      <c r="B322" s="12">
        <v>5</v>
      </c>
      <c r="C322" s="13" t="s">
        <v>303</v>
      </c>
      <c r="D322" s="14">
        <v>0</v>
      </c>
      <c r="E322" s="14">
        <v>0</v>
      </c>
      <c r="F322" s="14">
        <v>0</v>
      </c>
    </row>
    <row r="323" spans="2:6" x14ac:dyDescent="0.25">
      <c r="B323" s="12">
        <v>5</v>
      </c>
      <c r="C323" s="13" t="s">
        <v>304</v>
      </c>
      <c r="D323" s="14">
        <v>0</v>
      </c>
      <c r="E323" s="14">
        <v>0</v>
      </c>
      <c r="F323" s="14">
        <v>0</v>
      </c>
    </row>
    <row r="324" spans="2:6" x14ac:dyDescent="0.25"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2:6" x14ac:dyDescent="0.25">
      <c r="B325" s="12">
        <v>4</v>
      </c>
      <c r="C325" s="15" t="s">
        <v>306</v>
      </c>
      <c r="D325" s="16">
        <v>0</v>
      </c>
      <c r="E325" s="16">
        <v>0</v>
      </c>
      <c r="F325" s="16">
        <v>0</v>
      </c>
    </row>
    <row r="326" spans="2:6" x14ac:dyDescent="0.25">
      <c r="B326" s="12">
        <v>5</v>
      </c>
      <c r="C326" s="13" t="s">
        <v>307</v>
      </c>
      <c r="D326" s="14">
        <v>0</v>
      </c>
      <c r="E326" s="14">
        <v>0</v>
      </c>
      <c r="F326" s="14">
        <v>0</v>
      </c>
    </row>
    <row r="327" spans="2:6" x14ac:dyDescent="0.25">
      <c r="B327" s="12">
        <v>5</v>
      </c>
      <c r="C327" s="13" t="s">
        <v>308</v>
      </c>
      <c r="D327" s="14">
        <v>0</v>
      </c>
      <c r="E327" s="14">
        <v>0</v>
      </c>
      <c r="F327" s="14">
        <v>0</v>
      </c>
    </row>
    <row r="328" spans="2:6" x14ac:dyDescent="0.25">
      <c r="B328" s="12">
        <v>4</v>
      </c>
      <c r="C328" s="15" t="s">
        <v>309</v>
      </c>
      <c r="D328" s="16">
        <v>0</v>
      </c>
      <c r="E328" s="16">
        <v>0</v>
      </c>
      <c r="F328" s="16">
        <v>0</v>
      </c>
    </row>
    <row r="329" spans="2:6" x14ac:dyDescent="0.25">
      <c r="B329" s="12">
        <v>3</v>
      </c>
      <c r="C329" s="17" t="s">
        <v>310</v>
      </c>
      <c r="D329" s="18">
        <v>0</v>
      </c>
      <c r="E329" s="18">
        <v>0</v>
      </c>
      <c r="F329" s="18">
        <v>0</v>
      </c>
    </row>
    <row r="330" spans="2:6" x14ac:dyDescent="0.25"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2:6" x14ac:dyDescent="0.25"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2:6" x14ac:dyDescent="0.25">
      <c r="B332" s="12">
        <v>5</v>
      </c>
      <c r="C332" s="13" t="s">
        <v>313</v>
      </c>
      <c r="D332" s="14">
        <v>0</v>
      </c>
      <c r="E332" s="14">
        <v>0</v>
      </c>
      <c r="F332" s="14">
        <v>0</v>
      </c>
    </row>
    <row r="333" spans="2:6" x14ac:dyDescent="0.25"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2:6" x14ac:dyDescent="0.25"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2:6" x14ac:dyDescent="0.25">
      <c r="B335" s="12">
        <v>4</v>
      </c>
      <c r="C335" s="15" t="s">
        <v>316</v>
      </c>
      <c r="D335" s="16">
        <v>0</v>
      </c>
      <c r="E335" s="16">
        <v>0</v>
      </c>
      <c r="F335" s="16">
        <v>0</v>
      </c>
    </row>
    <row r="336" spans="2:6" x14ac:dyDescent="0.25"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2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2:6" x14ac:dyDescent="0.25">
      <c r="B338" s="12">
        <v>3</v>
      </c>
      <c r="C338" s="17" t="s">
        <v>319</v>
      </c>
      <c r="D338" s="18">
        <v>0</v>
      </c>
      <c r="E338" s="18">
        <v>0</v>
      </c>
      <c r="F338" s="18">
        <v>0</v>
      </c>
    </row>
    <row r="339" spans="2:6" x14ac:dyDescent="0.25">
      <c r="B339" s="12">
        <v>5</v>
      </c>
      <c r="C339" s="13" t="s">
        <v>320</v>
      </c>
      <c r="D339" s="14">
        <v>0</v>
      </c>
      <c r="E339" s="14">
        <v>0</v>
      </c>
      <c r="F339" s="14">
        <v>0</v>
      </c>
    </row>
    <row r="340" spans="2:6" x14ac:dyDescent="0.25">
      <c r="B340" s="12">
        <v>5</v>
      </c>
      <c r="C340" s="13" t="s">
        <v>321</v>
      </c>
      <c r="D340" s="14">
        <v>0</v>
      </c>
      <c r="E340" s="14">
        <v>0</v>
      </c>
      <c r="F340" s="14">
        <v>0</v>
      </c>
    </row>
    <row r="341" spans="2:6" x14ac:dyDescent="0.25">
      <c r="B341" s="12">
        <v>5</v>
      </c>
      <c r="C341" s="13" t="s">
        <v>322</v>
      </c>
      <c r="D341" s="14">
        <v>0</v>
      </c>
      <c r="E341" s="14">
        <v>0</v>
      </c>
      <c r="F341" s="14">
        <v>0</v>
      </c>
    </row>
    <row r="342" spans="2:6" x14ac:dyDescent="0.25"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2:6" x14ac:dyDescent="0.25">
      <c r="B343" s="12">
        <v>5</v>
      </c>
      <c r="C343" s="13" t="s">
        <v>324</v>
      </c>
      <c r="D343" s="14">
        <v>0</v>
      </c>
      <c r="E343" s="14">
        <v>0</v>
      </c>
      <c r="F343" s="14">
        <v>0</v>
      </c>
    </row>
    <row r="344" spans="2:6" x14ac:dyDescent="0.25">
      <c r="B344" s="12">
        <v>5</v>
      </c>
      <c r="C344" s="13" t="s">
        <v>325</v>
      </c>
      <c r="D344" s="14">
        <v>0</v>
      </c>
      <c r="E344" s="14">
        <v>0</v>
      </c>
      <c r="F344" s="14">
        <v>0</v>
      </c>
    </row>
    <row r="345" spans="2:6" x14ac:dyDescent="0.25"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2:6" x14ac:dyDescent="0.25"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2:6" x14ac:dyDescent="0.25">
      <c r="B347" s="12">
        <v>4</v>
      </c>
      <c r="C347" s="15" t="s">
        <v>328</v>
      </c>
      <c r="D347" s="16">
        <v>0</v>
      </c>
      <c r="E347" s="16">
        <v>0</v>
      </c>
      <c r="F347" s="16">
        <v>0</v>
      </c>
    </row>
    <row r="348" spans="2:6" ht="15.75" thickBot="1" x14ac:dyDescent="0.3">
      <c r="B348" s="12">
        <v>3</v>
      </c>
      <c r="C348" s="17" t="s">
        <v>329</v>
      </c>
      <c r="D348" s="18">
        <v>0</v>
      </c>
      <c r="E348" s="18">
        <v>0</v>
      </c>
      <c r="F348" s="18">
        <v>0</v>
      </c>
    </row>
    <row r="349" spans="2:6" ht="16.5" thickBot="1" x14ac:dyDescent="0.3">
      <c r="B349" s="19">
        <v>2</v>
      </c>
      <c r="C349" s="27" t="s">
        <v>330</v>
      </c>
      <c r="D349" s="28">
        <v>0</v>
      </c>
      <c r="E349" s="28">
        <v>0</v>
      </c>
      <c r="F349" s="28">
        <v>0</v>
      </c>
    </row>
    <row r="350" spans="2:6" ht="16.5" thickTop="1" thickBot="1" x14ac:dyDescent="0.3">
      <c r="B350" s="12">
        <v>3</v>
      </c>
      <c r="C350" s="13" t="s">
        <v>331</v>
      </c>
      <c r="D350" s="14">
        <v>0</v>
      </c>
      <c r="E350" s="14">
        <v>0</v>
      </c>
      <c r="F350" s="14">
        <v>0</v>
      </c>
    </row>
    <row r="351" spans="2:6" ht="16.5" thickBot="1" x14ac:dyDescent="0.3">
      <c r="B351" s="19">
        <v>2</v>
      </c>
      <c r="C351" s="27" t="s">
        <v>332</v>
      </c>
      <c r="D351" s="28">
        <v>0</v>
      </c>
      <c r="E351" s="28">
        <v>0</v>
      </c>
      <c r="F351" s="28">
        <v>0</v>
      </c>
    </row>
    <row r="352" spans="2:6" ht="19.5" thickTop="1" thickBot="1" x14ac:dyDescent="0.3">
      <c r="B352" s="12">
        <v>1</v>
      </c>
      <c r="C352" s="22" t="s">
        <v>333</v>
      </c>
      <c r="D352" s="23">
        <v>0</v>
      </c>
      <c r="E352" s="23">
        <v>0</v>
      </c>
      <c r="F352" s="23">
        <v>0</v>
      </c>
    </row>
    <row r="353" spans="2:6" ht="18.75" thickTop="1" x14ac:dyDescent="0.25">
      <c r="C353" s="25" t="e">
        <v>#REF!</v>
      </c>
      <c r="D353" s="4" t="e">
        <v>#REF!</v>
      </c>
      <c r="E353" s="4" t="e">
        <v>#REF!</v>
      </c>
      <c r="F353" s="4" t="e">
        <v>#REF!</v>
      </c>
    </row>
    <row r="354" spans="2:6" ht="18.75" thickBot="1" x14ac:dyDescent="0.3">
      <c r="B354" s="24"/>
      <c r="C354" s="26"/>
    </row>
    <row r="355" spans="2:6" ht="16.5" x14ac:dyDescent="0.3">
      <c r="B355" s="12"/>
      <c r="C355" s="6"/>
      <c r="D355" s="64" t="s">
        <v>1</v>
      </c>
      <c r="E355" s="65"/>
      <c r="F355" s="65"/>
    </row>
    <row r="356" spans="2:6" ht="16.5" x14ac:dyDescent="0.25">
      <c r="B356" s="12"/>
      <c r="C356" s="7" t="s">
        <v>334</v>
      </c>
      <c r="D356" s="66" t="s">
        <v>3</v>
      </c>
      <c r="E356" s="66"/>
      <c r="F356" s="66"/>
    </row>
    <row r="357" spans="2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2:6" x14ac:dyDescent="0.25">
      <c r="B358" s="12">
        <v>4</v>
      </c>
      <c r="C358" s="13" t="s">
        <v>335</v>
      </c>
      <c r="D358" s="14">
        <v>0</v>
      </c>
      <c r="E358" s="14">
        <v>0</v>
      </c>
      <c r="F358" s="14">
        <v>0</v>
      </c>
    </row>
    <row r="359" spans="2:6" x14ac:dyDescent="0.25">
      <c r="B359" s="12">
        <v>4</v>
      </c>
      <c r="C359" s="13" t="s">
        <v>336</v>
      </c>
      <c r="D359" s="14">
        <v>0</v>
      </c>
      <c r="E359" s="14">
        <v>0</v>
      </c>
      <c r="F359" s="14">
        <v>0</v>
      </c>
    </row>
    <row r="360" spans="2:6" x14ac:dyDescent="0.25">
      <c r="B360" s="12">
        <v>4</v>
      </c>
      <c r="C360" s="13" t="s">
        <v>337</v>
      </c>
      <c r="D360" s="14">
        <v>0</v>
      </c>
      <c r="E360" s="14">
        <v>0</v>
      </c>
      <c r="F360" s="14">
        <v>0</v>
      </c>
    </row>
    <row r="361" spans="2:6" x14ac:dyDescent="0.25">
      <c r="B361" s="12">
        <v>4</v>
      </c>
      <c r="C361" s="13" t="s">
        <v>338</v>
      </c>
      <c r="D361" s="14">
        <v>0</v>
      </c>
      <c r="E361" s="14">
        <v>0</v>
      </c>
      <c r="F361" s="14">
        <v>0</v>
      </c>
    </row>
    <row r="362" spans="2:6" x14ac:dyDescent="0.25">
      <c r="B362" s="12">
        <v>3</v>
      </c>
      <c r="C362" s="17" t="s">
        <v>339</v>
      </c>
      <c r="D362" s="18">
        <v>0</v>
      </c>
      <c r="E362" s="18">
        <v>0</v>
      </c>
      <c r="F362" s="18">
        <v>0</v>
      </c>
    </row>
    <row r="363" spans="2:6" x14ac:dyDescent="0.25"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2:6" x14ac:dyDescent="0.25">
      <c r="B364" s="12">
        <v>4</v>
      </c>
      <c r="C364" s="13" t="s">
        <v>341</v>
      </c>
      <c r="D364" s="14">
        <v>0</v>
      </c>
      <c r="E364" s="14">
        <v>0</v>
      </c>
      <c r="F364" s="14">
        <v>0</v>
      </c>
    </row>
    <row r="365" spans="2:6" x14ac:dyDescent="0.25">
      <c r="B365" s="12">
        <v>4</v>
      </c>
      <c r="C365" s="13" t="s">
        <v>342</v>
      </c>
      <c r="D365" s="14">
        <v>0</v>
      </c>
      <c r="E365" s="14">
        <v>0</v>
      </c>
      <c r="F365" s="14">
        <v>0</v>
      </c>
    </row>
    <row r="366" spans="2:6" x14ac:dyDescent="0.25">
      <c r="B366" s="12">
        <v>4</v>
      </c>
      <c r="C366" s="13" t="s">
        <v>343</v>
      </c>
      <c r="D366" s="14">
        <v>0</v>
      </c>
      <c r="E366" s="14">
        <v>0</v>
      </c>
      <c r="F366" s="14">
        <v>0</v>
      </c>
    </row>
    <row r="367" spans="2:6" x14ac:dyDescent="0.25">
      <c r="B367" s="12">
        <v>3</v>
      </c>
      <c r="C367" s="17" t="s">
        <v>344</v>
      </c>
      <c r="D367" s="18">
        <v>0</v>
      </c>
      <c r="E367" s="18">
        <v>0</v>
      </c>
      <c r="F367" s="18">
        <v>0</v>
      </c>
    </row>
    <row r="368" spans="2:6" x14ac:dyDescent="0.25"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2:6" x14ac:dyDescent="0.25">
      <c r="B369" s="12">
        <v>4</v>
      </c>
      <c r="C369" s="13" t="s">
        <v>346</v>
      </c>
      <c r="D369" s="14">
        <v>0</v>
      </c>
      <c r="E369" s="14">
        <v>0</v>
      </c>
      <c r="F369" s="14">
        <v>0</v>
      </c>
    </row>
    <row r="370" spans="2:6" x14ac:dyDescent="0.25">
      <c r="B370" s="12">
        <v>4</v>
      </c>
      <c r="C370" s="13" t="s">
        <v>347</v>
      </c>
      <c r="D370" s="14">
        <v>0</v>
      </c>
      <c r="E370" s="14">
        <v>0</v>
      </c>
      <c r="F370" s="14">
        <v>0</v>
      </c>
    </row>
    <row r="371" spans="2:6" x14ac:dyDescent="0.25">
      <c r="B371" s="12">
        <v>4</v>
      </c>
      <c r="C371" s="13" t="s">
        <v>348</v>
      </c>
      <c r="D371" s="14">
        <v>0</v>
      </c>
      <c r="E371" s="14">
        <v>0</v>
      </c>
      <c r="F371" s="14">
        <v>0</v>
      </c>
    </row>
    <row r="372" spans="2:6" ht="15.75" thickBot="1" x14ac:dyDescent="0.3">
      <c r="B372" s="12">
        <v>3</v>
      </c>
      <c r="C372" s="17" t="s">
        <v>349</v>
      </c>
      <c r="D372" s="18">
        <v>0</v>
      </c>
      <c r="E372" s="18">
        <v>0</v>
      </c>
      <c r="F372" s="18">
        <v>0</v>
      </c>
    </row>
    <row r="373" spans="2:6" ht="16.5" thickBot="1" x14ac:dyDescent="0.3">
      <c r="B373" s="19">
        <v>2</v>
      </c>
      <c r="C373" s="20" t="s">
        <v>350</v>
      </c>
      <c r="D373" s="21">
        <v>0</v>
      </c>
      <c r="E373" s="21">
        <v>0</v>
      </c>
      <c r="F373" s="21">
        <v>0</v>
      </c>
    </row>
    <row r="374" spans="2:6" x14ac:dyDescent="0.25">
      <c r="B374" s="12">
        <v>4</v>
      </c>
      <c r="C374" s="13" t="s">
        <v>351</v>
      </c>
      <c r="D374" s="14">
        <v>0</v>
      </c>
      <c r="E374" s="14">
        <v>0</v>
      </c>
      <c r="F374" s="14">
        <v>0</v>
      </c>
    </row>
    <row r="375" spans="2:6" x14ac:dyDescent="0.25">
      <c r="B375" s="12">
        <v>4</v>
      </c>
      <c r="C375" s="13" t="s">
        <v>352</v>
      </c>
      <c r="D375" s="14">
        <v>0</v>
      </c>
      <c r="E375" s="14">
        <v>0</v>
      </c>
      <c r="F375" s="14">
        <v>0</v>
      </c>
    </row>
    <row r="376" spans="2:6" x14ac:dyDescent="0.25">
      <c r="B376" s="12">
        <v>4</v>
      </c>
      <c r="C376" s="13" t="s">
        <v>353</v>
      </c>
      <c r="D376" s="14">
        <v>0</v>
      </c>
      <c r="E376" s="14">
        <v>0</v>
      </c>
      <c r="F376" s="14">
        <v>0</v>
      </c>
    </row>
    <row r="377" spans="2:6" x14ac:dyDescent="0.25">
      <c r="B377" s="12">
        <v>4</v>
      </c>
      <c r="C377" s="13" t="s">
        <v>354</v>
      </c>
      <c r="D377" s="14">
        <v>0</v>
      </c>
      <c r="E377" s="14">
        <v>0</v>
      </c>
      <c r="F377" s="14">
        <v>0</v>
      </c>
    </row>
    <row r="378" spans="2:6" x14ac:dyDescent="0.25">
      <c r="B378" s="12">
        <v>3</v>
      </c>
      <c r="C378" s="17" t="s">
        <v>355</v>
      </c>
      <c r="D378" s="18">
        <v>0</v>
      </c>
      <c r="E378" s="18">
        <v>0</v>
      </c>
      <c r="F378" s="18">
        <v>0</v>
      </c>
    </row>
    <row r="379" spans="2:6" x14ac:dyDescent="0.25">
      <c r="B379" s="12">
        <v>4</v>
      </c>
      <c r="C379" s="13" t="s">
        <v>356</v>
      </c>
      <c r="D379" s="14">
        <v>0</v>
      </c>
      <c r="E379" s="14">
        <v>0</v>
      </c>
      <c r="F379" s="14">
        <v>0</v>
      </c>
    </row>
    <row r="380" spans="2:6" x14ac:dyDescent="0.25">
      <c r="B380" s="12">
        <v>4</v>
      </c>
      <c r="C380" s="13" t="s">
        <v>357</v>
      </c>
      <c r="D380" s="14">
        <v>0</v>
      </c>
      <c r="E380" s="14">
        <v>0</v>
      </c>
      <c r="F380" s="14">
        <v>0</v>
      </c>
    </row>
    <row r="381" spans="2:6" x14ac:dyDescent="0.25"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2:6" x14ac:dyDescent="0.25">
      <c r="B382" s="12">
        <v>4</v>
      </c>
      <c r="C382" s="13" t="s">
        <v>359</v>
      </c>
      <c r="D382" s="14">
        <v>0</v>
      </c>
      <c r="E382" s="14">
        <v>0</v>
      </c>
      <c r="F382" s="14">
        <v>0</v>
      </c>
    </row>
    <row r="383" spans="2:6" x14ac:dyDescent="0.25">
      <c r="B383" s="12">
        <v>3</v>
      </c>
      <c r="C383" s="17" t="s">
        <v>360</v>
      </c>
      <c r="D383" s="18">
        <v>0</v>
      </c>
      <c r="E383" s="18">
        <v>0</v>
      </c>
      <c r="F383" s="18">
        <v>0</v>
      </c>
    </row>
    <row r="384" spans="2:6" x14ac:dyDescent="0.25">
      <c r="B384" s="12">
        <v>4</v>
      </c>
      <c r="C384" s="13" t="s">
        <v>361</v>
      </c>
      <c r="D384" s="14">
        <v>0</v>
      </c>
      <c r="E384" s="14">
        <v>0</v>
      </c>
      <c r="F384" s="14">
        <v>0</v>
      </c>
    </row>
    <row r="385" spans="2:6" x14ac:dyDescent="0.25">
      <c r="B385" s="12">
        <v>4</v>
      </c>
      <c r="C385" s="13" t="s">
        <v>362</v>
      </c>
      <c r="D385" s="14">
        <v>0</v>
      </c>
      <c r="E385" s="14">
        <v>0</v>
      </c>
      <c r="F385" s="14">
        <v>0</v>
      </c>
    </row>
    <row r="386" spans="2:6" x14ac:dyDescent="0.25"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2:6" x14ac:dyDescent="0.25">
      <c r="B387" s="12">
        <v>4</v>
      </c>
      <c r="C387" s="13" t="s">
        <v>364</v>
      </c>
      <c r="D387" s="14">
        <v>0</v>
      </c>
      <c r="E387" s="14">
        <v>0</v>
      </c>
      <c r="F387" s="14">
        <v>0</v>
      </c>
    </row>
    <row r="388" spans="2:6" x14ac:dyDescent="0.25">
      <c r="B388" s="12">
        <v>3</v>
      </c>
      <c r="C388" s="17" t="s">
        <v>365</v>
      </c>
      <c r="D388" s="18">
        <v>0</v>
      </c>
      <c r="E388" s="18">
        <v>0</v>
      </c>
      <c r="F388" s="18">
        <v>0</v>
      </c>
    </row>
    <row r="389" spans="2:6" x14ac:dyDescent="0.25">
      <c r="B389" s="12">
        <v>4</v>
      </c>
      <c r="C389" s="13" t="s">
        <v>366</v>
      </c>
      <c r="D389" s="14">
        <v>0</v>
      </c>
      <c r="E389" s="14">
        <v>0</v>
      </c>
      <c r="F389" s="14">
        <v>0</v>
      </c>
    </row>
    <row r="390" spans="2:6" x14ac:dyDescent="0.25">
      <c r="B390" s="12">
        <v>4</v>
      </c>
      <c r="C390" s="13" t="s">
        <v>367</v>
      </c>
      <c r="D390" s="14">
        <v>0</v>
      </c>
      <c r="E390" s="14">
        <v>0</v>
      </c>
      <c r="F390" s="14">
        <v>0</v>
      </c>
    </row>
    <row r="391" spans="2:6" x14ac:dyDescent="0.25"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2:6" x14ac:dyDescent="0.25">
      <c r="B392" s="12">
        <v>4</v>
      </c>
      <c r="C392" s="13" t="s">
        <v>369</v>
      </c>
      <c r="D392" s="14">
        <v>0</v>
      </c>
      <c r="E392" s="14">
        <v>0</v>
      </c>
      <c r="F392" s="14">
        <v>0</v>
      </c>
    </row>
    <row r="393" spans="2:6" ht="15.75" thickBot="1" x14ac:dyDescent="0.3">
      <c r="B393" s="12">
        <v>3</v>
      </c>
      <c r="C393" s="17" t="s">
        <v>370</v>
      </c>
      <c r="D393" s="18">
        <v>0</v>
      </c>
      <c r="E393" s="18">
        <v>0</v>
      </c>
      <c r="F393" s="18">
        <v>0</v>
      </c>
    </row>
    <row r="394" spans="2:6" ht="16.5" thickBot="1" x14ac:dyDescent="0.3">
      <c r="B394" s="19">
        <v>2</v>
      </c>
      <c r="C394" s="20" t="s">
        <v>371</v>
      </c>
      <c r="D394" s="21">
        <v>0</v>
      </c>
      <c r="E394" s="21">
        <v>0</v>
      </c>
      <c r="F394" s="21">
        <v>0</v>
      </c>
    </row>
    <row r="395" spans="2:6" x14ac:dyDescent="0.25">
      <c r="B395" s="12">
        <v>4</v>
      </c>
      <c r="C395" s="13" t="s">
        <v>372</v>
      </c>
      <c r="D395" s="14">
        <v>0</v>
      </c>
      <c r="E395" s="14">
        <v>0</v>
      </c>
      <c r="F395" s="14">
        <v>0</v>
      </c>
    </row>
    <row r="396" spans="2:6" x14ac:dyDescent="0.25"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2:6" x14ac:dyDescent="0.25">
      <c r="B397" s="12">
        <v>4</v>
      </c>
      <c r="C397" s="13" t="s">
        <v>374</v>
      </c>
      <c r="D397" s="14">
        <v>0</v>
      </c>
      <c r="E397" s="14">
        <v>0</v>
      </c>
      <c r="F397" s="14">
        <v>0</v>
      </c>
    </row>
    <row r="398" spans="2:6" x14ac:dyDescent="0.25"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2:6" x14ac:dyDescent="0.25">
      <c r="B399" s="12">
        <v>3</v>
      </c>
      <c r="C399" s="17" t="s">
        <v>376</v>
      </c>
      <c r="D399" s="18">
        <v>0</v>
      </c>
      <c r="E399" s="18">
        <v>0</v>
      </c>
      <c r="F399" s="18">
        <v>0</v>
      </c>
    </row>
    <row r="400" spans="2:6" x14ac:dyDescent="0.25"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2:6" x14ac:dyDescent="0.25"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2:6" x14ac:dyDescent="0.25"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2:6" x14ac:dyDescent="0.25"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2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2:6" x14ac:dyDescent="0.25">
      <c r="B405" s="12">
        <v>4</v>
      </c>
      <c r="C405" s="13" t="s">
        <v>382</v>
      </c>
      <c r="D405" s="14">
        <v>0</v>
      </c>
      <c r="E405" s="14">
        <v>0</v>
      </c>
      <c r="F405" s="14">
        <v>0</v>
      </c>
    </row>
    <row r="406" spans="2:6" x14ac:dyDescent="0.25">
      <c r="B406" s="12">
        <v>4</v>
      </c>
      <c r="C406" s="13" t="s">
        <v>383</v>
      </c>
      <c r="D406" s="14">
        <v>0</v>
      </c>
      <c r="E406" s="14">
        <v>0</v>
      </c>
      <c r="F406" s="14">
        <v>0</v>
      </c>
    </row>
    <row r="407" spans="2:6" x14ac:dyDescent="0.25"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2:6" x14ac:dyDescent="0.25"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2:6" ht="15.75" thickBot="1" x14ac:dyDescent="0.3">
      <c r="B409" s="12">
        <v>3</v>
      </c>
      <c r="C409" s="17" t="s">
        <v>386</v>
      </c>
      <c r="D409" s="18">
        <v>0</v>
      </c>
      <c r="E409" s="18">
        <v>0</v>
      </c>
      <c r="F409" s="18">
        <v>0</v>
      </c>
    </row>
    <row r="410" spans="2:6" ht="16.5" thickBot="1" x14ac:dyDescent="0.3">
      <c r="B410" s="19">
        <v>2</v>
      </c>
      <c r="C410" s="27" t="s">
        <v>387</v>
      </c>
      <c r="D410" s="28">
        <v>0</v>
      </c>
      <c r="E410" s="28">
        <v>0</v>
      </c>
      <c r="F410" s="28">
        <v>0</v>
      </c>
    </row>
    <row r="411" spans="2:6" ht="19.5" thickTop="1" thickBot="1" x14ac:dyDescent="0.3">
      <c r="B411" s="12">
        <v>1</v>
      </c>
      <c r="C411" s="22" t="s">
        <v>388</v>
      </c>
      <c r="D411" s="23">
        <v>0</v>
      </c>
      <c r="E411" s="23">
        <v>0</v>
      </c>
      <c r="F411" s="23">
        <v>0</v>
      </c>
    </row>
    <row r="412" spans="2:6" ht="18.75" thickTop="1" x14ac:dyDescent="0.25">
      <c r="B412" s="24"/>
      <c r="C412" s="25" t="e">
        <v>#REF!</v>
      </c>
      <c r="D412" s="4" t="e">
        <v>#REF!</v>
      </c>
      <c r="E412" s="4" t="e">
        <v>#REF!</v>
      </c>
      <c r="F412" s="4" t="e">
        <v>#REF!</v>
      </c>
    </row>
    <row r="413" spans="2:6" ht="15.75" thickBot="1" x14ac:dyDescent="0.3">
      <c r="C413" s="3"/>
    </row>
    <row r="414" spans="2:6" ht="16.5" x14ac:dyDescent="0.3">
      <c r="B414" s="8"/>
      <c r="C414" s="6"/>
      <c r="D414" s="64" t="s">
        <v>1</v>
      </c>
      <c r="E414" s="65"/>
      <c r="F414" s="65"/>
    </row>
    <row r="415" spans="2:6" ht="16.5" x14ac:dyDescent="0.25">
      <c r="B415" s="8"/>
      <c r="C415" s="7" t="s">
        <v>389</v>
      </c>
      <c r="D415" s="66" t="s">
        <v>3</v>
      </c>
      <c r="E415" s="66"/>
      <c r="F415" s="66"/>
    </row>
    <row r="416" spans="2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2:6" x14ac:dyDescent="0.25">
      <c r="B417" s="12">
        <v>3</v>
      </c>
      <c r="C417" s="13" t="s">
        <v>390</v>
      </c>
      <c r="D417" s="14">
        <v>0</v>
      </c>
      <c r="E417" s="14">
        <v>0</v>
      </c>
      <c r="F417" s="14">
        <v>0</v>
      </c>
    </row>
    <row r="418" spans="2:6" x14ac:dyDescent="0.25"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2:6" x14ac:dyDescent="0.25"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2:6" x14ac:dyDescent="0.25"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2:6" x14ac:dyDescent="0.25"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2:6" x14ac:dyDescent="0.25">
      <c r="B422" s="12">
        <v>3</v>
      </c>
      <c r="C422" s="13" t="s">
        <v>395</v>
      </c>
      <c r="D422" s="14">
        <v>0</v>
      </c>
      <c r="E422" s="14">
        <v>0</v>
      </c>
      <c r="F422" s="14">
        <v>0</v>
      </c>
    </row>
    <row r="423" spans="2:6" x14ac:dyDescent="0.25"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2:6" x14ac:dyDescent="0.25"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2:6" ht="15.75" thickBot="1" x14ac:dyDescent="0.3">
      <c r="B425" s="12">
        <v>3</v>
      </c>
      <c r="C425" s="13" t="s">
        <v>398</v>
      </c>
      <c r="D425" s="14">
        <v>0</v>
      </c>
      <c r="E425" s="14">
        <v>0</v>
      </c>
      <c r="F425" s="14">
        <v>0</v>
      </c>
    </row>
    <row r="426" spans="2:6" ht="16.5" thickBot="1" x14ac:dyDescent="0.3">
      <c r="B426" s="19">
        <v>2</v>
      </c>
      <c r="C426" s="27" t="s">
        <v>399</v>
      </c>
      <c r="D426" s="28">
        <v>0</v>
      </c>
      <c r="E426" s="28">
        <v>0</v>
      </c>
      <c r="F426" s="28">
        <v>0</v>
      </c>
    </row>
    <row r="427" spans="2:6" ht="16.5" thickTop="1" thickBot="1" x14ac:dyDescent="0.3">
      <c r="B427" s="12">
        <v>3</v>
      </c>
      <c r="C427" s="13" t="s">
        <v>400</v>
      </c>
      <c r="D427" s="14">
        <v>0</v>
      </c>
      <c r="E427" s="14">
        <v>0</v>
      </c>
      <c r="F427" s="14">
        <v>0</v>
      </c>
    </row>
    <row r="428" spans="2:6" ht="16.5" thickBot="1" x14ac:dyDescent="0.3">
      <c r="B428" s="19">
        <v>2</v>
      </c>
      <c r="C428" s="27" t="s">
        <v>401</v>
      </c>
      <c r="D428" s="28">
        <v>0</v>
      </c>
      <c r="E428" s="28">
        <v>0</v>
      </c>
      <c r="F428" s="28">
        <v>0</v>
      </c>
    </row>
    <row r="429" spans="2:6" ht="15.75" thickTop="1" x14ac:dyDescent="0.25">
      <c r="B429" s="12">
        <v>4</v>
      </c>
      <c r="C429" s="13" t="s">
        <v>402</v>
      </c>
      <c r="D429" s="14">
        <v>0</v>
      </c>
      <c r="E429" s="14">
        <v>0</v>
      </c>
      <c r="F429" s="14">
        <v>0</v>
      </c>
    </row>
    <row r="430" spans="2:6" x14ac:dyDescent="0.25"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2:6" x14ac:dyDescent="0.25"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2:6" x14ac:dyDescent="0.25">
      <c r="B432" s="24">
        <v>3</v>
      </c>
      <c r="C432" s="17" t="s">
        <v>405</v>
      </c>
      <c r="D432" s="18">
        <v>0</v>
      </c>
      <c r="E432" s="18">
        <v>0</v>
      </c>
      <c r="F432" s="18">
        <v>0</v>
      </c>
    </row>
    <row r="433" spans="2:6" x14ac:dyDescent="0.25">
      <c r="B433" s="24">
        <v>3</v>
      </c>
      <c r="C433" s="13" t="s">
        <v>406</v>
      </c>
      <c r="D433" s="14">
        <v>0</v>
      </c>
      <c r="E433" s="14">
        <v>0</v>
      </c>
      <c r="F433" s="14">
        <v>0</v>
      </c>
    </row>
    <row r="434" spans="2:6" x14ac:dyDescent="0.25">
      <c r="B434" s="24">
        <v>3</v>
      </c>
      <c r="C434" s="13" t="s">
        <v>407</v>
      </c>
      <c r="D434" s="14">
        <v>0</v>
      </c>
      <c r="E434" s="14">
        <v>0</v>
      </c>
      <c r="F434" s="14">
        <v>0</v>
      </c>
    </row>
    <row r="435" spans="2:6" x14ac:dyDescent="0.25"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2:6" x14ac:dyDescent="0.25"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2:6" x14ac:dyDescent="0.25">
      <c r="B437" s="12">
        <v>3</v>
      </c>
      <c r="C437" s="13" t="s">
        <v>410</v>
      </c>
      <c r="D437" s="14">
        <v>0</v>
      </c>
      <c r="E437" s="14">
        <v>0</v>
      </c>
      <c r="F437" s="14">
        <v>0</v>
      </c>
    </row>
    <row r="438" spans="2:6" x14ac:dyDescent="0.25">
      <c r="B438" s="12">
        <v>3</v>
      </c>
      <c r="C438" s="13" t="s">
        <v>411</v>
      </c>
      <c r="D438" s="14">
        <v>0</v>
      </c>
      <c r="E438" s="14">
        <v>0</v>
      </c>
      <c r="F438" s="14">
        <v>0</v>
      </c>
    </row>
    <row r="439" spans="2:6" ht="15.75" thickBot="1" x14ac:dyDescent="0.3"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2:6" ht="16.5" thickBot="1" x14ac:dyDescent="0.3">
      <c r="B440" s="31">
        <v>2</v>
      </c>
      <c r="C440" s="27" t="s">
        <v>413</v>
      </c>
      <c r="D440" s="28">
        <v>0</v>
      </c>
      <c r="E440" s="28">
        <v>0</v>
      </c>
      <c r="F440" s="28">
        <v>0</v>
      </c>
    </row>
    <row r="441" spans="2:6" ht="19.5" thickTop="1" thickBot="1" x14ac:dyDescent="0.3">
      <c r="B441" s="12">
        <v>1</v>
      </c>
      <c r="C441" s="22" t="s">
        <v>414</v>
      </c>
      <c r="D441" s="23">
        <v>0</v>
      </c>
      <c r="E441" s="23">
        <v>0</v>
      </c>
      <c r="F441" s="23">
        <v>0</v>
      </c>
    </row>
    <row r="442" spans="2:6" ht="18.75" thickTop="1" x14ac:dyDescent="0.25">
      <c r="C442" s="25" t="e">
        <v>#REF!</v>
      </c>
      <c r="D442" s="4" t="e">
        <v>#REF!</v>
      </c>
      <c r="E442" s="4" t="e">
        <v>#REF!</v>
      </c>
      <c r="F442" s="4" t="e">
        <v>#REF!</v>
      </c>
    </row>
    <row r="443" spans="2:6" ht="15.75" thickBot="1" x14ac:dyDescent="0.3"/>
    <row r="444" spans="2:6" ht="19.5" thickTop="1" thickBot="1" x14ac:dyDescent="0.3">
      <c r="C444" s="33" t="s">
        <v>416</v>
      </c>
      <c r="D444" s="23">
        <v>0</v>
      </c>
      <c r="E444" s="23">
        <v>-22</v>
      </c>
      <c r="F444" s="23">
        <v>22</v>
      </c>
    </row>
    <row r="445" spans="2:6" ht="19.5" thickTop="1" thickBot="1" x14ac:dyDescent="0.3">
      <c r="C445" s="33" t="s">
        <v>417</v>
      </c>
      <c r="D445" s="23">
        <v>0</v>
      </c>
      <c r="E445" s="23">
        <v>-22</v>
      </c>
      <c r="F445" s="23">
        <v>22</v>
      </c>
    </row>
    <row r="446" spans="2:6" ht="16.5" thickTop="1" thickBot="1" x14ac:dyDescent="0.3">
      <c r="C446" s="34" t="s">
        <v>418</v>
      </c>
      <c r="D446" s="35">
        <v>0</v>
      </c>
      <c r="E446" s="35">
        <v>0</v>
      </c>
      <c r="F446" s="35">
        <v>0</v>
      </c>
    </row>
    <row r="447" spans="2:6" ht="15.75" thickTop="1" x14ac:dyDescent="0.25"/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 D446:F446">
    <cfRule type="cellIs" dxfId="47" priority="8" operator="notBetween">
      <formula>1</formula>
      <formula>-1</formula>
    </cfRule>
  </conditionalFormatting>
  <conditionalFormatting sqref="C442 C294 C354">
    <cfRule type="containsText" dxfId="46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45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44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43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42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41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40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42"/>
  <sheetViews>
    <sheetView zoomScale="90" zoomScaleNormal="90" workbookViewId="0">
      <selection activeCell="I20" sqref="I20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420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0.36</v>
      </c>
      <c r="E7" s="14">
        <v>-8.81</v>
      </c>
      <c r="F7" s="14">
        <v>9.17</v>
      </c>
    </row>
    <row r="8" spans="1:6" x14ac:dyDescent="0.25">
      <c r="A8" s="1">
        <v>0</v>
      </c>
      <c r="B8" s="12">
        <v>5</v>
      </c>
      <c r="C8" s="13" t="s">
        <v>8</v>
      </c>
      <c r="D8" s="14">
        <v>91.960000000000008</v>
      </c>
      <c r="E8" s="14">
        <v>74.144490555692911</v>
      </c>
      <c r="F8" s="14">
        <v>17.815509444307096</v>
      </c>
    </row>
    <row r="9" spans="1:6" x14ac:dyDescent="0.25">
      <c r="A9" s="1">
        <v>0</v>
      </c>
      <c r="B9" s="12">
        <v>5</v>
      </c>
      <c r="C9" s="13" t="s">
        <v>9</v>
      </c>
      <c r="D9" s="14">
        <v>30.310000000000002</v>
      </c>
      <c r="E9" s="14">
        <v>34.658021986976912</v>
      </c>
      <c r="F9" s="14">
        <v>-4.3480219869769101</v>
      </c>
    </row>
    <row r="10" spans="1:6" x14ac:dyDescent="0.25">
      <c r="B10" s="12">
        <v>4</v>
      </c>
      <c r="C10" s="15" t="s">
        <v>10</v>
      </c>
      <c r="D10" s="16">
        <v>122.63000000000001</v>
      </c>
      <c r="E10" s="16">
        <v>99.992512542669829</v>
      </c>
      <c r="F10" s="16">
        <v>22.637487457330181</v>
      </c>
    </row>
    <row r="11" spans="1:6" x14ac:dyDescent="0.25">
      <c r="B11" s="12">
        <v>3</v>
      </c>
      <c r="C11" s="17" t="s">
        <v>11</v>
      </c>
      <c r="D11" s="18">
        <v>122.63000000000001</v>
      </c>
      <c r="E11" s="18">
        <v>99.992512542669829</v>
      </c>
      <c r="F11" s="18">
        <v>22.637487457330181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22.45</v>
      </c>
      <c r="E12" s="14">
        <v>15.562615585554049</v>
      </c>
      <c r="F12" s="14">
        <v>6.8873844144459504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273.45999999999998</v>
      </c>
      <c r="E13" s="14">
        <v>160.38687384653878</v>
      </c>
      <c r="F13" s="14">
        <v>113.0731261534612</v>
      </c>
    </row>
    <row r="14" spans="1:6" x14ac:dyDescent="0.25">
      <c r="B14" s="12">
        <v>4</v>
      </c>
      <c r="C14" s="15" t="s">
        <v>14</v>
      </c>
      <c r="D14" s="16">
        <v>295.91000000000003</v>
      </c>
      <c r="E14" s="16">
        <v>175.94948943209283</v>
      </c>
      <c r="F14" s="16">
        <v>119.96051056790719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5.3100000000000005</v>
      </c>
      <c r="E15" s="14">
        <v>6.2799517133279847</v>
      </c>
      <c r="F15" s="14">
        <v>-0.96995171332798424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5.77</v>
      </c>
      <c r="E16" s="14">
        <v>6.6992015683306825</v>
      </c>
      <c r="F16" s="14">
        <v>-0.9292015683306829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3.3532337723856767</v>
      </c>
      <c r="F17" s="14">
        <v>-3.3532337723856767</v>
      </c>
    </row>
    <row r="18" spans="1:6" x14ac:dyDescent="0.25">
      <c r="B18" s="12">
        <v>4</v>
      </c>
      <c r="C18" s="15" t="s">
        <v>18</v>
      </c>
      <c r="D18" s="16">
        <v>11.08</v>
      </c>
      <c r="E18" s="16">
        <v>16.332387054044343</v>
      </c>
      <c r="F18" s="16">
        <v>-5.2523870540443429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81.400000000000006</v>
      </c>
      <c r="E19" s="14">
        <v>82.054681530593925</v>
      </c>
      <c r="F19" s="14">
        <v>-0.65468153059391909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3.8570823429176939</v>
      </c>
      <c r="F20" s="14">
        <v>-3.8570823429176939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81.400000000000006</v>
      </c>
      <c r="E22" s="16">
        <v>85.911763873511617</v>
      </c>
      <c r="F22" s="16">
        <v>-4.5117638735116117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8.620000000000001</v>
      </c>
      <c r="E23" s="14">
        <v>10.513941589399167</v>
      </c>
      <c r="F23" s="14">
        <v>-1.8939415893991658</v>
      </c>
    </row>
    <row r="24" spans="1:6" x14ac:dyDescent="0.25">
      <c r="B24" s="12">
        <v>4</v>
      </c>
      <c r="C24" s="15" t="s">
        <v>24</v>
      </c>
      <c r="D24" s="16">
        <v>8.620000000000001</v>
      </c>
      <c r="E24" s="16">
        <v>10.513941589399167</v>
      </c>
      <c r="F24" s="16">
        <v>-1.8939415893991658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4.8599999999999994</v>
      </c>
      <c r="E25" s="14">
        <v>0</v>
      </c>
      <c r="F25" s="14">
        <v>4.8599999999999994</v>
      </c>
    </row>
    <row r="26" spans="1:6" x14ac:dyDescent="0.25">
      <c r="B26" s="12">
        <v>4</v>
      </c>
      <c r="C26" s="15" t="s">
        <v>26</v>
      </c>
      <c r="D26" s="16">
        <v>4.8599999999999994</v>
      </c>
      <c r="E26" s="16">
        <v>0</v>
      </c>
      <c r="F26" s="16">
        <v>4.8599999999999994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18.880000000000003</v>
      </c>
      <c r="E27" s="14">
        <v>8.8248670419153967</v>
      </c>
      <c r="F27" s="14">
        <v>10.055132958084606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16.130000000000003</v>
      </c>
      <c r="E28" s="14">
        <v>15.257771708151052</v>
      </c>
      <c r="F28" s="14">
        <v>0.87222829184895012</v>
      </c>
    </row>
    <row r="29" spans="1:6" x14ac:dyDescent="0.25">
      <c r="B29" s="12">
        <v>4</v>
      </c>
      <c r="C29" s="15" t="s">
        <v>29</v>
      </c>
      <c r="D29" s="16">
        <v>35.010000000000005</v>
      </c>
      <c r="E29" s="16">
        <v>24.082638750066444</v>
      </c>
      <c r="F29" s="16">
        <v>10.927361249933561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56.350000000000009</v>
      </c>
      <c r="E30" s="14">
        <v>67.166483999999997</v>
      </c>
      <c r="F30" s="14">
        <v>-10.816483999999988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56.350000000000009</v>
      </c>
      <c r="E32" s="16">
        <v>67.166483999999997</v>
      </c>
      <c r="F32" s="16">
        <v>-10.816483999999988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0.72000000000000008</v>
      </c>
      <c r="E33" s="14">
        <v>0.2450592</v>
      </c>
      <c r="F33" s="14">
        <v>0.47494080000000005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0.72000000000000008</v>
      </c>
      <c r="E35" s="16">
        <v>0.2450592</v>
      </c>
      <c r="F35" s="16">
        <v>0.47494080000000005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0.05</v>
      </c>
      <c r="E36" s="14">
        <v>0.90291006365516757</v>
      </c>
      <c r="F36" s="14">
        <v>-0.85291006365516753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0.7799999999999998</v>
      </c>
      <c r="E37" s="14">
        <v>1.0972800000000001E-2</v>
      </c>
      <c r="F37" s="14">
        <v>0.7690271999999998</v>
      </c>
    </row>
    <row r="38" spans="1:6" x14ac:dyDescent="0.25">
      <c r="B38" s="12">
        <v>4</v>
      </c>
      <c r="C38" s="15" t="s">
        <v>38</v>
      </c>
      <c r="D38" s="16">
        <v>0.83000000000000007</v>
      </c>
      <c r="E38" s="16">
        <v>0.91388286365516758</v>
      </c>
      <c r="F38" s="16">
        <v>-8.3882863655167506E-2</v>
      </c>
    </row>
    <row r="39" spans="1:6" x14ac:dyDescent="0.25">
      <c r="B39" s="12">
        <v>3</v>
      </c>
      <c r="C39" s="17" t="s">
        <v>39</v>
      </c>
      <c r="D39" s="18">
        <v>494.77999999999992</v>
      </c>
      <c r="E39" s="18">
        <v>381.11564676276959</v>
      </c>
      <c r="F39" s="18">
        <v>113.66435323723033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30.740000000000002</v>
      </c>
      <c r="E40" s="14">
        <v>24.838000000000001</v>
      </c>
      <c r="F40" s="14">
        <v>5.902000000000001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65.5</v>
      </c>
      <c r="E41" s="14">
        <v>61.689639094560519</v>
      </c>
      <c r="F41" s="14">
        <v>3.8103609054394809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112.29999999999998</v>
      </c>
      <c r="E42" s="14">
        <v>94.824999999999989</v>
      </c>
      <c r="F42" s="14">
        <v>17.474999999999994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130.51999999999998</v>
      </c>
      <c r="E43" s="14">
        <v>103.4</v>
      </c>
      <c r="F43" s="14">
        <v>27.119999999999976</v>
      </c>
    </row>
    <row r="44" spans="1:6" x14ac:dyDescent="0.25">
      <c r="B44" s="12">
        <v>3</v>
      </c>
      <c r="C44" s="17" t="s">
        <v>44</v>
      </c>
      <c r="D44" s="18">
        <v>339.06</v>
      </c>
      <c r="E44" s="18">
        <v>284.75263909456055</v>
      </c>
      <c r="F44" s="18">
        <v>54.307360905439452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1.3</v>
      </c>
      <c r="F45" s="18">
        <v>-1.3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956.47000000000014</v>
      </c>
      <c r="E47" s="21">
        <v>767.16079839999998</v>
      </c>
      <c r="F47" s="21">
        <v>189.30920160000016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149</v>
      </c>
      <c r="E48" s="14">
        <v>139.70229007633588</v>
      </c>
      <c r="F48" s="14">
        <v>9.2977099236641152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16</v>
      </c>
      <c r="E49" s="14">
        <v>0.9007633587786259</v>
      </c>
      <c r="F49" s="14">
        <v>15.099236641221374</v>
      </c>
    </row>
    <row r="50" spans="1:6" x14ac:dyDescent="0.25">
      <c r="B50" s="12">
        <v>3</v>
      </c>
      <c r="C50" s="17" t="s">
        <v>50</v>
      </c>
      <c r="D50" s="18">
        <v>165</v>
      </c>
      <c r="E50" s="18">
        <v>140.6030534351145</v>
      </c>
      <c r="F50" s="18">
        <v>24.396946564885496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22</v>
      </c>
      <c r="E51" s="14">
        <v>13.038167938931297</v>
      </c>
      <c r="F51" s="14">
        <v>8.9618320610687032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32</v>
      </c>
      <c r="E52" s="14">
        <v>28.778625954198471</v>
      </c>
      <c r="F52" s="14">
        <v>3.2213740458015288</v>
      </c>
    </row>
    <row r="53" spans="1:6" x14ac:dyDescent="0.25">
      <c r="B53" s="12">
        <v>3</v>
      </c>
      <c r="C53" s="17" t="s">
        <v>53</v>
      </c>
      <c r="D53" s="18">
        <v>54</v>
      </c>
      <c r="E53" s="18">
        <v>41.816793893129763</v>
      </c>
      <c r="F53" s="18">
        <v>12.183206106870237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8</v>
      </c>
      <c r="E54" s="14">
        <v>18</v>
      </c>
      <c r="F54" s="14">
        <v>-10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95</v>
      </c>
      <c r="E55" s="14">
        <v>66</v>
      </c>
      <c r="F55" s="14">
        <v>29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255</v>
      </c>
      <c r="E56" s="14">
        <v>216.58015267175574</v>
      </c>
      <c r="F56" s="14">
        <v>38.419847328244259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13</v>
      </c>
      <c r="E57" s="14">
        <v>0</v>
      </c>
      <c r="F57" s="14">
        <v>13</v>
      </c>
    </row>
    <row r="58" spans="1:6" x14ac:dyDescent="0.25">
      <c r="B58" s="12">
        <v>3</v>
      </c>
      <c r="C58" s="17" t="s">
        <v>58</v>
      </c>
      <c r="D58" s="18">
        <v>371</v>
      </c>
      <c r="E58" s="18">
        <v>300.58015267175574</v>
      </c>
      <c r="F58" s="18">
        <v>70.419847328244259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2</v>
      </c>
      <c r="E59" s="14">
        <v>0</v>
      </c>
      <c r="F59" s="14">
        <v>2</v>
      </c>
    </row>
    <row r="60" spans="1:6" x14ac:dyDescent="0.25">
      <c r="B60" s="12">
        <v>3</v>
      </c>
      <c r="C60" s="17" t="s">
        <v>60</v>
      </c>
      <c r="D60" s="18">
        <v>2</v>
      </c>
      <c r="E60" s="18">
        <v>0</v>
      </c>
      <c r="F60" s="18">
        <v>2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38.9</v>
      </c>
      <c r="E61" s="14">
        <v>27</v>
      </c>
      <c r="F61" s="14">
        <v>11.899999999999999</v>
      </c>
    </row>
    <row r="62" spans="1:6" x14ac:dyDescent="0.25">
      <c r="B62" s="12">
        <v>3</v>
      </c>
      <c r="C62" s="17" t="s">
        <v>62</v>
      </c>
      <c r="D62" s="18">
        <v>38.9</v>
      </c>
      <c r="E62" s="18">
        <v>27</v>
      </c>
      <c r="F62" s="18">
        <v>11.899999999999999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630.9</v>
      </c>
      <c r="E64" s="21">
        <v>510</v>
      </c>
      <c r="F64" s="21">
        <v>120.89999999999998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260.62</v>
      </c>
      <c r="E65" s="14">
        <v>341.05</v>
      </c>
      <c r="F65" s="14">
        <v>-80.430000000000007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38.479999999999997</v>
      </c>
      <c r="E66" s="14">
        <v>84.580000000000013</v>
      </c>
      <c r="F66" s="14">
        <v>-46.100000000000016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70.540000000000006</v>
      </c>
      <c r="E67" s="14">
        <v>152.19</v>
      </c>
      <c r="F67" s="14">
        <v>-81.649999999999991</v>
      </c>
    </row>
    <row r="68" spans="1:6" x14ac:dyDescent="0.25">
      <c r="B68" s="12">
        <v>3</v>
      </c>
      <c r="C68" s="17" t="s">
        <v>68</v>
      </c>
      <c r="D68" s="18">
        <v>369.64</v>
      </c>
      <c r="E68" s="18">
        <v>577.82000000000005</v>
      </c>
      <c r="F68" s="18">
        <v>-208.18000000000006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427.78000000000003</v>
      </c>
      <c r="E69" s="18">
        <v>417.49</v>
      </c>
      <c r="F69" s="18">
        <v>10.29000000000002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100.5</v>
      </c>
      <c r="E70" s="18">
        <v>263.11344320000001</v>
      </c>
      <c r="F70" s="18">
        <v>-162.61344320000001</v>
      </c>
    </row>
    <row r="71" spans="1:6" ht="16.5" thickBot="1" x14ac:dyDescent="0.3">
      <c r="B71" s="19">
        <v>2</v>
      </c>
      <c r="C71" s="20" t="s">
        <v>71</v>
      </c>
      <c r="D71" s="21">
        <v>897.92000000000007</v>
      </c>
      <c r="E71" s="21">
        <v>1258.4234432000001</v>
      </c>
      <c r="F71" s="21">
        <v>-360.50344319999999</v>
      </c>
    </row>
    <row r="72" spans="1:6" ht="19.5" thickTop="1" thickBot="1" x14ac:dyDescent="0.3">
      <c r="B72" s="12">
        <v>1</v>
      </c>
      <c r="C72" s="22" t="s">
        <v>72</v>
      </c>
      <c r="D72" s="23">
        <v>2485.29</v>
      </c>
      <c r="E72" s="23">
        <v>2535.5842415999996</v>
      </c>
      <c r="F72" s="23">
        <v>-50.294241599999623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233.24</v>
      </c>
      <c r="E78" s="18">
        <v>227.35999999999999</v>
      </c>
      <c r="F78" s="18">
        <v>5.8800000000000239</v>
      </c>
    </row>
    <row r="79" spans="1:6" ht="16.5" thickBot="1" x14ac:dyDescent="0.3">
      <c r="B79" s="19">
        <v>2</v>
      </c>
      <c r="C79" s="20" t="s">
        <v>76</v>
      </c>
      <c r="D79" s="21">
        <v>233.24</v>
      </c>
      <c r="E79" s="21">
        <v>227.35999999999999</v>
      </c>
      <c r="F79" s="21">
        <v>5.8800000000000239</v>
      </c>
    </row>
    <row r="80" spans="1:6" x14ac:dyDescent="0.25">
      <c r="B80" s="12">
        <v>3</v>
      </c>
      <c r="C80" s="17" t="s">
        <v>77</v>
      </c>
      <c r="D80" s="18">
        <v>93.82</v>
      </c>
      <c r="E80" s="18">
        <v>93.82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75.599999999999994</v>
      </c>
      <c r="E81" s="18">
        <v>75.36</v>
      </c>
      <c r="F81" s="18">
        <v>0.23999999999999488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1</v>
      </c>
      <c r="E83" s="18">
        <v>0</v>
      </c>
      <c r="F83" s="18">
        <v>1</v>
      </c>
    </row>
    <row r="84" spans="1:6" ht="16.5" thickBot="1" x14ac:dyDescent="0.3">
      <c r="B84" s="19">
        <v>2</v>
      </c>
      <c r="C84" s="20" t="s">
        <v>81</v>
      </c>
      <c r="D84" s="21">
        <v>170.42</v>
      </c>
      <c r="E84" s="21">
        <v>169.17999999999998</v>
      </c>
      <c r="F84" s="21">
        <v>1.2400000000000091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9.5250000000000004</v>
      </c>
      <c r="E86" s="18">
        <v>3.2750000000000004</v>
      </c>
      <c r="F86" s="18">
        <v>6.25</v>
      </c>
    </row>
    <row r="87" spans="1:6" x14ac:dyDescent="0.25">
      <c r="B87" s="12">
        <v>3</v>
      </c>
      <c r="C87" s="17" t="s">
        <v>84</v>
      </c>
      <c r="D87" s="18">
        <v>5.08</v>
      </c>
      <c r="E87" s="18">
        <v>0.35360000000000003</v>
      </c>
      <c r="F87" s="18">
        <v>4.7263999999999999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14.465</v>
      </c>
      <c r="E89" s="18">
        <v>0</v>
      </c>
      <c r="F89" s="18">
        <v>14.465</v>
      </c>
    </row>
    <row r="90" spans="1:6" ht="16.5" thickBot="1" x14ac:dyDescent="0.3">
      <c r="B90" s="19">
        <v>2</v>
      </c>
      <c r="C90" s="20" t="s">
        <v>87</v>
      </c>
      <c r="D90" s="21">
        <v>29.07</v>
      </c>
      <c r="E90" s="21">
        <v>3.6286000000000005</v>
      </c>
      <c r="F90" s="21">
        <v>25.441400000000002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12</v>
      </c>
      <c r="E92" s="14">
        <v>19</v>
      </c>
      <c r="F92" s="14">
        <v>-7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6</v>
      </c>
      <c r="F94" s="14">
        <v>-6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12</v>
      </c>
      <c r="E96" s="18">
        <v>25</v>
      </c>
      <c r="F96" s="18">
        <v>-13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4</v>
      </c>
      <c r="E97" s="14">
        <v>0</v>
      </c>
      <c r="F97" s="14">
        <v>4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1</v>
      </c>
      <c r="E101" s="14">
        <v>1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5</v>
      </c>
      <c r="E102" s="18">
        <v>1</v>
      </c>
      <c r="F102" s="18">
        <v>4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1</v>
      </c>
      <c r="F103" s="14">
        <v>-1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1</v>
      </c>
      <c r="F105" s="18">
        <v>-1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1</v>
      </c>
      <c r="F106" s="14">
        <v>-1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1</v>
      </c>
      <c r="F109" s="14">
        <v>-1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2</v>
      </c>
      <c r="F110" s="18">
        <v>-2</v>
      </c>
    </row>
    <row r="111" spans="1:6" x14ac:dyDescent="0.25">
      <c r="B111" s="12">
        <v>3</v>
      </c>
      <c r="C111" s="17" t="s">
        <v>108</v>
      </c>
      <c r="D111" s="18">
        <v>4</v>
      </c>
      <c r="E111" s="18">
        <v>11</v>
      </c>
      <c r="F111" s="18">
        <v>-7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1</v>
      </c>
      <c r="E112" s="14">
        <v>0</v>
      </c>
      <c r="F112" s="14">
        <v>1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2</v>
      </c>
      <c r="F114" s="14">
        <v>-2</v>
      </c>
    </row>
    <row r="115" spans="1:6" x14ac:dyDescent="0.25">
      <c r="B115" s="12">
        <v>3</v>
      </c>
      <c r="C115" s="17" t="s">
        <v>112</v>
      </c>
      <c r="D115" s="18">
        <v>1</v>
      </c>
      <c r="E115" s="18">
        <v>2</v>
      </c>
      <c r="F115" s="18">
        <v>-1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22</v>
      </c>
      <c r="E120" s="21">
        <v>42</v>
      </c>
      <c r="F120" s="21">
        <v>-20</v>
      </c>
    </row>
    <row r="121" spans="1:6" ht="19.5" thickTop="1" thickBot="1" x14ac:dyDescent="0.3">
      <c r="B121" s="12">
        <v>1</v>
      </c>
      <c r="C121" s="22" t="s">
        <v>118</v>
      </c>
      <c r="D121" s="23">
        <v>454.73</v>
      </c>
      <c r="E121" s="23">
        <v>442.16859999999997</v>
      </c>
      <c r="F121" s="23">
        <v>12.561400000000049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13425</v>
      </c>
      <c r="E130" s="14">
        <v>1251</v>
      </c>
      <c r="F130" s="14">
        <v>12174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135</v>
      </c>
      <c r="E131" s="14">
        <v>0</v>
      </c>
      <c r="F131" s="14">
        <v>135</v>
      </c>
    </row>
    <row r="132" spans="1:6" ht="16.5" thickBot="1" x14ac:dyDescent="0.3">
      <c r="B132" s="19">
        <v>2</v>
      </c>
      <c r="C132" s="20" t="s">
        <v>125</v>
      </c>
      <c r="D132" s="21">
        <v>13560</v>
      </c>
      <c r="E132" s="21">
        <v>1251</v>
      </c>
      <c r="F132" s="21">
        <v>12309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1</v>
      </c>
      <c r="E133" s="14">
        <v>92</v>
      </c>
      <c r="F133" s="14">
        <v>-91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2</v>
      </c>
      <c r="E134" s="14">
        <v>1</v>
      </c>
      <c r="F134" s="14">
        <v>1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3</v>
      </c>
      <c r="E136" s="21">
        <v>93</v>
      </c>
      <c r="F136" s="21">
        <v>-90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4017.5</v>
      </c>
      <c r="E137" s="14">
        <v>3006.9999999999995</v>
      </c>
      <c r="F137" s="14">
        <v>1010.5000000000005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6700</v>
      </c>
      <c r="E138" s="14">
        <v>5793</v>
      </c>
      <c r="F138" s="14">
        <v>907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73</v>
      </c>
      <c r="E139" s="14">
        <v>560</v>
      </c>
      <c r="F139" s="14">
        <v>-487</v>
      </c>
    </row>
    <row r="140" spans="1:6" ht="16.5" thickBot="1" x14ac:dyDescent="0.3">
      <c r="B140" s="19">
        <v>2</v>
      </c>
      <c r="C140" s="20" t="s">
        <v>133</v>
      </c>
      <c r="D140" s="21">
        <v>10790.5</v>
      </c>
      <c r="E140" s="21">
        <v>9360</v>
      </c>
      <c r="F140" s="21">
        <v>1430.5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1</v>
      </c>
      <c r="E141" s="14">
        <v>3</v>
      </c>
      <c r="F141" s="14">
        <v>-2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4</v>
      </c>
      <c r="E142" s="14">
        <v>5</v>
      </c>
      <c r="F142" s="14">
        <v>-1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1</v>
      </c>
      <c r="F143" s="14">
        <v>-1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1</v>
      </c>
      <c r="E144" s="14">
        <v>1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22</v>
      </c>
      <c r="F149" s="14">
        <v>-22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6</v>
      </c>
      <c r="E151" s="21">
        <v>32</v>
      </c>
      <c r="F151" s="21">
        <v>-26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1358</v>
      </c>
      <c r="E152" s="14">
        <v>965</v>
      </c>
      <c r="F152" s="14">
        <v>393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2253</v>
      </c>
      <c r="E153" s="14">
        <v>2710.0000000000005</v>
      </c>
      <c r="F153" s="14">
        <v>-457.00000000000045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528</v>
      </c>
      <c r="E154" s="14">
        <v>537.1</v>
      </c>
      <c r="F154" s="14">
        <v>-9.1000000000000227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1109</v>
      </c>
      <c r="E155" s="14">
        <v>1900</v>
      </c>
      <c r="F155" s="14">
        <v>-791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281</v>
      </c>
      <c r="E156" s="14">
        <v>196.00000000000006</v>
      </c>
      <c r="F156" s="14">
        <v>84.999999999999943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104</v>
      </c>
      <c r="E160" s="14">
        <v>0</v>
      </c>
      <c r="F160" s="14">
        <v>104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5633</v>
      </c>
      <c r="E162" s="21">
        <v>6308.0999999999995</v>
      </c>
      <c r="F162" s="21">
        <v>-675.09999999999945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18</v>
      </c>
      <c r="E163" s="14">
        <v>12</v>
      </c>
      <c r="F163" s="14">
        <v>6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18</v>
      </c>
      <c r="E164" s="14">
        <v>10</v>
      </c>
      <c r="F164" s="14">
        <v>8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7</v>
      </c>
      <c r="E165" s="14">
        <v>6</v>
      </c>
      <c r="F165" s="14">
        <v>1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14</v>
      </c>
      <c r="E166" s="14">
        <v>41</v>
      </c>
      <c r="F166" s="14">
        <v>-27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4</v>
      </c>
      <c r="E167" s="14">
        <v>1</v>
      </c>
      <c r="F167" s="14">
        <v>3</v>
      </c>
    </row>
    <row r="168" spans="1:6" ht="16.5" thickBot="1" x14ac:dyDescent="0.3">
      <c r="B168" s="19">
        <v>2</v>
      </c>
      <c r="C168" s="20" t="s">
        <v>161</v>
      </c>
      <c r="D168" s="21">
        <v>61</v>
      </c>
      <c r="E168" s="21">
        <v>70</v>
      </c>
      <c r="F168" s="21">
        <v>-9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12939.11</v>
      </c>
      <c r="E169" s="14">
        <v>6951.7999999999993</v>
      </c>
      <c r="F169" s="14">
        <v>5987.3100000000013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13867.08</v>
      </c>
      <c r="E170" s="14">
        <v>10812.25</v>
      </c>
      <c r="F170" s="14">
        <v>3054.83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2807</v>
      </c>
      <c r="E171" s="14">
        <v>2765.6</v>
      </c>
      <c r="F171" s="14">
        <v>41.400000000000091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5006</v>
      </c>
      <c r="E172" s="14">
        <v>5227.3499999999995</v>
      </c>
      <c r="F172" s="14">
        <v>-221.34999999999945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3089</v>
      </c>
      <c r="E173" s="14">
        <v>1500</v>
      </c>
      <c r="F173" s="14">
        <v>1589</v>
      </c>
    </row>
    <row r="174" spans="1:6" ht="16.5" thickBot="1" x14ac:dyDescent="0.3">
      <c r="B174" s="19">
        <v>2</v>
      </c>
      <c r="C174" s="20" t="s">
        <v>167</v>
      </c>
      <c r="D174" s="21">
        <v>37708.19</v>
      </c>
      <c r="E174" s="21">
        <v>27257.000000000004</v>
      </c>
      <c r="F174" s="21">
        <v>10451.189999999999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4</v>
      </c>
      <c r="E175" s="14">
        <v>5</v>
      </c>
      <c r="F175" s="14">
        <v>-1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4</v>
      </c>
      <c r="E176" s="14">
        <v>7</v>
      </c>
      <c r="F176" s="14">
        <v>-3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3</v>
      </c>
      <c r="E177" s="14">
        <v>2</v>
      </c>
      <c r="F177" s="14">
        <v>1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3</v>
      </c>
      <c r="E178" s="14">
        <v>4</v>
      </c>
      <c r="F178" s="14">
        <v>-1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14</v>
      </c>
      <c r="E180" s="21">
        <v>18</v>
      </c>
      <c r="F180" s="21">
        <v>-4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423</v>
      </c>
      <c r="E181" s="14">
        <v>447</v>
      </c>
      <c r="F181" s="14">
        <v>-24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214</v>
      </c>
      <c r="E182" s="14">
        <v>354</v>
      </c>
      <c r="F182" s="14">
        <v>-140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439</v>
      </c>
      <c r="E183" s="14">
        <v>330.5</v>
      </c>
      <c r="F183" s="14">
        <v>108.5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319</v>
      </c>
      <c r="E184" s="14">
        <v>410</v>
      </c>
      <c r="F184" s="14">
        <v>-91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1395</v>
      </c>
      <c r="E186" s="21">
        <v>1541.5</v>
      </c>
      <c r="F186" s="21">
        <v>-146.5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1</v>
      </c>
      <c r="E187" s="14">
        <v>0</v>
      </c>
      <c r="F187" s="14">
        <v>1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1</v>
      </c>
      <c r="F188" s="14">
        <v>-1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1</v>
      </c>
      <c r="E189" s="14">
        <v>1</v>
      </c>
      <c r="F189" s="14">
        <v>0</v>
      </c>
    </row>
    <row r="190" spans="1:6" ht="16.5" thickBot="1" x14ac:dyDescent="0.3">
      <c r="B190" s="19">
        <v>2</v>
      </c>
      <c r="C190" s="20" t="s">
        <v>183</v>
      </c>
      <c r="D190" s="21">
        <v>2</v>
      </c>
      <c r="E190" s="21">
        <v>2</v>
      </c>
      <c r="F190" s="21">
        <v>0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5780</v>
      </c>
      <c r="E191" s="14">
        <v>1128</v>
      </c>
      <c r="F191" s="14">
        <v>4652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1970</v>
      </c>
      <c r="E192" s="14">
        <v>705</v>
      </c>
      <c r="F192" s="14">
        <v>1265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880</v>
      </c>
      <c r="E193" s="14">
        <v>1104</v>
      </c>
      <c r="F193" s="14">
        <v>-224</v>
      </c>
    </row>
    <row r="194" spans="1:6" ht="16.5" thickBot="1" x14ac:dyDescent="0.3">
      <c r="B194" s="19">
        <v>2</v>
      </c>
      <c r="C194" s="20" t="s">
        <v>187</v>
      </c>
      <c r="D194" s="21">
        <v>8630</v>
      </c>
      <c r="E194" s="21">
        <v>2937</v>
      </c>
      <c r="F194" s="21">
        <v>5693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10</v>
      </c>
      <c r="F195" s="14">
        <v>-10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2</v>
      </c>
      <c r="E196" s="14">
        <v>0</v>
      </c>
      <c r="F196" s="14">
        <v>2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47</v>
      </c>
      <c r="E197" s="14">
        <v>6</v>
      </c>
      <c r="F197" s="14">
        <v>41</v>
      </c>
    </row>
    <row r="198" spans="1:6" ht="16.5" thickBot="1" x14ac:dyDescent="0.3">
      <c r="B198" s="19">
        <v>2</v>
      </c>
      <c r="C198" s="20" t="s">
        <v>191</v>
      </c>
      <c r="D198" s="21">
        <v>49</v>
      </c>
      <c r="E198" s="21">
        <v>16</v>
      </c>
      <c r="F198" s="21">
        <v>33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90</v>
      </c>
      <c r="E199" s="14">
        <v>40.5</v>
      </c>
      <c r="F199" s="14">
        <v>49.5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950</v>
      </c>
      <c r="E200" s="14">
        <v>774</v>
      </c>
      <c r="F200" s="14">
        <v>176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2047</v>
      </c>
      <c r="E201" s="14">
        <v>1153</v>
      </c>
      <c r="F201" s="14">
        <v>894</v>
      </c>
    </row>
    <row r="202" spans="1:6" ht="16.5" thickBot="1" x14ac:dyDescent="0.3">
      <c r="B202" s="19">
        <v>2</v>
      </c>
      <c r="C202" s="20" t="s">
        <v>195</v>
      </c>
      <c r="D202" s="21">
        <v>3087</v>
      </c>
      <c r="E202" s="21">
        <v>1967.5</v>
      </c>
      <c r="F202" s="21">
        <v>1119.5</v>
      </c>
    </row>
    <row r="203" spans="1:6" ht="19.5" thickTop="1" thickBot="1" x14ac:dyDescent="0.3">
      <c r="B203" s="12">
        <v>1</v>
      </c>
      <c r="C203" s="22" t="s">
        <v>196</v>
      </c>
      <c r="D203" s="23">
        <v>80938.69</v>
      </c>
      <c r="E203" s="23">
        <v>50853.1</v>
      </c>
      <c r="F203" s="23">
        <v>30085.590000000004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62</v>
      </c>
      <c r="E209" s="14">
        <v>63.753191489361711</v>
      </c>
      <c r="F209" s="14">
        <v>-1.7531914893617113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142</v>
      </c>
      <c r="E210" s="14">
        <v>148.40425531914894</v>
      </c>
      <c r="F210" s="14">
        <v>-6.4042553191489446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571</v>
      </c>
      <c r="E211" s="14">
        <v>491.47872340425533</v>
      </c>
      <c r="F211" s="14">
        <v>79.521276595744666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40</v>
      </c>
      <c r="E212" s="14">
        <v>40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2</v>
      </c>
      <c r="E213" s="14">
        <v>8.9999999999999982</v>
      </c>
      <c r="F213" s="14">
        <v>-6.9999999999999982</v>
      </c>
    </row>
    <row r="214" spans="1:6" ht="16.5" thickBot="1" x14ac:dyDescent="0.3">
      <c r="B214" s="19">
        <v>2</v>
      </c>
      <c r="C214" s="20" t="s">
        <v>203</v>
      </c>
      <c r="D214" s="21">
        <v>817</v>
      </c>
      <c r="E214" s="21">
        <v>752.63617021276593</v>
      </c>
      <c r="F214" s="21">
        <v>64.363829787234067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50</v>
      </c>
      <c r="E215" s="14">
        <v>45.693617021276602</v>
      </c>
      <c r="F215" s="14">
        <v>4.3063829787233985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374</v>
      </c>
      <c r="E216" s="14">
        <v>323.03191489361706</v>
      </c>
      <c r="F216" s="14">
        <v>50.968085106382944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855</v>
      </c>
      <c r="E217" s="14">
        <v>715.13829787234044</v>
      </c>
      <c r="F217" s="14">
        <v>139.86170212765956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4</v>
      </c>
      <c r="F219" s="14">
        <v>-4</v>
      </c>
    </row>
    <row r="220" spans="1:6" ht="16.5" thickBot="1" x14ac:dyDescent="0.3">
      <c r="B220" s="19">
        <v>2</v>
      </c>
      <c r="C220" s="20" t="s">
        <v>209</v>
      </c>
      <c r="D220" s="21">
        <v>1279</v>
      </c>
      <c r="E220" s="21">
        <v>1087.8638297872342</v>
      </c>
      <c r="F220" s="21">
        <v>191.13617021276582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52</v>
      </c>
      <c r="E221" s="14">
        <v>29.24255319148936</v>
      </c>
      <c r="F221" s="14">
        <v>22.75744680851064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154</v>
      </c>
      <c r="E222" s="14">
        <v>84.155319148936172</v>
      </c>
      <c r="F222" s="14">
        <v>69.844680851063828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169</v>
      </c>
      <c r="E223" s="14">
        <v>205.70212765957444</v>
      </c>
      <c r="F223" s="14">
        <v>-36.702127659574444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6</v>
      </c>
      <c r="F225" s="14">
        <v>-6</v>
      </c>
    </row>
    <row r="226" spans="1:6" ht="16.5" thickBot="1" x14ac:dyDescent="0.3">
      <c r="B226" s="19">
        <v>2</v>
      </c>
      <c r="C226" s="20" t="s">
        <v>215</v>
      </c>
      <c r="D226" s="21">
        <v>375</v>
      </c>
      <c r="E226" s="21">
        <v>325.10000000000002</v>
      </c>
      <c r="F226" s="21">
        <v>49.899999999999977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8</v>
      </c>
      <c r="E227" s="14">
        <v>5</v>
      </c>
      <c r="F227" s="14">
        <v>3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3</v>
      </c>
      <c r="E228" s="14">
        <v>0</v>
      </c>
      <c r="F228" s="14">
        <v>3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11</v>
      </c>
      <c r="E232" s="21">
        <v>5</v>
      </c>
      <c r="F232" s="21">
        <v>6</v>
      </c>
    </row>
    <row r="233" spans="1:6" ht="19.5" thickTop="1" thickBot="1" x14ac:dyDescent="0.3">
      <c r="B233" s="12">
        <v>1</v>
      </c>
      <c r="C233" s="22" t="s">
        <v>222</v>
      </c>
      <c r="D233" s="23">
        <v>2482</v>
      </c>
      <c r="E233" s="23">
        <v>2170.6</v>
      </c>
      <c r="F233" s="23">
        <v>311.40000000000009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37225</v>
      </c>
      <c r="E240" s="14">
        <v>2259</v>
      </c>
      <c r="F240" s="14">
        <v>34966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-447</v>
      </c>
      <c r="E241" s="14">
        <v>0</v>
      </c>
      <c r="F241" s="14">
        <v>-447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3058</v>
      </c>
      <c r="E242" s="14">
        <v>1745</v>
      </c>
      <c r="F242" s="14">
        <v>1313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1200</v>
      </c>
      <c r="F246" s="14">
        <v>-1200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2</v>
      </c>
      <c r="F247" s="14">
        <v>-2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2260</v>
      </c>
      <c r="E248" s="14">
        <v>1599.9999999999998</v>
      </c>
      <c r="F248" s="14">
        <v>660.00000000000023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450</v>
      </c>
      <c r="E250" s="14">
        <v>0</v>
      </c>
      <c r="F250" s="14">
        <v>450</v>
      </c>
    </row>
    <row r="251" spans="1:6" ht="16.5" thickBot="1" x14ac:dyDescent="0.3">
      <c r="B251" s="19">
        <v>2</v>
      </c>
      <c r="C251" s="20" t="s">
        <v>236</v>
      </c>
      <c r="D251" s="21">
        <v>42546</v>
      </c>
      <c r="E251" s="21">
        <v>6806</v>
      </c>
      <c r="F251" s="21">
        <v>35740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18165.5</v>
      </c>
      <c r="E252" s="14">
        <v>13891.999999999998</v>
      </c>
      <c r="F252" s="14">
        <v>4273.5000000000018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1191</v>
      </c>
      <c r="E253" s="14">
        <v>13116.000000000002</v>
      </c>
      <c r="F253" s="14">
        <v>-11925.000000000002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19682.699999999997</v>
      </c>
      <c r="E254" s="14">
        <v>27767</v>
      </c>
      <c r="F254" s="14">
        <v>-8084.3000000000029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6440</v>
      </c>
      <c r="E255" s="14">
        <v>240</v>
      </c>
      <c r="F255" s="14">
        <v>6200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3259</v>
      </c>
      <c r="E256" s="14">
        <v>5121.7800000000007</v>
      </c>
      <c r="F256" s="14">
        <v>-1862.7800000000007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5774</v>
      </c>
      <c r="E257" s="14">
        <v>3850</v>
      </c>
      <c r="F257" s="14">
        <v>1924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15</v>
      </c>
      <c r="F258" s="14">
        <v>-15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-8209.65</v>
      </c>
      <c r="E259" s="14">
        <v>38542</v>
      </c>
      <c r="F259" s="14">
        <v>-46751.65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5</v>
      </c>
      <c r="E260" s="14">
        <v>7</v>
      </c>
      <c r="F260" s="14">
        <v>-2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42442</v>
      </c>
      <c r="E261" s="14">
        <v>49977</v>
      </c>
      <c r="F261" s="14">
        <v>-7535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130</v>
      </c>
      <c r="F262" s="14">
        <v>-130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614</v>
      </c>
      <c r="E263" s="14">
        <v>485</v>
      </c>
      <c r="F263" s="14">
        <v>129</v>
      </c>
    </row>
    <row r="264" spans="1:6" ht="16.5" thickBot="1" x14ac:dyDescent="0.3">
      <c r="B264" s="19">
        <v>2</v>
      </c>
      <c r="C264" s="20" t="s">
        <v>249</v>
      </c>
      <c r="D264" s="21">
        <v>89363.55</v>
      </c>
      <c r="E264" s="21">
        <v>153142.78</v>
      </c>
      <c r="F264" s="21">
        <v>-63779.229999999996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2084.6999999999998</v>
      </c>
      <c r="E265" s="14">
        <v>1751.9999999999991</v>
      </c>
      <c r="F265" s="14">
        <v>332.70000000000073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196</v>
      </c>
      <c r="E266" s="14">
        <v>0</v>
      </c>
      <c r="F266" s="14">
        <v>196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10</v>
      </c>
      <c r="F267" s="14">
        <v>-10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1500</v>
      </c>
      <c r="F268" s="14">
        <v>-1500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-12280</v>
      </c>
      <c r="E269" s="14">
        <v>1520</v>
      </c>
      <c r="F269" s="14">
        <v>-13800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3999.9999999999991</v>
      </c>
      <c r="F270" s="14">
        <v>-3999.9999999999991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32551</v>
      </c>
      <c r="E271" s="14">
        <v>0</v>
      </c>
      <c r="F271" s="14">
        <v>32551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10</v>
      </c>
      <c r="E272" s="14">
        <v>22</v>
      </c>
      <c r="F272" s="14">
        <v>-12</v>
      </c>
    </row>
    <row r="273" spans="1:6" ht="16.5" thickBot="1" x14ac:dyDescent="0.3">
      <c r="B273" s="19">
        <v>2</v>
      </c>
      <c r="C273" s="20" t="s">
        <v>258</v>
      </c>
      <c r="D273" s="21">
        <v>22561.7</v>
      </c>
      <c r="E273" s="21">
        <v>8804</v>
      </c>
      <c r="F273" s="21">
        <v>13757.7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145</v>
      </c>
      <c r="E274" s="21">
        <v>297</v>
      </c>
      <c r="F274" s="21">
        <v>-152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49859</v>
      </c>
      <c r="E275" s="14">
        <v>27717</v>
      </c>
      <c r="F275" s="14">
        <v>22142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3770</v>
      </c>
      <c r="E276" s="14">
        <v>0</v>
      </c>
      <c r="F276" s="14">
        <v>3770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7890</v>
      </c>
      <c r="E278" s="14">
        <v>13583</v>
      </c>
      <c r="F278" s="14">
        <v>-5693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61519</v>
      </c>
      <c r="E280" s="21">
        <v>41300</v>
      </c>
      <c r="F280" s="21">
        <v>20219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485</v>
      </c>
      <c r="E281" s="14">
        <v>160</v>
      </c>
      <c r="F281" s="14">
        <v>325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485</v>
      </c>
      <c r="E286" s="21">
        <v>160</v>
      </c>
      <c r="F286" s="21">
        <v>325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27608</v>
      </c>
      <c r="E287" s="14">
        <v>2899</v>
      </c>
      <c r="F287" s="14">
        <v>24709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5177</v>
      </c>
      <c r="E288" s="14">
        <v>0</v>
      </c>
      <c r="F288" s="14">
        <v>5177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3</v>
      </c>
      <c r="E289" s="14">
        <v>84</v>
      </c>
      <c r="F289" s="14">
        <v>-81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32</v>
      </c>
      <c r="E290" s="14">
        <v>80.000000000000028</v>
      </c>
      <c r="F290" s="14">
        <v>-48.000000000000028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4.0000000000000009</v>
      </c>
      <c r="F291" s="14">
        <v>-4.0000000000000009</v>
      </c>
    </row>
    <row r="292" spans="1:6" ht="16.5" thickBot="1" x14ac:dyDescent="0.3">
      <c r="B292" s="19">
        <v>2</v>
      </c>
      <c r="C292" s="27" t="s">
        <v>277</v>
      </c>
      <c r="D292" s="28">
        <v>32820</v>
      </c>
      <c r="E292" s="28">
        <v>3066.9999999999995</v>
      </c>
      <c r="F292" s="28">
        <v>29753</v>
      </c>
    </row>
    <row r="293" spans="1:6" ht="19.5" thickTop="1" thickBot="1" x14ac:dyDescent="0.3">
      <c r="B293" s="12">
        <v>1</v>
      </c>
      <c r="C293" s="29" t="s">
        <v>278</v>
      </c>
      <c r="D293" s="30">
        <v>249440.25</v>
      </c>
      <c r="E293" s="30">
        <v>213576.77999999997</v>
      </c>
      <c r="F293" s="30">
        <v>35863.47000000003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5</v>
      </c>
      <c r="F299" s="14">
        <v>-5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4.0000000000000009</v>
      </c>
      <c r="F300" s="14">
        <v>-4.0000000000000009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1</v>
      </c>
      <c r="F301" s="14">
        <v>-1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-0.4</v>
      </c>
      <c r="E302" s="14">
        <v>0</v>
      </c>
      <c r="F302" s="14">
        <v>-0.4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-0.4</v>
      </c>
      <c r="E305" s="16">
        <v>10</v>
      </c>
      <c r="F305" s="16">
        <v>-10.4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3</v>
      </c>
      <c r="F306" s="14">
        <v>-3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5.0999999999999996</v>
      </c>
      <c r="E308" s="14">
        <v>140.89099999999999</v>
      </c>
      <c r="F308" s="14">
        <v>-135.791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8</v>
      </c>
      <c r="E309" s="14">
        <v>12</v>
      </c>
      <c r="F309" s="14">
        <v>-4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7.0100000000000016</v>
      </c>
      <c r="E313" s="14">
        <v>8.42</v>
      </c>
      <c r="F313" s="14">
        <v>-1.4099999999999984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20.110000000000003</v>
      </c>
      <c r="E315" s="16">
        <v>164.31100000000001</v>
      </c>
      <c r="F315" s="16">
        <v>-144.20099999999999</v>
      </c>
    </row>
    <row r="316" spans="1:6" x14ac:dyDescent="0.25">
      <c r="B316" s="12">
        <v>3</v>
      </c>
      <c r="C316" s="17" t="s">
        <v>297</v>
      </c>
      <c r="D316" s="18">
        <v>19.710000000000004</v>
      </c>
      <c r="E316" s="18">
        <v>174.31100000000004</v>
      </c>
      <c r="F316" s="18">
        <v>-154.60100000000003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53.66</v>
      </c>
      <c r="E317" s="14">
        <v>46.5</v>
      </c>
      <c r="F317" s="14">
        <v>7.1599999999999966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97</v>
      </c>
      <c r="E318" s="14">
        <v>7.5</v>
      </c>
      <c r="F318" s="14">
        <v>89.5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54</v>
      </c>
      <c r="E321" s="14">
        <v>159</v>
      </c>
      <c r="F321" s="14">
        <v>-105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50</v>
      </c>
      <c r="E322" s="14">
        <v>323</v>
      </c>
      <c r="F322" s="14">
        <v>-273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7</v>
      </c>
      <c r="E323" s="14">
        <v>0</v>
      </c>
      <c r="F323" s="14">
        <v>7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261.66000000000003</v>
      </c>
      <c r="E325" s="16">
        <v>536</v>
      </c>
      <c r="F325" s="16">
        <v>-274.33999999999997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16.669999999999998</v>
      </c>
      <c r="E326" s="14">
        <v>12.125999999999999</v>
      </c>
      <c r="F326" s="14">
        <v>4.5439999999999987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0.4</v>
      </c>
      <c r="E327" s="14">
        <v>0</v>
      </c>
      <c r="F327" s="14">
        <v>0.4</v>
      </c>
    </row>
    <row r="328" spans="1:6" x14ac:dyDescent="0.25">
      <c r="B328" s="12">
        <v>4</v>
      </c>
      <c r="C328" s="15" t="s">
        <v>309</v>
      </c>
      <c r="D328" s="16">
        <v>17.070000000000004</v>
      </c>
      <c r="E328" s="16">
        <v>12.125999999999999</v>
      </c>
      <c r="F328" s="16">
        <v>4.9440000000000044</v>
      </c>
    </row>
    <row r="329" spans="1:6" x14ac:dyDescent="0.25">
      <c r="B329" s="12">
        <v>3</v>
      </c>
      <c r="C329" s="17" t="s">
        <v>310</v>
      </c>
      <c r="D329" s="18">
        <v>278.72999999999996</v>
      </c>
      <c r="E329" s="18">
        <v>548.12599999999998</v>
      </c>
      <c r="F329" s="18">
        <v>-269.39600000000002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50</v>
      </c>
      <c r="E332" s="14">
        <v>0</v>
      </c>
      <c r="F332" s="14">
        <v>50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50</v>
      </c>
      <c r="E335" s="16">
        <v>0</v>
      </c>
      <c r="F335" s="16">
        <v>50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50</v>
      </c>
      <c r="E338" s="18">
        <v>0</v>
      </c>
      <c r="F338" s="18">
        <v>50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8.8600000000000065</v>
      </c>
      <c r="E339" s="14">
        <v>236</v>
      </c>
      <c r="F339" s="14">
        <v>-227.14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26</v>
      </c>
      <c r="E340" s="14">
        <v>37</v>
      </c>
      <c r="F340" s="14">
        <v>-11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1</v>
      </c>
      <c r="F341" s="14">
        <v>-1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2.2999999999999998</v>
      </c>
      <c r="F343" s="14">
        <v>-2.2999999999999998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58.34</v>
      </c>
      <c r="E344" s="14">
        <v>76.513000000000005</v>
      </c>
      <c r="F344" s="14">
        <v>-18.173000000000002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93.199999999999989</v>
      </c>
      <c r="E347" s="16">
        <v>352.81299999999999</v>
      </c>
      <c r="F347" s="16">
        <v>-259.613</v>
      </c>
    </row>
    <row r="348" spans="1:6" ht="15.75" thickBot="1" x14ac:dyDescent="0.3">
      <c r="B348" s="12">
        <v>3</v>
      </c>
      <c r="C348" s="17" t="s">
        <v>329</v>
      </c>
      <c r="D348" s="18">
        <v>93.199999999999989</v>
      </c>
      <c r="E348" s="18">
        <v>352.81299999999999</v>
      </c>
      <c r="F348" s="18">
        <v>-259.613</v>
      </c>
    </row>
    <row r="349" spans="1:6" ht="16.5" thickBot="1" x14ac:dyDescent="0.3">
      <c r="B349" s="19">
        <v>2</v>
      </c>
      <c r="C349" s="27" t="s">
        <v>330</v>
      </c>
      <c r="D349" s="28">
        <v>441.63999999999987</v>
      </c>
      <c r="E349" s="28">
        <v>1075.25</v>
      </c>
      <c r="F349" s="28">
        <v>-633.61000000000013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15</v>
      </c>
      <c r="E350" s="14">
        <v>145.19999999999999</v>
      </c>
      <c r="F350" s="14">
        <v>-130.19999999999999</v>
      </c>
    </row>
    <row r="351" spans="1:6" ht="16.5" thickBot="1" x14ac:dyDescent="0.3">
      <c r="B351" s="19">
        <v>2</v>
      </c>
      <c r="C351" s="27" t="s">
        <v>332</v>
      </c>
      <c r="D351" s="28">
        <v>15</v>
      </c>
      <c r="E351" s="28">
        <v>145.19999999999999</v>
      </c>
      <c r="F351" s="28">
        <v>-130.19999999999999</v>
      </c>
    </row>
    <row r="352" spans="1:6" ht="19.5" thickTop="1" thickBot="1" x14ac:dyDescent="0.3">
      <c r="B352" s="12">
        <v>1</v>
      </c>
      <c r="C352" s="22" t="s">
        <v>333</v>
      </c>
      <c r="D352" s="23">
        <v>456.63999999999987</v>
      </c>
      <c r="E352" s="23">
        <v>1220.45</v>
      </c>
      <c r="F352" s="23">
        <v>-763.81000000000017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2284</v>
      </c>
      <c r="E358" s="14">
        <v>18685.580000000002</v>
      </c>
      <c r="F358" s="14">
        <v>-16401.580000000002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188</v>
      </c>
      <c r="E359" s="14">
        <v>2045</v>
      </c>
      <c r="F359" s="14">
        <v>-1857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162</v>
      </c>
      <c r="E360" s="14">
        <v>0</v>
      </c>
      <c r="F360" s="14">
        <v>162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51</v>
      </c>
      <c r="E361" s="14">
        <v>75</v>
      </c>
      <c r="F361" s="14">
        <v>-24</v>
      </c>
    </row>
    <row r="362" spans="1:6" x14ac:dyDescent="0.25">
      <c r="B362" s="12">
        <v>3</v>
      </c>
      <c r="C362" s="17" t="s">
        <v>339</v>
      </c>
      <c r="D362" s="18">
        <v>2685</v>
      </c>
      <c r="E362" s="18">
        <v>20805.580000000002</v>
      </c>
      <c r="F362" s="18">
        <v>-18120.580000000002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16996.47</v>
      </c>
      <c r="E364" s="14">
        <v>18411.7</v>
      </c>
      <c r="F364" s="14">
        <v>-1415.2299999999996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4641</v>
      </c>
      <c r="E365" s="14">
        <v>1182</v>
      </c>
      <c r="F365" s="14">
        <v>3459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809</v>
      </c>
      <c r="E366" s="14">
        <v>143</v>
      </c>
      <c r="F366" s="14">
        <v>666</v>
      </c>
    </row>
    <row r="367" spans="1:6" x14ac:dyDescent="0.25">
      <c r="B367" s="12">
        <v>3</v>
      </c>
      <c r="C367" s="17" t="s">
        <v>344</v>
      </c>
      <c r="D367" s="18">
        <v>22446.47</v>
      </c>
      <c r="E367" s="18">
        <v>19736.7</v>
      </c>
      <c r="F367" s="18">
        <v>2709.7700000000004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54196.34</v>
      </c>
      <c r="E369" s="14">
        <v>32645</v>
      </c>
      <c r="F369" s="14">
        <v>21551.339999999997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6494.4</v>
      </c>
      <c r="E370" s="14">
        <v>1225.42</v>
      </c>
      <c r="F370" s="14">
        <v>5268.98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709</v>
      </c>
      <c r="E371" s="14">
        <v>17</v>
      </c>
      <c r="F371" s="14">
        <v>692</v>
      </c>
    </row>
    <row r="372" spans="1:6" ht="15.75" thickBot="1" x14ac:dyDescent="0.3">
      <c r="B372" s="12">
        <v>3</v>
      </c>
      <c r="C372" s="17" t="s">
        <v>349</v>
      </c>
      <c r="D372" s="18">
        <v>61399.74</v>
      </c>
      <c r="E372" s="18">
        <v>33887.42</v>
      </c>
      <c r="F372" s="18">
        <v>27512.32</v>
      </c>
    </row>
    <row r="373" spans="1:6" ht="16.5" thickBot="1" x14ac:dyDescent="0.3">
      <c r="B373" s="19">
        <v>2</v>
      </c>
      <c r="C373" s="20" t="s">
        <v>350</v>
      </c>
      <c r="D373" s="21">
        <v>86531.209999999992</v>
      </c>
      <c r="E373" s="21">
        <v>74429.699999999983</v>
      </c>
      <c r="F373" s="21">
        <v>12101.510000000009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2870</v>
      </c>
      <c r="E374" s="14">
        <v>805</v>
      </c>
      <c r="F374" s="14">
        <v>2065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47</v>
      </c>
      <c r="E375" s="14">
        <v>1407</v>
      </c>
      <c r="F375" s="14">
        <v>-1360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1163</v>
      </c>
      <c r="E376" s="14">
        <v>6521.0000000000009</v>
      </c>
      <c r="F376" s="14">
        <v>-5358.0000000000009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366</v>
      </c>
      <c r="E377" s="14">
        <v>0</v>
      </c>
      <c r="F377" s="14">
        <v>366</v>
      </c>
    </row>
    <row r="378" spans="1:6" x14ac:dyDescent="0.25">
      <c r="B378" s="12">
        <v>3</v>
      </c>
      <c r="C378" s="17" t="s">
        <v>355</v>
      </c>
      <c r="D378" s="18">
        <v>4446</v>
      </c>
      <c r="E378" s="18">
        <v>8733</v>
      </c>
      <c r="F378" s="18">
        <v>-4287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736</v>
      </c>
      <c r="E379" s="14">
        <v>2022</v>
      </c>
      <c r="F379" s="14">
        <v>-1286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375</v>
      </c>
      <c r="E380" s="14">
        <v>4931</v>
      </c>
      <c r="F380" s="14">
        <v>-4556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13</v>
      </c>
      <c r="E382" s="14">
        <v>1201</v>
      </c>
      <c r="F382" s="14">
        <v>-1188</v>
      </c>
    </row>
    <row r="383" spans="1:6" x14ac:dyDescent="0.25">
      <c r="B383" s="12">
        <v>3</v>
      </c>
      <c r="C383" s="17" t="s">
        <v>360</v>
      </c>
      <c r="D383" s="18">
        <v>1124</v>
      </c>
      <c r="E383" s="18">
        <v>8154</v>
      </c>
      <c r="F383" s="18">
        <v>-7030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1824</v>
      </c>
      <c r="E384" s="14">
        <v>24.71</v>
      </c>
      <c r="F384" s="14">
        <v>1799.29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4608</v>
      </c>
      <c r="E385" s="14">
        <v>9682</v>
      </c>
      <c r="F385" s="14">
        <v>-5074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21</v>
      </c>
      <c r="E387" s="14">
        <v>1581</v>
      </c>
      <c r="F387" s="14">
        <v>-1560</v>
      </c>
    </row>
    <row r="388" spans="1:6" x14ac:dyDescent="0.25">
      <c r="B388" s="12">
        <v>3</v>
      </c>
      <c r="C388" s="17" t="s">
        <v>365</v>
      </c>
      <c r="D388" s="18">
        <v>6453</v>
      </c>
      <c r="E388" s="18">
        <v>11287.71</v>
      </c>
      <c r="F388" s="18">
        <v>-4834.7099999999991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1259</v>
      </c>
      <c r="E389" s="14">
        <v>816.01</v>
      </c>
      <c r="F389" s="14">
        <v>442.99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12480</v>
      </c>
      <c r="E390" s="14">
        <v>9561.9999999999982</v>
      </c>
      <c r="F390" s="14">
        <v>2918.0000000000018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29</v>
      </c>
      <c r="E392" s="14">
        <v>0</v>
      </c>
      <c r="F392" s="14">
        <v>29</v>
      </c>
    </row>
    <row r="393" spans="1:6" ht="15.75" thickBot="1" x14ac:dyDescent="0.3">
      <c r="B393" s="12">
        <v>3</v>
      </c>
      <c r="C393" s="17" t="s">
        <v>370</v>
      </c>
      <c r="D393" s="18">
        <v>13768</v>
      </c>
      <c r="E393" s="18">
        <v>10378.009999999998</v>
      </c>
      <c r="F393" s="18">
        <v>3389.9900000000016</v>
      </c>
    </row>
    <row r="394" spans="1:6" ht="16.5" thickBot="1" x14ac:dyDescent="0.3">
      <c r="B394" s="19">
        <v>2</v>
      </c>
      <c r="C394" s="20" t="s">
        <v>371</v>
      </c>
      <c r="D394" s="21">
        <v>25791</v>
      </c>
      <c r="E394" s="21">
        <v>38552.720000000001</v>
      </c>
      <c r="F394" s="21">
        <v>-12761.720000000001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595</v>
      </c>
      <c r="E395" s="14">
        <v>5204.7</v>
      </c>
      <c r="F395" s="14">
        <v>-4609.7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450</v>
      </c>
      <c r="F397" s="14">
        <v>-450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595</v>
      </c>
      <c r="E399" s="18">
        <v>5654.7</v>
      </c>
      <c r="F399" s="18">
        <v>-5059.7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8915</v>
      </c>
      <c r="E405" s="14">
        <v>0</v>
      </c>
      <c r="F405" s="14">
        <v>8915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3113</v>
      </c>
      <c r="E406" s="14">
        <v>11960</v>
      </c>
      <c r="F406" s="14">
        <v>-8847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12028</v>
      </c>
      <c r="E409" s="18">
        <v>11960</v>
      </c>
      <c r="F409" s="18">
        <v>68</v>
      </c>
    </row>
    <row r="410" spans="1:6" ht="16.5" thickBot="1" x14ac:dyDescent="0.3">
      <c r="B410" s="19">
        <v>2</v>
      </c>
      <c r="C410" s="27" t="s">
        <v>387</v>
      </c>
      <c r="D410" s="28">
        <v>12623</v>
      </c>
      <c r="E410" s="28">
        <v>17614.7</v>
      </c>
      <c r="F410" s="28">
        <v>-4991.7000000000007</v>
      </c>
    </row>
    <row r="411" spans="1:6" ht="19.5" thickTop="1" thickBot="1" x14ac:dyDescent="0.3">
      <c r="B411" s="12">
        <v>1</v>
      </c>
      <c r="C411" s="22" t="s">
        <v>388</v>
      </c>
      <c r="D411" s="23">
        <v>124945.20999999999</v>
      </c>
      <c r="E411" s="23">
        <v>130597.12</v>
      </c>
      <c r="F411" s="23">
        <v>-5651.9100000000035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334</v>
      </c>
      <c r="E417" s="14">
        <v>1377.29</v>
      </c>
      <c r="F417" s="14">
        <v>-1043.29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3</v>
      </c>
      <c r="E422" s="14">
        <v>32</v>
      </c>
      <c r="F422" s="14">
        <v>-29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234</v>
      </c>
      <c r="E425" s="14">
        <v>11</v>
      </c>
      <c r="F425" s="14">
        <v>223</v>
      </c>
    </row>
    <row r="426" spans="1:6" ht="16.5" thickBot="1" x14ac:dyDescent="0.3">
      <c r="B426" s="19">
        <v>2</v>
      </c>
      <c r="C426" s="27" t="s">
        <v>399</v>
      </c>
      <c r="D426" s="28">
        <v>571</v>
      </c>
      <c r="E426" s="28">
        <v>1420.29</v>
      </c>
      <c r="F426" s="28">
        <v>-849.29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6</v>
      </c>
      <c r="E427" s="14">
        <v>242</v>
      </c>
      <c r="F427" s="14">
        <v>-236</v>
      </c>
    </row>
    <row r="428" spans="1:6" ht="16.5" thickBot="1" x14ac:dyDescent="0.3">
      <c r="B428" s="19">
        <v>2</v>
      </c>
      <c r="C428" s="27" t="s">
        <v>401</v>
      </c>
      <c r="D428" s="28">
        <v>6</v>
      </c>
      <c r="E428" s="28">
        <v>242</v>
      </c>
      <c r="F428" s="28">
        <v>-236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378</v>
      </c>
      <c r="E429" s="14">
        <v>376</v>
      </c>
      <c r="F429" s="14">
        <v>2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378</v>
      </c>
      <c r="E432" s="18">
        <v>376</v>
      </c>
      <c r="F432" s="18">
        <v>2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7</v>
      </c>
      <c r="E433" s="14">
        <v>0</v>
      </c>
      <c r="F433" s="14">
        <v>7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37</v>
      </c>
      <c r="E434" s="14">
        <v>40</v>
      </c>
      <c r="F434" s="14">
        <v>-3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398</v>
      </c>
      <c r="E437" s="14">
        <v>408</v>
      </c>
      <c r="F437" s="14">
        <v>-10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239</v>
      </c>
      <c r="E438" s="14">
        <v>261</v>
      </c>
      <c r="F438" s="14">
        <v>-22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1059</v>
      </c>
      <c r="E440" s="28">
        <v>1085</v>
      </c>
      <c r="F440" s="28">
        <v>-26</v>
      </c>
    </row>
    <row r="441" spans="1:6" ht="19.5" thickTop="1" thickBot="1" x14ac:dyDescent="0.3">
      <c r="B441" s="12">
        <v>1</v>
      </c>
      <c r="C441" s="22" t="s">
        <v>414</v>
      </c>
      <c r="D441" s="23">
        <v>1636</v>
      </c>
      <c r="E441" s="23">
        <v>2747.29</v>
      </c>
      <c r="F441" s="23">
        <v>-1111.29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39" priority="8" operator="notBetween">
      <formula>1</formula>
      <formula>-1</formula>
    </cfRule>
  </conditionalFormatting>
  <conditionalFormatting sqref="C442 C294 C354">
    <cfRule type="containsText" dxfId="38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37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36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35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34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33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32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BF442"/>
  <sheetViews>
    <sheetView zoomScale="90" zoomScaleNormal="90" workbookViewId="0">
      <selection activeCell="F101" sqref="F101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421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</v>
      </c>
      <c r="E7" s="14">
        <v>0</v>
      </c>
      <c r="F7" s="14">
        <v>0</v>
      </c>
    </row>
    <row r="8" spans="1:6" x14ac:dyDescent="0.25">
      <c r="A8" s="1">
        <v>0</v>
      </c>
      <c r="B8" s="12">
        <v>5</v>
      </c>
      <c r="C8" s="13" t="s">
        <v>8</v>
      </c>
      <c r="D8" s="14">
        <v>16.28</v>
      </c>
      <c r="E8" s="14">
        <v>9.2708975999999996</v>
      </c>
      <c r="F8" s="14">
        <v>7.0091024000000015</v>
      </c>
    </row>
    <row r="9" spans="1:6" x14ac:dyDescent="0.25">
      <c r="A9" s="1">
        <v>0</v>
      </c>
      <c r="B9" s="12">
        <v>5</v>
      </c>
      <c r="C9" s="13" t="s">
        <v>9</v>
      </c>
      <c r="D9" s="14">
        <v>4.49</v>
      </c>
      <c r="E9" s="14">
        <v>2.4616216</v>
      </c>
      <c r="F9" s="14">
        <v>2.0283784000000002</v>
      </c>
    </row>
    <row r="10" spans="1:6" x14ac:dyDescent="0.25">
      <c r="B10" s="12">
        <v>4</v>
      </c>
      <c r="C10" s="15" t="s">
        <v>10</v>
      </c>
      <c r="D10" s="16">
        <v>20.77</v>
      </c>
      <c r="E10" s="16">
        <v>11.732519200000002</v>
      </c>
      <c r="F10" s="16">
        <v>9.0374807999999973</v>
      </c>
    </row>
    <row r="11" spans="1:6" x14ac:dyDescent="0.25">
      <c r="B11" s="12">
        <v>3</v>
      </c>
      <c r="C11" s="17" t="s">
        <v>11</v>
      </c>
      <c r="D11" s="18">
        <v>20.77</v>
      </c>
      <c r="E11" s="18">
        <v>11.732519200000002</v>
      </c>
      <c r="F11" s="18">
        <v>9.0374807999999973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2.84</v>
      </c>
      <c r="E12" s="14">
        <v>4.062608</v>
      </c>
      <c r="F12" s="14">
        <v>-1.2226080000000001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36.410000000000004</v>
      </c>
      <c r="E13" s="14">
        <v>22.451408800000003</v>
      </c>
      <c r="F13" s="14">
        <v>13.958591200000001</v>
      </c>
    </row>
    <row r="14" spans="1:6" x14ac:dyDescent="0.25">
      <c r="B14" s="12">
        <v>4</v>
      </c>
      <c r="C14" s="15" t="s">
        <v>14</v>
      </c>
      <c r="D14" s="16">
        <v>39.25</v>
      </c>
      <c r="E14" s="16">
        <v>26.514016800000004</v>
      </c>
      <c r="F14" s="16">
        <v>12.735983199999996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5.1400000000000006</v>
      </c>
      <c r="E15" s="14">
        <v>6.2730168000000006</v>
      </c>
      <c r="F15" s="14">
        <v>-1.1330168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1.19</v>
      </c>
      <c r="E16" s="14">
        <v>0.46628399999999981</v>
      </c>
      <c r="F16" s="14">
        <v>0.72371600000000014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0.64</v>
      </c>
      <c r="F17" s="14">
        <v>-0.64</v>
      </c>
    </row>
    <row r="18" spans="1:6" x14ac:dyDescent="0.25">
      <c r="B18" s="12">
        <v>4</v>
      </c>
      <c r="C18" s="15" t="s">
        <v>18</v>
      </c>
      <c r="D18" s="16">
        <v>6.33</v>
      </c>
      <c r="E18" s="16">
        <v>7.3793008000000002</v>
      </c>
      <c r="F18" s="16">
        <v>-1.0493008000000001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13.760000000000002</v>
      </c>
      <c r="E19" s="14">
        <v>17.568367200000001</v>
      </c>
      <c r="F19" s="14">
        <v>-3.8083671999999993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0</v>
      </c>
      <c r="F20" s="14">
        <v>0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13.760000000000002</v>
      </c>
      <c r="E22" s="16">
        <v>17.568367200000001</v>
      </c>
      <c r="F22" s="16">
        <v>-3.8083671999999993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0.44</v>
      </c>
      <c r="E23" s="14">
        <v>0.21</v>
      </c>
      <c r="F23" s="14">
        <v>0.23</v>
      </c>
    </row>
    <row r="24" spans="1:6" x14ac:dyDescent="0.25">
      <c r="B24" s="12">
        <v>4</v>
      </c>
      <c r="C24" s="15" t="s">
        <v>24</v>
      </c>
      <c r="D24" s="16">
        <v>0.44</v>
      </c>
      <c r="E24" s="16">
        <v>0.21</v>
      </c>
      <c r="F24" s="16">
        <v>0.23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1.42</v>
      </c>
      <c r="E25" s="14">
        <v>0</v>
      </c>
      <c r="F25" s="14">
        <v>1.42</v>
      </c>
    </row>
    <row r="26" spans="1:6" x14ac:dyDescent="0.25">
      <c r="B26" s="12">
        <v>4</v>
      </c>
      <c r="C26" s="15" t="s">
        <v>26</v>
      </c>
      <c r="D26" s="16">
        <v>1.42</v>
      </c>
      <c r="E26" s="16">
        <v>0</v>
      </c>
      <c r="F26" s="16">
        <v>1.42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5.54</v>
      </c>
      <c r="E27" s="14">
        <v>2.3813464</v>
      </c>
      <c r="F27" s="14">
        <v>3.1586536000000001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2.5</v>
      </c>
      <c r="E28" s="14">
        <v>3.3403536000000003</v>
      </c>
      <c r="F28" s="14">
        <v>-0.84035360000000026</v>
      </c>
    </row>
    <row r="29" spans="1:6" x14ac:dyDescent="0.25">
      <c r="B29" s="12">
        <v>4</v>
      </c>
      <c r="C29" s="15" t="s">
        <v>29</v>
      </c>
      <c r="D29" s="16">
        <v>8.0399999999999991</v>
      </c>
      <c r="E29" s="16">
        <v>5.7216999999999993</v>
      </c>
      <c r="F29" s="16">
        <v>2.3182999999999998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15.78</v>
      </c>
      <c r="E30" s="14">
        <v>17.592288</v>
      </c>
      <c r="F30" s="14">
        <v>-1.8122880000000006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15.78</v>
      </c>
      <c r="E32" s="16">
        <v>17.592288</v>
      </c>
      <c r="F32" s="16">
        <v>-1.8122880000000006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0.49</v>
      </c>
      <c r="E33" s="14">
        <v>0</v>
      </c>
      <c r="F33" s="14">
        <v>0.49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0.49</v>
      </c>
      <c r="E35" s="16">
        <v>0</v>
      </c>
      <c r="F35" s="16">
        <v>0.49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0.05</v>
      </c>
      <c r="E36" s="14">
        <v>0.63</v>
      </c>
      <c r="F36" s="14">
        <v>-0.57999999999999996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</v>
      </c>
      <c r="E37" s="14">
        <v>0</v>
      </c>
      <c r="F37" s="14">
        <v>0</v>
      </c>
    </row>
    <row r="38" spans="1:6" x14ac:dyDescent="0.25">
      <c r="B38" s="12">
        <v>4</v>
      </c>
      <c r="C38" s="15" t="s">
        <v>38</v>
      </c>
      <c r="D38" s="16">
        <v>5.0000000000000044E-2</v>
      </c>
      <c r="E38" s="16">
        <v>0.63</v>
      </c>
      <c r="F38" s="16">
        <v>-0.57999999999999996</v>
      </c>
    </row>
    <row r="39" spans="1:6" x14ac:dyDescent="0.25">
      <c r="B39" s="12">
        <v>3</v>
      </c>
      <c r="C39" s="17" t="s">
        <v>39</v>
      </c>
      <c r="D39" s="18">
        <v>85.560000000000016</v>
      </c>
      <c r="E39" s="18">
        <v>75.615672799999999</v>
      </c>
      <c r="F39" s="18">
        <v>9.9443272000000178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0</v>
      </c>
      <c r="E40" s="14">
        <v>0</v>
      </c>
      <c r="F40" s="14">
        <v>0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12.35</v>
      </c>
      <c r="E41" s="14">
        <v>20</v>
      </c>
      <c r="F41" s="14">
        <v>-7.65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27.419999999999998</v>
      </c>
      <c r="E42" s="14">
        <v>18.82</v>
      </c>
      <c r="F42" s="14">
        <v>8.5999999999999979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15.27</v>
      </c>
      <c r="E43" s="14">
        <v>5</v>
      </c>
      <c r="F43" s="14">
        <v>10.27</v>
      </c>
    </row>
    <row r="44" spans="1:6" x14ac:dyDescent="0.25">
      <c r="B44" s="12">
        <v>3</v>
      </c>
      <c r="C44" s="17" t="s">
        <v>44</v>
      </c>
      <c r="D44" s="18">
        <v>55.040000000000006</v>
      </c>
      <c r="E44" s="18">
        <v>43.82</v>
      </c>
      <c r="F44" s="18">
        <v>11.220000000000006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0</v>
      </c>
      <c r="F45" s="18">
        <v>0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161.37</v>
      </c>
      <c r="E47" s="21">
        <v>131.168192</v>
      </c>
      <c r="F47" s="21">
        <v>30.201808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21</v>
      </c>
      <c r="E48" s="14">
        <v>22</v>
      </c>
      <c r="F48" s="14">
        <v>-1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4</v>
      </c>
      <c r="E49" s="14">
        <v>0</v>
      </c>
      <c r="F49" s="14">
        <v>4</v>
      </c>
    </row>
    <row r="50" spans="1:6" x14ac:dyDescent="0.25">
      <c r="B50" s="12">
        <v>3</v>
      </c>
      <c r="C50" s="17" t="s">
        <v>50</v>
      </c>
      <c r="D50" s="18">
        <v>25</v>
      </c>
      <c r="E50" s="18">
        <v>22</v>
      </c>
      <c r="F50" s="18">
        <v>3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14</v>
      </c>
      <c r="E51" s="14">
        <v>7</v>
      </c>
      <c r="F51" s="14">
        <v>7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3</v>
      </c>
      <c r="E52" s="14">
        <v>4</v>
      </c>
      <c r="F52" s="14">
        <v>-1</v>
      </c>
    </row>
    <row r="53" spans="1:6" x14ac:dyDescent="0.25">
      <c r="B53" s="12">
        <v>3</v>
      </c>
      <c r="C53" s="17" t="s">
        <v>53</v>
      </c>
      <c r="D53" s="18">
        <v>17</v>
      </c>
      <c r="E53" s="18">
        <v>11</v>
      </c>
      <c r="F53" s="18">
        <v>6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0</v>
      </c>
      <c r="E54" s="14">
        <v>0</v>
      </c>
      <c r="F54" s="14">
        <v>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1</v>
      </c>
      <c r="E55" s="14">
        <v>1</v>
      </c>
      <c r="F55" s="14">
        <v>0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31</v>
      </c>
      <c r="E56" s="14">
        <v>22</v>
      </c>
      <c r="F56" s="14">
        <v>9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0</v>
      </c>
      <c r="E57" s="14">
        <v>0</v>
      </c>
      <c r="F57" s="14">
        <v>0</v>
      </c>
    </row>
    <row r="58" spans="1:6" x14ac:dyDescent="0.25">
      <c r="B58" s="12">
        <v>3</v>
      </c>
      <c r="C58" s="17" t="s">
        <v>58</v>
      </c>
      <c r="D58" s="18">
        <v>32</v>
      </c>
      <c r="E58" s="18">
        <v>23</v>
      </c>
      <c r="F58" s="18">
        <v>9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2</v>
      </c>
      <c r="E59" s="14">
        <v>0</v>
      </c>
      <c r="F59" s="14">
        <v>2</v>
      </c>
    </row>
    <row r="60" spans="1:6" x14ac:dyDescent="0.25">
      <c r="B60" s="12">
        <v>3</v>
      </c>
      <c r="C60" s="17" t="s">
        <v>60</v>
      </c>
      <c r="D60" s="18">
        <v>2</v>
      </c>
      <c r="E60" s="18">
        <v>0</v>
      </c>
      <c r="F60" s="18">
        <v>2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4</v>
      </c>
      <c r="E61" s="14">
        <v>2</v>
      </c>
      <c r="F61" s="14">
        <v>2</v>
      </c>
    </row>
    <row r="62" spans="1:6" x14ac:dyDescent="0.25">
      <c r="B62" s="12">
        <v>3</v>
      </c>
      <c r="C62" s="17" t="s">
        <v>62</v>
      </c>
      <c r="D62" s="18">
        <v>4</v>
      </c>
      <c r="E62" s="18">
        <v>2</v>
      </c>
      <c r="F62" s="18">
        <v>2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80</v>
      </c>
      <c r="E64" s="21">
        <v>58</v>
      </c>
      <c r="F64" s="21">
        <v>22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44.91</v>
      </c>
      <c r="E65" s="14">
        <v>51.860000000000007</v>
      </c>
      <c r="F65" s="14">
        <v>-6.9500000000000099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8.75</v>
      </c>
      <c r="E66" s="14">
        <v>9.14</v>
      </c>
      <c r="F66" s="14">
        <v>-0.39000000000000057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50.35</v>
      </c>
      <c r="E67" s="14">
        <v>48.749999999999993</v>
      </c>
      <c r="F67" s="14">
        <v>1.6000000000000085</v>
      </c>
    </row>
    <row r="68" spans="1:6" x14ac:dyDescent="0.25">
      <c r="B68" s="12">
        <v>3</v>
      </c>
      <c r="C68" s="17" t="s">
        <v>68</v>
      </c>
      <c r="D68" s="18">
        <v>104.01000000000002</v>
      </c>
      <c r="E68" s="18">
        <v>109.75000000000001</v>
      </c>
      <c r="F68" s="18">
        <v>-5.7399999999999949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0.09</v>
      </c>
      <c r="E69" s="18">
        <v>0.1</v>
      </c>
      <c r="F69" s="18">
        <v>-1.0000000000000009E-2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33</v>
      </c>
      <c r="E70" s="18">
        <v>28</v>
      </c>
      <c r="F70" s="18">
        <v>5</v>
      </c>
    </row>
    <row r="71" spans="1:6" ht="16.5" thickBot="1" x14ac:dyDescent="0.3">
      <c r="B71" s="19">
        <v>2</v>
      </c>
      <c r="C71" s="20" t="s">
        <v>71</v>
      </c>
      <c r="D71" s="21">
        <v>137.10000000000002</v>
      </c>
      <c r="E71" s="21">
        <v>137.85000000000002</v>
      </c>
      <c r="F71" s="21">
        <v>-0.75</v>
      </c>
    </row>
    <row r="72" spans="1:6" ht="19.5" thickTop="1" thickBot="1" x14ac:dyDescent="0.3">
      <c r="B72" s="12">
        <v>1</v>
      </c>
      <c r="C72" s="22" t="s">
        <v>72</v>
      </c>
      <c r="D72" s="23">
        <v>378.47000000000008</v>
      </c>
      <c r="E72" s="23">
        <v>327.01819199999994</v>
      </c>
      <c r="F72" s="23">
        <v>51.451808000000142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4.9000000000000004</v>
      </c>
      <c r="E78" s="18">
        <v>0</v>
      </c>
      <c r="F78" s="18">
        <v>4.9000000000000004</v>
      </c>
    </row>
    <row r="79" spans="1:6" ht="16.5" thickBot="1" x14ac:dyDescent="0.3">
      <c r="B79" s="19">
        <v>2</v>
      </c>
      <c r="C79" s="20" t="s">
        <v>76</v>
      </c>
      <c r="D79" s="21">
        <v>4.9000000000000004</v>
      </c>
      <c r="E79" s="21">
        <v>0</v>
      </c>
      <c r="F79" s="21">
        <v>4.9000000000000004</v>
      </c>
    </row>
    <row r="80" spans="1:6" x14ac:dyDescent="0.25">
      <c r="B80" s="12">
        <v>3</v>
      </c>
      <c r="C80" s="17" t="s">
        <v>77</v>
      </c>
      <c r="D80" s="18">
        <v>79.899999999999991</v>
      </c>
      <c r="E80" s="18">
        <v>79.899999999999991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0</v>
      </c>
      <c r="E81" s="18">
        <v>0</v>
      </c>
      <c r="F81" s="18">
        <v>0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0</v>
      </c>
      <c r="E83" s="18">
        <v>0</v>
      </c>
      <c r="F83" s="18">
        <v>0</v>
      </c>
    </row>
    <row r="84" spans="1:6" ht="16.5" thickBot="1" x14ac:dyDescent="0.3">
      <c r="B84" s="19">
        <v>2</v>
      </c>
      <c r="C84" s="20" t="s">
        <v>81</v>
      </c>
      <c r="D84" s="21">
        <v>79.899999999999991</v>
      </c>
      <c r="E84" s="21">
        <v>79.899999999999991</v>
      </c>
      <c r="F84" s="21">
        <v>0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0</v>
      </c>
      <c r="E86" s="18">
        <v>0</v>
      </c>
      <c r="F86" s="18">
        <v>0</v>
      </c>
    </row>
    <row r="87" spans="1:6" x14ac:dyDescent="0.25">
      <c r="B87" s="12">
        <v>3</v>
      </c>
      <c r="C87" s="17" t="s">
        <v>84</v>
      </c>
      <c r="D87" s="18">
        <v>0</v>
      </c>
      <c r="E87" s="18">
        <v>0</v>
      </c>
      <c r="F87" s="18">
        <v>0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0</v>
      </c>
      <c r="E89" s="18">
        <v>0</v>
      </c>
      <c r="F89" s="18">
        <v>0</v>
      </c>
    </row>
    <row r="90" spans="1:6" ht="16.5" thickBot="1" x14ac:dyDescent="0.3">
      <c r="B90" s="19">
        <v>2</v>
      </c>
      <c r="C90" s="20" t="s">
        <v>87</v>
      </c>
      <c r="D90" s="21">
        <v>0</v>
      </c>
      <c r="E90" s="21">
        <v>0</v>
      </c>
      <c r="F90" s="21">
        <v>0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3</v>
      </c>
      <c r="E92" s="14">
        <v>3</v>
      </c>
      <c r="F92" s="14">
        <v>0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0</v>
      </c>
      <c r="F94" s="14">
        <v>0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3</v>
      </c>
      <c r="E96" s="18">
        <v>3</v>
      </c>
      <c r="F96" s="18">
        <v>0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0</v>
      </c>
      <c r="E97" s="14">
        <v>0</v>
      </c>
      <c r="F97" s="14">
        <v>0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0</v>
      </c>
      <c r="E101" s="14">
        <v>0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0</v>
      </c>
      <c r="E102" s="18">
        <v>0</v>
      </c>
      <c r="F102" s="18">
        <v>0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1</v>
      </c>
      <c r="F103" s="14">
        <v>-1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1</v>
      </c>
      <c r="F105" s="18">
        <v>-1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0</v>
      </c>
      <c r="F106" s="14">
        <v>0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1</v>
      </c>
      <c r="F109" s="14">
        <v>-1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1</v>
      </c>
      <c r="F110" s="18">
        <v>-1</v>
      </c>
    </row>
    <row r="111" spans="1:6" x14ac:dyDescent="0.25">
      <c r="B111" s="12">
        <v>3</v>
      </c>
      <c r="C111" s="17" t="s">
        <v>108</v>
      </c>
      <c r="D111" s="18">
        <v>4</v>
      </c>
      <c r="E111" s="18">
        <v>11</v>
      </c>
      <c r="F111" s="18">
        <v>-7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0</v>
      </c>
      <c r="E112" s="14">
        <v>0</v>
      </c>
      <c r="F112" s="14">
        <v>0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0</v>
      </c>
      <c r="F114" s="14">
        <v>0</v>
      </c>
    </row>
    <row r="115" spans="1:6" x14ac:dyDescent="0.25">
      <c r="B115" s="12">
        <v>3</v>
      </c>
      <c r="C115" s="17" t="s">
        <v>112</v>
      </c>
      <c r="D115" s="18">
        <v>0</v>
      </c>
      <c r="E115" s="18">
        <v>0</v>
      </c>
      <c r="F115" s="18">
        <v>0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7</v>
      </c>
      <c r="E120" s="21">
        <v>16</v>
      </c>
      <c r="F120" s="21">
        <v>-9</v>
      </c>
    </row>
    <row r="121" spans="1:6" ht="19.5" thickTop="1" thickBot="1" x14ac:dyDescent="0.3">
      <c r="B121" s="12">
        <v>1</v>
      </c>
      <c r="C121" s="22" t="s">
        <v>118</v>
      </c>
      <c r="D121" s="23">
        <v>91.8</v>
      </c>
      <c r="E121" s="23">
        <v>95.899999999999991</v>
      </c>
      <c r="F121" s="23">
        <v>-4.0999999999999943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12750</v>
      </c>
      <c r="E130" s="14">
        <v>0</v>
      </c>
      <c r="F130" s="14">
        <v>12750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0</v>
      </c>
      <c r="E131" s="14">
        <v>0</v>
      </c>
      <c r="F131" s="14">
        <v>0</v>
      </c>
    </row>
    <row r="132" spans="1:6" ht="16.5" thickBot="1" x14ac:dyDescent="0.3">
      <c r="B132" s="19">
        <v>2</v>
      </c>
      <c r="C132" s="20" t="s">
        <v>125</v>
      </c>
      <c r="D132" s="21">
        <v>12750</v>
      </c>
      <c r="E132" s="21">
        <v>0</v>
      </c>
      <c r="F132" s="21">
        <v>12750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0</v>
      </c>
      <c r="E133" s="14">
        <v>0</v>
      </c>
      <c r="F133" s="14">
        <v>0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0</v>
      </c>
      <c r="E134" s="14">
        <v>0</v>
      </c>
      <c r="F134" s="14">
        <v>0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0</v>
      </c>
      <c r="E136" s="21">
        <v>0</v>
      </c>
      <c r="F136" s="21">
        <v>0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1547.5</v>
      </c>
      <c r="E137" s="14">
        <v>0</v>
      </c>
      <c r="F137" s="14">
        <v>1547.5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3431</v>
      </c>
      <c r="E138" s="14">
        <v>0</v>
      </c>
      <c r="F138" s="14">
        <v>3431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0</v>
      </c>
      <c r="E139" s="14">
        <v>0</v>
      </c>
      <c r="F139" s="14">
        <v>0</v>
      </c>
    </row>
    <row r="140" spans="1:6" ht="16.5" thickBot="1" x14ac:dyDescent="0.3">
      <c r="B140" s="19">
        <v>2</v>
      </c>
      <c r="C140" s="20" t="s">
        <v>133</v>
      </c>
      <c r="D140" s="21">
        <v>4978.5</v>
      </c>
      <c r="E140" s="21">
        <v>0</v>
      </c>
      <c r="F140" s="21">
        <v>4978.5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0</v>
      </c>
      <c r="E141" s="14">
        <v>0</v>
      </c>
      <c r="F141" s="14">
        <v>0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0</v>
      </c>
      <c r="E142" s="14">
        <v>0</v>
      </c>
      <c r="F142" s="14">
        <v>0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0</v>
      </c>
      <c r="F143" s="14">
        <v>0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0</v>
      </c>
      <c r="E144" s="14">
        <v>0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0</v>
      </c>
      <c r="F149" s="14">
        <v>0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0</v>
      </c>
      <c r="E151" s="21">
        <v>0</v>
      </c>
      <c r="F151" s="21">
        <v>0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735</v>
      </c>
      <c r="E152" s="14">
        <v>540</v>
      </c>
      <c r="F152" s="14">
        <v>195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420</v>
      </c>
      <c r="E153" s="14">
        <v>468</v>
      </c>
      <c r="F153" s="14">
        <v>-48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458</v>
      </c>
      <c r="E154" s="14">
        <v>360</v>
      </c>
      <c r="F154" s="14">
        <v>98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311</v>
      </c>
      <c r="E155" s="14">
        <v>153</v>
      </c>
      <c r="F155" s="14">
        <v>158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121</v>
      </c>
      <c r="E156" s="14">
        <v>36</v>
      </c>
      <c r="F156" s="14">
        <v>85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0</v>
      </c>
      <c r="E160" s="14">
        <v>0</v>
      </c>
      <c r="F160" s="14">
        <v>0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2045</v>
      </c>
      <c r="E162" s="21">
        <v>1557</v>
      </c>
      <c r="F162" s="21">
        <v>488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0</v>
      </c>
      <c r="E163" s="14">
        <v>0</v>
      </c>
      <c r="F163" s="14">
        <v>0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0</v>
      </c>
      <c r="E164" s="14">
        <v>0</v>
      </c>
      <c r="F164" s="14">
        <v>0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0</v>
      </c>
      <c r="E165" s="14">
        <v>0</v>
      </c>
      <c r="F165" s="14">
        <v>0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0</v>
      </c>
      <c r="E166" s="14">
        <v>0</v>
      </c>
      <c r="F166" s="14">
        <v>0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0</v>
      </c>
      <c r="E167" s="14">
        <v>0</v>
      </c>
      <c r="F167" s="14">
        <v>0</v>
      </c>
    </row>
    <row r="168" spans="1:6" ht="16.5" thickBot="1" x14ac:dyDescent="0.3">
      <c r="B168" s="19">
        <v>2</v>
      </c>
      <c r="C168" s="20" t="s">
        <v>161</v>
      </c>
      <c r="D168" s="21">
        <v>0</v>
      </c>
      <c r="E168" s="21">
        <v>0</v>
      </c>
      <c r="F168" s="21">
        <v>0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4378.6099999999997</v>
      </c>
      <c r="E169" s="14">
        <v>2627.7</v>
      </c>
      <c r="F169" s="14">
        <v>1750.9099999999999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2572</v>
      </c>
      <c r="E170" s="14">
        <v>3079.5</v>
      </c>
      <c r="F170" s="14">
        <v>-507.5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348</v>
      </c>
      <c r="E171" s="14">
        <v>574.20000000000005</v>
      </c>
      <c r="F171" s="14">
        <v>-226.20000000000005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853</v>
      </c>
      <c r="E172" s="14">
        <v>805</v>
      </c>
      <c r="F172" s="14">
        <v>48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2249</v>
      </c>
      <c r="E173" s="14">
        <v>369</v>
      </c>
      <c r="F173" s="14">
        <v>1880</v>
      </c>
    </row>
    <row r="174" spans="1:6" ht="16.5" thickBot="1" x14ac:dyDescent="0.3">
      <c r="B174" s="19">
        <v>2</v>
      </c>
      <c r="C174" s="20" t="s">
        <v>167</v>
      </c>
      <c r="D174" s="21">
        <v>10400.61</v>
      </c>
      <c r="E174" s="21">
        <v>7455.4</v>
      </c>
      <c r="F174" s="21">
        <v>2945.2100000000009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0</v>
      </c>
      <c r="E175" s="14">
        <v>0</v>
      </c>
      <c r="F175" s="14">
        <v>0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0</v>
      </c>
      <c r="E176" s="14">
        <v>0</v>
      </c>
      <c r="F176" s="14">
        <v>0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0</v>
      </c>
      <c r="E177" s="14">
        <v>0</v>
      </c>
      <c r="F177" s="14">
        <v>0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0</v>
      </c>
      <c r="E178" s="14">
        <v>0</v>
      </c>
      <c r="F178" s="14">
        <v>0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0</v>
      </c>
      <c r="E180" s="21">
        <v>0</v>
      </c>
      <c r="F180" s="21">
        <v>0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198</v>
      </c>
      <c r="E181" s="14">
        <v>153</v>
      </c>
      <c r="F181" s="14">
        <v>45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0</v>
      </c>
      <c r="E182" s="14">
        <v>0</v>
      </c>
      <c r="F182" s="14">
        <v>0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45</v>
      </c>
      <c r="E183" s="14">
        <v>40.5</v>
      </c>
      <c r="F183" s="14">
        <v>4.5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0</v>
      </c>
      <c r="E184" s="14">
        <v>0</v>
      </c>
      <c r="F184" s="14">
        <v>0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243</v>
      </c>
      <c r="E186" s="21">
        <v>193.5</v>
      </c>
      <c r="F186" s="21">
        <v>49.5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0</v>
      </c>
      <c r="E187" s="14">
        <v>0</v>
      </c>
      <c r="F187" s="14">
        <v>0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0</v>
      </c>
      <c r="F188" s="14">
        <v>0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0</v>
      </c>
      <c r="E189" s="14">
        <v>0</v>
      </c>
      <c r="F189" s="14">
        <v>0</v>
      </c>
    </row>
    <row r="190" spans="1:6" ht="16.5" thickBot="1" x14ac:dyDescent="0.3">
      <c r="B190" s="19">
        <v>2</v>
      </c>
      <c r="C190" s="20" t="s">
        <v>183</v>
      </c>
      <c r="D190" s="21">
        <v>0</v>
      </c>
      <c r="E190" s="21">
        <v>0</v>
      </c>
      <c r="F190" s="21">
        <v>0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4896</v>
      </c>
      <c r="E191" s="14">
        <v>144</v>
      </c>
      <c r="F191" s="14">
        <v>4752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791</v>
      </c>
      <c r="E192" s="14">
        <v>180</v>
      </c>
      <c r="F192" s="14">
        <v>611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30</v>
      </c>
      <c r="E193" s="14">
        <v>51</v>
      </c>
      <c r="F193" s="14">
        <v>-21</v>
      </c>
    </row>
    <row r="194" spans="1:6" ht="16.5" thickBot="1" x14ac:dyDescent="0.3">
      <c r="B194" s="19">
        <v>2</v>
      </c>
      <c r="C194" s="20" t="s">
        <v>187</v>
      </c>
      <c r="D194" s="21">
        <v>5717</v>
      </c>
      <c r="E194" s="21">
        <v>375</v>
      </c>
      <c r="F194" s="21">
        <v>5342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0</v>
      </c>
      <c r="F195" s="14">
        <v>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2</v>
      </c>
      <c r="E196" s="14">
        <v>0</v>
      </c>
      <c r="F196" s="14">
        <v>2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37</v>
      </c>
      <c r="E197" s="14">
        <v>0</v>
      </c>
      <c r="F197" s="14">
        <v>37</v>
      </c>
    </row>
    <row r="198" spans="1:6" ht="16.5" thickBot="1" x14ac:dyDescent="0.3">
      <c r="B198" s="19">
        <v>2</v>
      </c>
      <c r="C198" s="20" t="s">
        <v>191</v>
      </c>
      <c r="D198" s="21">
        <v>39</v>
      </c>
      <c r="E198" s="21">
        <v>0</v>
      </c>
      <c r="F198" s="21">
        <v>39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90</v>
      </c>
      <c r="E199" s="14">
        <v>40.5</v>
      </c>
      <c r="F199" s="14">
        <v>49.5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211</v>
      </c>
      <c r="E200" s="14">
        <v>385</v>
      </c>
      <c r="F200" s="14">
        <v>-174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308</v>
      </c>
      <c r="E201" s="14">
        <v>27</v>
      </c>
      <c r="F201" s="14">
        <v>281</v>
      </c>
    </row>
    <row r="202" spans="1:6" ht="16.5" thickBot="1" x14ac:dyDescent="0.3">
      <c r="B202" s="19">
        <v>2</v>
      </c>
      <c r="C202" s="20" t="s">
        <v>195</v>
      </c>
      <c r="D202" s="21">
        <v>609</v>
      </c>
      <c r="E202" s="21">
        <v>452.5</v>
      </c>
      <c r="F202" s="21">
        <v>156.5</v>
      </c>
    </row>
    <row r="203" spans="1:6" ht="19.5" thickTop="1" thickBot="1" x14ac:dyDescent="0.3">
      <c r="B203" s="12">
        <v>1</v>
      </c>
      <c r="C203" s="22" t="s">
        <v>196</v>
      </c>
      <c r="D203" s="23">
        <v>36782.11</v>
      </c>
      <c r="E203" s="23">
        <v>10033.4</v>
      </c>
      <c r="F203" s="23">
        <v>26748.71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23</v>
      </c>
      <c r="E209" s="14">
        <v>17.2</v>
      </c>
      <c r="F209" s="14">
        <v>5.8000000000000007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86</v>
      </c>
      <c r="E210" s="14">
        <v>48</v>
      </c>
      <c r="F210" s="14">
        <v>38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177</v>
      </c>
      <c r="E211" s="14">
        <v>178.5</v>
      </c>
      <c r="F211" s="14">
        <v>-1.5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0</v>
      </c>
      <c r="E212" s="14">
        <v>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0</v>
      </c>
      <c r="E213" s="14">
        <v>4</v>
      </c>
      <c r="F213" s="14">
        <v>-4</v>
      </c>
    </row>
    <row r="214" spans="1:6" ht="16.5" thickBot="1" x14ac:dyDescent="0.3">
      <c r="B214" s="19">
        <v>2</v>
      </c>
      <c r="C214" s="20" t="s">
        <v>203</v>
      </c>
      <c r="D214" s="21">
        <v>286</v>
      </c>
      <c r="E214" s="21">
        <v>247.7</v>
      </c>
      <c r="F214" s="21">
        <v>38.300000000000011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10</v>
      </c>
      <c r="E215" s="14">
        <v>17.8</v>
      </c>
      <c r="F215" s="14">
        <v>-7.8000000000000007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103</v>
      </c>
      <c r="E216" s="14">
        <v>80.5</v>
      </c>
      <c r="F216" s="14">
        <v>22.5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330</v>
      </c>
      <c r="E217" s="14">
        <v>245.5</v>
      </c>
      <c r="F217" s="14">
        <v>84.5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4</v>
      </c>
      <c r="F219" s="14">
        <v>-4</v>
      </c>
    </row>
    <row r="220" spans="1:6" ht="16.5" thickBot="1" x14ac:dyDescent="0.3">
      <c r="B220" s="19">
        <v>2</v>
      </c>
      <c r="C220" s="20" t="s">
        <v>209</v>
      </c>
      <c r="D220" s="21">
        <v>443</v>
      </c>
      <c r="E220" s="21">
        <v>347.8</v>
      </c>
      <c r="F220" s="21">
        <v>95.199999999999989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28</v>
      </c>
      <c r="E221" s="14">
        <v>15.2</v>
      </c>
      <c r="F221" s="14">
        <v>12.8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79</v>
      </c>
      <c r="E222" s="14">
        <v>37.9</v>
      </c>
      <c r="F222" s="14">
        <v>41.1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74</v>
      </c>
      <c r="E223" s="14">
        <v>93</v>
      </c>
      <c r="F223" s="14">
        <v>-19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6</v>
      </c>
      <c r="F225" s="14">
        <v>-6</v>
      </c>
    </row>
    <row r="226" spans="1:6" ht="16.5" thickBot="1" x14ac:dyDescent="0.3">
      <c r="B226" s="19">
        <v>2</v>
      </c>
      <c r="C226" s="20" t="s">
        <v>215</v>
      </c>
      <c r="D226" s="21">
        <v>181</v>
      </c>
      <c r="E226" s="21">
        <v>152.1</v>
      </c>
      <c r="F226" s="21">
        <v>28.900000000000006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3</v>
      </c>
      <c r="E227" s="14">
        <v>0</v>
      </c>
      <c r="F227" s="14">
        <v>3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0</v>
      </c>
      <c r="E228" s="14">
        <v>0</v>
      </c>
      <c r="F228" s="14">
        <v>0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3</v>
      </c>
      <c r="E232" s="21">
        <v>0</v>
      </c>
      <c r="F232" s="21">
        <v>3</v>
      </c>
    </row>
    <row r="233" spans="1:6" ht="19.5" thickTop="1" thickBot="1" x14ac:dyDescent="0.3">
      <c r="B233" s="12">
        <v>1</v>
      </c>
      <c r="C233" s="22" t="s">
        <v>222</v>
      </c>
      <c r="D233" s="23">
        <v>913</v>
      </c>
      <c r="E233" s="23">
        <v>747.59999999999991</v>
      </c>
      <c r="F233" s="23">
        <v>165.40000000000009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0</v>
      </c>
      <c r="E240" s="14">
        <v>0</v>
      </c>
      <c r="F240" s="14">
        <v>0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0</v>
      </c>
      <c r="E241" s="14">
        <v>0</v>
      </c>
      <c r="F241" s="14">
        <v>0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0</v>
      </c>
      <c r="E242" s="14">
        <v>0</v>
      </c>
      <c r="F242" s="14">
        <v>0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0</v>
      </c>
      <c r="F246" s="14">
        <v>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0</v>
      </c>
      <c r="F247" s="14">
        <v>0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0</v>
      </c>
      <c r="E248" s="14">
        <v>0</v>
      </c>
      <c r="F248" s="14">
        <v>0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0</v>
      </c>
      <c r="E250" s="14">
        <v>0</v>
      </c>
      <c r="F250" s="14">
        <v>0</v>
      </c>
    </row>
    <row r="251" spans="1:6" ht="16.5" thickBot="1" x14ac:dyDescent="0.3">
      <c r="B251" s="19">
        <v>2</v>
      </c>
      <c r="C251" s="20" t="s">
        <v>236</v>
      </c>
      <c r="D251" s="21">
        <v>0</v>
      </c>
      <c r="E251" s="21">
        <v>0</v>
      </c>
      <c r="F251" s="21">
        <v>0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5291</v>
      </c>
      <c r="E252" s="14">
        <v>5447</v>
      </c>
      <c r="F252" s="14">
        <v>-156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400</v>
      </c>
      <c r="E253" s="14">
        <v>1130</v>
      </c>
      <c r="F253" s="14">
        <v>-730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1191</v>
      </c>
      <c r="E254" s="14">
        <v>1225</v>
      </c>
      <c r="F254" s="14">
        <v>-34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0</v>
      </c>
      <c r="E255" s="14">
        <v>0</v>
      </c>
      <c r="F255" s="14">
        <v>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971</v>
      </c>
      <c r="E256" s="14">
        <v>1143</v>
      </c>
      <c r="F256" s="14">
        <v>-172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0</v>
      </c>
      <c r="E257" s="14">
        <v>0</v>
      </c>
      <c r="F257" s="14">
        <v>0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2</v>
      </c>
      <c r="F258" s="14">
        <v>-2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1224</v>
      </c>
      <c r="E259" s="14">
        <v>14360</v>
      </c>
      <c r="F259" s="14">
        <v>-13136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5</v>
      </c>
      <c r="E260" s="14">
        <v>5</v>
      </c>
      <c r="F260" s="14">
        <v>0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36677</v>
      </c>
      <c r="E261" s="14">
        <v>0</v>
      </c>
      <c r="F261" s="14">
        <v>36677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0</v>
      </c>
      <c r="F262" s="14">
        <v>0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0</v>
      </c>
      <c r="E263" s="14">
        <v>0</v>
      </c>
      <c r="F263" s="14">
        <v>0</v>
      </c>
    </row>
    <row r="264" spans="1:6" ht="16.5" thickBot="1" x14ac:dyDescent="0.3">
      <c r="B264" s="19">
        <v>2</v>
      </c>
      <c r="C264" s="20" t="s">
        <v>249</v>
      </c>
      <c r="D264" s="21">
        <v>45759</v>
      </c>
      <c r="E264" s="21">
        <v>23312</v>
      </c>
      <c r="F264" s="21">
        <v>22447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0</v>
      </c>
      <c r="E265" s="14">
        <v>0</v>
      </c>
      <c r="F265" s="14">
        <v>0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0</v>
      </c>
      <c r="E266" s="14">
        <v>0</v>
      </c>
      <c r="F266" s="14">
        <v>0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0</v>
      </c>
      <c r="F267" s="14">
        <v>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0</v>
      </c>
      <c r="F268" s="14">
        <v>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0</v>
      </c>
      <c r="E269" s="14">
        <v>0</v>
      </c>
      <c r="F269" s="14">
        <v>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0</v>
      </c>
      <c r="F270" s="14">
        <v>0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0</v>
      </c>
      <c r="E271" s="14">
        <v>0</v>
      </c>
      <c r="F271" s="14">
        <v>0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0</v>
      </c>
      <c r="E272" s="14">
        <v>0</v>
      </c>
      <c r="F272" s="14">
        <v>0</v>
      </c>
    </row>
    <row r="273" spans="1:6" ht="16.5" thickBot="1" x14ac:dyDescent="0.3">
      <c r="B273" s="19">
        <v>2</v>
      </c>
      <c r="C273" s="20" t="s">
        <v>258</v>
      </c>
      <c r="D273" s="21">
        <v>0</v>
      </c>
      <c r="E273" s="21">
        <v>0</v>
      </c>
      <c r="F273" s="21">
        <v>0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0</v>
      </c>
      <c r="E274" s="21">
        <v>0</v>
      </c>
      <c r="F274" s="21">
        <v>0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0</v>
      </c>
      <c r="E275" s="14">
        <v>1500</v>
      </c>
      <c r="F275" s="14">
        <v>-1500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3770</v>
      </c>
      <c r="E276" s="14">
        <v>0</v>
      </c>
      <c r="F276" s="14">
        <v>3770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0</v>
      </c>
      <c r="E278" s="14">
        <v>0</v>
      </c>
      <c r="F278" s="14">
        <v>0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3770</v>
      </c>
      <c r="E280" s="21">
        <v>1500</v>
      </c>
      <c r="F280" s="21">
        <v>2270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0</v>
      </c>
      <c r="E281" s="14">
        <v>0</v>
      </c>
      <c r="F281" s="14">
        <v>0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0</v>
      </c>
      <c r="E286" s="21">
        <v>0</v>
      </c>
      <c r="F286" s="21">
        <v>0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33</v>
      </c>
      <c r="E287" s="14">
        <v>640</v>
      </c>
      <c r="F287" s="14">
        <v>-607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0</v>
      </c>
      <c r="E288" s="14">
        <v>0</v>
      </c>
      <c r="F288" s="14">
        <v>0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3</v>
      </c>
      <c r="E289" s="14">
        <v>84</v>
      </c>
      <c r="F289" s="14">
        <v>-81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0</v>
      </c>
      <c r="E290" s="14">
        <v>0</v>
      </c>
      <c r="F290" s="14">
        <v>0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0</v>
      </c>
      <c r="F291" s="14">
        <v>0</v>
      </c>
    </row>
    <row r="292" spans="1:6" ht="16.5" thickBot="1" x14ac:dyDescent="0.3">
      <c r="B292" s="19">
        <v>2</v>
      </c>
      <c r="C292" s="27" t="s">
        <v>277</v>
      </c>
      <c r="D292" s="28">
        <v>36</v>
      </c>
      <c r="E292" s="28">
        <v>724</v>
      </c>
      <c r="F292" s="28">
        <v>-688</v>
      </c>
    </row>
    <row r="293" spans="1:6" ht="19.5" thickTop="1" thickBot="1" x14ac:dyDescent="0.3">
      <c r="B293" s="12">
        <v>1</v>
      </c>
      <c r="C293" s="29" t="s">
        <v>278</v>
      </c>
      <c r="D293" s="30">
        <v>49565</v>
      </c>
      <c r="E293" s="30">
        <v>25536</v>
      </c>
      <c r="F293" s="30">
        <v>24029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0</v>
      </c>
      <c r="F299" s="14">
        <v>0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0</v>
      </c>
      <c r="F300" s="14">
        <v>0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0</v>
      </c>
      <c r="F301" s="14">
        <v>0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0</v>
      </c>
      <c r="E302" s="14">
        <v>0</v>
      </c>
      <c r="F302" s="14">
        <v>0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0</v>
      </c>
      <c r="E305" s="16">
        <v>0</v>
      </c>
      <c r="F305" s="16">
        <v>0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0</v>
      </c>
      <c r="F306" s="14">
        <v>0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0</v>
      </c>
      <c r="E308" s="14">
        <v>0</v>
      </c>
      <c r="F308" s="14">
        <v>0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0</v>
      </c>
      <c r="E309" s="14">
        <v>0</v>
      </c>
      <c r="F309" s="14">
        <v>0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0</v>
      </c>
      <c r="E313" s="14">
        <v>0</v>
      </c>
      <c r="F313" s="14">
        <v>0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0</v>
      </c>
      <c r="E315" s="16">
        <v>0</v>
      </c>
      <c r="F315" s="16">
        <v>0</v>
      </c>
    </row>
    <row r="316" spans="1:6" x14ac:dyDescent="0.25">
      <c r="B316" s="12">
        <v>3</v>
      </c>
      <c r="C316" s="17" t="s">
        <v>297</v>
      </c>
      <c r="D316" s="18">
        <v>0</v>
      </c>
      <c r="E316" s="18">
        <v>0</v>
      </c>
      <c r="F316" s="18">
        <v>0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0</v>
      </c>
      <c r="E317" s="14">
        <v>0</v>
      </c>
      <c r="F317" s="14">
        <v>0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0</v>
      </c>
      <c r="E318" s="14">
        <v>0</v>
      </c>
      <c r="F318" s="14">
        <v>0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0</v>
      </c>
      <c r="E321" s="14">
        <v>0</v>
      </c>
      <c r="F321" s="14">
        <v>0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0</v>
      </c>
      <c r="E322" s="14">
        <v>0</v>
      </c>
      <c r="F322" s="14">
        <v>0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0</v>
      </c>
      <c r="E323" s="14">
        <v>0</v>
      </c>
      <c r="F323" s="14">
        <v>0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0</v>
      </c>
      <c r="E325" s="16">
        <v>0</v>
      </c>
      <c r="F325" s="16">
        <v>0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0</v>
      </c>
      <c r="E326" s="14">
        <v>0</v>
      </c>
      <c r="F326" s="14">
        <v>0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</v>
      </c>
      <c r="E327" s="14">
        <v>0</v>
      </c>
      <c r="F327" s="14">
        <v>0</v>
      </c>
    </row>
    <row r="328" spans="1:6" x14ac:dyDescent="0.25">
      <c r="B328" s="12">
        <v>4</v>
      </c>
      <c r="C328" s="15" t="s">
        <v>309</v>
      </c>
      <c r="D328" s="16">
        <v>0</v>
      </c>
      <c r="E328" s="16">
        <v>0</v>
      </c>
      <c r="F328" s="16">
        <v>0</v>
      </c>
    </row>
    <row r="329" spans="1:6" x14ac:dyDescent="0.25">
      <c r="B329" s="12">
        <v>3</v>
      </c>
      <c r="C329" s="17" t="s">
        <v>310</v>
      </c>
      <c r="D329" s="18">
        <v>0</v>
      </c>
      <c r="E329" s="18">
        <v>0</v>
      </c>
      <c r="F329" s="18">
        <v>0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0</v>
      </c>
      <c r="E332" s="14">
        <v>0</v>
      </c>
      <c r="F332" s="14">
        <v>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0</v>
      </c>
      <c r="E335" s="16">
        <v>0</v>
      </c>
      <c r="F335" s="16">
        <v>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0</v>
      </c>
      <c r="E338" s="18">
        <v>0</v>
      </c>
      <c r="F338" s="18">
        <v>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0.04</v>
      </c>
      <c r="E339" s="14">
        <v>8</v>
      </c>
      <c r="F339" s="14">
        <v>-7.96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9</v>
      </c>
      <c r="E340" s="14">
        <v>9</v>
      </c>
      <c r="F340" s="14">
        <v>0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0</v>
      </c>
      <c r="F341" s="14">
        <v>0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0</v>
      </c>
      <c r="F343" s="14">
        <v>0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9.25</v>
      </c>
      <c r="E344" s="14">
        <v>17</v>
      </c>
      <c r="F344" s="14">
        <v>-7.75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18.29</v>
      </c>
      <c r="E347" s="16">
        <v>34</v>
      </c>
      <c r="F347" s="16">
        <v>-15.71</v>
      </c>
    </row>
    <row r="348" spans="1:6" ht="15.75" thickBot="1" x14ac:dyDescent="0.3">
      <c r="B348" s="12">
        <v>3</v>
      </c>
      <c r="C348" s="17" t="s">
        <v>329</v>
      </c>
      <c r="D348" s="18">
        <v>18.29</v>
      </c>
      <c r="E348" s="18">
        <v>34</v>
      </c>
      <c r="F348" s="18">
        <v>-15.71</v>
      </c>
    </row>
    <row r="349" spans="1:6" ht="16.5" thickBot="1" x14ac:dyDescent="0.3">
      <c r="B349" s="19">
        <v>2</v>
      </c>
      <c r="C349" s="27" t="s">
        <v>330</v>
      </c>
      <c r="D349" s="28">
        <v>18.29</v>
      </c>
      <c r="E349" s="28">
        <v>34</v>
      </c>
      <c r="F349" s="28">
        <v>-15.71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0</v>
      </c>
      <c r="E350" s="14">
        <v>117.2</v>
      </c>
      <c r="F350" s="14">
        <v>-117.2</v>
      </c>
    </row>
    <row r="351" spans="1:6" ht="16.5" thickBot="1" x14ac:dyDescent="0.3">
      <c r="B351" s="19">
        <v>2</v>
      </c>
      <c r="C351" s="27" t="s">
        <v>332</v>
      </c>
      <c r="D351" s="28">
        <v>0</v>
      </c>
      <c r="E351" s="28">
        <v>117.2</v>
      </c>
      <c r="F351" s="28">
        <v>-117.2</v>
      </c>
    </row>
    <row r="352" spans="1:6" ht="19.5" thickTop="1" thickBot="1" x14ac:dyDescent="0.3">
      <c r="B352" s="12">
        <v>1</v>
      </c>
      <c r="C352" s="22" t="s">
        <v>333</v>
      </c>
      <c r="D352" s="23">
        <v>18.29</v>
      </c>
      <c r="E352" s="23">
        <v>151.19999999999999</v>
      </c>
      <c r="F352" s="23">
        <v>-132.91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100</v>
      </c>
      <c r="E358" s="14">
        <v>0</v>
      </c>
      <c r="F358" s="14">
        <v>100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0</v>
      </c>
      <c r="E359" s="14">
        <v>45</v>
      </c>
      <c r="F359" s="14">
        <v>-45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0</v>
      </c>
      <c r="E360" s="14">
        <v>0</v>
      </c>
      <c r="F360" s="14">
        <v>0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0</v>
      </c>
      <c r="E361" s="14">
        <v>0</v>
      </c>
      <c r="F361" s="14">
        <v>0</v>
      </c>
    </row>
    <row r="362" spans="1:6" x14ac:dyDescent="0.25">
      <c r="B362" s="12">
        <v>3</v>
      </c>
      <c r="C362" s="17" t="s">
        <v>339</v>
      </c>
      <c r="D362" s="18">
        <v>100</v>
      </c>
      <c r="E362" s="18">
        <v>45</v>
      </c>
      <c r="F362" s="18">
        <v>55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4558</v>
      </c>
      <c r="E364" s="14">
        <v>3123.7</v>
      </c>
      <c r="F364" s="14">
        <v>1434.3000000000002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1530</v>
      </c>
      <c r="E365" s="14">
        <v>700</v>
      </c>
      <c r="F365" s="14">
        <v>830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143</v>
      </c>
      <c r="E366" s="14">
        <v>81</v>
      </c>
      <c r="F366" s="14">
        <v>62</v>
      </c>
    </row>
    <row r="367" spans="1:6" x14ac:dyDescent="0.25">
      <c r="B367" s="12">
        <v>3</v>
      </c>
      <c r="C367" s="17" t="s">
        <v>344</v>
      </c>
      <c r="D367" s="18">
        <v>6231</v>
      </c>
      <c r="E367" s="18">
        <v>3904.7</v>
      </c>
      <c r="F367" s="18">
        <v>2326.3000000000002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17084.34</v>
      </c>
      <c r="E369" s="14">
        <v>5424</v>
      </c>
      <c r="F369" s="14">
        <v>11660.34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6494.4</v>
      </c>
      <c r="E370" s="14">
        <v>0</v>
      </c>
      <c r="F370" s="14">
        <v>6494.4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695</v>
      </c>
      <c r="E371" s="14">
        <v>17</v>
      </c>
      <c r="F371" s="14">
        <v>678</v>
      </c>
    </row>
    <row r="372" spans="1:6" ht="15.75" thickBot="1" x14ac:dyDescent="0.3">
      <c r="B372" s="12">
        <v>3</v>
      </c>
      <c r="C372" s="17" t="s">
        <v>349</v>
      </c>
      <c r="D372" s="18">
        <v>24273.739999999998</v>
      </c>
      <c r="E372" s="18">
        <v>5441</v>
      </c>
      <c r="F372" s="18">
        <v>18832.739999999998</v>
      </c>
    </row>
    <row r="373" spans="1:6" ht="16.5" thickBot="1" x14ac:dyDescent="0.3">
      <c r="B373" s="19">
        <v>2</v>
      </c>
      <c r="C373" s="20" t="s">
        <v>350</v>
      </c>
      <c r="D373" s="21">
        <v>30604.739999999998</v>
      </c>
      <c r="E373" s="21">
        <v>9390.7000000000007</v>
      </c>
      <c r="F373" s="21">
        <v>21214.039999999997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0</v>
      </c>
      <c r="E374" s="14">
        <v>0</v>
      </c>
      <c r="F374" s="14">
        <v>0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0</v>
      </c>
      <c r="E375" s="14">
        <v>0</v>
      </c>
      <c r="F375" s="14">
        <v>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1000</v>
      </c>
      <c r="E376" s="14">
        <v>180</v>
      </c>
      <c r="F376" s="14">
        <v>820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0</v>
      </c>
      <c r="E377" s="14">
        <v>0</v>
      </c>
      <c r="F377" s="14">
        <v>0</v>
      </c>
    </row>
    <row r="378" spans="1:6" x14ac:dyDescent="0.25">
      <c r="B378" s="12">
        <v>3</v>
      </c>
      <c r="C378" s="17" t="s">
        <v>355</v>
      </c>
      <c r="D378" s="18">
        <v>1000</v>
      </c>
      <c r="E378" s="18">
        <v>180</v>
      </c>
      <c r="F378" s="18">
        <v>820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0</v>
      </c>
      <c r="E379" s="14">
        <v>0</v>
      </c>
      <c r="F379" s="14">
        <v>0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0</v>
      </c>
      <c r="E380" s="14">
        <v>1917</v>
      </c>
      <c r="F380" s="14">
        <v>-1917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0</v>
      </c>
      <c r="E382" s="14">
        <v>0</v>
      </c>
      <c r="F382" s="14">
        <v>0</v>
      </c>
    </row>
    <row r="383" spans="1:6" x14ac:dyDescent="0.25">
      <c r="B383" s="12">
        <v>3</v>
      </c>
      <c r="C383" s="17" t="s">
        <v>360</v>
      </c>
      <c r="D383" s="18">
        <v>0</v>
      </c>
      <c r="E383" s="18">
        <v>1917</v>
      </c>
      <c r="F383" s="18">
        <v>-1917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1630</v>
      </c>
      <c r="E384" s="14">
        <v>0</v>
      </c>
      <c r="F384" s="14">
        <v>1630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370</v>
      </c>
      <c r="E385" s="14">
        <v>1602</v>
      </c>
      <c r="F385" s="14">
        <v>-1232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8</v>
      </c>
      <c r="E387" s="14">
        <v>0</v>
      </c>
      <c r="F387" s="14">
        <v>8</v>
      </c>
    </row>
    <row r="388" spans="1:6" x14ac:dyDescent="0.25">
      <c r="B388" s="12">
        <v>3</v>
      </c>
      <c r="C388" s="17" t="s">
        <v>365</v>
      </c>
      <c r="D388" s="18">
        <v>2008</v>
      </c>
      <c r="E388" s="18">
        <v>1602</v>
      </c>
      <c r="F388" s="18">
        <v>406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408</v>
      </c>
      <c r="E389" s="14">
        <v>0</v>
      </c>
      <c r="F389" s="14">
        <v>408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9258</v>
      </c>
      <c r="E390" s="14">
        <v>0</v>
      </c>
      <c r="F390" s="14">
        <v>9258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20</v>
      </c>
      <c r="E392" s="14">
        <v>0</v>
      </c>
      <c r="F392" s="14">
        <v>20</v>
      </c>
    </row>
    <row r="393" spans="1:6" ht="15.75" thickBot="1" x14ac:dyDescent="0.3">
      <c r="B393" s="12">
        <v>3</v>
      </c>
      <c r="C393" s="17" t="s">
        <v>370</v>
      </c>
      <c r="D393" s="18">
        <v>9686</v>
      </c>
      <c r="E393" s="18">
        <v>0</v>
      </c>
      <c r="F393" s="18">
        <v>9686</v>
      </c>
    </row>
    <row r="394" spans="1:6" ht="16.5" thickBot="1" x14ac:dyDescent="0.3">
      <c r="B394" s="19">
        <v>2</v>
      </c>
      <c r="C394" s="20" t="s">
        <v>371</v>
      </c>
      <c r="D394" s="21">
        <v>12694</v>
      </c>
      <c r="E394" s="21">
        <v>3699</v>
      </c>
      <c r="F394" s="21">
        <v>8995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595</v>
      </c>
      <c r="E395" s="14">
        <v>5204.7</v>
      </c>
      <c r="F395" s="14">
        <v>-4609.7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0</v>
      </c>
      <c r="F397" s="14">
        <v>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595</v>
      </c>
      <c r="E399" s="18">
        <v>5204.7</v>
      </c>
      <c r="F399" s="18">
        <v>-4609.7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0</v>
      </c>
      <c r="E405" s="14">
        <v>0</v>
      </c>
      <c r="F405" s="14">
        <v>0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2063</v>
      </c>
      <c r="E406" s="14">
        <v>0</v>
      </c>
      <c r="F406" s="14">
        <v>2063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2063</v>
      </c>
      <c r="E409" s="18">
        <v>0</v>
      </c>
      <c r="F409" s="18">
        <v>2063</v>
      </c>
    </row>
    <row r="410" spans="1:6" ht="16.5" thickBot="1" x14ac:dyDescent="0.3">
      <c r="B410" s="19">
        <v>2</v>
      </c>
      <c r="C410" s="27" t="s">
        <v>387</v>
      </c>
      <c r="D410" s="28">
        <v>2658</v>
      </c>
      <c r="E410" s="28">
        <v>5204.7</v>
      </c>
      <c r="F410" s="28">
        <v>-2546.6999999999998</v>
      </c>
    </row>
    <row r="411" spans="1:6" ht="19.5" thickTop="1" thickBot="1" x14ac:dyDescent="0.3">
      <c r="B411" s="12">
        <v>1</v>
      </c>
      <c r="C411" s="22" t="s">
        <v>388</v>
      </c>
      <c r="D411" s="23">
        <v>45956.74</v>
      </c>
      <c r="E411" s="23">
        <v>18294.400000000001</v>
      </c>
      <c r="F411" s="23">
        <v>27662.339999999997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0</v>
      </c>
      <c r="E417" s="14">
        <v>0</v>
      </c>
      <c r="F417" s="14">
        <v>0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0</v>
      </c>
      <c r="E422" s="14">
        <v>0</v>
      </c>
      <c r="F422" s="14">
        <v>0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11</v>
      </c>
      <c r="E425" s="14">
        <v>11</v>
      </c>
      <c r="F425" s="14">
        <v>0</v>
      </c>
    </row>
    <row r="426" spans="1:6" ht="16.5" thickBot="1" x14ac:dyDescent="0.3">
      <c r="B426" s="19">
        <v>2</v>
      </c>
      <c r="C426" s="27" t="s">
        <v>399</v>
      </c>
      <c r="D426" s="28">
        <v>11</v>
      </c>
      <c r="E426" s="28">
        <v>11</v>
      </c>
      <c r="F426" s="28">
        <v>0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0</v>
      </c>
      <c r="E427" s="14">
        <v>0</v>
      </c>
      <c r="F427" s="14">
        <v>0</v>
      </c>
    </row>
    <row r="428" spans="1:6" ht="16.5" thickBot="1" x14ac:dyDescent="0.3">
      <c r="B428" s="19">
        <v>2</v>
      </c>
      <c r="C428" s="27" t="s">
        <v>401</v>
      </c>
      <c r="D428" s="28">
        <v>0</v>
      </c>
      <c r="E428" s="28">
        <v>0</v>
      </c>
      <c r="F428" s="28">
        <v>0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0</v>
      </c>
      <c r="E429" s="14">
        <v>0</v>
      </c>
      <c r="F429" s="14">
        <v>0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0</v>
      </c>
      <c r="E432" s="18">
        <v>0</v>
      </c>
      <c r="F432" s="18">
        <v>0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0</v>
      </c>
      <c r="E433" s="14">
        <v>0</v>
      </c>
      <c r="F433" s="14">
        <v>0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0</v>
      </c>
      <c r="E434" s="14">
        <v>0</v>
      </c>
      <c r="F434" s="14">
        <v>0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158</v>
      </c>
      <c r="E437" s="14">
        <v>158</v>
      </c>
      <c r="F437" s="14">
        <v>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0</v>
      </c>
      <c r="E438" s="14">
        <v>0</v>
      </c>
      <c r="F438" s="14">
        <v>0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158</v>
      </c>
      <c r="E440" s="28">
        <v>158</v>
      </c>
      <c r="F440" s="28">
        <v>0</v>
      </c>
    </row>
    <row r="441" spans="1:6" ht="19.5" thickTop="1" thickBot="1" x14ac:dyDescent="0.3">
      <c r="B441" s="12">
        <v>1</v>
      </c>
      <c r="C441" s="22" t="s">
        <v>414</v>
      </c>
      <c r="D441" s="23">
        <v>169</v>
      </c>
      <c r="E441" s="23">
        <v>169</v>
      </c>
      <c r="F441" s="23">
        <v>0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31" priority="8" operator="notBetween">
      <formula>1</formula>
      <formula>-1</formula>
    </cfRule>
  </conditionalFormatting>
  <conditionalFormatting sqref="C442 C294 C354">
    <cfRule type="containsText" dxfId="30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29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28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27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26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25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24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BF442"/>
  <sheetViews>
    <sheetView zoomScale="90" zoomScaleNormal="90" workbookViewId="0">
      <selection activeCell="F101" sqref="F101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424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</v>
      </c>
      <c r="E7" s="14">
        <v>0</v>
      </c>
      <c r="F7" s="14">
        <v>0</v>
      </c>
    </row>
    <row r="8" spans="1:6" x14ac:dyDescent="0.25">
      <c r="A8" s="1">
        <v>0</v>
      </c>
      <c r="B8" s="12">
        <v>5</v>
      </c>
      <c r="C8" s="13" t="s">
        <v>8</v>
      </c>
      <c r="D8" s="14">
        <v>32.949999999999996</v>
      </c>
      <c r="E8" s="14">
        <v>25.891235999999999</v>
      </c>
      <c r="F8" s="14">
        <v>7.0587639999999965</v>
      </c>
    </row>
    <row r="9" spans="1:6" x14ac:dyDescent="0.25">
      <c r="A9" s="1">
        <v>0</v>
      </c>
      <c r="B9" s="12">
        <v>5</v>
      </c>
      <c r="C9" s="13" t="s">
        <v>9</v>
      </c>
      <c r="D9" s="14">
        <v>7.65</v>
      </c>
      <c r="E9" s="14">
        <v>8.7160608000000011</v>
      </c>
      <c r="F9" s="14">
        <v>-1.0660608000000007</v>
      </c>
    </row>
    <row r="10" spans="1:6" x14ac:dyDescent="0.25">
      <c r="B10" s="12">
        <v>4</v>
      </c>
      <c r="C10" s="15" t="s">
        <v>10</v>
      </c>
      <c r="D10" s="16">
        <v>40.600000000000009</v>
      </c>
      <c r="E10" s="16">
        <v>34.6072968</v>
      </c>
      <c r="F10" s="16">
        <v>5.9927032000000082</v>
      </c>
    </row>
    <row r="11" spans="1:6" x14ac:dyDescent="0.25">
      <c r="B11" s="12">
        <v>3</v>
      </c>
      <c r="C11" s="17" t="s">
        <v>11</v>
      </c>
      <c r="D11" s="18">
        <v>40.600000000000009</v>
      </c>
      <c r="E11" s="18">
        <v>34.6072968</v>
      </c>
      <c r="F11" s="18">
        <v>5.9927032000000082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5.0900000000000007</v>
      </c>
      <c r="E12" s="14">
        <v>1.38</v>
      </c>
      <c r="F12" s="14">
        <v>3.7100000000000009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73.039999999999978</v>
      </c>
      <c r="E13" s="14">
        <v>54.218115999999995</v>
      </c>
      <c r="F13" s="14">
        <v>18.821883999999983</v>
      </c>
    </row>
    <row r="14" spans="1:6" x14ac:dyDescent="0.25">
      <c r="B14" s="12">
        <v>4</v>
      </c>
      <c r="C14" s="15" t="s">
        <v>14</v>
      </c>
      <c r="D14" s="16">
        <v>78.13</v>
      </c>
      <c r="E14" s="16">
        <v>55.598115999999997</v>
      </c>
      <c r="F14" s="16">
        <v>22.531883999999998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0.02</v>
      </c>
      <c r="E15" s="14">
        <v>0</v>
      </c>
      <c r="F15" s="14">
        <v>0.02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0</v>
      </c>
      <c r="E16" s="14">
        <v>0</v>
      </c>
      <c r="F16" s="14">
        <v>0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0</v>
      </c>
      <c r="F17" s="14">
        <v>0</v>
      </c>
    </row>
    <row r="18" spans="1:6" x14ac:dyDescent="0.25">
      <c r="B18" s="12">
        <v>4</v>
      </c>
      <c r="C18" s="15" t="s">
        <v>18</v>
      </c>
      <c r="D18" s="16">
        <v>0.02</v>
      </c>
      <c r="E18" s="16">
        <v>0</v>
      </c>
      <c r="F18" s="16">
        <v>0.02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0</v>
      </c>
      <c r="E19" s="14">
        <v>0</v>
      </c>
      <c r="F19" s="14">
        <v>0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0</v>
      </c>
      <c r="F20" s="14">
        <v>0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0</v>
      </c>
      <c r="E22" s="16">
        <v>0</v>
      </c>
      <c r="F22" s="16">
        <v>0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0</v>
      </c>
      <c r="E23" s="14">
        <v>0</v>
      </c>
      <c r="F23" s="14">
        <v>0</v>
      </c>
    </row>
    <row r="24" spans="1:6" x14ac:dyDescent="0.25">
      <c r="B24" s="12">
        <v>4</v>
      </c>
      <c r="C24" s="15" t="s">
        <v>24</v>
      </c>
      <c r="D24" s="16">
        <v>0</v>
      </c>
      <c r="E24" s="16">
        <v>0</v>
      </c>
      <c r="F24" s="16">
        <v>0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3.44</v>
      </c>
      <c r="E25" s="14">
        <v>0</v>
      </c>
      <c r="F25" s="14">
        <v>3.44</v>
      </c>
    </row>
    <row r="26" spans="1:6" x14ac:dyDescent="0.25">
      <c r="B26" s="12">
        <v>4</v>
      </c>
      <c r="C26" s="15" t="s">
        <v>26</v>
      </c>
      <c r="D26" s="16">
        <v>3.44</v>
      </c>
      <c r="E26" s="16">
        <v>0</v>
      </c>
      <c r="F26" s="16">
        <v>3.44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0.67</v>
      </c>
      <c r="E27" s="14">
        <v>-7.6809600000000006E-2</v>
      </c>
      <c r="F27" s="14">
        <v>0.74680960000000007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0</v>
      </c>
      <c r="E28" s="14">
        <v>0.78089759999999997</v>
      </c>
      <c r="F28" s="14">
        <v>-0.78089759999999997</v>
      </c>
    </row>
    <row r="29" spans="1:6" x14ac:dyDescent="0.25">
      <c r="B29" s="12">
        <v>4</v>
      </c>
      <c r="C29" s="15" t="s">
        <v>29</v>
      </c>
      <c r="D29" s="16">
        <v>0.67</v>
      </c>
      <c r="E29" s="16">
        <v>0.70408799999999994</v>
      </c>
      <c r="F29" s="16">
        <v>-3.4087999999999896E-2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13.280000000000001</v>
      </c>
      <c r="E30" s="14">
        <v>14.7017232</v>
      </c>
      <c r="F30" s="14">
        <v>-1.4217231999999989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13.280000000000001</v>
      </c>
      <c r="E32" s="16">
        <v>14.7017232</v>
      </c>
      <c r="F32" s="16">
        <v>-1.4217231999999989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0.23</v>
      </c>
      <c r="E33" s="14">
        <v>0.2450592</v>
      </c>
      <c r="F33" s="14">
        <v>-1.5059199999999995E-2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0.23</v>
      </c>
      <c r="E35" s="16">
        <v>0.2450592</v>
      </c>
      <c r="F35" s="16">
        <v>-1.5059199999999995E-2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</v>
      </c>
      <c r="E36" s="14">
        <v>0</v>
      </c>
      <c r="F36" s="14">
        <v>0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</v>
      </c>
      <c r="E37" s="14">
        <v>0</v>
      </c>
      <c r="F37" s="14">
        <v>0</v>
      </c>
    </row>
    <row r="38" spans="1:6" x14ac:dyDescent="0.25">
      <c r="B38" s="12">
        <v>4</v>
      </c>
      <c r="C38" s="15" t="s">
        <v>38</v>
      </c>
      <c r="D38" s="16">
        <v>0</v>
      </c>
      <c r="E38" s="16">
        <v>0</v>
      </c>
      <c r="F38" s="16">
        <v>0</v>
      </c>
    </row>
    <row r="39" spans="1:6" x14ac:dyDescent="0.25">
      <c r="B39" s="12">
        <v>3</v>
      </c>
      <c r="C39" s="17" t="s">
        <v>39</v>
      </c>
      <c r="D39" s="18">
        <v>95.77</v>
      </c>
      <c r="E39" s="18">
        <v>71.248986399999993</v>
      </c>
      <c r="F39" s="18">
        <v>24.521013600000003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26.020000000000003</v>
      </c>
      <c r="E40" s="14">
        <v>18.667999999999999</v>
      </c>
      <c r="F40" s="14">
        <v>7.3520000000000039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16.38</v>
      </c>
      <c r="E41" s="14">
        <v>14.010000000000002</v>
      </c>
      <c r="F41" s="14">
        <v>2.3699999999999974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13.23</v>
      </c>
      <c r="E42" s="14">
        <v>9.1649999999999991</v>
      </c>
      <c r="F42" s="14">
        <v>4.0650000000000013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73.049999999999983</v>
      </c>
      <c r="E43" s="14">
        <v>90.3</v>
      </c>
      <c r="F43" s="14">
        <v>-17.250000000000014</v>
      </c>
    </row>
    <row r="44" spans="1:6" x14ac:dyDescent="0.25">
      <c r="B44" s="12">
        <v>3</v>
      </c>
      <c r="C44" s="17" t="s">
        <v>44</v>
      </c>
      <c r="D44" s="18">
        <v>128.68</v>
      </c>
      <c r="E44" s="18">
        <v>132.143</v>
      </c>
      <c r="F44" s="18">
        <v>-3.4629999999999939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0.3</v>
      </c>
      <c r="F45" s="18">
        <v>-0.3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265.05</v>
      </c>
      <c r="E47" s="21">
        <v>238.29928319999999</v>
      </c>
      <c r="F47" s="21">
        <v>26.750716800000021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38</v>
      </c>
      <c r="E48" s="14">
        <v>34</v>
      </c>
      <c r="F48" s="14">
        <v>4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6</v>
      </c>
      <c r="E49" s="14">
        <v>6</v>
      </c>
      <c r="F49" s="14">
        <v>0</v>
      </c>
    </row>
    <row r="50" spans="1:6" x14ac:dyDescent="0.25">
      <c r="B50" s="12">
        <v>3</v>
      </c>
      <c r="C50" s="17" t="s">
        <v>50</v>
      </c>
      <c r="D50" s="18">
        <v>44</v>
      </c>
      <c r="E50" s="18">
        <v>40</v>
      </c>
      <c r="F50" s="18">
        <v>4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0</v>
      </c>
      <c r="E51" s="14">
        <v>0</v>
      </c>
      <c r="F51" s="14">
        <v>0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0</v>
      </c>
      <c r="E52" s="14">
        <v>0</v>
      </c>
      <c r="F52" s="14">
        <v>0</v>
      </c>
    </row>
    <row r="53" spans="1:6" x14ac:dyDescent="0.25">
      <c r="B53" s="12">
        <v>3</v>
      </c>
      <c r="C53" s="17" t="s">
        <v>53</v>
      </c>
      <c r="D53" s="18">
        <v>0</v>
      </c>
      <c r="E53" s="18">
        <v>0</v>
      </c>
      <c r="F53" s="18">
        <v>0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0</v>
      </c>
      <c r="E54" s="14">
        <v>0</v>
      </c>
      <c r="F54" s="14">
        <v>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57</v>
      </c>
      <c r="E55" s="14">
        <v>42</v>
      </c>
      <c r="F55" s="14">
        <v>15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131</v>
      </c>
      <c r="E56" s="14">
        <v>107</v>
      </c>
      <c r="F56" s="14">
        <v>24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0</v>
      </c>
      <c r="E57" s="14">
        <v>0</v>
      </c>
      <c r="F57" s="14">
        <v>0</v>
      </c>
    </row>
    <row r="58" spans="1:6" x14ac:dyDescent="0.25">
      <c r="B58" s="12">
        <v>3</v>
      </c>
      <c r="C58" s="17" t="s">
        <v>58</v>
      </c>
      <c r="D58" s="18">
        <v>188</v>
      </c>
      <c r="E58" s="18">
        <v>149</v>
      </c>
      <c r="F58" s="18">
        <v>39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0</v>
      </c>
      <c r="E59" s="14">
        <v>0</v>
      </c>
      <c r="F59" s="14">
        <v>0</v>
      </c>
    </row>
    <row r="60" spans="1:6" x14ac:dyDescent="0.25">
      <c r="B60" s="12">
        <v>3</v>
      </c>
      <c r="C60" s="17" t="s">
        <v>60</v>
      </c>
      <c r="D60" s="18">
        <v>0</v>
      </c>
      <c r="E60" s="18">
        <v>0</v>
      </c>
      <c r="F60" s="18">
        <v>0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4.9000000000000004</v>
      </c>
      <c r="E61" s="14">
        <v>2</v>
      </c>
      <c r="F61" s="14">
        <v>2.9000000000000004</v>
      </c>
    </row>
    <row r="62" spans="1:6" x14ac:dyDescent="0.25">
      <c r="B62" s="12">
        <v>3</v>
      </c>
      <c r="C62" s="17" t="s">
        <v>62</v>
      </c>
      <c r="D62" s="18">
        <v>4.9000000000000004</v>
      </c>
      <c r="E62" s="18">
        <v>2</v>
      </c>
      <c r="F62" s="18">
        <v>2.9000000000000004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236.9</v>
      </c>
      <c r="E64" s="21">
        <v>191</v>
      </c>
      <c r="F64" s="21">
        <v>45.900000000000006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34.31</v>
      </c>
      <c r="E65" s="14">
        <v>14.600000000000001</v>
      </c>
      <c r="F65" s="14">
        <v>19.71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18.02</v>
      </c>
      <c r="E66" s="14">
        <v>46</v>
      </c>
      <c r="F66" s="14">
        <v>-27.98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3.91</v>
      </c>
      <c r="E67" s="14">
        <v>30.06</v>
      </c>
      <c r="F67" s="14">
        <v>-26.15</v>
      </c>
    </row>
    <row r="68" spans="1:6" x14ac:dyDescent="0.25">
      <c r="B68" s="12">
        <v>3</v>
      </c>
      <c r="C68" s="17" t="s">
        <v>68</v>
      </c>
      <c r="D68" s="18">
        <v>56.24</v>
      </c>
      <c r="E68" s="18">
        <v>90.660000000000011</v>
      </c>
      <c r="F68" s="18">
        <v>-34.420000000000009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427</v>
      </c>
      <c r="E69" s="18">
        <v>417</v>
      </c>
      <c r="F69" s="18">
        <v>10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15</v>
      </c>
      <c r="E70" s="18">
        <v>45</v>
      </c>
      <c r="F70" s="18">
        <v>-30</v>
      </c>
    </row>
    <row r="71" spans="1:6" ht="16.5" thickBot="1" x14ac:dyDescent="0.3">
      <c r="B71" s="19">
        <v>2</v>
      </c>
      <c r="C71" s="20" t="s">
        <v>71</v>
      </c>
      <c r="D71" s="21">
        <v>498.23999999999995</v>
      </c>
      <c r="E71" s="21">
        <v>552.66</v>
      </c>
      <c r="F71" s="21">
        <v>-54.420000000000016</v>
      </c>
    </row>
    <row r="72" spans="1:6" ht="19.5" thickTop="1" thickBot="1" x14ac:dyDescent="0.3">
      <c r="B72" s="12">
        <v>1</v>
      </c>
      <c r="C72" s="22" t="s">
        <v>72</v>
      </c>
      <c r="D72" s="23">
        <v>1000.1899999999999</v>
      </c>
      <c r="E72" s="23">
        <v>981.95928320000007</v>
      </c>
      <c r="F72" s="23">
        <v>18.230716799999868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132.30000000000001</v>
      </c>
      <c r="E78" s="18">
        <v>131.32</v>
      </c>
      <c r="F78" s="18">
        <v>0.98000000000001819</v>
      </c>
    </row>
    <row r="79" spans="1:6" ht="16.5" thickBot="1" x14ac:dyDescent="0.3">
      <c r="B79" s="19">
        <v>2</v>
      </c>
      <c r="C79" s="20" t="s">
        <v>76</v>
      </c>
      <c r="D79" s="21">
        <v>132.30000000000001</v>
      </c>
      <c r="E79" s="21">
        <v>131.32</v>
      </c>
      <c r="F79" s="21">
        <v>0.98000000000001819</v>
      </c>
    </row>
    <row r="80" spans="1:6" x14ac:dyDescent="0.25">
      <c r="B80" s="12">
        <v>3</v>
      </c>
      <c r="C80" s="17" t="s">
        <v>77</v>
      </c>
      <c r="D80" s="18">
        <v>13.92</v>
      </c>
      <c r="E80" s="18">
        <v>13.92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2.5199999999999996</v>
      </c>
      <c r="E81" s="18">
        <v>2.2799999999999998</v>
      </c>
      <c r="F81" s="18">
        <v>0.23999999999999977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1</v>
      </c>
      <c r="E83" s="18">
        <v>0</v>
      </c>
      <c r="F83" s="18">
        <v>1</v>
      </c>
    </row>
    <row r="84" spans="1:6" ht="16.5" thickBot="1" x14ac:dyDescent="0.3">
      <c r="B84" s="19">
        <v>2</v>
      </c>
      <c r="C84" s="20" t="s">
        <v>81</v>
      </c>
      <c r="D84" s="21">
        <v>17.439999999999998</v>
      </c>
      <c r="E84" s="21">
        <v>16.2</v>
      </c>
      <c r="F84" s="21">
        <v>1.2399999999999984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0</v>
      </c>
      <c r="E86" s="18">
        <v>0</v>
      </c>
      <c r="F86" s="18">
        <v>0</v>
      </c>
    </row>
    <row r="87" spans="1:6" x14ac:dyDescent="0.25">
      <c r="B87" s="12">
        <v>3</v>
      </c>
      <c r="C87" s="17" t="s">
        <v>84</v>
      </c>
      <c r="D87" s="18">
        <v>0</v>
      </c>
      <c r="E87" s="18">
        <v>0.35360000000000003</v>
      </c>
      <c r="F87" s="18">
        <v>-0.35360000000000003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14.465</v>
      </c>
      <c r="E89" s="18">
        <v>0</v>
      </c>
      <c r="F89" s="18">
        <v>14.465</v>
      </c>
    </row>
    <row r="90" spans="1:6" ht="16.5" thickBot="1" x14ac:dyDescent="0.3">
      <c r="B90" s="19">
        <v>2</v>
      </c>
      <c r="C90" s="20" t="s">
        <v>87</v>
      </c>
      <c r="D90" s="21">
        <v>14.465</v>
      </c>
      <c r="E90" s="21">
        <v>0.35360000000000003</v>
      </c>
      <c r="F90" s="21">
        <v>14.1114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2</v>
      </c>
      <c r="E92" s="14">
        <v>2</v>
      </c>
      <c r="F92" s="14">
        <v>0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1</v>
      </c>
      <c r="F94" s="14">
        <v>-1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2</v>
      </c>
      <c r="E96" s="18">
        <v>3</v>
      </c>
      <c r="F96" s="18">
        <v>-1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0</v>
      </c>
      <c r="E97" s="14">
        <v>0</v>
      </c>
      <c r="F97" s="14">
        <v>0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0</v>
      </c>
      <c r="E101" s="14">
        <v>0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0</v>
      </c>
      <c r="E102" s="18">
        <v>0</v>
      </c>
      <c r="F102" s="18">
        <v>0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0</v>
      </c>
      <c r="F103" s="14">
        <v>0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0</v>
      </c>
      <c r="F105" s="18">
        <v>0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0</v>
      </c>
      <c r="F106" s="14">
        <v>0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0</v>
      </c>
      <c r="F109" s="14">
        <v>0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0</v>
      </c>
      <c r="F110" s="18">
        <v>0</v>
      </c>
    </row>
    <row r="111" spans="1:6" x14ac:dyDescent="0.25">
      <c r="B111" s="12">
        <v>3</v>
      </c>
      <c r="C111" s="17" t="s">
        <v>108</v>
      </c>
      <c r="D111" s="18">
        <v>0</v>
      </c>
      <c r="E111" s="18">
        <v>0</v>
      </c>
      <c r="F111" s="18">
        <v>0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1</v>
      </c>
      <c r="E112" s="14">
        <v>0</v>
      </c>
      <c r="F112" s="14">
        <v>1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2</v>
      </c>
      <c r="F114" s="14">
        <v>-2</v>
      </c>
    </row>
    <row r="115" spans="1:6" x14ac:dyDescent="0.25">
      <c r="B115" s="12">
        <v>3</v>
      </c>
      <c r="C115" s="17" t="s">
        <v>112</v>
      </c>
      <c r="D115" s="18">
        <v>1</v>
      </c>
      <c r="E115" s="18">
        <v>2</v>
      </c>
      <c r="F115" s="18">
        <v>-1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3</v>
      </c>
      <c r="E120" s="21">
        <v>5</v>
      </c>
      <c r="F120" s="21">
        <v>-2</v>
      </c>
    </row>
    <row r="121" spans="1:6" ht="19.5" thickTop="1" thickBot="1" x14ac:dyDescent="0.3">
      <c r="B121" s="12">
        <v>1</v>
      </c>
      <c r="C121" s="22" t="s">
        <v>118</v>
      </c>
      <c r="D121" s="23">
        <v>167.20500000000001</v>
      </c>
      <c r="E121" s="23">
        <v>152.87360000000001</v>
      </c>
      <c r="F121" s="23">
        <v>14.331400000000002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0</v>
      </c>
      <c r="E130" s="14">
        <v>0</v>
      </c>
      <c r="F130" s="14">
        <v>0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0</v>
      </c>
      <c r="E131" s="14">
        <v>0</v>
      </c>
      <c r="F131" s="14">
        <v>0</v>
      </c>
    </row>
    <row r="132" spans="1:6" ht="16.5" thickBot="1" x14ac:dyDescent="0.3">
      <c r="B132" s="19">
        <v>2</v>
      </c>
      <c r="C132" s="20" t="s">
        <v>125</v>
      </c>
      <c r="D132" s="21">
        <v>0</v>
      </c>
      <c r="E132" s="21">
        <v>0</v>
      </c>
      <c r="F132" s="21">
        <v>0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0</v>
      </c>
      <c r="E133" s="14">
        <v>0</v>
      </c>
      <c r="F133" s="14">
        <v>0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2</v>
      </c>
      <c r="E134" s="14">
        <v>1</v>
      </c>
      <c r="F134" s="14">
        <v>1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2</v>
      </c>
      <c r="E136" s="21">
        <v>1</v>
      </c>
      <c r="F136" s="21">
        <v>1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0</v>
      </c>
      <c r="E137" s="14">
        <v>0</v>
      </c>
      <c r="F137" s="14">
        <v>0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1656</v>
      </c>
      <c r="E138" s="14">
        <v>951</v>
      </c>
      <c r="F138" s="14">
        <v>705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0</v>
      </c>
      <c r="E139" s="14">
        <v>0</v>
      </c>
      <c r="F139" s="14">
        <v>0</v>
      </c>
    </row>
    <row r="140" spans="1:6" ht="16.5" thickBot="1" x14ac:dyDescent="0.3">
      <c r="B140" s="19">
        <v>2</v>
      </c>
      <c r="C140" s="20" t="s">
        <v>133</v>
      </c>
      <c r="D140" s="21">
        <v>1656</v>
      </c>
      <c r="E140" s="21">
        <v>951</v>
      </c>
      <c r="F140" s="21">
        <v>705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1</v>
      </c>
      <c r="E141" s="14">
        <v>1</v>
      </c>
      <c r="F141" s="14">
        <v>0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4</v>
      </c>
      <c r="E142" s="14">
        <v>5</v>
      </c>
      <c r="F142" s="14">
        <v>-1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1</v>
      </c>
      <c r="F143" s="14">
        <v>-1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1</v>
      </c>
      <c r="E144" s="14">
        <v>1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0</v>
      </c>
      <c r="F149" s="14">
        <v>0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6</v>
      </c>
      <c r="E151" s="21">
        <v>8</v>
      </c>
      <c r="F151" s="21">
        <v>-2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275</v>
      </c>
      <c r="E152" s="14">
        <v>275</v>
      </c>
      <c r="F152" s="14">
        <v>0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728</v>
      </c>
      <c r="E153" s="14">
        <v>1199</v>
      </c>
      <c r="F153" s="14">
        <v>-471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0</v>
      </c>
      <c r="E154" s="14">
        <v>30</v>
      </c>
      <c r="F154" s="14">
        <v>-30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446</v>
      </c>
      <c r="E155" s="14">
        <v>416</v>
      </c>
      <c r="F155" s="14">
        <v>30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0</v>
      </c>
      <c r="E156" s="14">
        <v>0</v>
      </c>
      <c r="F156" s="14">
        <v>0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0</v>
      </c>
      <c r="E160" s="14">
        <v>0</v>
      </c>
      <c r="F160" s="14">
        <v>0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1449</v>
      </c>
      <c r="E162" s="21">
        <v>1920</v>
      </c>
      <c r="F162" s="21">
        <v>-471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3</v>
      </c>
      <c r="E163" s="14">
        <v>11</v>
      </c>
      <c r="F163" s="14">
        <v>-8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6</v>
      </c>
      <c r="E164" s="14">
        <v>9</v>
      </c>
      <c r="F164" s="14">
        <v>-3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2</v>
      </c>
      <c r="E165" s="14">
        <v>3</v>
      </c>
      <c r="F165" s="14">
        <v>-1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2</v>
      </c>
      <c r="E166" s="14">
        <v>7</v>
      </c>
      <c r="F166" s="14">
        <v>-5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1</v>
      </c>
      <c r="E167" s="14">
        <v>1</v>
      </c>
      <c r="F167" s="14">
        <v>0</v>
      </c>
    </row>
    <row r="168" spans="1:6" ht="16.5" thickBot="1" x14ac:dyDescent="0.3">
      <c r="B168" s="19">
        <v>2</v>
      </c>
      <c r="C168" s="20" t="s">
        <v>161</v>
      </c>
      <c r="D168" s="21">
        <v>14</v>
      </c>
      <c r="E168" s="21">
        <v>31</v>
      </c>
      <c r="F168" s="21">
        <v>-17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846</v>
      </c>
      <c r="E169" s="14">
        <v>892</v>
      </c>
      <c r="F169" s="14">
        <v>-46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861.08</v>
      </c>
      <c r="E170" s="14">
        <v>619</v>
      </c>
      <c r="F170" s="14">
        <v>242.08000000000004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198</v>
      </c>
      <c r="E171" s="14">
        <v>198</v>
      </c>
      <c r="F171" s="14">
        <v>0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643</v>
      </c>
      <c r="E172" s="14">
        <v>674</v>
      </c>
      <c r="F172" s="14">
        <v>-31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64</v>
      </c>
      <c r="E173" s="14">
        <v>64</v>
      </c>
      <c r="F173" s="14">
        <v>0</v>
      </c>
    </row>
    <row r="174" spans="1:6" ht="16.5" thickBot="1" x14ac:dyDescent="0.3">
      <c r="B174" s="19">
        <v>2</v>
      </c>
      <c r="C174" s="20" t="s">
        <v>167</v>
      </c>
      <c r="D174" s="21">
        <v>2612.08</v>
      </c>
      <c r="E174" s="21">
        <v>2447</v>
      </c>
      <c r="F174" s="21">
        <v>165.07999999999993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3</v>
      </c>
      <c r="E175" s="14">
        <v>3</v>
      </c>
      <c r="F175" s="14">
        <v>0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4</v>
      </c>
      <c r="E176" s="14">
        <v>7</v>
      </c>
      <c r="F176" s="14">
        <v>-3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3</v>
      </c>
      <c r="E177" s="14">
        <v>2</v>
      </c>
      <c r="F177" s="14">
        <v>1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2</v>
      </c>
      <c r="E178" s="14">
        <v>4</v>
      </c>
      <c r="F178" s="14">
        <v>-2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12</v>
      </c>
      <c r="E180" s="21">
        <v>16</v>
      </c>
      <c r="F180" s="21">
        <v>-4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199</v>
      </c>
      <c r="E181" s="14">
        <v>193</v>
      </c>
      <c r="F181" s="14">
        <v>6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209</v>
      </c>
      <c r="E182" s="14">
        <v>324</v>
      </c>
      <c r="F182" s="14">
        <v>-115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284</v>
      </c>
      <c r="E183" s="14">
        <v>105</v>
      </c>
      <c r="F183" s="14">
        <v>179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309</v>
      </c>
      <c r="E184" s="14">
        <v>309</v>
      </c>
      <c r="F184" s="14">
        <v>0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1001</v>
      </c>
      <c r="E186" s="21">
        <v>931</v>
      </c>
      <c r="F186" s="21">
        <v>70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0</v>
      </c>
      <c r="E187" s="14">
        <v>0</v>
      </c>
      <c r="F187" s="14">
        <v>0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1</v>
      </c>
      <c r="F188" s="14">
        <v>-1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0</v>
      </c>
      <c r="E189" s="14">
        <v>1</v>
      </c>
      <c r="F189" s="14">
        <v>-1</v>
      </c>
    </row>
    <row r="190" spans="1:6" ht="16.5" thickBot="1" x14ac:dyDescent="0.3">
      <c r="B190" s="19">
        <v>2</v>
      </c>
      <c r="C190" s="20" t="s">
        <v>183</v>
      </c>
      <c r="D190" s="21">
        <v>0</v>
      </c>
      <c r="E190" s="21">
        <v>2</v>
      </c>
      <c r="F190" s="21">
        <v>-2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0</v>
      </c>
      <c r="E191" s="14">
        <v>0</v>
      </c>
      <c r="F191" s="14">
        <v>0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35</v>
      </c>
      <c r="E192" s="14">
        <v>250</v>
      </c>
      <c r="F192" s="14">
        <v>-215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220</v>
      </c>
      <c r="E193" s="14">
        <v>220</v>
      </c>
      <c r="F193" s="14">
        <v>0</v>
      </c>
    </row>
    <row r="194" spans="1:6" ht="16.5" thickBot="1" x14ac:dyDescent="0.3">
      <c r="B194" s="19">
        <v>2</v>
      </c>
      <c r="C194" s="20" t="s">
        <v>187</v>
      </c>
      <c r="D194" s="21">
        <v>255</v>
      </c>
      <c r="E194" s="21">
        <v>470</v>
      </c>
      <c r="F194" s="21">
        <v>-215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0</v>
      </c>
      <c r="F195" s="14">
        <v>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0</v>
      </c>
      <c r="E196" s="14">
        <v>0</v>
      </c>
      <c r="F196" s="14">
        <v>0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0</v>
      </c>
      <c r="E197" s="14">
        <v>6</v>
      </c>
      <c r="F197" s="14">
        <v>-6</v>
      </c>
    </row>
    <row r="198" spans="1:6" ht="16.5" thickBot="1" x14ac:dyDescent="0.3">
      <c r="B198" s="19">
        <v>2</v>
      </c>
      <c r="C198" s="20" t="s">
        <v>191</v>
      </c>
      <c r="D198" s="21">
        <v>0</v>
      </c>
      <c r="E198" s="21">
        <v>6</v>
      </c>
      <c r="F198" s="21">
        <v>-6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0</v>
      </c>
      <c r="E199" s="14">
        <v>0</v>
      </c>
      <c r="F199" s="14">
        <v>0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0</v>
      </c>
      <c r="E200" s="14">
        <v>60</v>
      </c>
      <c r="F200" s="14">
        <v>-60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331</v>
      </c>
      <c r="E201" s="14">
        <v>0</v>
      </c>
      <c r="F201" s="14">
        <v>331</v>
      </c>
    </row>
    <row r="202" spans="1:6" ht="16.5" thickBot="1" x14ac:dyDescent="0.3">
      <c r="B202" s="19">
        <v>2</v>
      </c>
      <c r="C202" s="20" t="s">
        <v>195</v>
      </c>
      <c r="D202" s="21">
        <v>331</v>
      </c>
      <c r="E202" s="21">
        <v>60</v>
      </c>
      <c r="F202" s="21">
        <v>271</v>
      </c>
    </row>
    <row r="203" spans="1:6" ht="19.5" thickTop="1" thickBot="1" x14ac:dyDescent="0.3">
      <c r="B203" s="12">
        <v>1</v>
      </c>
      <c r="C203" s="22" t="s">
        <v>196</v>
      </c>
      <c r="D203" s="23">
        <v>7338.08</v>
      </c>
      <c r="E203" s="23">
        <v>6843</v>
      </c>
      <c r="F203" s="23">
        <v>495.07999999999993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14</v>
      </c>
      <c r="E209" s="14">
        <v>21</v>
      </c>
      <c r="F209" s="14">
        <v>-7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4</v>
      </c>
      <c r="E210" s="14">
        <v>23</v>
      </c>
      <c r="F210" s="14">
        <v>-19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94</v>
      </c>
      <c r="E211" s="14">
        <v>87</v>
      </c>
      <c r="F211" s="14">
        <v>7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0</v>
      </c>
      <c r="E212" s="14">
        <v>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0</v>
      </c>
      <c r="E213" s="14">
        <v>0</v>
      </c>
      <c r="F213" s="14">
        <v>0</v>
      </c>
    </row>
    <row r="214" spans="1:6" ht="16.5" thickBot="1" x14ac:dyDescent="0.3">
      <c r="B214" s="19">
        <v>2</v>
      </c>
      <c r="C214" s="20" t="s">
        <v>203</v>
      </c>
      <c r="D214" s="21">
        <v>112</v>
      </c>
      <c r="E214" s="21">
        <v>131</v>
      </c>
      <c r="F214" s="21">
        <v>-19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11</v>
      </c>
      <c r="E215" s="14">
        <v>6</v>
      </c>
      <c r="F215" s="14">
        <v>5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19</v>
      </c>
      <c r="E216" s="14">
        <v>21</v>
      </c>
      <c r="F216" s="14">
        <v>-2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202</v>
      </c>
      <c r="E217" s="14">
        <v>195</v>
      </c>
      <c r="F217" s="14">
        <v>7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0</v>
      </c>
      <c r="F219" s="14">
        <v>0</v>
      </c>
    </row>
    <row r="220" spans="1:6" ht="16.5" thickBot="1" x14ac:dyDescent="0.3">
      <c r="B220" s="19">
        <v>2</v>
      </c>
      <c r="C220" s="20" t="s">
        <v>209</v>
      </c>
      <c r="D220" s="21">
        <v>232</v>
      </c>
      <c r="E220" s="21">
        <v>222</v>
      </c>
      <c r="F220" s="21">
        <v>10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0</v>
      </c>
      <c r="E221" s="14">
        <v>2</v>
      </c>
      <c r="F221" s="14">
        <v>-2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-1</v>
      </c>
      <c r="E222" s="14">
        <v>0</v>
      </c>
      <c r="F222" s="14">
        <v>-1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43</v>
      </c>
      <c r="E223" s="14">
        <v>22</v>
      </c>
      <c r="F223" s="14">
        <v>21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0</v>
      </c>
      <c r="F225" s="14">
        <v>0</v>
      </c>
    </row>
    <row r="226" spans="1:6" ht="16.5" thickBot="1" x14ac:dyDescent="0.3">
      <c r="B226" s="19">
        <v>2</v>
      </c>
      <c r="C226" s="20" t="s">
        <v>215</v>
      </c>
      <c r="D226" s="21">
        <v>42</v>
      </c>
      <c r="E226" s="21">
        <v>24</v>
      </c>
      <c r="F226" s="21">
        <v>18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0</v>
      </c>
      <c r="E227" s="14">
        <v>5</v>
      </c>
      <c r="F227" s="14">
        <v>-5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0</v>
      </c>
      <c r="E228" s="14">
        <v>0</v>
      </c>
      <c r="F228" s="14">
        <v>0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0</v>
      </c>
      <c r="E232" s="21">
        <v>5</v>
      </c>
      <c r="F232" s="21">
        <v>-5</v>
      </c>
    </row>
    <row r="233" spans="1:6" ht="19.5" thickTop="1" thickBot="1" x14ac:dyDescent="0.3">
      <c r="B233" s="12">
        <v>1</v>
      </c>
      <c r="C233" s="22" t="s">
        <v>222</v>
      </c>
      <c r="D233" s="23">
        <v>386</v>
      </c>
      <c r="E233" s="23">
        <v>382</v>
      </c>
      <c r="F233" s="23">
        <v>4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0</v>
      </c>
      <c r="E240" s="14">
        <v>278</v>
      </c>
      <c r="F240" s="14">
        <v>-278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0</v>
      </c>
      <c r="E241" s="14">
        <v>0</v>
      </c>
      <c r="F241" s="14">
        <v>0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3058</v>
      </c>
      <c r="E242" s="14">
        <v>1745</v>
      </c>
      <c r="F242" s="14">
        <v>1313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0</v>
      </c>
      <c r="F246" s="14">
        <v>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2</v>
      </c>
      <c r="F247" s="14">
        <v>-2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0</v>
      </c>
      <c r="E248" s="14">
        <v>0</v>
      </c>
      <c r="F248" s="14">
        <v>0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0</v>
      </c>
      <c r="E250" s="14">
        <v>0</v>
      </c>
      <c r="F250" s="14">
        <v>0</v>
      </c>
    </row>
    <row r="251" spans="1:6" ht="16.5" thickBot="1" x14ac:dyDescent="0.3">
      <c r="B251" s="19">
        <v>2</v>
      </c>
      <c r="C251" s="20" t="s">
        <v>236</v>
      </c>
      <c r="D251" s="21">
        <v>3058</v>
      </c>
      <c r="E251" s="21">
        <v>2025</v>
      </c>
      <c r="F251" s="21">
        <v>1033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9933</v>
      </c>
      <c r="E252" s="14">
        <v>5661</v>
      </c>
      <c r="F252" s="14">
        <v>4272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127</v>
      </c>
      <c r="E253" s="14">
        <v>270</v>
      </c>
      <c r="F253" s="14">
        <v>-143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15498</v>
      </c>
      <c r="E254" s="14">
        <v>13654</v>
      </c>
      <c r="F254" s="14">
        <v>1844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0</v>
      </c>
      <c r="E255" s="14">
        <v>0</v>
      </c>
      <c r="F255" s="14">
        <v>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1036</v>
      </c>
      <c r="E256" s="14">
        <v>2116.7799999999997</v>
      </c>
      <c r="F256" s="14">
        <v>-1080.7799999999997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5774</v>
      </c>
      <c r="E257" s="14">
        <v>3850</v>
      </c>
      <c r="F257" s="14">
        <v>1924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1</v>
      </c>
      <c r="F258" s="14">
        <v>-1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0</v>
      </c>
      <c r="E259" s="14">
        <v>0</v>
      </c>
      <c r="F259" s="14">
        <v>0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0</v>
      </c>
      <c r="E260" s="14">
        <v>0</v>
      </c>
      <c r="F260" s="14">
        <v>0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0</v>
      </c>
      <c r="E261" s="14">
        <v>48738</v>
      </c>
      <c r="F261" s="14">
        <v>-48738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8</v>
      </c>
      <c r="F262" s="14">
        <v>-8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238</v>
      </c>
      <c r="E263" s="14">
        <v>0</v>
      </c>
      <c r="F263" s="14">
        <v>238</v>
      </c>
    </row>
    <row r="264" spans="1:6" ht="16.5" thickBot="1" x14ac:dyDescent="0.3">
      <c r="B264" s="19">
        <v>2</v>
      </c>
      <c r="C264" s="20" t="s">
        <v>249</v>
      </c>
      <c r="D264" s="21">
        <v>32606</v>
      </c>
      <c r="E264" s="21">
        <v>74298.78</v>
      </c>
      <c r="F264" s="21">
        <v>-41692.78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621.5</v>
      </c>
      <c r="E265" s="14">
        <v>1</v>
      </c>
      <c r="F265" s="14">
        <v>620.5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0</v>
      </c>
      <c r="E266" s="14">
        <v>0</v>
      </c>
      <c r="F266" s="14">
        <v>0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0</v>
      </c>
      <c r="F267" s="14">
        <v>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0</v>
      </c>
      <c r="F268" s="14">
        <v>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0</v>
      </c>
      <c r="E269" s="14">
        <v>0</v>
      </c>
      <c r="F269" s="14">
        <v>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0</v>
      </c>
      <c r="F270" s="14">
        <v>0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0</v>
      </c>
      <c r="E271" s="14">
        <v>0</v>
      </c>
      <c r="F271" s="14">
        <v>0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0</v>
      </c>
      <c r="E272" s="14">
        <v>0</v>
      </c>
      <c r="F272" s="14">
        <v>0</v>
      </c>
    </row>
    <row r="273" spans="1:6" ht="16.5" thickBot="1" x14ac:dyDescent="0.3">
      <c r="B273" s="19">
        <v>2</v>
      </c>
      <c r="C273" s="20" t="s">
        <v>258</v>
      </c>
      <c r="D273" s="21">
        <v>621.5</v>
      </c>
      <c r="E273" s="21">
        <v>1</v>
      </c>
      <c r="F273" s="21">
        <v>620.5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0</v>
      </c>
      <c r="E274" s="21">
        <v>4</v>
      </c>
      <c r="F274" s="21">
        <v>-4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630</v>
      </c>
      <c r="E275" s="14">
        <v>0</v>
      </c>
      <c r="F275" s="14">
        <v>630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0</v>
      </c>
      <c r="E276" s="14">
        <v>0</v>
      </c>
      <c r="F276" s="14">
        <v>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0</v>
      </c>
      <c r="E278" s="14">
        <v>0</v>
      </c>
      <c r="F278" s="14">
        <v>0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630</v>
      </c>
      <c r="E280" s="21">
        <v>0</v>
      </c>
      <c r="F280" s="21">
        <v>630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0</v>
      </c>
      <c r="E281" s="14">
        <v>0</v>
      </c>
      <c r="F281" s="14">
        <v>0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0</v>
      </c>
      <c r="E286" s="21">
        <v>0</v>
      </c>
      <c r="F286" s="21">
        <v>0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16201</v>
      </c>
      <c r="E287" s="14">
        <v>509</v>
      </c>
      <c r="F287" s="14">
        <v>15692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450</v>
      </c>
      <c r="E288" s="14">
        <v>0</v>
      </c>
      <c r="F288" s="14">
        <v>450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0</v>
      </c>
      <c r="E289" s="14">
        <v>0</v>
      </c>
      <c r="F289" s="14">
        <v>0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0</v>
      </c>
      <c r="E290" s="14">
        <v>0</v>
      </c>
      <c r="F290" s="14">
        <v>0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0</v>
      </c>
      <c r="F291" s="14">
        <v>0</v>
      </c>
    </row>
    <row r="292" spans="1:6" ht="16.5" thickBot="1" x14ac:dyDescent="0.3">
      <c r="B292" s="19">
        <v>2</v>
      </c>
      <c r="C292" s="27" t="s">
        <v>277</v>
      </c>
      <c r="D292" s="28">
        <v>16651</v>
      </c>
      <c r="E292" s="28">
        <v>509</v>
      </c>
      <c r="F292" s="28">
        <v>16142</v>
      </c>
    </row>
    <row r="293" spans="1:6" ht="19.5" thickTop="1" thickBot="1" x14ac:dyDescent="0.3">
      <c r="B293" s="12">
        <v>1</v>
      </c>
      <c r="C293" s="29" t="s">
        <v>278</v>
      </c>
      <c r="D293" s="30">
        <v>53566.5</v>
      </c>
      <c r="E293" s="30">
        <v>76837.78</v>
      </c>
      <c r="F293" s="30">
        <v>-23271.279999999999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0</v>
      </c>
      <c r="F299" s="14">
        <v>0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0</v>
      </c>
      <c r="F300" s="14">
        <v>0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0</v>
      </c>
      <c r="F301" s="14">
        <v>0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-0.4</v>
      </c>
      <c r="E302" s="14">
        <v>0</v>
      </c>
      <c r="F302" s="14">
        <v>-0.4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-0.4</v>
      </c>
      <c r="E305" s="16">
        <v>0</v>
      </c>
      <c r="F305" s="16">
        <v>-0.4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3</v>
      </c>
      <c r="F306" s="14">
        <v>-3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0.4</v>
      </c>
      <c r="E308" s="14">
        <v>0</v>
      </c>
      <c r="F308" s="14">
        <v>0.4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8</v>
      </c>
      <c r="E309" s="14">
        <v>0</v>
      </c>
      <c r="F309" s="14">
        <v>8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7.0100000000000016</v>
      </c>
      <c r="E313" s="14">
        <v>8.42</v>
      </c>
      <c r="F313" s="14">
        <v>-1.4099999999999984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15.41</v>
      </c>
      <c r="E315" s="16">
        <v>11.420000000000005</v>
      </c>
      <c r="F315" s="16">
        <v>3.9899999999999949</v>
      </c>
    </row>
    <row r="316" spans="1:6" x14ac:dyDescent="0.25">
      <c r="B316" s="12">
        <v>3</v>
      </c>
      <c r="C316" s="17" t="s">
        <v>297</v>
      </c>
      <c r="D316" s="18">
        <v>15.010000000000002</v>
      </c>
      <c r="E316" s="18">
        <v>11.420000000000005</v>
      </c>
      <c r="F316" s="18">
        <v>3.5899999999999963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0</v>
      </c>
      <c r="E317" s="14">
        <v>0</v>
      </c>
      <c r="F317" s="14">
        <v>0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0</v>
      </c>
      <c r="E318" s="14">
        <v>0</v>
      </c>
      <c r="F318" s="14">
        <v>0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0</v>
      </c>
      <c r="E321" s="14">
        <v>0</v>
      </c>
      <c r="F321" s="14">
        <v>0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0</v>
      </c>
      <c r="E322" s="14">
        <v>0</v>
      </c>
      <c r="F322" s="14">
        <v>0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7</v>
      </c>
      <c r="E323" s="14">
        <v>0</v>
      </c>
      <c r="F323" s="14">
        <v>7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7</v>
      </c>
      <c r="E325" s="16">
        <v>0</v>
      </c>
      <c r="F325" s="16">
        <v>7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16.509999999999998</v>
      </c>
      <c r="E326" s="14">
        <v>12.125999999999999</v>
      </c>
      <c r="F326" s="14">
        <v>4.3839999999999986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0.4</v>
      </c>
      <c r="E327" s="14">
        <v>0</v>
      </c>
      <c r="F327" s="14">
        <v>0.4</v>
      </c>
    </row>
    <row r="328" spans="1:6" x14ac:dyDescent="0.25">
      <c r="B328" s="12">
        <v>4</v>
      </c>
      <c r="C328" s="15" t="s">
        <v>309</v>
      </c>
      <c r="D328" s="16">
        <v>16.910000000000004</v>
      </c>
      <c r="E328" s="16">
        <v>12.125999999999999</v>
      </c>
      <c r="F328" s="16">
        <v>4.7840000000000042</v>
      </c>
    </row>
    <row r="329" spans="1:6" x14ac:dyDescent="0.25">
      <c r="B329" s="12">
        <v>3</v>
      </c>
      <c r="C329" s="17" t="s">
        <v>310</v>
      </c>
      <c r="D329" s="18">
        <v>23.91</v>
      </c>
      <c r="E329" s="18">
        <v>12.125999999999999</v>
      </c>
      <c r="F329" s="18">
        <v>11.784000000000001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50</v>
      </c>
      <c r="E332" s="14">
        <v>0</v>
      </c>
      <c r="F332" s="14">
        <v>50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50</v>
      </c>
      <c r="E335" s="16">
        <v>0</v>
      </c>
      <c r="F335" s="16">
        <v>50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50</v>
      </c>
      <c r="E338" s="18">
        <v>0</v>
      </c>
      <c r="F338" s="18">
        <v>50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0</v>
      </c>
      <c r="E339" s="14">
        <v>212</v>
      </c>
      <c r="F339" s="14">
        <v>-212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0</v>
      </c>
      <c r="E340" s="14">
        <v>0</v>
      </c>
      <c r="F340" s="14">
        <v>0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0</v>
      </c>
      <c r="F341" s="14">
        <v>0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0</v>
      </c>
      <c r="F343" s="14">
        <v>0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6.25</v>
      </c>
      <c r="E344" s="14">
        <v>8.4599999999999991</v>
      </c>
      <c r="F344" s="14">
        <v>-2.2099999999999991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6.25</v>
      </c>
      <c r="E347" s="16">
        <v>220.46</v>
      </c>
      <c r="F347" s="16">
        <v>-214.21</v>
      </c>
    </row>
    <row r="348" spans="1:6" ht="15.75" thickBot="1" x14ac:dyDescent="0.3">
      <c r="B348" s="12">
        <v>3</v>
      </c>
      <c r="C348" s="17" t="s">
        <v>329</v>
      </c>
      <c r="D348" s="18">
        <v>6.25</v>
      </c>
      <c r="E348" s="18">
        <v>220.46</v>
      </c>
      <c r="F348" s="18">
        <v>-214.21</v>
      </c>
    </row>
    <row r="349" spans="1:6" ht="16.5" thickBot="1" x14ac:dyDescent="0.3">
      <c r="B349" s="19">
        <v>2</v>
      </c>
      <c r="C349" s="27" t="s">
        <v>330</v>
      </c>
      <c r="D349" s="28">
        <v>95.17</v>
      </c>
      <c r="E349" s="28">
        <v>244.006</v>
      </c>
      <c r="F349" s="28">
        <v>-148.83600000000001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0</v>
      </c>
      <c r="E350" s="14">
        <v>0</v>
      </c>
      <c r="F350" s="14">
        <v>0</v>
      </c>
    </row>
    <row r="351" spans="1:6" ht="16.5" thickBot="1" x14ac:dyDescent="0.3">
      <c r="B351" s="19">
        <v>2</v>
      </c>
      <c r="C351" s="27" t="s">
        <v>332</v>
      </c>
      <c r="D351" s="28">
        <v>0</v>
      </c>
      <c r="E351" s="28">
        <v>0</v>
      </c>
      <c r="F351" s="28">
        <v>0</v>
      </c>
    </row>
    <row r="352" spans="1:6" ht="19.5" thickTop="1" thickBot="1" x14ac:dyDescent="0.3">
      <c r="B352" s="12">
        <v>1</v>
      </c>
      <c r="C352" s="22" t="s">
        <v>333</v>
      </c>
      <c r="D352" s="23">
        <v>95.17</v>
      </c>
      <c r="E352" s="23">
        <v>244.006</v>
      </c>
      <c r="F352" s="23">
        <v>-148.83600000000001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460</v>
      </c>
      <c r="E358" s="14">
        <v>380</v>
      </c>
      <c r="F358" s="14">
        <v>80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0</v>
      </c>
      <c r="E359" s="14">
        <v>0</v>
      </c>
      <c r="F359" s="14">
        <v>0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0</v>
      </c>
      <c r="E360" s="14">
        <v>0</v>
      </c>
      <c r="F360" s="14">
        <v>0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16</v>
      </c>
      <c r="E361" s="14">
        <v>26</v>
      </c>
      <c r="F361" s="14">
        <v>-10</v>
      </c>
    </row>
    <row r="362" spans="1:6" x14ac:dyDescent="0.25">
      <c r="B362" s="12">
        <v>3</v>
      </c>
      <c r="C362" s="17" t="s">
        <v>339</v>
      </c>
      <c r="D362" s="18">
        <v>476</v>
      </c>
      <c r="E362" s="18">
        <v>406</v>
      </c>
      <c r="F362" s="18">
        <v>70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854</v>
      </c>
      <c r="E364" s="14">
        <v>2877</v>
      </c>
      <c r="F364" s="14">
        <v>-2023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0</v>
      </c>
      <c r="E365" s="14">
        <v>0</v>
      </c>
      <c r="F365" s="14">
        <v>0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30</v>
      </c>
      <c r="E366" s="14">
        <v>31</v>
      </c>
      <c r="F366" s="14">
        <v>-1</v>
      </c>
    </row>
    <row r="367" spans="1:6" x14ac:dyDescent="0.25">
      <c r="B367" s="12">
        <v>3</v>
      </c>
      <c r="C367" s="17" t="s">
        <v>344</v>
      </c>
      <c r="D367" s="18">
        <v>884</v>
      </c>
      <c r="E367" s="18">
        <v>2908</v>
      </c>
      <c r="F367" s="18">
        <v>-2024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30264</v>
      </c>
      <c r="E369" s="14">
        <v>14211</v>
      </c>
      <c r="F369" s="14">
        <v>16053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0</v>
      </c>
      <c r="E370" s="14">
        <v>1206</v>
      </c>
      <c r="F370" s="14">
        <v>-1206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0</v>
      </c>
      <c r="E371" s="14">
        <v>0</v>
      </c>
      <c r="F371" s="14">
        <v>0</v>
      </c>
    </row>
    <row r="372" spans="1:6" ht="15.75" thickBot="1" x14ac:dyDescent="0.3">
      <c r="B372" s="12">
        <v>3</v>
      </c>
      <c r="C372" s="17" t="s">
        <v>349</v>
      </c>
      <c r="D372" s="18">
        <v>30264</v>
      </c>
      <c r="E372" s="18">
        <v>15417</v>
      </c>
      <c r="F372" s="18">
        <v>14847</v>
      </c>
    </row>
    <row r="373" spans="1:6" ht="16.5" thickBot="1" x14ac:dyDescent="0.3">
      <c r="B373" s="19">
        <v>2</v>
      </c>
      <c r="C373" s="20" t="s">
        <v>350</v>
      </c>
      <c r="D373" s="21">
        <v>31624</v>
      </c>
      <c r="E373" s="21">
        <v>18731</v>
      </c>
      <c r="F373" s="21">
        <v>12893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1323</v>
      </c>
      <c r="E374" s="14">
        <v>575</v>
      </c>
      <c r="F374" s="14">
        <v>748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0</v>
      </c>
      <c r="E375" s="14">
        <v>0</v>
      </c>
      <c r="F375" s="14">
        <v>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0</v>
      </c>
      <c r="E376" s="14">
        <v>110</v>
      </c>
      <c r="F376" s="14">
        <v>-110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0</v>
      </c>
      <c r="E377" s="14">
        <v>0</v>
      </c>
      <c r="F377" s="14">
        <v>0</v>
      </c>
    </row>
    <row r="378" spans="1:6" x14ac:dyDescent="0.25">
      <c r="B378" s="12">
        <v>3</v>
      </c>
      <c r="C378" s="17" t="s">
        <v>355</v>
      </c>
      <c r="D378" s="18">
        <v>1323</v>
      </c>
      <c r="E378" s="18">
        <v>685</v>
      </c>
      <c r="F378" s="18">
        <v>638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8</v>
      </c>
      <c r="E379" s="14">
        <v>0</v>
      </c>
      <c r="F379" s="14">
        <v>8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100</v>
      </c>
      <c r="E380" s="14">
        <v>330</v>
      </c>
      <c r="F380" s="14">
        <v>-230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0</v>
      </c>
      <c r="E382" s="14">
        <v>0</v>
      </c>
      <c r="F382" s="14">
        <v>0</v>
      </c>
    </row>
    <row r="383" spans="1:6" x14ac:dyDescent="0.25">
      <c r="B383" s="12">
        <v>3</v>
      </c>
      <c r="C383" s="17" t="s">
        <v>360</v>
      </c>
      <c r="D383" s="18">
        <v>108</v>
      </c>
      <c r="E383" s="18">
        <v>330</v>
      </c>
      <c r="F383" s="18">
        <v>-222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17</v>
      </c>
      <c r="E384" s="14">
        <v>24.71</v>
      </c>
      <c r="F384" s="14">
        <v>-7.7100000000000009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4238</v>
      </c>
      <c r="E385" s="14">
        <v>2500</v>
      </c>
      <c r="F385" s="14">
        <v>1738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3</v>
      </c>
      <c r="E387" s="14">
        <v>0</v>
      </c>
      <c r="F387" s="14">
        <v>3</v>
      </c>
    </row>
    <row r="388" spans="1:6" x14ac:dyDescent="0.25">
      <c r="B388" s="12">
        <v>3</v>
      </c>
      <c r="C388" s="17" t="s">
        <v>365</v>
      </c>
      <c r="D388" s="18">
        <v>4258</v>
      </c>
      <c r="E388" s="18">
        <v>2524.71</v>
      </c>
      <c r="F388" s="18">
        <v>1733.29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31</v>
      </c>
      <c r="E389" s="14">
        <v>816.01</v>
      </c>
      <c r="F389" s="14">
        <v>-785.01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3166</v>
      </c>
      <c r="E390" s="14">
        <v>0</v>
      </c>
      <c r="F390" s="14">
        <v>3166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0</v>
      </c>
      <c r="E392" s="14">
        <v>0</v>
      </c>
      <c r="F392" s="14">
        <v>0</v>
      </c>
    </row>
    <row r="393" spans="1:6" ht="15.75" thickBot="1" x14ac:dyDescent="0.3">
      <c r="B393" s="12">
        <v>3</v>
      </c>
      <c r="C393" s="17" t="s">
        <v>370</v>
      </c>
      <c r="D393" s="18">
        <v>3197</v>
      </c>
      <c r="E393" s="18">
        <v>816.01</v>
      </c>
      <c r="F393" s="18">
        <v>2380.9899999999998</v>
      </c>
    </row>
    <row r="394" spans="1:6" ht="16.5" thickBot="1" x14ac:dyDescent="0.3">
      <c r="B394" s="19">
        <v>2</v>
      </c>
      <c r="C394" s="20" t="s">
        <v>371</v>
      </c>
      <c r="D394" s="21">
        <v>8886</v>
      </c>
      <c r="E394" s="21">
        <v>4355.72</v>
      </c>
      <c r="F394" s="21">
        <v>4530.28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0</v>
      </c>
      <c r="E395" s="14">
        <v>0</v>
      </c>
      <c r="F395" s="14">
        <v>0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0</v>
      </c>
      <c r="F397" s="14">
        <v>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0</v>
      </c>
      <c r="E399" s="18">
        <v>0</v>
      </c>
      <c r="F399" s="18">
        <v>0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0</v>
      </c>
      <c r="E405" s="14">
        <v>0</v>
      </c>
      <c r="F405" s="14">
        <v>0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0</v>
      </c>
      <c r="E406" s="14">
        <v>0</v>
      </c>
      <c r="F406" s="14">
        <v>0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0</v>
      </c>
      <c r="E409" s="18">
        <v>0</v>
      </c>
      <c r="F409" s="18">
        <v>0</v>
      </c>
    </row>
    <row r="410" spans="1:6" ht="16.5" thickBot="1" x14ac:dyDescent="0.3">
      <c r="B410" s="19">
        <v>2</v>
      </c>
      <c r="C410" s="27" t="s">
        <v>387</v>
      </c>
      <c r="D410" s="28">
        <v>0</v>
      </c>
      <c r="E410" s="28">
        <v>0</v>
      </c>
      <c r="F410" s="28">
        <v>0</v>
      </c>
    </row>
    <row r="411" spans="1:6" ht="19.5" thickTop="1" thickBot="1" x14ac:dyDescent="0.3">
      <c r="B411" s="12">
        <v>1</v>
      </c>
      <c r="C411" s="22" t="s">
        <v>388</v>
      </c>
      <c r="D411" s="23">
        <v>40510</v>
      </c>
      <c r="E411" s="23">
        <v>23086.720000000001</v>
      </c>
      <c r="F411" s="23">
        <v>17423.28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0</v>
      </c>
      <c r="E417" s="14">
        <v>0</v>
      </c>
      <c r="F417" s="14">
        <v>0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0</v>
      </c>
      <c r="E422" s="14">
        <v>0</v>
      </c>
      <c r="F422" s="14">
        <v>0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0</v>
      </c>
      <c r="E425" s="14">
        <v>0</v>
      </c>
      <c r="F425" s="14">
        <v>0</v>
      </c>
    </row>
    <row r="426" spans="1:6" ht="16.5" thickBot="1" x14ac:dyDescent="0.3">
      <c r="B426" s="19">
        <v>2</v>
      </c>
      <c r="C426" s="27" t="s">
        <v>399</v>
      </c>
      <c r="D426" s="28">
        <v>0</v>
      </c>
      <c r="E426" s="28">
        <v>0</v>
      </c>
      <c r="F426" s="28">
        <v>0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0</v>
      </c>
      <c r="E427" s="14">
        <v>0</v>
      </c>
      <c r="F427" s="14">
        <v>0</v>
      </c>
    </row>
    <row r="428" spans="1:6" ht="16.5" thickBot="1" x14ac:dyDescent="0.3">
      <c r="B428" s="19">
        <v>2</v>
      </c>
      <c r="C428" s="27" t="s">
        <v>401</v>
      </c>
      <c r="D428" s="28">
        <v>0</v>
      </c>
      <c r="E428" s="28">
        <v>0</v>
      </c>
      <c r="F428" s="28">
        <v>0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378</v>
      </c>
      <c r="E429" s="14">
        <v>376</v>
      </c>
      <c r="F429" s="14">
        <v>2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378</v>
      </c>
      <c r="E432" s="18">
        <v>376</v>
      </c>
      <c r="F432" s="18">
        <v>2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0</v>
      </c>
      <c r="E433" s="14">
        <v>0</v>
      </c>
      <c r="F433" s="14">
        <v>0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37</v>
      </c>
      <c r="E434" s="14">
        <v>40</v>
      </c>
      <c r="F434" s="14">
        <v>-3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0</v>
      </c>
      <c r="E437" s="14">
        <v>0</v>
      </c>
      <c r="F437" s="14">
        <v>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196</v>
      </c>
      <c r="E438" s="14">
        <v>198</v>
      </c>
      <c r="F438" s="14">
        <v>-2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611</v>
      </c>
      <c r="E440" s="28">
        <v>614</v>
      </c>
      <c r="F440" s="28">
        <v>-3</v>
      </c>
    </row>
    <row r="441" spans="1:6" ht="19.5" thickTop="1" thickBot="1" x14ac:dyDescent="0.3">
      <c r="B441" s="12">
        <v>1</v>
      </c>
      <c r="C441" s="22" t="s">
        <v>414</v>
      </c>
      <c r="D441" s="23">
        <v>611</v>
      </c>
      <c r="E441" s="23">
        <v>614</v>
      </c>
      <c r="F441" s="23">
        <v>-3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23" priority="8" operator="notBetween">
      <formula>1</formula>
      <formula>-1</formula>
    </cfRule>
  </conditionalFormatting>
  <conditionalFormatting sqref="C442 C294 C354">
    <cfRule type="containsText" dxfId="22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21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20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19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18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17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16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BF442"/>
  <sheetViews>
    <sheetView zoomScale="90" zoomScaleNormal="90" workbookViewId="0">
      <selection activeCell="F101" sqref="F101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426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</v>
      </c>
      <c r="E7" s="14">
        <v>0</v>
      </c>
      <c r="F7" s="14">
        <v>0</v>
      </c>
    </row>
    <row r="8" spans="1:6" x14ac:dyDescent="0.25">
      <c r="A8" s="1">
        <v>0</v>
      </c>
      <c r="B8" s="12">
        <v>5</v>
      </c>
      <c r="C8" s="13" t="s">
        <v>8</v>
      </c>
      <c r="D8" s="14">
        <v>12.450000000000003</v>
      </c>
      <c r="E8" s="14">
        <v>11.799790555692912</v>
      </c>
      <c r="F8" s="14">
        <v>0.65020944430709093</v>
      </c>
    </row>
    <row r="9" spans="1:6" x14ac:dyDescent="0.25">
      <c r="A9" s="1">
        <v>0</v>
      </c>
      <c r="B9" s="12">
        <v>5</v>
      </c>
      <c r="C9" s="13" t="s">
        <v>9</v>
      </c>
      <c r="D9" s="14">
        <v>8.3500000000000014</v>
      </c>
      <c r="E9" s="14">
        <v>14.234841186976917</v>
      </c>
      <c r="F9" s="14">
        <v>-5.8848411869769155</v>
      </c>
    </row>
    <row r="10" spans="1:6" x14ac:dyDescent="0.25">
      <c r="B10" s="12">
        <v>4</v>
      </c>
      <c r="C10" s="15" t="s">
        <v>10</v>
      </c>
      <c r="D10" s="16">
        <v>20.799999999999997</v>
      </c>
      <c r="E10" s="16">
        <v>26.034631742669831</v>
      </c>
      <c r="F10" s="16">
        <v>-5.2346317426698334</v>
      </c>
    </row>
    <row r="11" spans="1:6" x14ac:dyDescent="0.25">
      <c r="B11" s="12">
        <v>3</v>
      </c>
      <c r="C11" s="17" t="s">
        <v>11</v>
      </c>
      <c r="D11" s="18">
        <v>20.799999999999997</v>
      </c>
      <c r="E11" s="18">
        <v>26.034631742669831</v>
      </c>
      <c r="F11" s="18">
        <v>-5.2346317426698334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12.160000000000002</v>
      </c>
      <c r="E12" s="14">
        <v>10.101719585554051</v>
      </c>
      <c r="F12" s="14">
        <v>2.0582804144459512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44.320000000000007</v>
      </c>
      <c r="E13" s="14">
        <v>37.520367446538778</v>
      </c>
      <c r="F13" s="14">
        <v>6.7996325534612296</v>
      </c>
    </row>
    <row r="14" spans="1:6" x14ac:dyDescent="0.25">
      <c r="B14" s="12">
        <v>4</v>
      </c>
      <c r="C14" s="15" t="s">
        <v>14</v>
      </c>
      <c r="D14" s="16">
        <v>56.480000000000004</v>
      </c>
      <c r="E14" s="16">
        <v>47.622087032092843</v>
      </c>
      <c r="F14" s="16">
        <v>8.8579129679071613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0.15</v>
      </c>
      <c r="E15" s="14">
        <v>0.1269349133279849</v>
      </c>
      <c r="F15" s="14">
        <v>2.3065086672015095E-2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4.3299999999999992</v>
      </c>
      <c r="E16" s="14">
        <v>5.9960879683306825</v>
      </c>
      <c r="F16" s="14">
        <v>-1.6660879683306833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2.7132337723856765</v>
      </c>
      <c r="F17" s="14">
        <v>-2.7132337723856765</v>
      </c>
    </row>
    <row r="18" spans="1:6" x14ac:dyDescent="0.25">
      <c r="B18" s="12">
        <v>4</v>
      </c>
      <c r="C18" s="15" t="s">
        <v>18</v>
      </c>
      <c r="D18" s="16">
        <v>4.4799999999999995</v>
      </c>
      <c r="E18" s="16">
        <v>8.8362566540443446</v>
      </c>
      <c r="F18" s="16">
        <v>-4.356256654044345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29.169999999999995</v>
      </c>
      <c r="E19" s="14">
        <v>29.945768730593933</v>
      </c>
      <c r="F19" s="14">
        <v>-0.77576873059393847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7.8570823429176935</v>
      </c>
      <c r="F20" s="14">
        <v>-7.8570823429176935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29.169999999999995</v>
      </c>
      <c r="E22" s="16">
        <v>37.802851073511626</v>
      </c>
      <c r="F22" s="16">
        <v>-8.6328510735116311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8.18</v>
      </c>
      <c r="E23" s="14">
        <v>10.303941589399168</v>
      </c>
      <c r="F23" s="14">
        <v>-2.123941589399168</v>
      </c>
    </row>
    <row r="24" spans="1:6" x14ac:dyDescent="0.25">
      <c r="B24" s="12">
        <v>4</v>
      </c>
      <c r="C24" s="15" t="s">
        <v>24</v>
      </c>
      <c r="D24" s="16">
        <v>8.18</v>
      </c>
      <c r="E24" s="16">
        <v>10.303941589399168</v>
      </c>
      <c r="F24" s="16">
        <v>-2.123941589399168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0</v>
      </c>
      <c r="E25" s="14">
        <v>0</v>
      </c>
      <c r="F25" s="14">
        <v>0</v>
      </c>
    </row>
    <row r="26" spans="1:6" x14ac:dyDescent="0.25">
      <c r="B26" s="12">
        <v>4</v>
      </c>
      <c r="C26" s="15" t="s">
        <v>26</v>
      </c>
      <c r="D26" s="16">
        <v>0</v>
      </c>
      <c r="E26" s="16">
        <v>0</v>
      </c>
      <c r="F26" s="16">
        <v>0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1.48</v>
      </c>
      <c r="E27" s="14">
        <v>3.0147041915396425E-2</v>
      </c>
      <c r="F27" s="14">
        <v>1.4498529580846036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2.13</v>
      </c>
      <c r="E28" s="14">
        <v>2.327535708151053</v>
      </c>
      <c r="F28" s="14">
        <v>-0.19753570815105315</v>
      </c>
    </row>
    <row r="29" spans="1:6" x14ac:dyDescent="0.25">
      <c r="B29" s="12">
        <v>4</v>
      </c>
      <c r="C29" s="15" t="s">
        <v>29</v>
      </c>
      <c r="D29" s="16">
        <v>3.6099999999999994</v>
      </c>
      <c r="E29" s="16">
        <v>2.3576827500664495</v>
      </c>
      <c r="F29" s="16">
        <v>1.25231724993355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0</v>
      </c>
      <c r="E30" s="14">
        <v>0</v>
      </c>
      <c r="F30" s="14">
        <v>0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0</v>
      </c>
      <c r="E32" s="16">
        <v>0</v>
      </c>
      <c r="F32" s="16">
        <v>0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</v>
      </c>
      <c r="E33" s="14">
        <v>0</v>
      </c>
      <c r="F33" s="14">
        <v>0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</v>
      </c>
      <c r="E35" s="16">
        <v>0</v>
      </c>
      <c r="F35" s="16">
        <v>0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</v>
      </c>
      <c r="E36" s="14">
        <v>0.27291006365516746</v>
      </c>
      <c r="F36" s="14">
        <v>-0.27291006365516746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0.78</v>
      </c>
      <c r="E37" s="14">
        <v>0</v>
      </c>
      <c r="F37" s="14">
        <v>0.78</v>
      </c>
    </row>
    <row r="38" spans="1:6" x14ac:dyDescent="0.25">
      <c r="B38" s="12">
        <v>4</v>
      </c>
      <c r="C38" s="15" t="s">
        <v>38</v>
      </c>
      <c r="D38" s="16">
        <v>0.78</v>
      </c>
      <c r="E38" s="16">
        <v>0.27291006365516746</v>
      </c>
      <c r="F38" s="16">
        <v>0.50708993634483257</v>
      </c>
    </row>
    <row r="39" spans="1:6" x14ac:dyDescent="0.25">
      <c r="B39" s="12">
        <v>3</v>
      </c>
      <c r="C39" s="17" t="s">
        <v>39</v>
      </c>
      <c r="D39" s="18">
        <v>102.69999999999999</v>
      </c>
      <c r="E39" s="18">
        <v>107.19572916276958</v>
      </c>
      <c r="F39" s="18">
        <v>-4.4957291627695923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0.27</v>
      </c>
      <c r="E40" s="14">
        <v>0</v>
      </c>
      <c r="F40" s="14">
        <v>0.27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36.770000000000003</v>
      </c>
      <c r="E41" s="14">
        <v>27.679639094560521</v>
      </c>
      <c r="F41" s="14">
        <v>9.0903609054394821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1.79</v>
      </c>
      <c r="E42" s="14">
        <v>0.90999999999999992</v>
      </c>
      <c r="F42" s="14">
        <v>0.88000000000000012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0</v>
      </c>
      <c r="E43" s="14">
        <v>0</v>
      </c>
      <c r="F43" s="14">
        <v>0</v>
      </c>
    </row>
    <row r="44" spans="1:6" x14ac:dyDescent="0.25">
      <c r="B44" s="12">
        <v>3</v>
      </c>
      <c r="C44" s="17" t="s">
        <v>44</v>
      </c>
      <c r="D44" s="18">
        <v>38.830000000000005</v>
      </c>
      <c r="E44" s="18">
        <v>28.589639094560518</v>
      </c>
      <c r="F44" s="18">
        <v>10.240360905439488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0</v>
      </c>
      <c r="F45" s="18">
        <v>0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162.32999999999996</v>
      </c>
      <c r="E47" s="21">
        <v>161.81999999999994</v>
      </c>
      <c r="F47" s="21">
        <v>0.51000000000001933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20</v>
      </c>
      <c r="E48" s="14">
        <v>20.702290076335878</v>
      </c>
      <c r="F48" s="14">
        <v>-0.7022900763358777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6</v>
      </c>
      <c r="E49" s="14">
        <v>6.9007633587786259</v>
      </c>
      <c r="F49" s="14">
        <v>-0.9007633587786259</v>
      </c>
    </row>
    <row r="50" spans="1:6" x14ac:dyDescent="0.25">
      <c r="B50" s="12">
        <v>3</v>
      </c>
      <c r="C50" s="17" t="s">
        <v>50</v>
      </c>
      <c r="D50" s="18">
        <v>26</v>
      </c>
      <c r="E50" s="18">
        <v>27.603053435114504</v>
      </c>
      <c r="F50" s="18">
        <v>-1.6030534351145036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8</v>
      </c>
      <c r="E51" s="14">
        <v>6.0381679389312977</v>
      </c>
      <c r="F51" s="14">
        <v>1.9618320610687023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29</v>
      </c>
      <c r="E52" s="14">
        <v>32.778625954198475</v>
      </c>
      <c r="F52" s="14">
        <v>-3.7786259541984748</v>
      </c>
    </row>
    <row r="53" spans="1:6" x14ac:dyDescent="0.25">
      <c r="B53" s="12">
        <v>3</v>
      </c>
      <c r="C53" s="17" t="s">
        <v>53</v>
      </c>
      <c r="D53" s="18">
        <v>37</v>
      </c>
      <c r="E53" s="18">
        <v>38.81679389312977</v>
      </c>
      <c r="F53" s="18">
        <v>-1.8167938931297698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0</v>
      </c>
      <c r="E54" s="14">
        <v>0</v>
      </c>
      <c r="F54" s="14">
        <v>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0</v>
      </c>
      <c r="E55" s="14">
        <v>0</v>
      </c>
      <c r="F55" s="14">
        <v>0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34</v>
      </c>
      <c r="E56" s="14">
        <v>46.580152671755719</v>
      </c>
      <c r="F56" s="14">
        <v>-12.580152671755719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13</v>
      </c>
      <c r="E57" s="14">
        <v>0</v>
      </c>
      <c r="F57" s="14">
        <v>13</v>
      </c>
    </row>
    <row r="58" spans="1:6" x14ac:dyDescent="0.25">
      <c r="B58" s="12">
        <v>3</v>
      </c>
      <c r="C58" s="17" t="s">
        <v>58</v>
      </c>
      <c r="D58" s="18">
        <v>47</v>
      </c>
      <c r="E58" s="18">
        <v>46.580152671755719</v>
      </c>
      <c r="F58" s="18">
        <v>0.4198473282442805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0</v>
      </c>
      <c r="E59" s="14">
        <v>0</v>
      </c>
      <c r="F59" s="14">
        <v>0</v>
      </c>
    </row>
    <row r="60" spans="1:6" x14ac:dyDescent="0.25">
      <c r="B60" s="12">
        <v>3</v>
      </c>
      <c r="C60" s="17" t="s">
        <v>60</v>
      </c>
      <c r="D60" s="18">
        <v>0</v>
      </c>
      <c r="E60" s="18">
        <v>0</v>
      </c>
      <c r="F60" s="18">
        <v>0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0</v>
      </c>
      <c r="E61" s="14">
        <v>0</v>
      </c>
      <c r="F61" s="14">
        <v>0</v>
      </c>
    </row>
    <row r="62" spans="1:6" x14ac:dyDescent="0.25">
      <c r="B62" s="12">
        <v>3</v>
      </c>
      <c r="C62" s="17" t="s">
        <v>62</v>
      </c>
      <c r="D62" s="18">
        <v>0</v>
      </c>
      <c r="E62" s="18">
        <v>0</v>
      </c>
      <c r="F62" s="18">
        <v>0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110</v>
      </c>
      <c r="E64" s="21">
        <v>113</v>
      </c>
      <c r="F64" s="21">
        <v>-3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43.15</v>
      </c>
      <c r="E65" s="14">
        <v>55.999999999999986</v>
      </c>
      <c r="F65" s="14">
        <v>-12.849999999999987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0</v>
      </c>
      <c r="E66" s="14">
        <v>2</v>
      </c>
      <c r="F66" s="14">
        <v>-2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4.5399999999999991</v>
      </c>
      <c r="E67" s="14">
        <v>62.000000000000014</v>
      </c>
      <c r="F67" s="14">
        <v>-57.460000000000015</v>
      </c>
    </row>
    <row r="68" spans="1:6" x14ac:dyDescent="0.25">
      <c r="B68" s="12">
        <v>3</v>
      </c>
      <c r="C68" s="17" t="s">
        <v>68</v>
      </c>
      <c r="D68" s="18">
        <v>47.69</v>
      </c>
      <c r="E68" s="18">
        <v>120</v>
      </c>
      <c r="F68" s="18">
        <v>-72.31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0</v>
      </c>
      <c r="E69" s="18">
        <v>0</v>
      </c>
      <c r="F69" s="18">
        <v>0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0</v>
      </c>
      <c r="E70" s="18">
        <v>44.113443199999999</v>
      </c>
      <c r="F70" s="18">
        <v>-44.113443199999999</v>
      </c>
    </row>
    <row r="71" spans="1:6" ht="16.5" thickBot="1" x14ac:dyDescent="0.3">
      <c r="B71" s="19">
        <v>2</v>
      </c>
      <c r="C71" s="20" t="s">
        <v>71</v>
      </c>
      <c r="D71" s="21">
        <v>47.69</v>
      </c>
      <c r="E71" s="21">
        <v>164.11344320000001</v>
      </c>
      <c r="F71" s="21">
        <v>-116.42344320000001</v>
      </c>
    </row>
    <row r="72" spans="1:6" ht="19.5" thickTop="1" thickBot="1" x14ac:dyDescent="0.3">
      <c r="B72" s="12">
        <v>1</v>
      </c>
      <c r="C72" s="22" t="s">
        <v>72</v>
      </c>
      <c r="D72" s="23">
        <v>320.01999999999992</v>
      </c>
      <c r="E72" s="23">
        <v>438.93344319999994</v>
      </c>
      <c r="F72" s="23">
        <v>-118.91344320000002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0</v>
      </c>
      <c r="E78" s="18">
        <v>0</v>
      </c>
      <c r="F78" s="18">
        <v>0</v>
      </c>
    </row>
    <row r="79" spans="1:6" ht="16.5" thickBot="1" x14ac:dyDescent="0.3">
      <c r="B79" s="19">
        <v>2</v>
      </c>
      <c r="C79" s="20" t="s">
        <v>76</v>
      </c>
      <c r="D79" s="21">
        <v>0</v>
      </c>
      <c r="E79" s="21">
        <v>0</v>
      </c>
      <c r="F79" s="21">
        <v>0</v>
      </c>
    </row>
    <row r="80" spans="1:6" x14ac:dyDescent="0.25">
      <c r="B80" s="12">
        <v>3</v>
      </c>
      <c r="C80" s="17" t="s">
        <v>77</v>
      </c>
      <c r="D80" s="18">
        <v>0</v>
      </c>
      <c r="E80" s="18">
        <v>0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15.719999999999999</v>
      </c>
      <c r="E81" s="18">
        <v>15.719999999999999</v>
      </c>
      <c r="F81" s="18">
        <v>0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0</v>
      </c>
      <c r="E83" s="18">
        <v>0</v>
      </c>
      <c r="F83" s="18">
        <v>0</v>
      </c>
    </row>
    <row r="84" spans="1:6" ht="16.5" thickBot="1" x14ac:dyDescent="0.3">
      <c r="B84" s="19">
        <v>2</v>
      </c>
      <c r="C84" s="20" t="s">
        <v>81</v>
      </c>
      <c r="D84" s="21">
        <v>15.719999999999999</v>
      </c>
      <c r="E84" s="21">
        <v>15.719999999999999</v>
      </c>
      <c r="F84" s="21">
        <v>0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3.2750000000000004</v>
      </c>
      <c r="E86" s="18">
        <v>3.2750000000000004</v>
      </c>
      <c r="F86" s="18">
        <v>0</v>
      </c>
    </row>
    <row r="87" spans="1:6" x14ac:dyDescent="0.25">
      <c r="B87" s="12">
        <v>3</v>
      </c>
      <c r="C87" s="17" t="s">
        <v>84</v>
      </c>
      <c r="D87" s="18">
        <v>0</v>
      </c>
      <c r="E87" s="18">
        <v>0</v>
      </c>
      <c r="F87" s="18">
        <v>0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0</v>
      </c>
      <c r="E89" s="18">
        <v>0</v>
      </c>
      <c r="F89" s="18">
        <v>0</v>
      </c>
    </row>
    <row r="90" spans="1:6" ht="16.5" thickBot="1" x14ac:dyDescent="0.3">
      <c r="B90" s="19">
        <v>2</v>
      </c>
      <c r="C90" s="20" t="s">
        <v>87</v>
      </c>
      <c r="D90" s="21">
        <v>3.2750000000000004</v>
      </c>
      <c r="E90" s="21">
        <v>3.2750000000000004</v>
      </c>
      <c r="F90" s="21">
        <v>0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0</v>
      </c>
      <c r="E92" s="14">
        <v>0</v>
      </c>
      <c r="F92" s="14">
        <v>0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0</v>
      </c>
      <c r="F94" s="14">
        <v>0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0</v>
      </c>
      <c r="E96" s="18">
        <v>0</v>
      </c>
      <c r="F96" s="18">
        <v>0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0</v>
      </c>
      <c r="E97" s="14">
        <v>0</v>
      </c>
      <c r="F97" s="14">
        <v>0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0</v>
      </c>
      <c r="E101" s="14">
        <v>0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0</v>
      </c>
      <c r="E102" s="18">
        <v>0</v>
      </c>
      <c r="F102" s="18">
        <v>0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0</v>
      </c>
      <c r="F103" s="14">
        <v>0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0</v>
      </c>
      <c r="F105" s="18">
        <v>0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0</v>
      </c>
      <c r="F106" s="14">
        <v>0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0</v>
      </c>
      <c r="F109" s="14">
        <v>0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0</v>
      </c>
      <c r="F110" s="18">
        <v>0</v>
      </c>
    </row>
    <row r="111" spans="1:6" x14ac:dyDescent="0.25">
      <c r="B111" s="12">
        <v>3</v>
      </c>
      <c r="C111" s="17" t="s">
        <v>108</v>
      </c>
      <c r="D111" s="18">
        <v>0</v>
      </c>
      <c r="E111" s="18">
        <v>0</v>
      </c>
      <c r="F111" s="18">
        <v>0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0</v>
      </c>
      <c r="E112" s="14">
        <v>0</v>
      </c>
      <c r="F112" s="14">
        <v>0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0</v>
      </c>
      <c r="F114" s="14">
        <v>0</v>
      </c>
    </row>
    <row r="115" spans="1:6" x14ac:dyDescent="0.25">
      <c r="B115" s="12">
        <v>3</v>
      </c>
      <c r="C115" s="17" t="s">
        <v>112</v>
      </c>
      <c r="D115" s="18">
        <v>0</v>
      </c>
      <c r="E115" s="18">
        <v>0</v>
      </c>
      <c r="F115" s="18">
        <v>0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0</v>
      </c>
      <c r="E120" s="21">
        <v>0</v>
      </c>
      <c r="F120" s="21">
        <v>0</v>
      </c>
    </row>
    <row r="121" spans="1:6" ht="19.5" thickTop="1" thickBot="1" x14ac:dyDescent="0.3">
      <c r="B121" s="12">
        <v>1</v>
      </c>
      <c r="C121" s="22" t="s">
        <v>118</v>
      </c>
      <c r="D121" s="23">
        <v>18.994999999999997</v>
      </c>
      <c r="E121" s="23">
        <v>18.994999999999997</v>
      </c>
      <c r="F121" s="23">
        <v>0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675</v>
      </c>
      <c r="E130" s="14">
        <v>1251</v>
      </c>
      <c r="F130" s="14">
        <v>-576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135</v>
      </c>
      <c r="E131" s="14">
        <v>0</v>
      </c>
      <c r="F131" s="14">
        <v>135</v>
      </c>
    </row>
    <row r="132" spans="1:6" ht="16.5" thickBot="1" x14ac:dyDescent="0.3">
      <c r="B132" s="19">
        <v>2</v>
      </c>
      <c r="C132" s="20" t="s">
        <v>125</v>
      </c>
      <c r="D132" s="21">
        <v>810</v>
      </c>
      <c r="E132" s="21">
        <v>1251</v>
      </c>
      <c r="F132" s="21">
        <v>-441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0</v>
      </c>
      <c r="E133" s="14">
        <v>0</v>
      </c>
      <c r="F133" s="14">
        <v>0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0</v>
      </c>
      <c r="E134" s="14">
        <v>0</v>
      </c>
      <c r="F134" s="14">
        <v>0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0</v>
      </c>
      <c r="E136" s="21">
        <v>0</v>
      </c>
      <c r="F136" s="21">
        <v>0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2470</v>
      </c>
      <c r="E137" s="14">
        <v>3006.9999999999995</v>
      </c>
      <c r="F137" s="14">
        <v>-536.99999999999955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1613</v>
      </c>
      <c r="E138" s="14">
        <v>4822</v>
      </c>
      <c r="F138" s="14">
        <v>-3209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73</v>
      </c>
      <c r="E139" s="14">
        <v>560</v>
      </c>
      <c r="F139" s="14">
        <v>-487</v>
      </c>
    </row>
    <row r="140" spans="1:6" ht="16.5" thickBot="1" x14ac:dyDescent="0.3">
      <c r="B140" s="19">
        <v>2</v>
      </c>
      <c r="C140" s="20" t="s">
        <v>133</v>
      </c>
      <c r="D140" s="21">
        <v>4156</v>
      </c>
      <c r="E140" s="21">
        <v>8388.9999999999982</v>
      </c>
      <c r="F140" s="21">
        <v>-4232.9999999999982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0</v>
      </c>
      <c r="E141" s="14">
        <v>0</v>
      </c>
      <c r="F141" s="14">
        <v>0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0</v>
      </c>
      <c r="E142" s="14">
        <v>0</v>
      </c>
      <c r="F142" s="14">
        <v>0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0</v>
      </c>
      <c r="F143" s="14">
        <v>0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0</v>
      </c>
      <c r="E144" s="14">
        <v>0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22</v>
      </c>
      <c r="F149" s="14">
        <v>-22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0</v>
      </c>
      <c r="E151" s="21">
        <v>22</v>
      </c>
      <c r="F151" s="21">
        <v>-22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348</v>
      </c>
      <c r="E152" s="14">
        <v>150</v>
      </c>
      <c r="F152" s="14">
        <v>198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958</v>
      </c>
      <c r="E153" s="14">
        <v>943</v>
      </c>
      <c r="F153" s="14">
        <v>15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70</v>
      </c>
      <c r="E154" s="14">
        <v>147.10000000000002</v>
      </c>
      <c r="F154" s="14">
        <v>-77.100000000000023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262</v>
      </c>
      <c r="E155" s="14">
        <v>1331</v>
      </c>
      <c r="F155" s="14">
        <v>-1069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160</v>
      </c>
      <c r="E156" s="14">
        <v>160.00000000000006</v>
      </c>
      <c r="F156" s="14">
        <v>0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104</v>
      </c>
      <c r="E160" s="14">
        <v>0</v>
      </c>
      <c r="F160" s="14">
        <v>104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1902</v>
      </c>
      <c r="E162" s="21">
        <v>2731.1</v>
      </c>
      <c r="F162" s="21">
        <v>-829.09999999999991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0</v>
      </c>
      <c r="E163" s="14">
        <v>0</v>
      </c>
      <c r="F163" s="14">
        <v>0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0</v>
      </c>
      <c r="E164" s="14">
        <v>0</v>
      </c>
      <c r="F164" s="14">
        <v>0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0</v>
      </c>
      <c r="E165" s="14">
        <v>0</v>
      </c>
      <c r="F165" s="14">
        <v>0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0</v>
      </c>
      <c r="E166" s="14">
        <v>0</v>
      </c>
      <c r="F166" s="14">
        <v>0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0</v>
      </c>
      <c r="E167" s="14">
        <v>0</v>
      </c>
      <c r="F167" s="14">
        <v>0</v>
      </c>
    </row>
    <row r="168" spans="1:6" ht="16.5" thickBot="1" x14ac:dyDescent="0.3">
      <c r="B168" s="19">
        <v>2</v>
      </c>
      <c r="C168" s="20" t="s">
        <v>161</v>
      </c>
      <c r="D168" s="21">
        <v>0</v>
      </c>
      <c r="E168" s="21">
        <v>0</v>
      </c>
      <c r="F168" s="21">
        <v>0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2485.5</v>
      </c>
      <c r="E169" s="14">
        <v>2123.1</v>
      </c>
      <c r="F169" s="14">
        <v>362.40000000000009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4534</v>
      </c>
      <c r="E170" s="14">
        <v>2106</v>
      </c>
      <c r="F170" s="14">
        <v>2428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1837</v>
      </c>
      <c r="E171" s="14">
        <v>1633.9999999999998</v>
      </c>
      <c r="F171" s="14">
        <v>203.00000000000023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698</v>
      </c>
      <c r="E172" s="14">
        <v>531</v>
      </c>
      <c r="F172" s="14">
        <v>167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20</v>
      </c>
      <c r="E173" s="14">
        <v>238</v>
      </c>
      <c r="F173" s="14">
        <v>-218</v>
      </c>
    </row>
    <row r="174" spans="1:6" ht="16.5" thickBot="1" x14ac:dyDescent="0.3">
      <c r="B174" s="19">
        <v>2</v>
      </c>
      <c r="C174" s="20" t="s">
        <v>167</v>
      </c>
      <c r="D174" s="21">
        <v>9574.5</v>
      </c>
      <c r="E174" s="21">
        <v>6632.1</v>
      </c>
      <c r="F174" s="21">
        <v>2942.3999999999996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0</v>
      </c>
      <c r="E175" s="14">
        <v>0</v>
      </c>
      <c r="F175" s="14">
        <v>0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0</v>
      </c>
      <c r="E176" s="14">
        <v>0</v>
      </c>
      <c r="F176" s="14">
        <v>0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0</v>
      </c>
      <c r="E177" s="14">
        <v>0</v>
      </c>
      <c r="F177" s="14">
        <v>0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0</v>
      </c>
      <c r="E178" s="14">
        <v>0</v>
      </c>
      <c r="F178" s="14">
        <v>0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0</v>
      </c>
      <c r="E180" s="21">
        <v>0</v>
      </c>
      <c r="F180" s="21">
        <v>0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0</v>
      </c>
      <c r="E181" s="14">
        <v>0</v>
      </c>
      <c r="F181" s="14">
        <v>0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0</v>
      </c>
      <c r="E182" s="14">
        <v>0</v>
      </c>
      <c r="F182" s="14">
        <v>0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110</v>
      </c>
      <c r="E183" s="14">
        <v>185</v>
      </c>
      <c r="F183" s="14">
        <v>-75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0</v>
      </c>
      <c r="E184" s="14">
        <v>0</v>
      </c>
      <c r="F184" s="14">
        <v>0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110</v>
      </c>
      <c r="E186" s="21">
        <v>185</v>
      </c>
      <c r="F186" s="21">
        <v>-75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0</v>
      </c>
      <c r="E187" s="14">
        <v>0</v>
      </c>
      <c r="F187" s="14">
        <v>0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0</v>
      </c>
      <c r="F188" s="14">
        <v>0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0</v>
      </c>
      <c r="E189" s="14">
        <v>0</v>
      </c>
      <c r="F189" s="14">
        <v>0</v>
      </c>
    </row>
    <row r="190" spans="1:6" ht="16.5" thickBot="1" x14ac:dyDescent="0.3">
      <c r="B190" s="19">
        <v>2</v>
      </c>
      <c r="C190" s="20" t="s">
        <v>183</v>
      </c>
      <c r="D190" s="21">
        <v>0</v>
      </c>
      <c r="E190" s="21">
        <v>0</v>
      </c>
      <c r="F190" s="21">
        <v>0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800</v>
      </c>
      <c r="E191" s="14">
        <v>900</v>
      </c>
      <c r="F191" s="14">
        <v>-100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1040</v>
      </c>
      <c r="E192" s="14">
        <v>255</v>
      </c>
      <c r="F192" s="14">
        <v>785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600</v>
      </c>
      <c r="E193" s="14">
        <v>398</v>
      </c>
      <c r="F193" s="14">
        <v>202</v>
      </c>
    </row>
    <row r="194" spans="1:6" ht="16.5" thickBot="1" x14ac:dyDescent="0.3">
      <c r="B194" s="19">
        <v>2</v>
      </c>
      <c r="C194" s="20" t="s">
        <v>187</v>
      </c>
      <c r="D194" s="21">
        <v>2440</v>
      </c>
      <c r="E194" s="21">
        <v>1553</v>
      </c>
      <c r="F194" s="21">
        <v>887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0</v>
      </c>
      <c r="F195" s="14">
        <v>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0</v>
      </c>
      <c r="E196" s="14">
        <v>0</v>
      </c>
      <c r="F196" s="14">
        <v>0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0</v>
      </c>
      <c r="E197" s="14">
        <v>0</v>
      </c>
      <c r="F197" s="14">
        <v>0</v>
      </c>
    </row>
    <row r="198" spans="1:6" ht="16.5" thickBot="1" x14ac:dyDescent="0.3">
      <c r="B198" s="19">
        <v>2</v>
      </c>
      <c r="C198" s="20" t="s">
        <v>191</v>
      </c>
      <c r="D198" s="21">
        <v>0</v>
      </c>
      <c r="E198" s="21">
        <v>0</v>
      </c>
      <c r="F198" s="21">
        <v>0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0</v>
      </c>
      <c r="E199" s="14">
        <v>0</v>
      </c>
      <c r="F199" s="14">
        <v>0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270</v>
      </c>
      <c r="E200" s="14">
        <v>306</v>
      </c>
      <c r="F200" s="14">
        <v>-36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384</v>
      </c>
      <c r="E201" s="14">
        <v>526</v>
      </c>
      <c r="F201" s="14">
        <v>-142</v>
      </c>
    </row>
    <row r="202" spans="1:6" ht="16.5" thickBot="1" x14ac:dyDescent="0.3">
      <c r="B202" s="19">
        <v>2</v>
      </c>
      <c r="C202" s="20" t="s">
        <v>195</v>
      </c>
      <c r="D202" s="21">
        <v>654</v>
      </c>
      <c r="E202" s="21">
        <v>832</v>
      </c>
      <c r="F202" s="21">
        <v>-178</v>
      </c>
    </row>
    <row r="203" spans="1:6" ht="19.5" thickTop="1" thickBot="1" x14ac:dyDescent="0.3">
      <c r="B203" s="12">
        <v>1</v>
      </c>
      <c r="C203" s="22" t="s">
        <v>196</v>
      </c>
      <c r="D203" s="23">
        <v>19646.5</v>
      </c>
      <c r="E203" s="23">
        <v>21595.200000000004</v>
      </c>
      <c r="F203" s="23">
        <v>-1948.7000000000044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12</v>
      </c>
      <c r="E209" s="14">
        <v>13.553191489361701</v>
      </c>
      <c r="F209" s="14">
        <v>-1.5531914893617014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16</v>
      </c>
      <c r="E210" s="14">
        <v>34.404255319148945</v>
      </c>
      <c r="F210" s="14">
        <v>-18.404255319148945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77</v>
      </c>
      <c r="E211" s="14">
        <v>72.978723404255305</v>
      </c>
      <c r="F211" s="14">
        <v>4.0212765957446948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0</v>
      </c>
      <c r="E212" s="14">
        <v>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0</v>
      </c>
      <c r="E213" s="14">
        <v>2.9999999999999991</v>
      </c>
      <c r="F213" s="14">
        <v>-2.9999999999999991</v>
      </c>
    </row>
    <row r="214" spans="1:6" ht="16.5" thickBot="1" x14ac:dyDescent="0.3">
      <c r="B214" s="19">
        <v>2</v>
      </c>
      <c r="C214" s="20" t="s">
        <v>203</v>
      </c>
      <c r="D214" s="21">
        <v>105</v>
      </c>
      <c r="E214" s="21">
        <v>123.93617021276596</v>
      </c>
      <c r="F214" s="21">
        <v>-18.936170212765958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20</v>
      </c>
      <c r="E215" s="14">
        <v>21.893617021276601</v>
      </c>
      <c r="F215" s="14">
        <v>-1.8936170212766008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210</v>
      </c>
      <c r="E216" s="14">
        <v>86.531914893617042</v>
      </c>
      <c r="F216" s="14">
        <v>123.46808510638296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93</v>
      </c>
      <c r="E217" s="14">
        <v>162.63829787234042</v>
      </c>
      <c r="F217" s="14">
        <v>-69.638297872340416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0</v>
      </c>
      <c r="F219" s="14">
        <v>0</v>
      </c>
    </row>
    <row r="220" spans="1:6" ht="16.5" thickBot="1" x14ac:dyDescent="0.3">
      <c r="B220" s="19">
        <v>2</v>
      </c>
      <c r="C220" s="20" t="s">
        <v>209</v>
      </c>
      <c r="D220" s="21">
        <v>323</v>
      </c>
      <c r="E220" s="21">
        <v>271.06382978723406</v>
      </c>
      <c r="F220" s="21">
        <v>51.936170212765944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13</v>
      </c>
      <c r="E221" s="14">
        <v>1.042553191489362</v>
      </c>
      <c r="F221" s="14">
        <v>11.957446808510639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11</v>
      </c>
      <c r="E222" s="14">
        <v>6.255319148936171</v>
      </c>
      <c r="F222" s="14">
        <v>4.744680851063829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18</v>
      </c>
      <c r="E223" s="14">
        <v>41.702127659574472</v>
      </c>
      <c r="F223" s="14">
        <v>-23.702127659574472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0</v>
      </c>
      <c r="F225" s="14">
        <v>0</v>
      </c>
    </row>
    <row r="226" spans="1:6" ht="16.5" thickBot="1" x14ac:dyDescent="0.3">
      <c r="B226" s="19">
        <v>2</v>
      </c>
      <c r="C226" s="20" t="s">
        <v>215</v>
      </c>
      <c r="D226" s="21">
        <v>42</v>
      </c>
      <c r="E226" s="21">
        <v>49</v>
      </c>
      <c r="F226" s="21">
        <v>-7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5</v>
      </c>
      <c r="E227" s="14">
        <v>0</v>
      </c>
      <c r="F227" s="14">
        <v>5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3</v>
      </c>
      <c r="E228" s="14">
        <v>0</v>
      </c>
      <c r="F228" s="14">
        <v>3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8</v>
      </c>
      <c r="E232" s="21">
        <v>0</v>
      </c>
      <c r="F232" s="21">
        <v>8</v>
      </c>
    </row>
    <row r="233" spans="1:6" ht="19.5" thickTop="1" thickBot="1" x14ac:dyDescent="0.3">
      <c r="B233" s="12">
        <v>1</v>
      </c>
      <c r="C233" s="22" t="s">
        <v>222</v>
      </c>
      <c r="D233" s="23">
        <v>478</v>
      </c>
      <c r="E233" s="23">
        <v>444</v>
      </c>
      <c r="F233" s="23">
        <v>34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1500</v>
      </c>
      <c r="E240" s="14">
        <v>200</v>
      </c>
      <c r="F240" s="14">
        <v>1300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-447</v>
      </c>
      <c r="E241" s="14">
        <v>0</v>
      </c>
      <c r="F241" s="14">
        <v>-447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0</v>
      </c>
      <c r="E242" s="14">
        <v>0</v>
      </c>
      <c r="F242" s="14">
        <v>0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200</v>
      </c>
      <c r="F246" s="14">
        <v>-200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0</v>
      </c>
      <c r="F247" s="14">
        <v>0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0</v>
      </c>
      <c r="E248" s="14">
        <v>1599.9999999999998</v>
      </c>
      <c r="F248" s="14">
        <v>-1599.9999999999998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0</v>
      </c>
      <c r="E250" s="14">
        <v>0</v>
      </c>
      <c r="F250" s="14">
        <v>0</v>
      </c>
    </row>
    <row r="251" spans="1:6" ht="16.5" thickBot="1" x14ac:dyDescent="0.3">
      <c r="B251" s="19">
        <v>2</v>
      </c>
      <c r="C251" s="20" t="s">
        <v>236</v>
      </c>
      <c r="D251" s="21">
        <v>1053</v>
      </c>
      <c r="E251" s="21">
        <v>2000</v>
      </c>
      <c r="F251" s="21">
        <v>-947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611.5</v>
      </c>
      <c r="E252" s="14">
        <v>409.99999999999994</v>
      </c>
      <c r="F252" s="14">
        <v>201.50000000000006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-519</v>
      </c>
      <c r="E253" s="14">
        <v>611</v>
      </c>
      <c r="F253" s="14">
        <v>-1130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1699.34</v>
      </c>
      <c r="E254" s="14">
        <v>11186.999999999998</v>
      </c>
      <c r="F254" s="14">
        <v>-9487.659999999998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200</v>
      </c>
      <c r="E255" s="14">
        <v>0</v>
      </c>
      <c r="F255" s="14">
        <v>200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425</v>
      </c>
      <c r="E256" s="14">
        <v>660</v>
      </c>
      <c r="F256" s="14">
        <v>-235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0</v>
      </c>
      <c r="E257" s="14">
        <v>0</v>
      </c>
      <c r="F257" s="14">
        <v>0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12</v>
      </c>
      <c r="F258" s="14">
        <v>-12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-9493.65</v>
      </c>
      <c r="E259" s="14">
        <v>6200.9999999999982</v>
      </c>
      <c r="F259" s="14">
        <v>-15694.649999999998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0</v>
      </c>
      <c r="E260" s="14">
        <v>2</v>
      </c>
      <c r="F260" s="14">
        <v>-2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3944</v>
      </c>
      <c r="E261" s="14">
        <v>1238.9999999999995</v>
      </c>
      <c r="F261" s="14">
        <v>2705.0000000000005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5.9999999999999982</v>
      </c>
      <c r="F262" s="14">
        <v>-5.9999999999999982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196</v>
      </c>
      <c r="E263" s="14">
        <v>0</v>
      </c>
      <c r="F263" s="14">
        <v>196</v>
      </c>
    </row>
    <row r="264" spans="1:6" ht="16.5" thickBot="1" x14ac:dyDescent="0.3">
      <c r="B264" s="19">
        <v>2</v>
      </c>
      <c r="C264" s="20" t="s">
        <v>249</v>
      </c>
      <c r="D264" s="21">
        <v>-2936.8099999999986</v>
      </c>
      <c r="E264" s="21">
        <v>20327.999999999996</v>
      </c>
      <c r="F264" s="21">
        <v>-23264.809999999994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1060</v>
      </c>
      <c r="E265" s="14">
        <v>1.0000000000000002</v>
      </c>
      <c r="F265" s="14">
        <v>1059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196</v>
      </c>
      <c r="E266" s="14">
        <v>0</v>
      </c>
      <c r="F266" s="14">
        <v>196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10</v>
      </c>
      <c r="F267" s="14">
        <v>-10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0</v>
      </c>
      <c r="F268" s="14">
        <v>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-1320</v>
      </c>
      <c r="E269" s="14">
        <v>0</v>
      </c>
      <c r="F269" s="14">
        <v>-1320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3999.9999999999991</v>
      </c>
      <c r="F270" s="14">
        <v>-3999.9999999999991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0</v>
      </c>
      <c r="E271" s="14">
        <v>0</v>
      </c>
      <c r="F271" s="14">
        <v>0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0</v>
      </c>
      <c r="E272" s="14">
        <v>0</v>
      </c>
      <c r="F272" s="14">
        <v>0</v>
      </c>
    </row>
    <row r="273" spans="1:6" ht="16.5" thickBot="1" x14ac:dyDescent="0.3">
      <c r="B273" s="19">
        <v>2</v>
      </c>
      <c r="C273" s="20" t="s">
        <v>258</v>
      </c>
      <c r="D273" s="21">
        <v>-64</v>
      </c>
      <c r="E273" s="21">
        <v>4010.9999999999986</v>
      </c>
      <c r="F273" s="21">
        <v>-4074.9999999999986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0</v>
      </c>
      <c r="E274" s="21">
        <v>0</v>
      </c>
      <c r="F274" s="21">
        <v>0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18</v>
      </c>
      <c r="E275" s="14">
        <v>40</v>
      </c>
      <c r="F275" s="14">
        <v>-22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0</v>
      </c>
      <c r="E276" s="14">
        <v>0</v>
      </c>
      <c r="F276" s="14">
        <v>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-795</v>
      </c>
      <c r="E278" s="14">
        <v>0</v>
      </c>
      <c r="F278" s="14">
        <v>-795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-777</v>
      </c>
      <c r="E280" s="21">
        <v>40</v>
      </c>
      <c r="F280" s="21">
        <v>-817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125</v>
      </c>
      <c r="E281" s="14">
        <v>0</v>
      </c>
      <c r="F281" s="14">
        <v>125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125</v>
      </c>
      <c r="E286" s="21">
        <v>0</v>
      </c>
      <c r="F286" s="21">
        <v>125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71</v>
      </c>
      <c r="E287" s="14">
        <v>1502.0000000000002</v>
      </c>
      <c r="F287" s="14">
        <v>-1431.0000000000002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4727</v>
      </c>
      <c r="E288" s="14">
        <v>0</v>
      </c>
      <c r="F288" s="14">
        <v>4727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0</v>
      </c>
      <c r="E289" s="14">
        <v>0</v>
      </c>
      <c r="F289" s="14">
        <v>0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32</v>
      </c>
      <c r="E290" s="14">
        <v>80.000000000000028</v>
      </c>
      <c r="F290" s="14">
        <v>-48.000000000000028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4.0000000000000009</v>
      </c>
      <c r="F291" s="14">
        <v>-4.0000000000000009</v>
      </c>
    </row>
    <row r="292" spans="1:6" ht="16.5" thickBot="1" x14ac:dyDescent="0.3">
      <c r="B292" s="19">
        <v>2</v>
      </c>
      <c r="C292" s="27" t="s">
        <v>277</v>
      </c>
      <c r="D292" s="28">
        <v>4830</v>
      </c>
      <c r="E292" s="28">
        <v>1586.0000000000005</v>
      </c>
      <c r="F292" s="28">
        <v>3243.9999999999995</v>
      </c>
    </row>
    <row r="293" spans="1:6" ht="19.5" thickTop="1" thickBot="1" x14ac:dyDescent="0.3">
      <c r="B293" s="12">
        <v>1</v>
      </c>
      <c r="C293" s="29" t="s">
        <v>278</v>
      </c>
      <c r="D293" s="30">
        <v>2230.1900000000046</v>
      </c>
      <c r="E293" s="30">
        <v>27964.999999999996</v>
      </c>
      <c r="F293" s="30">
        <v>-25734.80999999999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5</v>
      </c>
      <c r="F299" s="14">
        <v>-5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4.0000000000000009</v>
      </c>
      <c r="F300" s="14">
        <v>-4.0000000000000009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0</v>
      </c>
      <c r="F301" s="14">
        <v>0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0</v>
      </c>
      <c r="E302" s="14">
        <v>0</v>
      </c>
      <c r="F302" s="14">
        <v>0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0</v>
      </c>
      <c r="E305" s="16">
        <v>9</v>
      </c>
      <c r="F305" s="16">
        <v>-9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0</v>
      </c>
      <c r="F306" s="14">
        <v>0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4.7</v>
      </c>
      <c r="E308" s="14">
        <v>4.891</v>
      </c>
      <c r="F308" s="14">
        <v>-0.19099999999999984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0</v>
      </c>
      <c r="E309" s="14">
        <v>12</v>
      </c>
      <c r="F309" s="14">
        <v>-12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0</v>
      </c>
      <c r="E313" s="14">
        <v>0</v>
      </c>
      <c r="F313" s="14">
        <v>0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4.7</v>
      </c>
      <c r="E315" s="16">
        <v>16.890999999999998</v>
      </c>
      <c r="F315" s="16">
        <v>-12.190999999999999</v>
      </c>
    </row>
    <row r="316" spans="1:6" x14ac:dyDescent="0.25">
      <c r="B316" s="12">
        <v>3</v>
      </c>
      <c r="C316" s="17" t="s">
        <v>297</v>
      </c>
      <c r="D316" s="18">
        <v>4.7</v>
      </c>
      <c r="E316" s="18">
        <v>25.891000000000002</v>
      </c>
      <c r="F316" s="18">
        <v>-21.191000000000003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0</v>
      </c>
      <c r="E317" s="14">
        <v>0</v>
      </c>
      <c r="F317" s="14">
        <v>0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0</v>
      </c>
      <c r="E318" s="14">
        <v>0</v>
      </c>
      <c r="F318" s="14">
        <v>0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10</v>
      </c>
      <c r="E321" s="14">
        <v>10</v>
      </c>
      <c r="F321" s="14">
        <v>0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0</v>
      </c>
      <c r="E322" s="14">
        <v>323</v>
      </c>
      <c r="F322" s="14">
        <v>-323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0</v>
      </c>
      <c r="E323" s="14">
        <v>0</v>
      </c>
      <c r="F323" s="14">
        <v>0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10</v>
      </c>
      <c r="E325" s="16">
        <v>333</v>
      </c>
      <c r="F325" s="16">
        <v>-323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0.16</v>
      </c>
      <c r="E326" s="14">
        <v>0</v>
      </c>
      <c r="F326" s="14">
        <v>0.16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</v>
      </c>
      <c r="E327" s="14">
        <v>0</v>
      </c>
      <c r="F327" s="14">
        <v>0</v>
      </c>
    </row>
    <row r="328" spans="1:6" x14ac:dyDescent="0.25">
      <c r="B328" s="12">
        <v>4</v>
      </c>
      <c r="C328" s="15" t="s">
        <v>309</v>
      </c>
      <c r="D328" s="16">
        <v>0.16</v>
      </c>
      <c r="E328" s="16">
        <v>0</v>
      </c>
      <c r="F328" s="16">
        <v>0.16</v>
      </c>
    </row>
    <row r="329" spans="1:6" x14ac:dyDescent="0.25">
      <c r="B329" s="12">
        <v>3</v>
      </c>
      <c r="C329" s="17" t="s">
        <v>310</v>
      </c>
      <c r="D329" s="18">
        <v>10.16</v>
      </c>
      <c r="E329" s="18">
        <v>333</v>
      </c>
      <c r="F329" s="18">
        <v>-322.83999999999997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0</v>
      </c>
      <c r="E332" s="14">
        <v>0</v>
      </c>
      <c r="F332" s="14">
        <v>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0</v>
      </c>
      <c r="E335" s="16">
        <v>0</v>
      </c>
      <c r="F335" s="16">
        <v>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0</v>
      </c>
      <c r="E338" s="18">
        <v>0</v>
      </c>
      <c r="F338" s="18">
        <v>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-16.54</v>
      </c>
      <c r="E339" s="14">
        <v>0</v>
      </c>
      <c r="F339" s="14">
        <v>-16.54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17</v>
      </c>
      <c r="E340" s="14">
        <v>21</v>
      </c>
      <c r="F340" s="14">
        <v>-4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1</v>
      </c>
      <c r="F341" s="14">
        <v>-1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0</v>
      </c>
      <c r="F343" s="14">
        <v>0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29.45</v>
      </c>
      <c r="E344" s="14">
        <v>40.052999999999997</v>
      </c>
      <c r="F344" s="14">
        <v>-10.602999999999998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29.91</v>
      </c>
      <c r="E347" s="16">
        <v>62.052999999999997</v>
      </c>
      <c r="F347" s="16">
        <v>-32.143000000000001</v>
      </c>
    </row>
    <row r="348" spans="1:6" ht="15.75" thickBot="1" x14ac:dyDescent="0.3">
      <c r="B348" s="12">
        <v>3</v>
      </c>
      <c r="C348" s="17" t="s">
        <v>329</v>
      </c>
      <c r="D348" s="18">
        <v>29.91</v>
      </c>
      <c r="E348" s="18">
        <v>62.052999999999997</v>
      </c>
      <c r="F348" s="18">
        <v>-32.143000000000001</v>
      </c>
    </row>
    <row r="349" spans="1:6" ht="16.5" thickBot="1" x14ac:dyDescent="0.3">
      <c r="B349" s="19">
        <v>2</v>
      </c>
      <c r="C349" s="27" t="s">
        <v>330</v>
      </c>
      <c r="D349" s="28">
        <v>44.770000000000067</v>
      </c>
      <c r="E349" s="28">
        <v>420.94400000000007</v>
      </c>
      <c r="F349" s="28">
        <v>-376.17399999999998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0</v>
      </c>
      <c r="E350" s="14">
        <v>9</v>
      </c>
      <c r="F350" s="14">
        <v>-9</v>
      </c>
    </row>
    <row r="351" spans="1:6" ht="16.5" thickBot="1" x14ac:dyDescent="0.3">
      <c r="B351" s="19">
        <v>2</v>
      </c>
      <c r="C351" s="27" t="s">
        <v>332</v>
      </c>
      <c r="D351" s="28">
        <v>0</v>
      </c>
      <c r="E351" s="28">
        <v>9</v>
      </c>
      <c r="F351" s="28">
        <v>-9</v>
      </c>
    </row>
    <row r="352" spans="1:6" ht="19.5" thickTop="1" thickBot="1" x14ac:dyDescent="0.3">
      <c r="B352" s="12">
        <v>1</v>
      </c>
      <c r="C352" s="22" t="s">
        <v>333</v>
      </c>
      <c r="D352" s="23">
        <v>44.770000000000067</v>
      </c>
      <c r="E352" s="23">
        <v>429.94400000000007</v>
      </c>
      <c r="F352" s="23">
        <v>-385.17399999999998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984</v>
      </c>
      <c r="E358" s="14">
        <v>16092.58</v>
      </c>
      <c r="F358" s="14">
        <v>-15108.58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0</v>
      </c>
      <c r="E359" s="14">
        <v>0</v>
      </c>
      <c r="F359" s="14">
        <v>0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0</v>
      </c>
      <c r="E360" s="14">
        <v>0</v>
      </c>
      <c r="F360" s="14">
        <v>0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35</v>
      </c>
      <c r="E361" s="14">
        <v>13</v>
      </c>
      <c r="F361" s="14">
        <v>22</v>
      </c>
    </row>
    <row r="362" spans="1:6" x14ac:dyDescent="0.25">
      <c r="B362" s="12">
        <v>3</v>
      </c>
      <c r="C362" s="17" t="s">
        <v>339</v>
      </c>
      <c r="D362" s="18">
        <v>1019</v>
      </c>
      <c r="E362" s="18">
        <v>16105.58</v>
      </c>
      <c r="F362" s="18">
        <v>-15086.58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7850.47</v>
      </c>
      <c r="E364" s="14">
        <v>8953</v>
      </c>
      <c r="F364" s="14">
        <v>-1102.5299999999997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0</v>
      </c>
      <c r="E365" s="14">
        <v>0</v>
      </c>
      <c r="F365" s="14">
        <v>0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636</v>
      </c>
      <c r="E366" s="14">
        <v>31</v>
      </c>
      <c r="F366" s="14">
        <v>605</v>
      </c>
    </row>
    <row r="367" spans="1:6" x14ac:dyDescent="0.25">
      <c r="B367" s="12">
        <v>3</v>
      </c>
      <c r="C367" s="17" t="s">
        <v>344</v>
      </c>
      <c r="D367" s="18">
        <v>8486.4700000000012</v>
      </c>
      <c r="E367" s="18">
        <v>8984</v>
      </c>
      <c r="F367" s="18">
        <v>-497.52999999999884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725</v>
      </c>
      <c r="E369" s="14">
        <v>660</v>
      </c>
      <c r="F369" s="14">
        <v>65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0</v>
      </c>
      <c r="E370" s="14">
        <v>19.420000000000002</v>
      </c>
      <c r="F370" s="14">
        <v>-19.420000000000002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14</v>
      </c>
      <c r="E371" s="14">
        <v>0</v>
      </c>
      <c r="F371" s="14">
        <v>14</v>
      </c>
    </row>
    <row r="372" spans="1:6" ht="15.75" thickBot="1" x14ac:dyDescent="0.3">
      <c r="B372" s="12">
        <v>3</v>
      </c>
      <c r="C372" s="17" t="s">
        <v>349</v>
      </c>
      <c r="D372" s="18">
        <v>739</v>
      </c>
      <c r="E372" s="18">
        <v>679.42</v>
      </c>
      <c r="F372" s="18">
        <v>59.580000000000041</v>
      </c>
    </row>
    <row r="373" spans="1:6" ht="16.5" thickBot="1" x14ac:dyDescent="0.3">
      <c r="B373" s="19">
        <v>2</v>
      </c>
      <c r="C373" s="20" t="s">
        <v>350</v>
      </c>
      <c r="D373" s="21">
        <v>10244.470000000001</v>
      </c>
      <c r="E373" s="21">
        <v>25768.999999999996</v>
      </c>
      <c r="F373" s="21">
        <v>-15524.529999999995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1547</v>
      </c>
      <c r="E374" s="14">
        <v>230.00000000000003</v>
      </c>
      <c r="F374" s="14">
        <v>1317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47</v>
      </c>
      <c r="E375" s="14">
        <v>1407</v>
      </c>
      <c r="F375" s="14">
        <v>-1360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163</v>
      </c>
      <c r="E376" s="14">
        <v>4647</v>
      </c>
      <c r="F376" s="14">
        <v>-4484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366</v>
      </c>
      <c r="E377" s="14">
        <v>0</v>
      </c>
      <c r="F377" s="14">
        <v>366</v>
      </c>
    </row>
    <row r="378" spans="1:6" x14ac:dyDescent="0.25">
      <c r="B378" s="12">
        <v>3</v>
      </c>
      <c r="C378" s="17" t="s">
        <v>355</v>
      </c>
      <c r="D378" s="18">
        <v>2123</v>
      </c>
      <c r="E378" s="18">
        <v>6284.0000000000009</v>
      </c>
      <c r="F378" s="18">
        <v>-4161.0000000000009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728</v>
      </c>
      <c r="E379" s="14">
        <v>1720</v>
      </c>
      <c r="F379" s="14">
        <v>-992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275</v>
      </c>
      <c r="E380" s="14">
        <v>1100</v>
      </c>
      <c r="F380" s="14">
        <v>-825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7</v>
      </c>
      <c r="E382" s="14">
        <v>1189</v>
      </c>
      <c r="F382" s="14">
        <v>-1182</v>
      </c>
    </row>
    <row r="383" spans="1:6" x14ac:dyDescent="0.25">
      <c r="B383" s="12">
        <v>3</v>
      </c>
      <c r="C383" s="17" t="s">
        <v>360</v>
      </c>
      <c r="D383" s="18">
        <v>1010</v>
      </c>
      <c r="E383" s="18">
        <v>4009</v>
      </c>
      <c r="F383" s="18">
        <v>-2999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177</v>
      </c>
      <c r="E384" s="14">
        <v>0</v>
      </c>
      <c r="F384" s="14">
        <v>177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0</v>
      </c>
      <c r="E385" s="14">
        <v>5046</v>
      </c>
      <c r="F385" s="14">
        <v>-5046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10</v>
      </c>
      <c r="E387" s="14">
        <v>1581</v>
      </c>
      <c r="F387" s="14">
        <v>-1571</v>
      </c>
    </row>
    <row r="388" spans="1:6" x14ac:dyDescent="0.25">
      <c r="B388" s="12">
        <v>3</v>
      </c>
      <c r="C388" s="17" t="s">
        <v>365</v>
      </c>
      <c r="D388" s="18">
        <v>187</v>
      </c>
      <c r="E388" s="18">
        <v>6627.0000000000018</v>
      </c>
      <c r="F388" s="18">
        <v>-6440.0000000000018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870</v>
      </c>
      <c r="E389" s="14">
        <v>0</v>
      </c>
      <c r="F389" s="14">
        <v>870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6</v>
      </c>
      <c r="E390" s="14">
        <v>3405</v>
      </c>
      <c r="F390" s="14">
        <v>-3399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9</v>
      </c>
      <c r="E392" s="14">
        <v>0</v>
      </c>
      <c r="F392" s="14">
        <v>9</v>
      </c>
    </row>
    <row r="393" spans="1:6" ht="15.75" thickBot="1" x14ac:dyDescent="0.3">
      <c r="B393" s="12">
        <v>3</v>
      </c>
      <c r="C393" s="17" t="s">
        <v>370</v>
      </c>
      <c r="D393" s="18">
        <v>885</v>
      </c>
      <c r="E393" s="18">
        <v>3405</v>
      </c>
      <c r="F393" s="18">
        <v>-2520</v>
      </c>
    </row>
    <row r="394" spans="1:6" ht="16.5" thickBot="1" x14ac:dyDescent="0.3">
      <c r="B394" s="19">
        <v>2</v>
      </c>
      <c r="C394" s="20" t="s">
        <v>371</v>
      </c>
      <c r="D394" s="21">
        <v>4205</v>
      </c>
      <c r="E394" s="21">
        <v>20325</v>
      </c>
      <c r="F394" s="21">
        <v>-16120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0</v>
      </c>
      <c r="E395" s="14">
        <v>0</v>
      </c>
      <c r="F395" s="14">
        <v>0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0</v>
      </c>
      <c r="F397" s="14">
        <v>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0</v>
      </c>
      <c r="E399" s="18">
        <v>0</v>
      </c>
      <c r="F399" s="18">
        <v>0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0</v>
      </c>
      <c r="E405" s="14">
        <v>0</v>
      </c>
      <c r="F405" s="14">
        <v>0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0</v>
      </c>
      <c r="E406" s="14">
        <v>0</v>
      </c>
      <c r="F406" s="14">
        <v>0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0</v>
      </c>
      <c r="E409" s="18">
        <v>0</v>
      </c>
      <c r="F409" s="18">
        <v>0</v>
      </c>
    </row>
    <row r="410" spans="1:6" ht="16.5" thickBot="1" x14ac:dyDescent="0.3">
      <c r="B410" s="19">
        <v>2</v>
      </c>
      <c r="C410" s="27" t="s">
        <v>387</v>
      </c>
      <c r="D410" s="28">
        <v>0</v>
      </c>
      <c r="E410" s="28">
        <v>0</v>
      </c>
      <c r="F410" s="28">
        <v>0</v>
      </c>
    </row>
    <row r="411" spans="1:6" ht="19.5" thickTop="1" thickBot="1" x14ac:dyDescent="0.3">
      <c r="B411" s="12">
        <v>1</v>
      </c>
      <c r="C411" s="22" t="s">
        <v>388</v>
      </c>
      <c r="D411" s="23">
        <v>14449.47</v>
      </c>
      <c r="E411" s="23">
        <v>46094</v>
      </c>
      <c r="F411" s="23">
        <v>-31644.53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334</v>
      </c>
      <c r="E417" s="14">
        <v>1377.29</v>
      </c>
      <c r="F417" s="14">
        <v>-1043.29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3</v>
      </c>
      <c r="E422" s="14">
        <v>32</v>
      </c>
      <c r="F422" s="14">
        <v>-29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0</v>
      </c>
      <c r="E425" s="14">
        <v>0</v>
      </c>
      <c r="F425" s="14">
        <v>0</v>
      </c>
    </row>
    <row r="426" spans="1:6" ht="16.5" thickBot="1" x14ac:dyDescent="0.3">
      <c r="B426" s="19">
        <v>2</v>
      </c>
      <c r="C426" s="27" t="s">
        <v>399</v>
      </c>
      <c r="D426" s="28">
        <v>337</v>
      </c>
      <c r="E426" s="28">
        <v>1409.29</v>
      </c>
      <c r="F426" s="28">
        <v>-1072.29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6</v>
      </c>
      <c r="E427" s="14">
        <v>6</v>
      </c>
      <c r="F427" s="14">
        <v>0</v>
      </c>
    </row>
    <row r="428" spans="1:6" ht="16.5" thickBot="1" x14ac:dyDescent="0.3">
      <c r="B428" s="19">
        <v>2</v>
      </c>
      <c r="C428" s="27" t="s">
        <v>401</v>
      </c>
      <c r="D428" s="28">
        <v>6</v>
      </c>
      <c r="E428" s="28">
        <v>6</v>
      </c>
      <c r="F428" s="28">
        <v>0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0</v>
      </c>
      <c r="E429" s="14">
        <v>0</v>
      </c>
      <c r="F429" s="14">
        <v>0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0</v>
      </c>
      <c r="E432" s="18">
        <v>0</v>
      </c>
      <c r="F432" s="18">
        <v>0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0</v>
      </c>
      <c r="E433" s="14">
        <v>0</v>
      </c>
      <c r="F433" s="14">
        <v>0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0</v>
      </c>
      <c r="E434" s="14">
        <v>0</v>
      </c>
      <c r="F434" s="14">
        <v>0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0</v>
      </c>
      <c r="E437" s="14">
        <v>0</v>
      </c>
      <c r="F437" s="14">
        <v>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0</v>
      </c>
      <c r="E438" s="14">
        <v>0</v>
      </c>
      <c r="F438" s="14">
        <v>0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0</v>
      </c>
      <c r="E440" s="28">
        <v>0</v>
      </c>
      <c r="F440" s="28">
        <v>0</v>
      </c>
    </row>
    <row r="441" spans="1:6" ht="19.5" thickTop="1" thickBot="1" x14ac:dyDescent="0.3">
      <c r="B441" s="12">
        <v>1</v>
      </c>
      <c r="C441" s="22" t="s">
        <v>414</v>
      </c>
      <c r="D441" s="23">
        <v>343</v>
      </c>
      <c r="E441" s="23">
        <v>1415.29</v>
      </c>
      <c r="F441" s="23">
        <v>-1072.29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15" priority="8" operator="notBetween">
      <formula>1</formula>
      <formula>-1</formula>
    </cfRule>
  </conditionalFormatting>
  <conditionalFormatting sqref="C442 C294 C354">
    <cfRule type="containsText" dxfId="14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13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12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11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10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9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8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BF442"/>
  <sheetViews>
    <sheetView zoomScale="90" zoomScaleNormal="90" workbookViewId="0">
      <selection activeCell="M18" sqref="M18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427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0.36</v>
      </c>
      <c r="E7" s="14">
        <v>-8.81</v>
      </c>
      <c r="F7" s="14">
        <v>9.17</v>
      </c>
    </row>
    <row r="8" spans="1:6" x14ac:dyDescent="0.25">
      <c r="A8" s="1">
        <v>0</v>
      </c>
      <c r="B8" s="12">
        <v>5</v>
      </c>
      <c r="C8" s="13" t="s">
        <v>8</v>
      </c>
      <c r="D8" s="14">
        <v>30.279999999999994</v>
      </c>
      <c r="E8" s="14">
        <v>27.182566399999999</v>
      </c>
      <c r="F8" s="14">
        <v>3.0974335999999951</v>
      </c>
    </row>
    <row r="9" spans="1:6" x14ac:dyDescent="0.25">
      <c r="A9" s="1">
        <v>0</v>
      </c>
      <c r="B9" s="12">
        <v>5</v>
      </c>
      <c r="C9" s="13" t="s">
        <v>9</v>
      </c>
      <c r="D9" s="14">
        <v>9.82</v>
      </c>
      <c r="E9" s="14">
        <v>9.2454984000000007</v>
      </c>
      <c r="F9" s="14">
        <v>0.57450159999999961</v>
      </c>
    </row>
    <row r="10" spans="1:6" x14ac:dyDescent="0.25">
      <c r="B10" s="12">
        <v>4</v>
      </c>
      <c r="C10" s="15" t="s">
        <v>10</v>
      </c>
      <c r="D10" s="16">
        <v>40.46</v>
      </c>
      <c r="E10" s="16">
        <v>27.618064799999999</v>
      </c>
      <c r="F10" s="16">
        <v>12.841935200000002</v>
      </c>
    </row>
    <row r="11" spans="1:6" x14ac:dyDescent="0.25">
      <c r="B11" s="12">
        <v>3</v>
      </c>
      <c r="C11" s="17" t="s">
        <v>11</v>
      </c>
      <c r="D11" s="18">
        <v>40.46</v>
      </c>
      <c r="E11" s="18">
        <v>27.618064799999999</v>
      </c>
      <c r="F11" s="18">
        <v>12.841935200000002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2.3600000000000003</v>
      </c>
      <c r="E12" s="14">
        <v>1.8287999999999999E-2</v>
      </c>
      <c r="F12" s="14">
        <v>2.3417120000000002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119.69</v>
      </c>
      <c r="E13" s="14">
        <v>46.196981600000001</v>
      </c>
      <c r="F13" s="14">
        <v>73.493018399999997</v>
      </c>
    </row>
    <row r="14" spans="1:6" x14ac:dyDescent="0.25">
      <c r="B14" s="12">
        <v>4</v>
      </c>
      <c r="C14" s="15" t="s">
        <v>14</v>
      </c>
      <c r="D14" s="16">
        <v>122.04999999999998</v>
      </c>
      <c r="E14" s="16">
        <v>46.215269600000006</v>
      </c>
      <c r="F14" s="16">
        <v>75.834730399999984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0</v>
      </c>
      <c r="E15" s="14">
        <v>-0.12</v>
      </c>
      <c r="F15" s="14">
        <v>0.12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0.25</v>
      </c>
      <c r="E16" s="14">
        <v>0.2368296</v>
      </c>
      <c r="F16" s="14">
        <v>1.3170399999999999E-2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0</v>
      </c>
      <c r="F17" s="14">
        <v>0</v>
      </c>
    </row>
    <row r="18" spans="1:6" x14ac:dyDescent="0.25">
      <c r="B18" s="12">
        <v>4</v>
      </c>
      <c r="C18" s="15" t="s">
        <v>18</v>
      </c>
      <c r="D18" s="16">
        <v>0.25</v>
      </c>
      <c r="E18" s="16">
        <v>0.11682960000000001</v>
      </c>
      <c r="F18" s="16">
        <v>0.13317039999999999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38.470000000000006</v>
      </c>
      <c r="E19" s="14">
        <v>34.540545599999994</v>
      </c>
      <c r="F19" s="14">
        <v>3.9294544000000116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-4</v>
      </c>
      <c r="F20" s="14">
        <v>4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38.470000000000006</v>
      </c>
      <c r="E22" s="16">
        <v>30.540545599999998</v>
      </c>
      <c r="F22" s="16">
        <v>7.929454400000008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0</v>
      </c>
      <c r="E23" s="14">
        <v>0</v>
      </c>
      <c r="F23" s="14">
        <v>0</v>
      </c>
    </row>
    <row r="24" spans="1:6" x14ac:dyDescent="0.25">
      <c r="B24" s="12">
        <v>4</v>
      </c>
      <c r="C24" s="15" t="s">
        <v>24</v>
      </c>
      <c r="D24" s="16">
        <v>0</v>
      </c>
      <c r="E24" s="16">
        <v>0</v>
      </c>
      <c r="F24" s="16">
        <v>0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0</v>
      </c>
      <c r="E25" s="14">
        <v>0</v>
      </c>
      <c r="F25" s="14">
        <v>0</v>
      </c>
    </row>
    <row r="26" spans="1:6" x14ac:dyDescent="0.25">
      <c r="B26" s="12">
        <v>4</v>
      </c>
      <c r="C26" s="15" t="s">
        <v>26</v>
      </c>
      <c r="D26" s="16">
        <v>0</v>
      </c>
      <c r="E26" s="16">
        <v>0</v>
      </c>
      <c r="F26" s="16">
        <v>0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11.190000000000001</v>
      </c>
      <c r="E27" s="14">
        <v>6.4901831999999997</v>
      </c>
      <c r="F27" s="14">
        <v>4.6998168000000016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11.5</v>
      </c>
      <c r="E28" s="14">
        <v>8.8089847999999993</v>
      </c>
      <c r="F28" s="14">
        <v>2.6910152000000007</v>
      </c>
    </row>
    <row r="29" spans="1:6" x14ac:dyDescent="0.25">
      <c r="B29" s="12">
        <v>4</v>
      </c>
      <c r="C29" s="15" t="s">
        <v>29</v>
      </c>
      <c r="D29" s="16">
        <v>22.69</v>
      </c>
      <c r="E29" s="16">
        <v>15.299167999999998</v>
      </c>
      <c r="F29" s="16">
        <v>7.3908320000000032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27.29</v>
      </c>
      <c r="E30" s="14">
        <v>34.872472799999997</v>
      </c>
      <c r="F30" s="14">
        <v>-7.5824727999999979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27.29</v>
      </c>
      <c r="E32" s="16">
        <v>34.872472799999997</v>
      </c>
      <c r="F32" s="16">
        <v>-7.5824727999999979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</v>
      </c>
      <c r="E33" s="14">
        <v>0</v>
      </c>
      <c r="F33" s="14">
        <v>0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</v>
      </c>
      <c r="E35" s="16">
        <v>0</v>
      </c>
      <c r="F35" s="16">
        <v>0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</v>
      </c>
      <c r="E36" s="14">
        <v>0</v>
      </c>
      <c r="F36" s="14">
        <v>0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</v>
      </c>
      <c r="E37" s="14">
        <v>1.0972800000000001E-2</v>
      </c>
      <c r="F37" s="14">
        <v>-1.0972800000000001E-2</v>
      </c>
    </row>
    <row r="38" spans="1:6" x14ac:dyDescent="0.25">
      <c r="B38" s="12">
        <v>4</v>
      </c>
      <c r="C38" s="15" t="s">
        <v>38</v>
      </c>
      <c r="D38" s="16">
        <v>0</v>
      </c>
      <c r="E38" s="16">
        <v>1.0972800000000001E-2</v>
      </c>
      <c r="F38" s="16">
        <v>-1.0972800000000001E-2</v>
      </c>
    </row>
    <row r="39" spans="1:6" x14ac:dyDescent="0.25">
      <c r="B39" s="12">
        <v>3</v>
      </c>
      <c r="C39" s="17" t="s">
        <v>39</v>
      </c>
      <c r="D39" s="18">
        <v>210.75</v>
      </c>
      <c r="E39" s="18">
        <v>127.05525840000003</v>
      </c>
      <c r="F39" s="18">
        <v>83.694741599999972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4.4500000000000011</v>
      </c>
      <c r="E40" s="14">
        <v>6.17</v>
      </c>
      <c r="F40" s="14">
        <v>-1.7199999999999989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0</v>
      </c>
      <c r="E41" s="14">
        <v>0</v>
      </c>
      <c r="F41" s="14">
        <v>0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69.86</v>
      </c>
      <c r="E42" s="14">
        <v>65.929999999999993</v>
      </c>
      <c r="F42" s="14">
        <v>3.9300000000000068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42.199999999999996</v>
      </c>
      <c r="E43" s="14">
        <v>8.1000000000000014</v>
      </c>
      <c r="F43" s="14">
        <v>34.099999999999994</v>
      </c>
    </row>
    <row r="44" spans="1:6" x14ac:dyDescent="0.25">
      <c r="B44" s="12">
        <v>3</v>
      </c>
      <c r="C44" s="17" t="s">
        <v>44</v>
      </c>
      <c r="D44" s="18">
        <v>116.50999999999999</v>
      </c>
      <c r="E44" s="18">
        <v>80.200000000000017</v>
      </c>
      <c r="F44" s="18">
        <v>36.309999999999974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1</v>
      </c>
      <c r="F45" s="18">
        <v>-1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367.71999999999991</v>
      </c>
      <c r="E47" s="21">
        <v>235.87332319999999</v>
      </c>
      <c r="F47" s="21">
        <v>131.84667679999993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70</v>
      </c>
      <c r="E48" s="14">
        <v>63</v>
      </c>
      <c r="F48" s="14">
        <v>7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0</v>
      </c>
      <c r="E49" s="14">
        <v>-12</v>
      </c>
      <c r="F49" s="14">
        <v>12</v>
      </c>
    </row>
    <row r="50" spans="1:6" x14ac:dyDescent="0.25">
      <c r="B50" s="12">
        <v>3</v>
      </c>
      <c r="C50" s="17" t="s">
        <v>50</v>
      </c>
      <c r="D50" s="18">
        <v>70</v>
      </c>
      <c r="E50" s="18">
        <v>51</v>
      </c>
      <c r="F50" s="18">
        <v>19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0</v>
      </c>
      <c r="E51" s="14">
        <v>0</v>
      </c>
      <c r="F51" s="14">
        <v>0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0</v>
      </c>
      <c r="E52" s="14">
        <v>-8</v>
      </c>
      <c r="F52" s="14">
        <v>8</v>
      </c>
    </row>
    <row r="53" spans="1:6" x14ac:dyDescent="0.25">
      <c r="B53" s="12">
        <v>3</v>
      </c>
      <c r="C53" s="17" t="s">
        <v>53</v>
      </c>
      <c r="D53" s="18">
        <v>0</v>
      </c>
      <c r="E53" s="18">
        <v>-8</v>
      </c>
      <c r="F53" s="18">
        <v>8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8</v>
      </c>
      <c r="E54" s="14">
        <v>18</v>
      </c>
      <c r="F54" s="14">
        <v>-10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37</v>
      </c>
      <c r="E55" s="14">
        <v>23</v>
      </c>
      <c r="F55" s="14">
        <v>14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59</v>
      </c>
      <c r="E56" s="14">
        <v>41</v>
      </c>
      <c r="F56" s="14">
        <v>18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0</v>
      </c>
      <c r="E57" s="14">
        <v>0</v>
      </c>
      <c r="F57" s="14">
        <v>0</v>
      </c>
    </row>
    <row r="58" spans="1:6" x14ac:dyDescent="0.25">
      <c r="B58" s="12">
        <v>3</v>
      </c>
      <c r="C58" s="17" t="s">
        <v>58</v>
      </c>
      <c r="D58" s="18">
        <v>104</v>
      </c>
      <c r="E58" s="18">
        <v>82</v>
      </c>
      <c r="F58" s="18">
        <v>22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0</v>
      </c>
      <c r="E59" s="14">
        <v>0</v>
      </c>
      <c r="F59" s="14">
        <v>0</v>
      </c>
    </row>
    <row r="60" spans="1:6" x14ac:dyDescent="0.25">
      <c r="B60" s="12">
        <v>3</v>
      </c>
      <c r="C60" s="17" t="s">
        <v>60</v>
      </c>
      <c r="D60" s="18">
        <v>0</v>
      </c>
      <c r="E60" s="18">
        <v>0</v>
      </c>
      <c r="F60" s="18">
        <v>0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30</v>
      </c>
      <c r="E61" s="14">
        <v>23</v>
      </c>
      <c r="F61" s="14">
        <v>7</v>
      </c>
    </row>
    <row r="62" spans="1:6" x14ac:dyDescent="0.25">
      <c r="B62" s="12">
        <v>3</v>
      </c>
      <c r="C62" s="17" t="s">
        <v>62</v>
      </c>
      <c r="D62" s="18">
        <v>30</v>
      </c>
      <c r="E62" s="18">
        <v>23</v>
      </c>
      <c r="F62" s="18">
        <v>7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204</v>
      </c>
      <c r="E64" s="21">
        <v>148</v>
      </c>
      <c r="F64" s="21">
        <v>56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138.25</v>
      </c>
      <c r="E65" s="14">
        <v>218.58999999999997</v>
      </c>
      <c r="F65" s="14">
        <v>-80.339999999999975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11.709999999999999</v>
      </c>
      <c r="E66" s="14">
        <v>27.44</v>
      </c>
      <c r="F66" s="14">
        <v>-15.730000000000002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11.74</v>
      </c>
      <c r="E67" s="14">
        <v>11.38</v>
      </c>
      <c r="F67" s="14">
        <v>0.35999999999999943</v>
      </c>
    </row>
    <row r="68" spans="1:6" x14ac:dyDescent="0.25">
      <c r="B68" s="12">
        <v>3</v>
      </c>
      <c r="C68" s="17" t="s">
        <v>68</v>
      </c>
      <c r="D68" s="18">
        <v>161.69999999999999</v>
      </c>
      <c r="E68" s="18">
        <v>257.40999999999997</v>
      </c>
      <c r="F68" s="18">
        <v>-95.70999999999998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0.69</v>
      </c>
      <c r="E69" s="18">
        <v>0.39</v>
      </c>
      <c r="F69" s="18">
        <v>0.29999999999999993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52.5</v>
      </c>
      <c r="E70" s="18">
        <v>146</v>
      </c>
      <c r="F70" s="18">
        <v>-93.5</v>
      </c>
    </row>
    <row r="71" spans="1:6" ht="16.5" thickBot="1" x14ac:dyDescent="0.3">
      <c r="B71" s="19">
        <v>2</v>
      </c>
      <c r="C71" s="20" t="s">
        <v>71</v>
      </c>
      <c r="D71" s="21">
        <v>214.89</v>
      </c>
      <c r="E71" s="21">
        <v>403.8</v>
      </c>
      <c r="F71" s="21">
        <v>-188.91000000000003</v>
      </c>
    </row>
    <row r="72" spans="1:6" ht="19.5" thickTop="1" thickBot="1" x14ac:dyDescent="0.3">
      <c r="B72" s="12">
        <v>1</v>
      </c>
      <c r="C72" s="22" t="s">
        <v>72</v>
      </c>
      <c r="D72" s="23">
        <v>786.61</v>
      </c>
      <c r="E72" s="23">
        <v>787.67332320000003</v>
      </c>
      <c r="F72" s="23">
        <v>-1.0633232000000135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96.039999999999992</v>
      </c>
      <c r="E78" s="18">
        <v>96.039999999999992</v>
      </c>
      <c r="F78" s="18">
        <v>0</v>
      </c>
    </row>
    <row r="79" spans="1:6" ht="16.5" thickBot="1" x14ac:dyDescent="0.3">
      <c r="B79" s="19">
        <v>2</v>
      </c>
      <c r="C79" s="20" t="s">
        <v>76</v>
      </c>
      <c r="D79" s="21">
        <v>96.039999999999992</v>
      </c>
      <c r="E79" s="21">
        <v>96.039999999999992</v>
      </c>
      <c r="F79" s="21">
        <v>0</v>
      </c>
    </row>
    <row r="80" spans="1:6" x14ac:dyDescent="0.25">
      <c r="B80" s="12">
        <v>3</v>
      </c>
      <c r="C80" s="17" t="s">
        <v>77</v>
      </c>
      <c r="D80" s="18">
        <v>0</v>
      </c>
      <c r="E80" s="18">
        <v>0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57.36</v>
      </c>
      <c r="E81" s="18">
        <v>57.36</v>
      </c>
      <c r="F81" s="18">
        <v>0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0</v>
      </c>
      <c r="E83" s="18">
        <v>0</v>
      </c>
      <c r="F83" s="18">
        <v>0</v>
      </c>
    </row>
    <row r="84" spans="1:6" ht="16.5" thickBot="1" x14ac:dyDescent="0.3">
      <c r="B84" s="19">
        <v>2</v>
      </c>
      <c r="C84" s="20" t="s">
        <v>81</v>
      </c>
      <c r="D84" s="21">
        <v>57.36</v>
      </c>
      <c r="E84" s="21">
        <v>57.36</v>
      </c>
      <c r="F84" s="21">
        <v>0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6.25</v>
      </c>
      <c r="E86" s="18">
        <v>0</v>
      </c>
      <c r="F86" s="18">
        <v>6.25</v>
      </c>
    </row>
    <row r="87" spans="1:6" x14ac:dyDescent="0.25">
      <c r="B87" s="12">
        <v>3</v>
      </c>
      <c r="C87" s="17" t="s">
        <v>84</v>
      </c>
      <c r="D87" s="18">
        <v>5.08</v>
      </c>
      <c r="E87" s="18">
        <v>0</v>
      </c>
      <c r="F87" s="18">
        <v>5.08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0</v>
      </c>
      <c r="E89" s="18">
        <v>0</v>
      </c>
      <c r="F89" s="18">
        <v>0</v>
      </c>
    </row>
    <row r="90" spans="1:6" ht="16.5" thickBot="1" x14ac:dyDescent="0.3">
      <c r="B90" s="19">
        <v>2</v>
      </c>
      <c r="C90" s="20" t="s">
        <v>87</v>
      </c>
      <c r="D90" s="21">
        <v>11.330000000000002</v>
      </c>
      <c r="E90" s="21">
        <v>0</v>
      </c>
      <c r="F90" s="21">
        <v>11.330000000000002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7</v>
      </c>
      <c r="E92" s="14">
        <v>14</v>
      </c>
      <c r="F92" s="14">
        <v>-7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5</v>
      </c>
      <c r="F94" s="14">
        <v>-5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7</v>
      </c>
      <c r="E96" s="18">
        <v>19</v>
      </c>
      <c r="F96" s="18">
        <v>-12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4</v>
      </c>
      <c r="E97" s="14">
        <v>0</v>
      </c>
      <c r="F97" s="14">
        <v>4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1</v>
      </c>
      <c r="E101" s="14">
        <v>1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5</v>
      </c>
      <c r="E102" s="18">
        <v>1</v>
      </c>
      <c r="F102" s="18">
        <v>4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0</v>
      </c>
      <c r="F103" s="14">
        <v>0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0</v>
      </c>
      <c r="F105" s="18">
        <v>0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1</v>
      </c>
      <c r="F106" s="14">
        <v>-1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0</v>
      </c>
      <c r="F109" s="14">
        <v>0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1</v>
      </c>
      <c r="F110" s="18">
        <v>-1</v>
      </c>
    </row>
    <row r="111" spans="1:6" x14ac:dyDescent="0.25">
      <c r="B111" s="12">
        <v>3</v>
      </c>
      <c r="C111" s="17" t="s">
        <v>108</v>
      </c>
      <c r="D111" s="18">
        <v>0</v>
      </c>
      <c r="E111" s="18">
        <v>0</v>
      </c>
      <c r="F111" s="18">
        <v>0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0</v>
      </c>
      <c r="E112" s="14">
        <v>0</v>
      </c>
      <c r="F112" s="14">
        <v>0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0</v>
      </c>
      <c r="F114" s="14">
        <v>0</v>
      </c>
    </row>
    <row r="115" spans="1:6" x14ac:dyDescent="0.25">
      <c r="B115" s="12">
        <v>3</v>
      </c>
      <c r="C115" s="17" t="s">
        <v>112</v>
      </c>
      <c r="D115" s="18">
        <v>0</v>
      </c>
      <c r="E115" s="18">
        <v>0</v>
      </c>
      <c r="F115" s="18">
        <v>0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12</v>
      </c>
      <c r="E120" s="21">
        <v>21</v>
      </c>
      <c r="F120" s="21">
        <v>-9</v>
      </c>
    </row>
    <row r="121" spans="1:6" ht="19.5" thickTop="1" thickBot="1" x14ac:dyDescent="0.3">
      <c r="B121" s="12">
        <v>1</v>
      </c>
      <c r="C121" s="22" t="s">
        <v>118</v>
      </c>
      <c r="D121" s="23">
        <v>176.73</v>
      </c>
      <c r="E121" s="23">
        <v>174.39999999999998</v>
      </c>
      <c r="F121" s="23">
        <v>2.3300000000000125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0</v>
      </c>
      <c r="E130" s="14">
        <v>0</v>
      </c>
      <c r="F130" s="14">
        <v>0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0</v>
      </c>
      <c r="E131" s="14">
        <v>0</v>
      </c>
      <c r="F131" s="14">
        <v>0</v>
      </c>
    </row>
    <row r="132" spans="1:6" ht="16.5" thickBot="1" x14ac:dyDescent="0.3">
      <c r="B132" s="19">
        <v>2</v>
      </c>
      <c r="C132" s="20" t="s">
        <v>125</v>
      </c>
      <c r="D132" s="21">
        <v>0</v>
      </c>
      <c r="E132" s="21">
        <v>0</v>
      </c>
      <c r="F132" s="21">
        <v>0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1</v>
      </c>
      <c r="E133" s="14">
        <v>92</v>
      </c>
      <c r="F133" s="14">
        <v>-91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0</v>
      </c>
      <c r="E134" s="14">
        <v>0</v>
      </c>
      <c r="F134" s="14">
        <v>0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1</v>
      </c>
      <c r="E136" s="21">
        <v>92</v>
      </c>
      <c r="F136" s="21">
        <v>-91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0</v>
      </c>
      <c r="E137" s="14">
        <v>0</v>
      </c>
      <c r="F137" s="14">
        <v>0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0</v>
      </c>
      <c r="E138" s="14">
        <v>20</v>
      </c>
      <c r="F138" s="14">
        <v>-20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0</v>
      </c>
      <c r="E139" s="14">
        <v>0</v>
      </c>
      <c r="F139" s="14">
        <v>0</v>
      </c>
    </row>
    <row r="140" spans="1:6" ht="16.5" thickBot="1" x14ac:dyDescent="0.3">
      <c r="B140" s="19">
        <v>2</v>
      </c>
      <c r="C140" s="20" t="s">
        <v>133</v>
      </c>
      <c r="D140" s="21">
        <v>0</v>
      </c>
      <c r="E140" s="21">
        <v>20</v>
      </c>
      <c r="F140" s="21">
        <v>-20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0</v>
      </c>
      <c r="E141" s="14">
        <v>2</v>
      </c>
      <c r="F141" s="14">
        <v>-2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0</v>
      </c>
      <c r="E142" s="14">
        <v>0</v>
      </c>
      <c r="F142" s="14">
        <v>0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0</v>
      </c>
      <c r="F143" s="14">
        <v>0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0</v>
      </c>
      <c r="E144" s="14">
        <v>0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0</v>
      </c>
      <c r="F149" s="14">
        <v>0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0</v>
      </c>
      <c r="E151" s="21">
        <v>2</v>
      </c>
      <c r="F151" s="21">
        <v>-2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0</v>
      </c>
      <c r="E152" s="14">
        <v>0</v>
      </c>
      <c r="F152" s="14">
        <v>0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147</v>
      </c>
      <c r="E153" s="14">
        <v>100</v>
      </c>
      <c r="F153" s="14">
        <v>47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0</v>
      </c>
      <c r="E154" s="14">
        <v>0</v>
      </c>
      <c r="F154" s="14">
        <v>0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90</v>
      </c>
      <c r="E155" s="14">
        <v>0</v>
      </c>
      <c r="F155" s="14">
        <v>90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0</v>
      </c>
      <c r="E156" s="14">
        <v>0</v>
      </c>
      <c r="F156" s="14">
        <v>0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0</v>
      </c>
      <c r="E160" s="14">
        <v>0</v>
      </c>
      <c r="F160" s="14">
        <v>0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237</v>
      </c>
      <c r="E162" s="21">
        <v>100</v>
      </c>
      <c r="F162" s="21">
        <v>137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15</v>
      </c>
      <c r="E163" s="14">
        <v>1</v>
      </c>
      <c r="F163" s="14">
        <v>14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12</v>
      </c>
      <c r="E164" s="14">
        <v>1</v>
      </c>
      <c r="F164" s="14">
        <v>11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5</v>
      </c>
      <c r="E165" s="14">
        <v>3</v>
      </c>
      <c r="F165" s="14">
        <v>2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12</v>
      </c>
      <c r="E166" s="14">
        <v>34</v>
      </c>
      <c r="F166" s="14">
        <v>-22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3</v>
      </c>
      <c r="E167" s="14">
        <v>0</v>
      </c>
      <c r="F167" s="14">
        <v>3</v>
      </c>
    </row>
    <row r="168" spans="1:6" ht="16.5" thickBot="1" x14ac:dyDescent="0.3">
      <c r="B168" s="19">
        <v>2</v>
      </c>
      <c r="C168" s="20" t="s">
        <v>161</v>
      </c>
      <c r="D168" s="21">
        <v>47</v>
      </c>
      <c r="E168" s="21">
        <v>39</v>
      </c>
      <c r="F168" s="21">
        <v>8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5229</v>
      </c>
      <c r="E169" s="14">
        <v>1309</v>
      </c>
      <c r="F169" s="14">
        <v>3920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5900</v>
      </c>
      <c r="E170" s="14">
        <v>5007.75</v>
      </c>
      <c r="F170" s="14">
        <v>892.25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424</v>
      </c>
      <c r="E171" s="14">
        <v>359.4</v>
      </c>
      <c r="F171" s="14">
        <v>64.600000000000023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2812</v>
      </c>
      <c r="E172" s="14">
        <v>3217.35</v>
      </c>
      <c r="F172" s="14">
        <v>-405.34999999999991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756</v>
      </c>
      <c r="E173" s="14">
        <v>829</v>
      </c>
      <c r="F173" s="14">
        <v>-73</v>
      </c>
    </row>
    <row r="174" spans="1:6" ht="16.5" thickBot="1" x14ac:dyDescent="0.3">
      <c r="B174" s="19">
        <v>2</v>
      </c>
      <c r="C174" s="20" t="s">
        <v>167</v>
      </c>
      <c r="D174" s="21">
        <v>15121</v>
      </c>
      <c r="E174" s="21">
        <v>10722.5</v>
      </c>
      <c r="F174" s="21">
        <v>4398.5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1</v>
      </c>
      <c r="E175" s="14">
        <v>2</v>
      </c>
      <c r="F175" s="14">
        <v>-1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0</v>
      </c>
      <c r="E176" s="14">
        <v>0</v>
      </c>
      <c r="F176" s="14">
        <v>0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0</v>
      </c>
      <c r="E177" s="14">
        <v>0</v>
      </c>
      <c r="F177" s="14">
        <v>0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1</v>
      </c>
      <c r="E178" s="14">
        <v>0</v>
      </c>
      <c r="F178" s="14">
        <v>1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2</v>
      </c>
      <c r="E180" s="21">
        <v>2</v>
      </c>
      <c r="F180" s="21">
        <v>0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26</v>
      </c>
      <c r="E181" s="14">
        <v>101</v>
      </c>
      <c r="F181" s="14">
        <v>-75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5</v>
      </c>
      <c r="E182" s="14">
        <v>30</v>
      </c>
      <c r="F182" s="14">
        <v>-25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0</v>
      </c>
      <c r="E183" s="14">
        <v>0</v>
      </c>
      <c r="F183" s="14">
        <v>0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10</v>
      </c>
      <c r="E184" s="14">
        <v>101</v>
      </c>
      <c r="F184" s="14">
        <v>-91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41</v>
      </c>
      <c r="E186" s="21">
        <v>232</v>
      </c>
      <c r="F186" s="21">
        <v>-191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1</v>
      </c>
      <c r="E187" s="14">
        <v>0</v>
      </c>
      <c r="F187" s="14">
        <v>1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0</v>
      </c>
      <c r="F188" s="14">
        <v>0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1</v>
      </c>
      <c r="E189" s="14">
        <v>0</v>
      </c>
      <c r="F189" s="14">
        <v>1</v>
      </c>
    </row>
    <row r="190" spans="1:6" ht="16.5" thickBot="1" x14ac:dyDescent="0.3">
      <c r="B190" s="19">
        <v>2</v>
      </c>
      <c r="C190" s="20" t="s">
        <v>183</v>
      </c>
      <c r="D190" s="21">
        <v>2</v>
      </c>
      <c r="E190" s="21">
        <v>0</v>
      </c>
      <c r="F190" s="21">
        <v>2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84</v>
      </c>
      <c r="E191" s="14">
        <v>84</v>
      </c>
      <c r="F191" s="14">
        <v>0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104</v>
      </c>
      <c r="E192" s="14">
        <v>20</v>
      </c>
      <c r="F192" s="14">
        <v>84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30</v>
      </c>
      <c r="E193" s="14">
        <v>435</v>
      </c>
      <c r="F193" s="14">
        <v>-405</v>
      </c>
    </row>
    <row r="194" spans="1:6" ht="16.5" thickBot="1" x14ac:dyDescent="0.3">
      <c r="B194" s="19">
        <v>2</v>
      </c>
      <c r="C194" s="20" t="s">
        <v>187</v>
      </c>
      <c r="D194" s="21">
        <v>218</v>
      </c>
      <c r="E194" s="21">
        <v>539</v>
      </c>
      <c r="F194" s="21">
        <v>-321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10</v>
      </c>
      <c r="F195" s="14">
        <v>-10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0</v>
      </c>
      <c r="E196" s="14">
        <v>0</v>
      </c>
      <c r="F196" s="14">
        <v>0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10</v>
      </c>
      <c r="E197" s="14">
        <v>0</v>
      </c>
      <c r="F197" s="14">
        <v>10</v>
      </c>
    </row>
    <row r="198" spans="1:6" ht="16.5" thickBot="1" x14ac:dyDescent="0.3">
      <c r="B198" s="19">
        <v>2</v>
      </c>
      <c r="C198" s="20" t="s">
        <v>191</v>
      </c>
      <c r="D198" s="21">
        <v>10</v>
      </c>
      <c r="E198" s="21">
        <v>10</v>
      </c>
      <c r="F198" s="21">
        <v>0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0</v>
      </c>
      <c r="E199" s="14">
        <v>0</v>
      </c>
      <c r="F199" s="14">
        <v>0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469</v>
      </c>
      <c r="E200" s="14">
        <v>23</v>
      </c>
      <c r="F200" s="14">
        <v>446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1024</v>
      </c>
      <c r="E201" s="14">
        <v>600</v>
      </c>
      <c r="F201" s="14">
        <v>424</v>
      </c>
    </row>
    <row r="202" spans="1:6" ht="16.5" thickBot="1" x14ac:dyDescent="0.3">
      <c r="B202" s="19">
        <v>2</v>
      </c>
      <c r="C202" s="20" t="s">
        <v>195</v>
      </c>
      <c r="D202" s="21">
        <v>1493</v>
      </c>
      <c r="E202" s="21">
        <v>623</v>
      </c>
      <c r="F202" s="21">
        <v>870</v>
      </c>
    </row>
    <row r="203" spans="1:6" ht="19.5" thickTop="1" thickBot="1" x14ac:dyDescent="0.3">
      <c r="B203" s="12">
        <v>1</v>
      </c>
      <c r="C203" s="22" t="s">
        <v>196</v>
      </c>
      <c r="D203" s="23">
        <v>17172</v>
      </c>
      <c r="E203" s="23">
        <v>12381.5</v>
      </c>
      <c r="F203" s="23">
        <v>4790.5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13</v>
      </c>
      <c r="E209" s="14">
        <v>12</v>
      </c>
      <c r="F209" s="14">
        <v>1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36</v>
      </c>
      <c r="E210" s="14">
        <v>43</v>
      </c>
      <c r="F210" s="14">
        <v>-7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223</v>
      </c>
      <c r="E211" s="14">
        <v>153</v>
      </c>
      <c r="F211" s="14">
        <v>70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40</v>
      </c>
      <c r="E212" s="14">
        <v>40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2</v>
      </c>
      <c r="E213" s="14">
        <v>2</v>
      </c>
      <c r="F213" s="14">
        <v>0</v>
      </c>
    </row>
    <row r="214" spans="1:6" ht="16.5" thickBot="1" x14ac:dyDescent="0.3">
      <c r="B214" s="19">
        <v>2</v>
      </c>
      <c r="C214" s="20" t="s">
        <v>203</v>
      </c>
      <c r="D214" s="21">
        <v>314</v>
      </c>
      <c r="E214" s="21">
        <v>250</v>
      </c>
      <c r="F214" s="21">
        <v>64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9</v>
      </c>
      <c r="E215" s="14">
        <v>0</v>
      </c>
      <c r="F215" s="14">
        <v>9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42</v>
      </c>
      <c r="E216" s="14">
        <v>135</v>
      </c>
      <c r="F216" s="14">
        <v>-93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230</v>
      </c>
      <c r="E217" s="14">
        <v>112</v>
      </c>
      <c r="F217" s="14">
        <v>118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0</v>
      </c>
      <c r="F219" s="14">
        <v>0</v>
      </c>
    </row>
    <row r="220" spans="1:6" ht="16.5" thickBot="1" x14ac:dyDescent="0.3">
      <c r="B220" s="19">
        <v>2</v>
      </c>
      <c r="C220" s="20" t="s">
        <v>209</v>
      </c>
      <c r="D220" s="21">
        <v>281</v>
      </c>
      <c r="E220" s="21">
        <v>247</v>
      </c>
      <c r="F220" s="21">
        <v>34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11</v>
      </c>
      <c r="E221" s="14">
        <v>11</v>
      </c>
      <c r="F221" s="14">
        <v>0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65</v>
      </c>
      <c r="E222" s="14">
        <v>40</v>
      </c>
      <c r="F222" s="14">
        <v>25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34</v>
      </c>
      <c r="E223" s="14">
        <v>49</v>
      </c>
      <c r="F223" s="14">
        <v>-15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0</v>
      </c>
      <c r="F225" s="14">
        <v>0</v>
      </c>
    </row>
    <row r="226" spans="1:6" ht="16.5" thickBot="1" x14ac:dyDescent="0.3">
      <c r="B226" s="19">
        <v>2</v>
      </c>
      <c r="C226" s="20" t="s">
        <v>215</v>
      </c>
      <c r="D226" s="21">
        <v>110</v>
      </c>
      <c r="E226" s="21">
        <v>100</v>
      </c>
      <c r="F226" s="21">
        <v>10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0</v>
      </c>
      <c r="E227" s="14">
        <v>0</v>
      </c>
      <c r="F227" s="14">
        <v>0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0</v>
      </c>
      <c r="E228" s="14">
        <v>0</v>
      </c>
      <c r="F228" s="14">
        <v>0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0</v>
      </c>
      <c r="E232" s="21">
        <v>0</v>
      </c>
      <c r="F232" s="21">
        <v>0</v>
      </c>
    </row>
    <row r="233" spans="1:6" ht="19.5" thickTop="1" thickBot="1" x14ac:dyDescent="0.3">
      <c r="B233" s="12">
        <v>1</v>
      </c>
      <c r="C233" s="22" t="s">
        <v>222</v>
      </c>
      <c r="D233" s="23">
        <v>705</v>
      </c>
      <c r="E233" s="23">
        <v>597</v>
      </c>
      <c r="F233" s="23">
        <v>108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35725</v>
      </c>
      <c r="E240" s="14">
        <v>1781</v>
      </c>
      <c r="F240" s="14">
        <v>33944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0</v>
      </c>
      <c r="E241" s="14">
        <v>0</v>
      </c>
      <c r="F241" s="14">
        <v>0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0</v>
      </c>
      <c r="E242" s="14">
        <v>0</v>
      </c>
      <c r="F242" s="14">
        <v>0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1000</v>
      </c>
      <c r="F246" s="14">
        <v>-1000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0</v>
      </c>
      <c r="F247" s="14">
        <v>0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2260</v>
      </c>
      <c r="E248" s="14">
        <v>0</v>
      </c>
      <c r="F248" s="14">
        <v>2260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450</v>
      </c>
      <c r="E250" s="14">
        <v>0</v>
      </c>
      <c r="F250" s="14">
        <v>450</v>
      </c>
    </row>
    <row r="251" spans="1:6" ht="16.5" thickBot="1" x14ac:dyDescent="0.3">
      <c r="B251" s="19">
        <v>2</v>
      </c>
      <c r="C251" s="20" t="s">
        <v>236</v>
      </c>
      <c r="D251" s="21">
        <v>38435</v>
      </c>
      <c r="E251" s="21">
        <v>2781</v>
      </c>
      <c r="F251" s="21">
        <v>35654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2330</v>
      </c>
      <c r="E252" s="14">
        <v>2374</v>
      </c>
      <c r="F252" s="14">
        <v>-44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1183</v>
      </c>
      <c r="E253" s="14">
        <v>11105</v>
      </c>
      <c r="F253" s="14">
        <v>-9922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1294.3600000000001</v>
      </c>
      <c r="E254" s="14">
        <v>1701</v>
      </c>
      <c r="F254" s="14">
        <v>-406.63999999999987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6240</v>
      </c>
      <c r="E255" s="14">
        <v>240</v>
      </c>
      <c r="F255" s="14">
        <v>6000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827</v>
      </c>
      <c r="E256" s="14">
        <v>1202</v>
      </c>
      <c r="F256" s="14">
        <v>-375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0</v>
      </c>
      <c r="E257" s="14">
        <v>0</v>
      </c>
      <c r="F257" s="14">
        <v>0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0</v>
      </c>
      <c r="F258" s="14">
        <v>0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60</v>
      </c>
      <c r="E259" s="14">
        <v>17981</v>
      </c>
      <c r="F259" s="14">
        <v>-17921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0</v>
      </c>
      <c r="E260" s="14">
        <v>0</v>
      </c>
      <c r="F260" s="14">
        <v>0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1821</v>
      </c>
      <c r="E261" s="14">
        <v>0</v>
      </c>
      <c r="F261" s="14">
        <v>1821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116</v>
      </c>
      <c r="F262" s="14">
        <v>-116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180</v>
      </c>
      <c r="E263" s="14">
        <v>485</v>
      </c>
      <c r="F263" s="14">
        <v>-305</v>
      </c>
    </row>
    <row r="264" spans="1:6" ht="16.5" thickBot="1" x14ac:dyDescent="0.3">
      <c r="B264" s="19">
        <v>2</v>
      </c>
      <c r="C264" s="20" t="s">
        <v>249</v>
      </c>
      <c r="D264" s="21">
        <v>13935.36</v>
      </c>
      <c r="E264" s="21">
        <v>35204</v>
      </c>
      <c r="F264" s="21">
        <v>-21268.639999999999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403.2</v>
      </c>
      <c r="E265" s="14">
        <v>1750</v>
      </c>
      <c r="F265" s="14">
        <v>-1346.8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0</v>
      </c>
      <c r="E266" s="14">
        <v>0</v>
      </c>
      <c r="F266" s="14">
        <v>0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0</v>
      </c>
      <c r="F267" s="14">
        <v>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1500</v>
      </c>
      <c r="F268" s="14">
        <v>-1500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-10960</v>
      </c>
      <c r="E269" s="14">
        <v>1520</v>
      </c>
      <c r="F269" s="14">
        <v>-12480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0</v>
      </c>
      <c r="F270" s="14">
        <v>0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32551</v>
      </c>
      <c r="E271" s="14">
        <v>0</v>
      </c>
      <c r="F271" s="14">
        <v>32551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10</v>
      </c>
      <c r="E272" s="14">
        <v>22</v>
      </c>
      <c r="F272" s="14">
        <v>-12</v>
      </c>
    </row>
    <row r="273" spans="1:6" ht="16.5" thickBot="1" x14ac:dyDescent="0.3">
      <c r="B273" s="19">
        <v>2</v>
      </c>
      <c r="C273" s="20" t="s">
        <v>258</v>
      </c>
      <c r="D273" s="21">
        <v>22004.2</v>
      </c>
      <c r="E273" s="21">
        <v>4792</v>
      </c>
      <c r="F273" s="21">
        <v>17212.2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145</v>
      </c>
      <c r="E274" s="21">
        <v>293</v>
      </c>
      <c r="F274" s="21">
        <v>-148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49211</v>
      </c>
      <c r="E275" s="14">
        <v>26177</v>
      </c>
      <c r="F275" s="14">
        <v>23034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0</v>
      </c>
      <c r="E276" s="14">
        <v>0</v>
      </c>
      <c r="F276" s="14">
        <v>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8685</v>
      </c>
      <c r="E278" s="14">
        <v>13583</v>
      </c>
      <c r="F278" s="14">
        <v>-4898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57896</v>
      </c>
      <c r="E280" s="21">
        <v>39760</v>
      </c>
      <c r="F280" s="21">
        <v>18136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360</v>
      </c>
      <c r="E281" s="14">
        <v>160</v>
      </c>
      <c r="F281" s="14">
        <v>200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360</v>
      </c>
      <c r="E286" s="21">
        <v>160</v>
      </c>
      <c r="F286" s="21">
        <v>200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11303</v>
      </c>
      <c r="E287" s="14">
        <v>248</v>
      </c>
      <c r="F287" s="14">
        <v>11055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0</v>
      </c>
      <c r="E288" s="14">
        <v>0</v>
      </c>
      <c r="F288" s="14">
        <v>0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0</v>
      </c>
      <c r="E289" s="14">
        <v>0</v>
      </c>
      <c r="F289" s="14">
        <v>0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0</v>
      </c>
      <c r="E290" s="14">
        <v>0</v>
      </c>
      <c r="F290" s="14">
        <v>0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0</v>
      </c>
      <c r="F291" s="14">
        <v>0</v>
      </c>
    </row>
    <row r="292" spans="1:6" ht="16.5" thickBot="1" x14ac:dyDescent="0.3">
      <c r="B292" s="19">
        <v>2</v>
      </c>
      <c r="C292" s="27" t="s">
        <v>277</v>
      </c>
      <c r="D292" s="28">
        <v>11303</v>
      </c>
      <c r="E292" s="28">
        <v>248</v>
      </c>
      <c r="F292" s="28">
        <v>11055</v>
      </c>
    </row>
    <row r="293" spans="1:6" ht="19.5" thickTop="1" thickBot="1" x14ac:dyDescent="0.3">
      <c r="B293" s="12">
        <v>1</v>
      </c>
      <c r="C293" s="29" t="s">
        <v>278</v>
      </c>
      <c r="D293" s="30">
        <v>144078.56</v>
      </c>
      <c r="E293" s="30">
        <v>83238</v>
      </c>
      <c r="F293" s="30">
        <v>60840.56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0</v>
      </c>
      <c r="F299" s="14">
        <v>0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0</v>
      </c>
      <c r="F300" s="14">
        <v>0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1</v>
      </c>
      <c r="F301" s="14">
        <v>-1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0</v>
      </c>
      <c r="E302" s="14">
        <v>0</v>
      </c>
      <c r="F302" s="14">
        <v>0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0</v>
      </c>
      <c r="E305" s="16">
        <v>1</v>
      </c>
      <c r="F305" s="16">
        <v>-1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0</v>
      </c>
      <c r="F306" s="14">
        <v>0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0</v>
      </c>
      <c r="E308" s="14">
        <v>136</v>
      </c>
      <c r="F308" s="14">
        <v>-136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0</v>
      </c>
      <c r="E309" s="14">
        <v>0</v>
      </c>
      <c r="F309" s="14">
        <v>0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0</v>
      </c>
      <c r="E313" s="14">
        <v>0</v>
      </c>
      <c r="F313" s="14">
        <v>0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0</v>
      </c>
      <c r="E315" s="16">
        <v>136</v>
      </c>
      <c r="F315" s="16">
        <v>-136</v>
      </c>
    </row>
    <row r="316" spans="1:6" x14ac:dyDescent="0.25">
      <c r="B316" s="12">
        <v>3</v>
      </c>
      <c r="C316" s="17" t="s">
        <v>297</v>
      </c>
      <c r="D316" s="18">
        <v>0</v>
      </c>
      <c r="E316" s="18">
        <v>137</v>
      </c>
      <c r="F316" s="18">
        <v>-137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53.66</v>
      </c>
      <c r="E317" s="14">
        <v>46.5</v>
      </c>
      <c r="F317" s="14">
        <v>7.1599999999999966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97</v>
      </c>
      <c r="E318" s="14">
        <v>7.5</v>
      </c>
      <c r="F318" s="14">
        <v>89.5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44</v>
      </c>
      <c r="E321" s="14">
        <v>149</v>
      </c>
      <c r="F321" s="14">
        <v>-105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50</v>
      </c>
      <c r="E322" s="14">
        <v>0</v>
      </c>
      <c r="F322" s="14">
        <v>50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0</v>
      </c>
      <c r="E323" s="14">
        <v>0</v>
      </c>
      <c r="F323" s="14">
        <v>0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244.66</v>
      </c>
      <c r="E325" s="16">
        <v>203</v>
      </c>
      <c r="F325" s="16">
        <v>41.66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0</v>
      </c>
      <c r="E326" s="14">
        <v>0</v>
      </c>
      <c r="F326" s="14">
        <v>0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</v>
      </c>
      <c r="E327" s="14">
        <v>0</v>
      </c>
      <c r="F327" s="14">
        <v>0</v>
      </c>
    </row>
    <row r="328" spans="1:6" x14ac:dyDescent="0.25">
      <c r="B328" s="12">
        <v>4</v>
      </c>
      <c r="C328" s="15" t="s">
        <v>309</v>
      </c>
      <c r="D328" s="16">
        <v>0</v>
      </c>
      <c r="E328" s="16">
        <v>0</v>
      </c>
      <c r="F328" s="16">
        <v>0</v>
      </c>
    </row>
    <row r="329" spans="1:6" x14ac:dyDescent="0.25">
      <c r="B329" s="12">
        <v>3</v>
      </c>
      <c r="C329" s="17" t="s">
        <v>310</v>
      </c>
      <c r="D329" s="18">
        <v>244.66</v>
      </c>
      <c r="E329" s="18">
        <v>203</v>
      </c>
      <c r="F329" s="18">
        <v>41.66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0</v>
      </c>
      <c r="E332" s="14">
        <v>0</v>
      </c>
      <c r="F332" s="14">
        <v>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0</v>
      </c>
      <c r="E335" s="16">
        <v>0</v>
      </c>
      <c r="F335" s="16">
        <v>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0</v>
      </c>
      <c r="E338" s="18">
        <v>0</v>
      </c>
      <c r="F338" s="18">
        <v>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25.36</v>
      </c>
      <c r="E339" s="14">
        <v>16</v>
      </c>
      <c r="F339" s="14">
        <v>9.36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0</v>
      </c>
      <c r="E340" s="14">
        <v>7</v>
      </c>
      <c r="F340" s="14">
        <v>-7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0</v>
      </c>
      <c r="F341" s="14">
        <v>0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2.2999999999999998</v>
      </c>
      <c r="F343" s="14">
        <v>-2.2999999999999998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13.39</v>
      </c>
      <c r="E344" s="14">
        <v>11</v>
      </c>
      <c r="F344" s="14">
        <v>2.3900000000000006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38.75</v>
      </c>
      <c r="E347" s="16">
        <v>36.299999999999997</v>
      </c>
      <c r="F347" s="16">
        <v>2.4500000000000028</v>
      </c>
    </row>
    <row r="348" spans="1:6" ht="15.75" thickBot="1" x14ac:dyDescent="0.3">
      <c r="B348" s="12">
        <v>3</v>
      </c>
      <c r="C348" s="17" t="s">
        <v>329</v>
      </c>
      <c r="D348" s="18">
        <v>38.75</v>
      </c>
      <c r="E348" s="18">
        <v>36.299999999999997</v>
      </c>
      <c r="F348" s="18">
        <v>2.4500000000000028</v>
      </c>
    </row>
    <row r="349" spans="1:6" ht="16.5" thickBot="1" x14ac:dyDescent="0.3">
      <c r="B349" s="19">
        <v>2</v>
      </c>
      <c r="C349" s="27" t="s">
        <v>330</v>
      </c>
      <c r="D349" s="28">
        <v>283.40999999999997</v>
      </c>
      <c r="E349" s="28">
        <v>376.30000000000007</v>
      </c>
      <c r="F349" s="28">
        <v>-92.8900000000001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15</v>
      </c>
      <c r="E350" s="14">
        <v>19</v>
      </c>
      <c r="F350" s="14">
        <v>-4</v>
      </c>
    </row>
    <row r="351" spans="1:6" ht="16.5" thickBot="1" x14ac:dyDescent="0.3">
      <c r="B351" s="19">
        <v>2</v>
      </c>
      <c r="C351" s="27" t="s">
        <v>332</v>
      </c>
      <c r="D351" s="28">
        <v>15</v>
      </c>
      <c r="E351" s="28">
        <v>19</v>
      </c>
      <c r="F351" s="28">
        <v>-4</v>
      </c>
    </row>
    <row r="352" spans="1:6" ht="19.5" thickTop="1" thickBot="1" x14ac:dyDescent="0.3">
      <c r="B352" s="12">
        <v>1</v>
      </c>
      <c r="C352" s="22" t="s">
        <v>333</v>
      </c>
      <c r="D352" s="23">
        <v>298.40999999999997</v>
      </c>
      <c r="E352" s="23">
        <v>395.30000000000007</v>
      </c>
      <c r="F352" s="23">
        <v>-96.8900000000001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740</v>
      </c>
      <c r="E358" s="14">
        <v>2213</v>
      </c>
      <c r="F358" s="14">
        <v>-1473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188</v>
      </c>
      <c r="E359" s="14">
        <v>2000</v>
      </c>
      <c r="F359" s="14">
        <v>-1812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162</v>
      </c>
      <c r="E360" s="14">
        <v>0</v>
      </c>
      <c r="F360" s="14">
        <v>162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0</v>
      </c>
      <c r="E361" s="14">
        <v>36</v>
      </c>
      <c r="F361" s="14">
        <v>-36</v>
      </c>
    </row>
    <row r="362" spans="1:6" x14ac:dyDescent="0.25">
      <c r="B362" s="12">
        <v>3</v>
      </c>
      <c r="C362" s="17" t="s">
        <v>339</v>
      </c>
      <c r="D362" s="18">
        <v>1090</v>
      </c>
      <c r="E362" s="18">
        <v>4249</v>
      </c>
      <c r="F362" s="18">
        <v>-3159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3734</v>
      </c>
      <c r="E364" s="14">
        <v>3458</v>
      </c>
      <c r="F364" s="14">
        <v>276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3111</v>
      </c>
      <c r="E365" s="14">
        <v>482</v>
      </c>
      <c r="F365" s="14">
        <v>2629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0</v>
      </c>
      <c r="E366" s="14">
        <v>0</v>
      </c>
      <c r="F366" s="14">
        <v>0</v>
      </c>
    </row>
    <row r="367" spans="1:6" x14ac:dyDescent="0.25">
      <c r="B367" s="12">
        <v>3</v>
      </c>
      <c r="C367" s="17" t="s">
        <v>344</v>
      </c>
      <c r="D367" s="18">
        <v>6845</v>
      </c>
      <c r="E367" s="18">
        <v>3940</v>
      </c>
      <c r="F367" s="18">
        <v>2905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6123</v>
      </c>
      <c r="E369" s="14">
        <v>12350</v>
      </c>
      <c r="F369" s="14">
        <v>-6227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0</v>
      </c>
      <c r="E370" s="14">
        <v>0</v>
      </c>
      <c r="F370" s="14">
        <v>0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0</v>
      </c>
      <c r="E371" s="14">
        <v>0</v>
      </c>
      <c r="F371" s="14">
        <v>0</v>
      </c>
    </row>
    <row r="372" spans="1:6" ht="15.75" thickBot="1" x14ac:dyDescent="0.3">
      <c r="B372" s="12">
        <v>3</v>
      </c>
      <c r="C372" s="17" t="s">
        <v>349</v>
      </c>
      <c r="D372" s="18">
        <v>6123</v>
      </c>
      <c r="E372" s="18">
        <v>12350</v>
      </c>
      <c r="F372" s="18">
        <v>-6227</v>
      </c>
    </row>
    <row r="373" spans="1:6" ht="16.5" thickBot="1" x14ac:dyDescent="0.3">
      <c r="B373" s="19">
        <v>2</v>
      </c>
      <c r="C373" s="20" t="s">
        <v>350</v>
      </c>
      <c r="D373" s="21">
        <v>14058</v>
      </c>
      <c r="E373" s="21">
        <v>20539</v>
      </c>
      <c r="F373" s="21">
        <v>-6481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0</v>
      </c>
      <c r="E374" s="14">
        <v>0</v>
      </c>
      <c r="F374" s="14">
        <v>0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0</v>
      </c>
      <c r="E375" s="14">
        <v>0</v>
      </c>
      <c r="F375" s="14">
        <v>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0</v>
      </c>
      <c r="E376" s="14">
        <v>1584</v>
      </c>
      <c r="F376" s="14">
        <v>-1584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0</v>
      </c>
      <c r="E377" s="14">
        <v>0</v>
      </c>
      <c r="F377" s="14">
        <v>0</v>
      </c>
    </row>
    <row r="378" spans="1:6" x14ac:dyDescent="0.25">
      <c r="B378" s="12">
        <v>3</v>
      </c>
      <c r="C378" s="17" t="s">
        <v>355</v>
      </c>
      <c r="D378" s="18">
        <v>0</v>
      </c>
      <c r="E378" s="18">
        <v>1584</v>
      </c>
      <c r="F378" s="18">
        <v>-1584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0</v>
      </c>
      <c r="E379" s="14">
        <v>302</v>
      </c>
      <c r="F379" s="14">
        <v>-302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0</v>
      </c>
      <c r="E380" s="14">
        <v>1584</v>
      </c>
      <c r="F380" s="14">
        <v>-1584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6</v>
      </c>
      <c r="E382" s="14">
        <v>12</v>
      </c>
      <c r="F382" s="14">
        <v>-6</v>
      </c>
    </row>
    <row r="383" spans="1:6" x14ac:dyDescent="0.25">
      <c r="B383" s="12">
        <v>3</v>
      </c>
      <c r="C383" s="17" t="s">
        <v>360</v>
      </c>
      <c r="D383" s="18">
        <v>6</v>
      </c>
      <c r="E383" s="18">
        <v>1898</v>
      </c>
      <c r="F383" s="18">
        <v>-1892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0</v>
      </c>
      <c r="E384" s="14">
        <v>0</v>
      </c>
      <c r="F384" s="14">
        <v>0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0</v>
      </c>
      <c r="E385" s="14">
        <v>534</v>
      </c>
      <c r="F385" s="14">
        <v>-534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0</v>
      </c>
      <c r="E387" s="14">
        <v>0</v>
      </c>
      <c r="F387" s="14">
        <v>0</v>
      </c>
    </row>
    <row r="388" spans="1:6" x14ac:dyDescent="0.25">
      <c r="B388" s="12">
        <v>3</v>
      </c>
      <c r="C388" s="17" t="s">
        <v>365</v>
      </c>
      <c r="D388" s="18">
        <v>0</v>
      </c>
      <c r="E388" s="18">
        <v>534</v>
      </c>
      <c r="F388" s="18">
        <v>-534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-50</v>
      </c>
      <c r="E389" s="14">
        <v>0</v>
      </c>
      <c r="F389" s="14">
        <v>-50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50</v>
      </c>
      <c r="E390" s="14">
        <v>6157</v>
      </c>
      <c r="F390" s="14">
        <v>-6107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0</v>
      </c>
      <c r="E392" s="14">
        <v>0</v>
      </c>
      <c r="F392" s="14">
        <v>0</v>
      </c>
    </row>
    <row r="393" spans="1:6" ht="15.75" thickBot="1" x14ac:dyDescent="0.3">
      <c r="B393" s="12">
        <v>3</v>
      </c>
      <c r="C393" s="17" t="s">
        <v>370</v>
      </c>
      <c r="D393" s="18">
        <v>0</v>
      </c>
      <c r="E393" s="18">
        <v>6157</v>
      </c>
      <c r="F393" s="18">
        <v>-6157</v>
      </c>
    </row>
    <row r="394" spans="1:6" ht="16.5" thickBot="1" x14ac:dyDescent="0.3">
      <c r="B394" s="19">
        <v>2</v>
      </c>
      <c r="C394" s="20" t="s">
        <v>371</v>
      </c>
      <c r="D394" s="21">
        <v>6</v>
      </c>
      <c r="E394" s="21">
        <v>10173</v>
      </c>
      <c r="F394" s="21">
        <v>-10167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0</v>
      </c>
      <c r="E395" s="14">
        <v>0</v>
      </c>
      <c r="F395" s="14">
        <v>0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450</v>
      </c>
      <c r="F397" s="14">
        <v>-450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0</v>
      </c>
      <c r="E399" s="18">
        <v>450</v>
      </c>
      <c r="F399" s="18">
        <v>-450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8915</v>
      </c>
      <c r="E405" s="14">
        <v>0</v>
      </c>
      <c r="F405" s="14">
        <v>8915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1050</v>
      </c>
      <c r="E406" s="14">
        <v>11960</v>
      </c>
      <c r="F406" s="14">
        <v>-10910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9965</v>
      </c>
      <c r="E409" s="18">
        <v>11960</v>
      </c>
      <c r="F409" s="18">
        <v>-1995</v>
      </c>
    </row>
    <row r="410" spans="1:6" ht="16.5" thickBot="1" x14ac:dyDescent="0.3">
      <c r="B410" s="19">
        <v>2</v>
      </c>
      <c r="C410" s="27" t="s">
        <v>387</v>
      </c>
      <c r="D410" s="28">
        <v>9965</v>
      </c>
      <c r="E410" s="28">
        <v>12410</v>
      </c>
      <c r="F410" s="28">
        <v>-2445</v>
      </c>
    </row>
    <row r="411" spans="1:6" ht="19.5" thickTop="1" thickBot="1" x14ac:dyDescent="0.3">
      <c r="B411" s="12">
        <v>1</v>
      </c>
      <c r="C411" s="22" t="s">
        <v>388</v>
      </c>
      <c r="D411" s="23">
        <v>24029</v>
      </c>
      <c r="E411" s="23">
        <v>43122</v>
      </c>
      <c r="F411" s="23">
        <v>-19093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0</v>
      </c>
      <c r="E417" s="14">
        <v>0</v>
      </c>
      <c r="F417" s="14">
        <v>0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0</v>
      </c>
      <c r="E422" s="14">
        <v>0</v>
      </c>
      <c r="F422" s="14">
        <v>0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223</v>
      </c>
      <c r="E425" s="14">
        <v>0</v>
      </c>
      <c r="F425" s="14">
        <v>223</v>
      </c>
    </row>
    <row r="426" spans="1:6" ht="16.5" thickBot="1" x14ac:dyDescent="0.3">
      <c r="B426" s="19">
        <v>2</v>
      </c>
      <c r="C426" s="27" t="s">
        <v>399</v>
      </c>
      <c r="D426" s="28">
        <v>223</v>
      </c>
      <c r="E426" s="28">
        <v>0</v>
      </c>
      <c r="F426" s="28">
        <v>223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0</v>
      </c>
      <c r="E427" s="14">
        <v>236</v>
      </c>
      <c r="F427" s="14">
        <v>-236</v>
      </c>
    </row>
    <row r="428" spans="1:6" ht="16.5" thickBot="1" x14ac:dyDescent="0.3">
      <c r="B428" s="19">
        <v>2</v>
      </c>
      <c r="C428" s="27" t="s">
        <v>401</v>
      </c>
      <c r="D428" s="28">
        <v>0</v>
      </c>
      <c r="E428" s="28">
        <v>236</v>
      </c>
      <c r="F428" s="28">
        <v>-236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0</v>
      </c>
      <c r="E429" s="14">
        <v>0</v>
      </c>
      <c r="F429" s="14">
        <v>0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0</v>
      </c>
      <c r="E432" s="18">
        <v>0</v>
      </c>
      <c r="F432" s="18">
        <v>0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7</v>
      </c>
      <c r="E433" s="14">
        <v>0</v>
      </c>
      <c r="F433" s="14">
        <v>7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0</v>
      </c>
      <c r="E434" s="14">
        <v>0</v>
      </c>
      <c r="F434" s="14">
        <v>0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240</v>
      </c>
      <c r="E437" s="14">
        <v>250</v>
      </c>
      <c r="F437" s="14">
        <v>-10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43</v>
      </c>
      <c r="E438" s="14">
        <v>63</v>
      </c>
      <c r="F438" s="14">
        <v>-20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290</v>
      </c>
      <c r="E440" s="28">
        <v>313</v>
      </c>
      <c r="F440" s="28">
        <v>-23</v>
      </c>
    </row>
    <row r="441" spans="1:6" ht="19.5" thickTop="1" thickBot="1" x14ac:dyDescent="0.3">
      <c r="B441" s="12">
        <v>1</v>
      </c>
      <c r="C441" s="22" t="s">
        <v>414</v>
      </c>
      <c r="D441" s="23">
        <v>513</v>
      </c>
      <c r="E441" s="23">
        <v>549</v>
      </c>
      <c r="F441" s="23">
        <v>-36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7" priority="8" operator="notBetween">
      <formula>1</formula>
      <formula>-1</formula>
    </cfRule>
  </conditionalFormatting>
  <conditionalFormatting sqref="C442 C294 C354">
    <cfRule type="containsText" dxfId="6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5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4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3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2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1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0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TEMPLATE</vt:lpstr>
      <vt:lpstr>CP5 Vols Hyp</vt:lpstr>
      <vt:lpstr>code lookups</vt:lpstr>
      <vt:lpstr>Anglia</vt:lpstr>
      <vt:lpstr>Scotland</vt:lpstr>
      <vt:lpstr>Western</vt:lpstr>
      <vt:lpstr>Wales</vt:lpstr>
      <vt:lpstr>Wessex</vt:lpstr>
      <vt:lpstr>Sussex</vt:lpstr>
      <vt:lpstr>Kent</vt:lpstr>
      <vt:lpstr>WCMLS</vt:lpstr>
      <vt:lpstr>North West</vt:lpstr>
      <vt:lpstr>Central</vt:lpstr>
      <vt:lpstr>North&amp;Eastern</vt:lpstr>
      <vt:lpstr>East Midlands</vt:lpstr>
      <vt:lpstr>East Coast</vt:lpstr>
      <vt:lpstr>Total Route</vt:lpstr>
      <vt:lpstr>Network Wide</vt:lpstr>
      <vt:lpstr>E&amp;W</vt:lpstr>
      <vt:lpstr>Western&amp;Wales</vt:lpstr>
      <vt:lpstr>Southern</vt:lpstr>
      <vt:lpstr>North West&amp;Central</vt:lpstr>
      <vt:lpstr>Eastern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Alexander-Whitehead Claire</dc:creator>
  <cp:lastModifiedBy>Taylor, Howard</cp:lastModifiedBy>
  <dcterms:created xsi:type="dcterms:W3CDTF">2020-05-05T08:10:35Z</dcterms:created>
  <dcterms:modified xsi:type="dcterms:W3CDTF">2020-06-29T18:58:07Z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