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data/"/>
    </mc:Choice>
  </mc:AlternateContent>
  <xr:revisionPtr revIDLastSave="0" documentId="13_ncr:1_{4D823C31-1154-864E-8026-B9C416A88C7B}" xr6:coauthVersionLast="47" xr6:coauthVersionMax="47" xr10:uidLastSave="{00000000-0000-0000-0000-000000000000}"/>
  <bookViews>
    <workbookView xWindow="0" yWindow="460" windowWidth="27060" windowHeight="21000" xr2:uid="{EE5F7294-0545-794D-B8DF-0A1132FAFC20}"/>
  </bookViews>
  <sheets>
    <sheet name="WR efficiency" sheetId="1" r:id="rId1"/>
    <sheet name="Formatted" sheetId="3" r:id="rId2"/>
  </sheets>
  <definedNames>
    <definedName name="_xlnm._FilterDatabase" localSheetId="0" hidden="1">'WR efficiency'!$A$1:$Y$139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0" i="1" l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111" i="1"/>
  <c r="AD111" i="1" s="1"/>
  <c r="AC110" i="1"/>
  <c r="AD110" i="1" s="1"/>
  <c r="AC109" i="1"/>
  <c r="AD109" i="1" s="1"/>
  <c r="AC108" i="1"/>
  <c r="AD108" i="1" s="1"/>
  <c r="AC107" i="1"/>
  <c r="AD107" i="1" s="1"/>
  <c r="AC106" i="1"/>
  <c r="AD106" i="1" s="1"/>
  <c r="AC105" i="1"/>
  <c r="AD105" i="1" s="1"/>
  <c r="AC104" i="1"/>
  <c r="AD104" i="1" s="1"/>
  <c r="AC103" i="1"/>
  <c r="AD103" i="1" s="1"/>
  <c r="AC102" i="1"/>
  <c r="AD102" i="1" s="1"/>
  <c r="AC101" i="1"/>
  <c r="AD101" i="1" s="1"/>
  <c r="AC100" i="1"/>
  <c r="AD100" i="1" s="1"/>
  <c r="AC99" i="1"/>
  <c r="AD99" i="1" s="1"/>
  <c r="AC98" i="1"/>
  <c r="AD98" i="1" s="1"/>
  <c r="AC97" i="1"/>
  <c r="AD97" i="1" s="1"/>
  <c r="AC96" i="1"/>
  <c r="AD96" i="1" s="1"/>
  <c r="AC95" i="1"/>
  <c r="AD95" i="1" s="1"/>
  <c r="AC94" i="1"/>
  <c r="AD94" i="1" s="1"/>
  <c r="AC93" i="1"/>
  <c r="AD93" i="1" s="1"/>
  <c r="AC92" i="1"/>
  <c r="AD92" i="1" s="1"/>
  <c r="AC91" i="1"/>
  <c r="AD91" i="1" s="1"/>
  <c r="AC90" i="1"/>
  <c r="AD90" i="1" s="1"/>
  <c r="AC89" i="1"/>
  <c r="AD89" i="1" s="1"/>
  <c r="AC88" i="1"/>
  <c r="AD88" i="1" s="1"/>
  <c r="AC87" i="1"/>
  <c r="AD87" i="1" s="1"/>
  <c r="AC86" i="1"/>
  <c r="AD86" i="1" s="1"/>
  <c r="AC85" i="1"/>
  <c r="AD85" i="1" s="1"/>
  <c r="AC84" i="1"/>
  <c r="AD84" i="1" s="1"/>
  <c r="AC83" i="1"/>
  <c r="AD83" i="1" s="1"/>
  <c r="AC82" i="1"/>
  <c r="AD82" i="1" s="1"/>
  <c r="AC81" i="1"/>
  <c r="AD81" i="1" s="1"/>
  <c r="AC80" i="1"/>
  <c r="AD80" i="1" s="1"/>
  <c r="AC79" i="1"/>
  <c r="AD79" i="1" s="1"/>
  <c r="AC78" i="1"/>
  <c r="AD78" i="1" s="1"/>
  <c r="AC77" i="1"/>
  <c r="AD77" i="1" s="1"/>
  <c r="AC76" i="1"/>
  <c r="AD76" i="1" s="1"/>
  <c r="AC75" i="1"/>
  <c r="AD75" i="1" s="1"/>
  <c r="AC74" i="1"/>
  <c r="AD74" i="1" s="1"/>
  <c r="AC73" i="1"/>
  <c r="AD73" i="1" s="1"/>
  <c r="AC72" i="1"/>
  <c r="AD7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2" i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  <c r="AD2" i="1"/>
  <c r="AC2" i="1"/>
  <c r="AA139" i="1"/>
  <c r="AA138" i="1"/>
  <c r="AA137" i="1"/>
  <c r="AA136" i="1"/>
  <c r="AA135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2" i="1"/>
  <c r="AA3" i="1"/>
  <c r="Z138" i="1"/>
  <c r="Z139" i="1"/>
  <c r="Z137" i="1"/>
  <c r="Z136" i="1"/>
  <c r="Z135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7" i="1"/>
  <c r="V138" i="1" l="1"/>
  <c r="G138" i="1"/>
  <c r="K138" i="1"/>
  <c r="P138" i="1"/>
  <c r="V139" i="1"/>
  <c r="P139" i="1"/>
  <c r="K139" i="1"/>
  <c r="G139" i="1"/>
  <c r="P137" i="1"/>
  <c r="K17" i="1"/>
  <c r="K44" i="1"/>
  <c r="K19" i="1"/>
  <c r="K20" i="1"/>
  <c r="K21" i="1"/>
  <c r="K51" i="1"/>
  <c r="K23" i="1"/>
  <c r="K24" i="1"/>
  <c r="K25" i="1"/>
  <c r="K22" i="1"/>
  <c r="K27" i="1"/>
  <c r="K28" i="1"/>
  <c r="K29" i="1"/>
  <c r="K60" i="1"/>
  <c r="K31" i="1"/>
  <c r="K36" i="1"/>
  <c r="K32" i="1"/>
  <c r="K33" i="1"/>
  <c r="K34" i="1"/>
  <c r="K35" i="1"/>
  <c r="K135" i="1"/>
  <c r="K37" i="1"/>
  <c r="K38" i="1"/>
  <c r="K39" i="1"/>
  <c r="K40" i="1"/>
  <c r="K41" i="1"/>
  <c r="K65" i="1"/>
  <c r="K43" i="1"/>
  <c r="K86" i="1"/>
  <c r="K45" i="1"/>
  <c r="K42" i="1"/>
  <c r="K47" i="1"/>
  <c r="K48" i="1"/>
  <c r="K49" i="1"/>
  <c r="K113" i="1"/>
  <c r="K52" i="1"/>
  <c r="K54" i="1"/>
  <c r="K87" i="1"/>
  <c r="K55" i="1"/>
  <c r="K56" i="1"/>
  <c r="K57" i="1"/>
  <c r="K58" i="1"/>
  <c r="K59" i="1"/>
  <c r="K106" i="1"/>
  <c r="K61" i="1"/>
  <c r="K62" i="1"/>
  <c r="K63" i="1"/>
  <c r="K64" i="1"/>
  <c r="K108" i="1"/>
  <c r="K81" i="1"/>
  <c r="K67" i="1"/>
  <c r="K50" i="1"/>
  <c r="K69" i="1"/>
  <c r="K70" i="1"/>
  <c r="K71" i="1"/>
  <c r="K72" i="1"/>
  <c r="K73" i="1"/>
  <c r="K18" i="1"/>
  <c r="K53" i="1"/>
  <c r="K76" i="1"/>
  <c r="K107" i="1"/>
  <c r="K78" i="1"/>
  <c r="K101" i="1"/>
  <c r="K80" i="1"/>
  <c r="K30" i="1"/>
  <c r="K82" i="1"/>
  <c r="K83" i="1"/>
  <c r="K84" i="1"/>
  <c r="K85" i="1"/>
  <c r="K75" i="1"/>
  <c r="K110" i="1"/>
  <c r="K88" i="1"/>
  <c r="K89" i="1"/>
  <c r="K90" i="1"/>
  <c r="K91" i="1"/>
  <c r="K92" i="1"/>
  <c r="K93" i="1"/>
  <c r="K77" i="1"/>
  <c r="K95" i="1"/>
  <c r="K96" i="1"/>
  <c r="K97" i="1"/>
  <c r="K98" i="1"/>
  <c r="K94" i="1"/>
  <c r="K100" i="1"/>
  <c r="K26" i="1"/>
  <c r="K68" i="1"/>
  <c r="K103" i="1"/>
  <c r="K104" i="1"/>
  <c r="K105" i="1"/>
  <c r="K109" i="1"/>
  <c r="K99" i="1"/>
  <c r="K79" i="1"/>
  <c r="K66" i="1"/>
  <c r="K136" i="1"/>
  <c r="K111" i="1"/>
  <c r="K112" i="1"/>
  <c r="K102" i="1"/>
  <c r="K114" i="1"/>
  <c r="K115" i="1"/>
  <c r="K116" i="1"/>
  <c r="K117" i="1"/>
  <c r="K118" i="1"/>
  <c r="K74" i="1"/>
  <c r="K46" i="1"/>
  <c r="K120" i="1"/>
  <c r="K119" i="1"/>
  <c r="K121" i="1"/>
  <c r="K122" i="1"/>
  <c r="K123" i="1"/>
  <c r="K124" i="1"/>
  <c r="K125" i="1"/>
  <c r="K126" i="1"/>
  <c r="K127" i="1"/>
  <c r="K128" i="1"/>
  <c r="K129" i="1"/>
  <c r="P129" i="1"/>
  <c r="P128" i="1"/>
  <c r="P127" i="1"/>
  <c r="P126" i="1"/>
  <c r="P125" i="1"/>
  <c r="P124" i="1"/>
  <c r="P123" i="1"/>
  <c r="P122" i="1"/>
  <c r="P121" i="1"/>
  <c r="P119" i="1"/>
  <c r="P120" i="1"/>
  <c r="P46" i="1"/>
  <c r="P74" i="1"/>
  <c r="P118" i="1"/>
  <c r="P117" i="1"/>
  <c r="P116" i="1"/>
  <c r="P115" i="1"/>
  <c r="P114" i="1"/>
  <c r="P102" i="1"/>
  <c r="P112" i="1"/>
  <c r="P111" i="1"/>
  <c r="P136" i="1"/>
  <c r="P66" i="1"/>
  <c r="P79" i="1"/>
  <c r="P99" i="1"/>
  <c r="P109" i="1"/>
  <c r="P105" i="1"/>
  <c r="P104" i="1"/>
  <c r="P103" i="1"/>
  <c r="P68" i="1"/>
  <c r="P26" i="1"/>
  <c r="P100" i="1"/>
  <c r="P94" i="1"/>
  <c r="P98" i="1"/>
  <c r="P97" i="1"/>
  <c r="P96" i="1"/>
  <c r="P95" i="1"/>
  <c r="P77" i="1"/>
  <c r="P93" i="1"/>
  <c r="P92" i="1"/>
  <c r="P91" i="1"/>
  <c r="P90" i="1"/>
  <c r="P89" i="1"/>
  <c r="P88" i="1"/>
  <c r="P110" i="1"/>
  <c r="P75" i="1"/>
  <c r="P85" i="1"/>
  <c r="P84" i="1"/>
  <c r="P83" i="1"/>
  <c r="P82" i="1"/>
  <c r="P30" i="1"/>
  <c r="P80" i="1"/>
  <c r="P101" i="1"/>
  <c r="P78" i="1"/>
  <c r="P107" i="1"/>
  <c r="P76" i="1"/>
  <c r="P53" i="1"/>
  <c r="P18" i="1"/>
  <c r="P73" i="1"/>
  <c r="P72" i="1"/>
  <c r="P71" i="1"/>
  <c r="P70" i="1"/>
  <c r="P69" i="1"/>
  <c r="P50" i="1"/>
  <c r="P67" i="1"/>
  <c r="P81" i="1"/>
  <c r="P108" i="1"/>
  <c r="P64" i="1"/>
  <c r="P63" i="1"/>
  <c r="P62" i="1"/>
  <c r="P61" i="1"/>
  <c r="P106" i="1"/>
  <c r="P59" i="1"/>
  <c r="P58" i="1"/>
  <c r="P57" i="1"/>
  <c r="P56" i="1"/>
  <c r="P55" i="1"/>
  <c r="P87" i="1"/>
  <c r="P54" i="1"/>
  <c r="P52" i="1"/>
  <c r="P17" i="1"/>
  <c r="P113" i="1"/>
  <c r="P49" i="1"/>
  <c r="P48" i="1"/>
  <c r="P47" i="1"/>
  <c r="P42" i="1"/>
  <c r="P45" i="1"/>
  <c r="P86" i="1"/>
  <c r="P43" i="1"/>
  <c r="P65" i="1"/>
  <c r="P41" i="1"/>
  <c r="P40" i="1"/>
  <c r="P39" i="1"/>
  <c r="P38" i="1"/>
  <c r="P37" i="1"/>
  <c r="P135" i="1"/>
  <c r="P35" i="1"/>
  <c r="P34" i="1"/>
  <c r="P33" i="1"/>
  <c r="P32" i="1"/>
  <c r="P36" i="1"/>
  <c r="P31" i="1"/>
  <c r="P60" i="1"/>
  <c r="P29" i="1"/>
  <c r="P28" i="1"/>
  <c r="P27" i="1"/>
  <c r="P22" i="1"/>
  <c r="P25" i="1"/>
  <c r="P24" i="1"/>
  <c r="P23" i="1"/>
  <c r="P51" i="1"/>
  <c r="P21" i="1"/>
  <c r="P20" i="1"/>
  <c r="P19" i="1"/>
  <c r="P44" i="1"/>
  <c r="K130" i="1"/>
  <c r="K13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  <c r="K8" i="1"/>
  <c r="V130" i="1"/>
  <c r="V129" i="1"/>
  <c r="V128" i="1"/>
  <c r="V127" i="1"/>
  <c r="V126" i="1"/>
  <c r="V125" i="1"/>
  <c r="V124" i="1"/>
  <c r="V123" i="1"/>
  <c r="V122" i="1"/>
  <c r="V121" i="1"/>
  <c r="V119" i="1"/>
  <c r="V120" i="1"/>
  <c r="V46" i="1"/>
  <c r="V74" i="1"/>
  <c r="V118" i="1"/>
  <c r="V117" i="1"/>
  <c r="V116" i="1"/>
  <c r="V115" i="1"/>
  <c r="V114" i="1"/>
  <c r="V102" i="1"/>
  <c r="V112" i="1"/>
  <c r="V111" i="1"/>
  <c r="V136" i="1"/>
  <c r="V66" i="1"/>
  <c r="V79" i="1"/>
  <c r="V99" i="1"/>
  <c r="V109" i="1"/>
  <c r="V105" i="1"/>
  <c r="V104" i="1"/>
  <c r="V103" i="1"/>
  <c r="V68" i="1"/>
  <c r="V26" i="1"/>
  <c r="V100" i="1"/>
  <c r="V94" i="1"/>
  <c r="V98" i="1"/>
  <c r="V97" i="1"/>
  <c r="V96" i="1"/>
  <c r="V95" i="1"/>
  <c r="V77" i="1"/>
  <c r="V93" i="1"/>
  <c r="V92" i="1"/>
  <c r="V91" i="1"/>
  <c r="V90" i="1"/>
  <c r="V89" i="1"/>
  <c r="V88" i="1"/>
  <c r="V110" i="1"/>
  <c r="V75" i="1"/>
  <c r="V85" i="1"/>
  <c r="V84" i="1"/>
  <c r="V83" i="1"/>
  <c r="V82" i="1"/>
  <c r="V30" i="1"/>
  <c r="V80" i="1"/>
  <c r="V101" i="1"/>
  <c r="V78" i="1"/>
  <c r="V107" i="1"/>
  <c r="V76" i="1"/>
  <c r="V53" i="1"/>
  <c r="V18" i="1"/>
  <c r="V73" i="1"/>
  <c r="V72" i="1"/>
  <c r="V71" i="1"/>
  <c r="V70" i="1"/>
  <c r="V69" i="1"/>
  <c r="V50" i="1"/>
  <c r="V67" i="1"/>
  <c r="V81" i="1"/>
  <c r="V108" i="1"/>
  <c r="V64" i="1"/>
  <c r="V63" i="1"/>
  <c r="V62" i="1"/>
  <c r="V61" i="1"/>
  <c r="V106" i="1"/>
  <c r="V59" i="1"/>
  <c r="V58" i="1"/>
  <c r="V57" i="1"/>
  <c r="V56" i="1"/>
  <c r="V55" i="1"/>
  <c r="V87" i="1"/>
  <c r="V54" i="1"/>
  <c r="V52" i="1"/>
  <c r="V17" i="1"/>
  <c r="V113" i="1"/>
  <c r="V49" i="1"/>
  <c r="V48" i="1"/>
  <c r="V47" i="1"/>
  <c r="V42" i="1"/>
  <c r="V45" i="1"/>
  <c r="V86" i="1"/>
  <c r="V43" i="1"/>
  <c r="V65" i="1"/>
  <c r="V41" i="1"/>
  <c r="V40" i="1"/>
  <c r="V39" i="1"/>
  <c r="V38" i="1"/>
  <c r="V37" i="1"/>
  <c r="V135" i="1"/>
  <c r="V35" i="1"/>
  <c r="V34" i="1"/>
  <c r="V33" i="1"/>
  <c r="V32" i="1"/>
  <c r="V36" i="1"/>
  <c r="V31" i="1"/>
  <c r="V60" i="1"/>
  <c r="V29" i="1"/>
  <c r="V28" i="1"/>
  <c r="V27" i="1"/>
  <c r="V22" i="1"/>
  <c r="V25" i="1"/>
  <c r="V24" i="1"/>
  <c r="V23" i="1"/>
  <c r="V51" i="1"/>
  <c r="V21" i="1"/>
  <c r="V20" i="1"/>
  <c r="V19" i="1"/>
  <c r="V44" i="1"/>
  <c r="V13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G130" i="1"/>
  <c r="E130" i="1" s="1"/>
  <c r="G129" i="1"/>
  <c r="G128" i="1"/>
  <c r="G127" i="1"/>
  <c r="G126" i="1"/>
  <c r="G125" i="1"/>
  <c r="G124" i="1"/>
  <c r="G123" i="1"/>
  <c r="G122" i="1"/>
  <c r="G121" i="1"/>
  <c r="G119" i="1"/>
  <c r="G120" i="1"/>
  <c r="G46" i="1"/>
  <c r="G74" i="1"/>
  <c r="G118" i="1"/>
  <c r="G117" i="1"/>
  <c r="G116" i="1"/>
  <c r="G115" i="1"/>
  <c r="G114" i="1"/>
  <c r="G102" i="1"/>
  <c r="G112" i="1"/>
  <c r="G111" i="1"/>
  <c r="G136" i="1"/>
  <c r="G66" i="1"/>
  <c r="G79" i="1"/>
  <c r="G99" i="1"/>
  <c r="G109" i="1"/>
  <c r="G105" i="1"/>
  <c r="G104" i="1"/>
  <c r="G103" i="1"/>
  <c r="G68" i="1"/>
  <c r="G26" i="1"/>
  <c r="G100" i="1"/>
  <c r="G94" i="1"/>
  <c r="G98" i="1"/>
  <c r="G97" i="1"/>
  <c r="G96" i="1"/>
  <c r="G95" i="1"/>
  <c r="G77" i="1"/>
  <c r="G93" i="1"/>
  <c r="G92" i="1"/>
  <c r="G91" i="1"/>
  <c r="G90" i="1"/>
  <c r="G89" i="1"/>
  <c r="G88" i="1"/>
  <c r="G110" i="1"/>
  <c r="G75" i="1"/>
  <c r="G85" i="1"/>
  <c r="G84" i="1"/>
  <c r="G83" i="1"/>
  <c r="G82" i="1"/>
  <c r="G30" i="1"/>
  <c r="G80" i="1"/>
  <c r="G101" i="1"/>
  <c r="G78" i="1"/>
  <c r="G107" i="1"/>
  <c r="G76" i="1"/>
  <c r="G53" i="1"/>
  <c r="G18" i="1"/>
  <c r="G73" i="1"/>
  <c r="G72" i="1"/>
  <c r="G71" i="1"/>
  <c r="G70" i="1"/>
  <c r="G69" i="1"/>
  <c r="G50" i="1"/>
  <c r="G67" i="1"/>
  <c r="G81" i="1"/>
  <c r="G108" i="1"/>
  <c r="G64" i="1"/>
  <c r="G63" i="1"/>
  <c r="G62" i="1"/>
  <c r="G61" i="1"/>
  <c r="G106" i="1"/>
  <c r="G59" i="1"/>
  <c r="G58" i="1"/>
  <c r="G57" i="1"/>
  <c r="G56" i="1"/>
  <c r="G55" i="1"/>
  <c r="G87" i="1"/>
  <c r="G54" i="1"/>
  <c r="G52" i="1"/>
  <c r="G17" i="1"/>
  <c r="G113" i="1"/>
  <c r="G49" i="1"/>
  <c r="G48" i="1"/>
  <c r="G47" i="1"/>
  <c r="G42" i="1"/>
  <c r="G45" i="1"/>
  <c r="G86" i="1"/>
  <c r="G43" i="1"/>
  <c r="G65" i="1"/>
  <c r="G41" i="1"/>
  <c r="G40" i="1"/>
  <c r="G39" i="1"/>
  <c r="G38" i="1"/>
  <c r="G37" i="1"/>
  <c r="G135" i="1"/>
  <c r="G35" i="1"/>
  <c r="G34" i="1"/>
  <c r="G33" i="1"/>
  <c r="G32" i="1"/>
  <c r="G36" i="1"/>
  <c r="G31" i="1"/>
  <c r="G60" i="1"/>
  <c r="G29" i="1"/>
  <c r="G28" i="1"/>
  <c r="G27" i="1"/>
  <c r="G22" i="1"/>
  <c r="G25" i="1"/>
  <c r="G24" i="1"/>
  <c r="G23" i="1"/>
  <c r="G51" i="1"/>
  <c r="G21" i="1"/>
  <c r="G20" i="1"/>
  <c r="G19" i="1"/>
  <c r="G44" i="1"/>
  <c r="G137" i="1"/>
  <c r="G16" i="1"/>
  <c r="E16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138" i="1" l="1"/>
  <c r="W138" i="1" s="1"/>
  <c r="E10" i="1"/>
  <c r="E138" i="1"/>
  <c r="E73" i="1"/>
  <c r="E85" i="1"/>
  <c r="E97" i="1"/>
  <c r="E66" i="1"/>
  <c r="L139" i="1"/>
  <c r="W139" i="1" s="1"/>
  <c r="E60" i="1"/>
  <c r="E41" i="1"/>
  <c r="E54" i="1"/>
  <c r="E108" i="1"/>
  <c r="E107" i="1"/>
  <c r="E89" i="1"/>
  <c r="E26" i="1"/>
  <c r="E102" i="1"/>
  <c r="E123" i="1"/>
  <c r="E139" i="1"/>
  <c r="E37" i="1"/>
  <c r="E61" i="1"/>
  <c r="E49" i="1"/>
  <c r="E4" i="1"/>
  <c r="E137" i="1"/>
  <c r="E44" i="1"/>
  <c r="E22" i="1"/>
  <c r="E2" i="1"/>
  <c r="E13" i="1"/>
  <c r="E93" i="1"/>
  <c r="E117" i="1"/>
  <c r="E120" i="1"/>
  <c r="E51" i="1"/>
  <c r="E33" i="1"/>
  <c r="E57" i="1"/>
  <c r="E69" i="1"/>
  <c r="E30" i="1"/>
  <c r="E127" i="1"/>
  <c r="E19" i="1"/>
  <c r="E23" i="1"/>
  <c r="E27" i="1"/>
  <c r="E31" i="1"/>
  <c r="E34" i="1"/>
  <c r="E38" i="1"/>
  <c r="E65" i="1"/>
  <c r="E42" i="1"/>
  <c r="E113" i="1"/>
  <c r="E87" i="1"/>
  <c r="E58" i="1"/>
  <c r="E62" i="1"/>
  <c r="E81" i="1"/>
  <c r="E70" i="1"/>
  <c r="E18" i="1"/>
  <c r="E78" i="1"/>
  <c r="E82" i="1"/>
  <c r="E75" i="1"/>
  <c r="E90" i="1"/>
  <c r="E77" i="1"/>
  <c r="E98" i="1"/>
  <c r="E68" i="1"/>
  <c r="E109" i="1"/>
  <c r="E136" i="1"/>
  <c r="E114" i="1"/>
  <c r="E118" i="1"/>
  <c r="E119" i="1"/>
  <c r="E124" i="1"/>
  <c r="E128" i="1"/>
  <c r="E45" i="1"/>
  <c r="E5" i="1"/>
  <c r="E20" i="1"/>
  <c r="E24" i="1"/>
  <c r="E121" i="1"/>
  <c r="E125" i="1"/>
  <c r="E129" i="1"/>
  <c r="E105" i="1"/>
  <c r="E122" i="1"/>
  <c r="E126" i="1"/>
  <c r="E21" i="1"/>
  <c r="E25" i="1"/>
  <c r="E29" i="1"/>
  <c r="E32" i="1"/>
  <c r="E135" i="1"/>
  <c r="E40" i="1"/>
  <c r="E86" i="1"/>
  <c r="E48" i="1"/>
  <c r="E52" i="1"/>
  <c r="E56" i="1"/>
  <c r="E106" i="1"/>
  <c r="E64" i="1"/>
  <c r="E50" i="1"/>
  <c r="E72" i="1"/>
  <c r="E76" i="1"/>
  <c r="E80" i="1"/>
  <c r="E84" i="1"/>
  <c r="E88" i="1"/>
  <c r="E92" i="1"/>
  <c r="E96" i="1"/>
  <c r="E100" i="1"/>
  <c r="E104" i="1"/>
  <c r="E79" i="1"/>
  <c r="E112" i="1"/>
  <c r="E116" i="1"/>
  <c r="E46" i="1"/>
  <c r="E28" i="1"/>
  <c r="E36" i="1"/>
  <c r="E35" i="1"/>
  <c r="E39" i="1"/>
  <c r="E43" i="1"/>
  <c r="E47" i="1"/>
  <c r="E17" i="1"/>
  <c r="E55" i="1"/>
  <c r="E59" i="1"/>
  <c r="E63" i="1"/>
  <c r="E67" i="1"/>
  <c r="E71" i="1"/>
  <c r="E53" i="1"/>
  <c r="E101" i="1"/>
  <c r="E83" i="1"/>
  <c r="E110" i="1"/>
  <c r="E91" i="1"/>
  <c r="E95" i="1"/>
  <c r="E94" i="1"/>
  <c r="E103" i="1"/>
  <c r="E99" i="1"/>
  <c r="E111" i="1"/>
  <c r="E115" i="1"/>
  <c r="E74" i="1"/>
  <c r="L7" i="1"/>
  <c r="W7" i="1" s="1"/>
  <c r="L8" i="1"/>
  <c r="W8" i="1" s="1"/>
  <c r="L10" i="1"/>
  <c r="W10" i="1" s="1"/>
  <c r="L14" i="1"/>
  <c r="W14" i="1" s="1"/>
  <c r="L44" i="1"/>
  <c r="W44" i="1" s="1"/>
  <c r="L51" i="1"/>
  <c r="W51" i="1" s="1"/>
  <c r="L22" i="1"/>
  <c r="W22" i="1" s="1"/>
  <c r="L60" i="1"/>
  <c r="W60" i="1" s="1"/>
  <c r="L33" i="1"/>
  <c r="L37" i="1"/>
  <c r="W37" i="1" s="1"/>
  <c r="L41" i="1"/>
  <c r="W41" i="1" s="1"/>
  <c r="L45" i="1"/>
  <c r="W45" i="1" s="1"/>
  <c r="L49" i="1"/>
  <c r="W49" i="1" s="1"/>
  <c r="L54" i="1"/>
  <c r="W54" i="1" s="1"/>
  <c r="L57" i="1"/>
  <c r="W57" i="1" s="1"/>
  <c r="L61" i="1"/>
  <c r="W61" i="1" s="1"/>
  <c r="L108" i="1"/>
  <c r="W108" i="1" s="1"/>
  <c r="L69" i="1"/>
  <c r="W69" i="1" s="1"/>
  <c r="L73" i="1"/>
  <c r="L107" i="1"/>
  <c r="W107" i="1" s="1"/>
  <c r="L30" i="1"/>
  <c r="W30" i="1" s="1"/>
  <c r="L85" i="1"/>
  <c r="W85" i="1" s="1"/>
  <c r="L89" i="1"/>
  <c r="W89" i="1" s="1"/>
  <c r="L93" i="1"/>
  <c r="W93" i="1" s="1"/>
  <c r="L97" i="1"/>
  <c r="W97" i="1" s="1"/>
  <c r="L26" i="1"/>
  <c r="W26" i="1" s="1"/>
  <c r="L105" i="1"/>
  <c r="W105" i="1" s="1"/>
  <c r="L66" i="1"/>
  <c r="W66" i="1" s="1"/>
  <c r="L102" i="1"/>
  <c r="W102" i="1" s="1"/>
  <c r="L117" i="1"/>
  <c r="W117" i="1" s="1"/>
  <c r="L120" i="1"/>
  <c r="W120" i="1" s="1"/>
  <c r="L123" i="1"/>
  <c r="W123" i="1" s="1"/>
  <c r="L127" i="1"/>
  <c r="W127" i="1" s="1"/>
  <c r="L6" i="1"/>
  <c r="W6" i="1" s="1"/>
  <c r="L11" i="1"/>
  <c r="W11" i="1" s="1"/>
  <c r="L15" i="1"/>
  <c r="W15" i="1" s="1"/>
  <c r="L19" i="1"/>
  <c r="W19" i="1" s="1"/>
  <c r="L23" i="1"/>
  <c r="W23" i="1" s="1"/>
  <c r="L27" i="1"/>
  <c r="W27" i="1" s="1"/>
  <c r="L31" i="1"/>
  <c r="W31" i="1" s="1"/>
  <c r="L34" i="1"/>
  <c r="W34" i="1" s="1"/>
  <c r="L38" i="1"/>
  <c r="W38" i="1" s="1"/>
  <c r="L65" i="1"/>
  <c r="W65" i="1" s="1"/>
  <c r="L42" i="1"/>
  <c r="W42" i="1" s="1"/>
  <c r="L113" i="1"/>
  <c r="W113" i="1" s="1"/>
  <c r="L87" i="1"/>
  <c r="W87" i="1" s="1"/>
  <c r="L58" i="1"/>
  <c r="W58" i="1" s="1"/>
  <c r="L62" i="1"/>
  <c r="W62" i="1" s="1"/>
  <c r="L81" i="1"/>
  <c r="W81" i="1" s="1"/>
  <c r="L70" i="1"/>
  <c r="W70" i="1" s="1"/>
  <c r="L18" i="1"/>
  <c r="W18" i="1" s="1"/>
  <c r="L78" i="1"/>
  <c r="W78" i="1" s="1"/>
  <c r="L82" i="1"/>
  <c r="W82" i="1" s="1"/>
  <c r="L75" i="1"/>
  <c r="W75" i="1" s="1"/>
  <c r="L90" i="1"/>
  <c r="W90" i="1" s="1"/>
  <c r="L77" i="1"/>
  <c r="W77" i="1" s="1"/>
  <c r="L98" i="1"/>
  <c r="W98" i="1" s="1"/>
  <c r="L68" i="1"/>
  <c r="W68" i="1" s="1"/>
  <c r="L109" i="1"/>
  <c r="W109" i="1" s="1"/>
  <c r="L136" i="1"/>
  <c r="W136" i="1" s="1"/>
  <c r="L114" i="1"/>
  <c r="W114" i="1" s="1"/>
  <c r="L118" i="1"/>
  <c r="W118" i="1" s="1"/>
  <c r="L119" i="1"/>
  <c r="W119" i="1" s="1"/>
  <c r="L124" i="1"/>
  <c r="W124" i="1" s="1"/>
  <c r="L128" i="1"/>
  <c r="W128" i="1" s="1"/>
  <c r="L12" i="1"/>
  <c r="W12" i="1" s="1"/>
  <c r="L16" i="1"/>
  <c r="W16" i="1" s="1"/>
  <c r="L20" i="1"/>
  <c r="W20" i="1" s="1"/>
  <c r="L24" i="1"/>
  <c r="W24" i="1" s="1"/>
  <c r="L28" i="1"/>
  <c r="W28" i="1" s="1"/>
  <c r="L36" i="1"/>
  <c r="W36" i="1" s="1"/>
  <c r="L35" i="1"/>
  <c r="W35" i="1" s="1"/>
  <c r="L39" i="1"/>
  <c r="W39" i="1" s="1"/>
  <c r="L43" i="1"/>
  <c r="W43" i="1" s="1"/>
  <c r="L47" i="1"/>
  <c r="W47" i="1" s="1"/>
  <c r="L17" i="1"/>
  <c r="W17" i="1" s="1"/>
  <c r="L55" i="1"/>
  <c r="W55" i="1" s="1"/>
  <c r="L59" i="1"/>
  <c r="L63" i="1"/>
  <c r="W63" i="1" s="1"/>
  <c r="L67" i="1"/>
  <c r="W67" i="1" s="1"/>
  <c r="L71" i="1"/>
  <c r="L53" i="1"/>
  <c r="W53" i="1" s="1"/>
  <c r="L101" i="1"/>
  <c r="W101" i="1" s="1"/>
  <c r="L83" i="1"/>
  <c r="W83" i="1" s="1"/>
  <c r="L110" i="1"/>
  <c r="W110" i="1" s="1"/>
  <c r="L91" i="1"/>
  <c r="W91" i="1" s="1"/>
  <c r="L95" i="1"/>
  <c r="W95" i="1" s="1"/>
  <c r="L94" i="1"/>
  <c r="W94" i="1" s="1"/>
  <c r="L103" i="1"/>
  <c r="W103" i="1" s="1"/>
  <c r="L99" i="1"/>
  <c r="W99" i="1" s="1"/>
  <c r="L111" i="1"/>
  <c r="W111" i="1" s="1"/>
  <c r="L115" i="1"/>
  <c r="W115" i="1" s="1"/>
  <c r="L74" i="1"/>
  <c r="W74" i="1" s="1"/>
  <c r="L121" i="1"/>
  <c r="W121" i="1" s="1"/>
  <c r="L125" i="1"/>
  <c r="W125" i="1" s="1"/>
  <c r="L129" i="1"/>
  <c r="W129" i="1" s="1"/>
  <c r="L4" i="1"/>
  <c r="W4" i="1" s="1"/>
  <c r="L9" i="1"/>
  <c r="W9" i="1" s="1"/>
  <c r="L13" i="1"/>
  <c r="W13" i="1" s="1"/>
  <c r="L137" i="1"/>
  <c r="W137" i="1" s="1"/>
  <c r="L21" i="1"/>
  <c r="L25" i="1"/>
  <c r="W25" i="1" s="1"/>
  <c r="L29" i="1"/>
  <c r="W29" i="1" s="1"/>
  <c r="L32" i="1"/>
  <c r="W32" i="1" s="1"/>
  <c r="L135" i="1"/>
  <c r="W135" i="1" s="1"/>
  <c r="L40" i="1"/>
  <c r="W40" i="1" s="1"/>
  <c r="L86" i="1"/>
  <c r="W86" i="1" s="1"/>
  <c r="L48" i="1"/>
  <c r="W48" i="1" s="1"/>
  <c r="L52" i="1"/>
  <c r="W52" i="1" s="1"/>
  <c r="L56" i="1"/>
  <c r="W56" i="1" s="1"/>
  <c r="L106" i="1"/>
  <c r="W106" i="1" s="1"/>
  <c r="L64" i="1"/>
  <c r="L50" i="1"/>
  <c r="W50" i="1" s="1"/>
  <c r="L72" i="1"/>
  <c r="W72" i="1" s="1"/>
  <c r="L76" i="1"/>
  <c r="L80" i="1"/>
  <c r="L84" i="1"/>
  <c r="L88" i="1"/>
  <c r="W88" i="1" s="1"/>
  <c r="L92" i="1"/>
  <c r="W92" i="1" s="1"/>
  <c r="L96" i="1"/>
  <c r="W96" i="1" s="1"/>
  <c r="L100" i="1"/>
  <c r="W100" i="1" s="1"/>
  <c r="L104" i="1"/>
  <c r="W104" i="1" s="1"/>
  <c r="L79" i="1"/>
  <c r="W79" i="1" s="1"/>
  <c r="L112" i="1"/>
  <c r="W112" i="1" s="1"/>
  <c r="L116" i="1"/>
  <c r="W116" i="1" s="1"/>
  <c r="L46" i="1"/>
  <c r="W46" i="1" s="1"/>
  <c r="L122" i="1"/>
  <c r="W122" i="1" s="1"/>
  <c r="L126" i="1"/>
  <c r="W126" i="1" s="1"/>
  <c r="L130" i="1"/>
  <c r="W130" i="1" s="1"/>
  <c r="L2" i="1"/>
  <c r="W2" i="1" s="1"/>
  <c r="L3" i="1"/>
  <c r="W3" i="1" s="1"/>
  <c r="L5" i="1"/>
  <c r="W5" i="1" s="1"/>
  <c r="F138" i="1" l="1"/>
  <c r="W71" i="1"/>
  <c r="W33" i="1"/>
  <c r="W73" i="1"/>
  <c r="W59" i="1"/>
  <c r="W84" i="1"/>
  <c r="W21" i="1"/>
  <c r="W64" i="1"/>
  <c r="W76" i="1"/>
  <c r="W80" i="1"/>
  <c r="F139" i="1"/>
  <c r="F74" i="1"/>
  <c r="F103" i="1"/>
  <c r="F110" i="1"/>
  <c r="F71" i="1"/>
  <c r="F55" i="1"/>
  <c r="F39" i="1"/>
  <c r="F46" i="1"/>
  <c r="F104" i="1"/>
  <c r="F88" i="1"/>
  <c r="F72" i="1"/>
  <c r="F56" i="1"/>
  <c r="F40" i="1"/>
  <c r="F25" i="1"/>
  <c r="F122" i="1"/>
  <c r="F124" i="1"/>
  <c r="F75" i="1"/>
  <c r="F113" i="1"/>
  <c r="F19" i="1"/>
  <c r="F26" i="1"/>
  <c r="F69" i="1"/>
  <c r="F37" i="1"/>
  <c r="F129" i="1"/>
  <c r="F20" i="1"/>
  <c r="F119" i="1"/>
  <c r="F98" i="1"/>
  <c r="F70" i="1"/>
  <c r="F38" i="1"/>
  <c r="F120" i="1"/>
  <c r="F89" i="1"/>
  <c r="F57" i="1"/>
  <c r="F22" i="1"/>
  <c r="F14" i="1"/>
  <c r="F15" i="1"/>
  <c r="F115" i="1"/>
  <c r="F94" i="1"/>
  <c r="F83" i="1"/>
  <c r="F67" i="1"/>
  <c r="F17" i="1"/>
  <c r="F35" i="1"/>
  <c r="F116" i="1"/>
  <c r="F100" i="1"/>
  <c r="F84" i="1"/>
  <c r="F50" i="1"/>
  <c r="F52" i="1"/>
  <c r="F135" i="1"/>
  <c r="F21" i="1"/>
  <c r="F137" i="1"/>
  <c r="F114" i="1"/>
  <c r="F18" i="1"/>
  <c r="F65" i="1"/>
  <c r="F123" i="1"/>
  <c r="F93" i="1"/>
  <c r="F61" i="1"/>
  <c r="F60" i="1"/>
  <c r="F125" i="1"/>
  <c r="F16" i="1"/>
  <c r="F118" i="1"/>
  <c r="F90" i="1"/>
  <c r="F62" i="1"/>
  <c r="F31" i="1"/>
  <c r="F102" i="1"/>
  <c r="F30" i="1"/>
  <c r="F49" i="1"/>
  <c r="F44" i="1"/>
  <c r="F3" i="1"/>
  <c r="F8" i="1"/>
  <c r="F111" i="1"/>
  <c r="F95" i="1"/>
  <c r="F101" i="1"/>
  <c r="F63" i="1"/>
  <c r="F47" i="1"/>
  <c r="F36" i="1"/>
  <c r="F112" i="1"/>
  <c r="F96" i="1"/>
  <c r="F80" i="1"/>
  <c r="F64" i="1"/>
  <c r="F48" i="1"/>
  <c r="F32" i="1"/>
  <c r="F130" i="1"/>
  <c r="F13" i="1"/>
  <c r="F68" i="1"/>
  <c r="F81" i="1"/>
  <c r="F34" i="1"/>
  <c r="F117" i="1"/>
  <c r="F85" i="1"/>
  <c r="F54" i="1"/>
  <c r="F51" i="1"/>
  <c r="F121" i="1"/>
  <c r="F4" i="1"/>
  <c r="F136" i="1"/>
  <c r="F82" i="1"/>
  <c r="F87" i="1"/>
  <c r="F23" i="1"/>
  <c r="F105" i="1"/>
  <c r="F73" i="1"/>
  <c r="F41" i="1"/>
  <c r="F2" i="1"/>
  <c r="F7" i="1"/>
  <c r="F12" i="1"/>
  <c r="F99" i="1"/>
  <c r="F91" i="1"/>
  <c r="F53" i="1"/>
  <c r="F59" i="1"/>
  <c r="F43" i="1"/>
  <c r="F28" i="1"/>
  <c r="F79" i="1"/>
  <c r="F92" i="1"/>
  <c r="F76" i="1"/>
  <c r="F106" i="1"/>
  <c r="F86" i="1"/>
  <c r="F29" i="1"/>
  <c r="F126" i="1"/>
  <c r="F5" i="1"/>
  <c r="F77" i="1"/>
  <c r="F58" i="1"/>
  <c r="F27" i="1"/>
  <c r="F66" i="1"/>
  <c r="F107" i="1"/>
  <c r="F45" i="1"/>
  <c r="F10" i="1"/>
  <c r="F24" i="1"/>
  <c r="F128" i="1"/>
  <c r="F109" i="1"/>
  <c r="F78" i="1"/>
  <c r="F42" i="1"/>
  <c r="F127" i="1"/>
  <c r="F97" i="1"/>
  <c r="F108" i="1"/>
  <c r="F33" i="1"/>
  <c r="F6" i="1"/>
  <c r="F11" i="1"/>
  <c r="F9" i="1"/>
  <c r="X138" i="1" l="1"/>
  <c r="X44" i="1"/>
  <c r="X3" i="1"/>
  <c r="X23" i="1"/>
  <c r="X70" i="1"/>
  <c r="X75" i="1"/>
  <c r="X84" i="1"/>
  <c r="X105" i="1"/>
  <c r="X85" i="1"/>
  <c r="X5" i="1"/>
  <c r="X27" i="1"/>
  <c r="X129" i="1"/>
  <c r="X61" i="1"/>
  <c r="X48" i="1"/>
  <c r="X66" i="1"/>
  <c r="X39" i="1"/>
  <c r="X67" i="1"/>
  <c r="X110" i="1"/>
  <c r="X24" i="1"/>
  <c r="X88" i="1"/>
  <c r="X72" i="1"/>
  <c r="X121" i="1"/>
  <c r="X30" i="1"/>
  <c r="X111" i="1"/>
  <c r="X60" i="1"/>
  <c r="X127" i="1"/>
  <c r="X41" i="1"/>
  <c r="X50" i="1"/>
  <c r="X96" i="1"/>
  <c r="X4" i="1"/>
  <c r="X118" i="1"/>
  <c r="X18" i="1"/>
  <c r="X31" i="1"/>
  <c r="X108" i="1"/>
  <c r="X51" i="1"/>
  <c r="X135" i="1"/>
  <c r="X107" i="1"/>
  <c r="X113" i="1"/>
  <c r="X89" i="1"/>
  <c r="X32" i="1"/>
  <c r="X56" i="1"/>
  <c r="X52" i="1"/>
  <c r="X43" i="1"/>
  <c r="X119" i="1"/>
  <c r="X78" i="1"/>
  <c r="X102" i="1"/>
  <c r="X69" i="1"/>
  <c r="X139" i="1"/>
  <c r="X123" i="1"/>
  <c r="X98" i="1"/>
  <c r="X11" i="1"/>
  <c r="X40" i="1"/>
  <c r="X46" i="1"/>
  <c r="X100" i="1"/>
  <c r="X91" i="1"/>
  <c r="X47" i="1"/>
  <c r="X124" i="1"/>
  <c r="X34" i="1"/>
  <c r="X117" i="1"/>
  <c r="X22" i="1"/>
  <c r="X42" i="1"/>
  <c r="X71" i="1"/>
  <c r="X58" i="1"/>
  <c r="X45" i="1"/>
  <c r="X116" i="1"/>
  <c r="X9" i="1"/>
  <c r="X95" i="1"/>
  <c r="X17" i="1"/>
  <c r="X82" i="1"/>
  <c r="X38" i="1"/>
  <c r="X73" i="1"/>
  <c r="X77" i="1"/>
  <c r="X109" i="1"/>
  <c r="X93" i="1"/>
  <c r="X7" i="1"/>
  <c r="X80" i="1"/>
  <c r="X104" i="1"/>
  <c r="X13" i="1"/>
  <c r="X94" i="1"/>
  <c r="X128" i="1"/>
  <c r="X20" i="1"/>
  <c r="X37" i="1"/>
  <c r="X36" i="1"/>
  <c r="X15" i="1"/>
  <c r="X49" i="1"/>
  <c r="X76" i="1"/>
  <c r="X106" i="1"/>
  <c r="X137" i="1"/>
  <c r="X55" i="1"/>
  <c r="X12" i="1"/>
  <c r="X120" i="1"/>
  <c r="X101" i="1"/>
  <c r="X62" i="1"/>
  <c r="X97" i="1"/>
  <c r="X53" i="1"/>
  <c r="X79" i="1"/>
  <c r="X64" i="1"/>
  <c r="X103" i="1"/>
  <c r="X59" i="1"/>
  <c r="X65" i="1"/>
  <c r="X126" i="1"/>
  <c r="X6" i="1"/>
  <c r="X125" i="1"/>
  <c r="X136" i="1"/>
  <c r="X19" i="1"/>
  <c r="X8" i="1"/>
  <c r="X130" i="1"/>
  <c r="X63" i="1"/>
  <c r="X21" i="1"/>
  <c r="X90" i="1"/>
  <c r="X2" i="1"/>
  <c r="X87" i="1"/>
  <c r="X86" i="1"/>
  <c r="X35" i="1"/>
  <c r="X81" i="1"/>
  <c r="X54" i="1"/>
  <c r="X10" i="1"/>
  <c r="X74" i="1"/>
  <c r="X112" i="1"/>
  <c r="X99" i="1"/>
  <c r="X16" i="1"/>
  <c r="X33" i="1"/>
  <c r="X68" i="1"/>
  <c r="X92" i="1"/>
  <c r="X83" i="1"/>
  <c r="X114" i="1"/>
  <c r="X26" i="1"/>
  <c r="X57" i="1"/>
  <c r="X14" i="1"/>
  <c r="X115" i="1"/>
  <c r="X29" i="1"/>
  <c r="X25" i="1"/>
  <c r="X122" i="1"/>
  <c r="X28" i="1"/>
</calcChain>
</file>

<file path=xl/sharedStrings.xml><?xml version="1.0" encoding="utf-8"?>
<sst xmlns="http://schemas.openxmlformats.org/spreadsheetml/2006/main" count="537" uniqueCount="202">
  <si>
    <t>TEAM</t>
  </si>
  <si>
    <t>POS</t>
  </si>
  <si>
    <t>CUSH</t>
  </si>
  <si>
    <t>SEP</t>
  </si>
  <si>
    <t>TAY</t>
  </si>
  <si>
    <t>TAY%</t>
  </si>
  <si>
    <t>REC</t>
  </si>
  <si>
    <t>TAR</t>
  </si>
  <si>
    <t>CTCH%</t>
  </si>
  <si>
    <t>YDS</t>
  </si>
  <si>
    <t>TD</t>
  </si>
  <si>
    <t>YAC/R</t>
  </si>
  <si>
    <t>xYAC/R</t>
  </si>
  <si>
    <t>+/-</t>
  </si>
  <si>
    <t>SF</t>
  </si>
  <si>
    <t>WR</t>
  </si>
  <si>
    <t>GB</t>
  </si>
  <si>
    <t>TE</t>
  </si>
  <si>
    <t>KC</t>
  </si>
  <si>
    <t>SEA</t>
  </si>
  <si>
    <t>BUF</t>
  </si>
  <si>
    <t>ARI</t>
  </si>
  <si>
    <t>CIN</t>
  </si>
  <si>
    <t>HOU</t>
  </si>
  <si>
    <t>NYJ</t>
  </si>
  <si>
    <t>LAR</t>
  </si>
  <si>
    <t>CHI</t>
  </si>
  <si>
    <t>WAS</t>
  </si>
  <si>
    <t>PHI</t>
  </si>
  <si>
    <t>NO</t>
  </si>
  <si>
    <t>LV</t>
  </si>
  <si>
    <t>DEN</t>
  </si>
  <si>
    <t>CAR</t>
  </si>
  <si>
    <t>TB</t>
  </si>
  <si>
    <t>DET</t>
  </si>
  <si>
    <t>ATL</t>
  </si>
  <si>
    <t>NE</t>
  </si>
  <si>
    <t>JAX</t>
  </si>
  <si>
    <t>TEN</t>
  </si>
  <si>
    <t>BAL</t>
  </si>
  <si>
    <t>IND</t>
  </si>
  <si>
    <t>CLE</t>
  </si>
  <si>
    <t>PIT</t>
  </si>
  <si>
    <t>MIA</t>
  </si>
  <si>
    <t>LAC</t>
  </si>
  <si>
    <t>DAL</t>
  </si>
  <si>
    <t>MIN</t>
  </si>
  <si>
    <t>NYG</t>
  </si>
  <si>
    <t>Deebo Samuel</t>
  </si>
  <si>
    <t>Robert Tonyan</t>
  </si>
  <si>
    <t>Demarcus Robinson</t>
  </si>
  <si>
    <t>David Moore</t>
  </si>
  <si>
    <t>Dawson Knox</t>
  </si>
  <si>
    <t>Dan Arnold</t>
  </si>
  <si>
    <t>George Kittle</t>
  </si>
  <si>
    <t>Drew Sample</t>
  </si>
  <si>
    <t>Allen Lazard</t>
  </si>
  <si>
    <t>Jordan Akins</t>
  </si>
  <si>
    <t>Christopher Herndon</t>
  </si>
  <si>
    <t>Sammy Watkins</t>
  </si>
  <si>
    <t>Gerald Everett</t>
  </si>
  <si>
    <t>Cole Kmet</t>
  </si>
  <si>
    <t>Cam Sims</t>
  </si>
  <si>
    <t>Greg Ward</t>
  </si>
  <si>
    <t>Cole Beasley</t>
  </si>
  <si>
    <t>Tre'Quan Smith</t>
  </si>
  <si>
    <t>Hunter Renfrow</t>
  </si>
  <si>
    <t>Noah Fant</t>
  </si>
  <si>
    <t>Curtis Samuel</t>
  </si>
  <si>
    <t>Christian Kirk</t>
  </si>
  <si>
    <t>Scott Miller</t>
  </si>
  <si>
    <t>Danny Amendola</t>
  </si>
  <si>
    <t>Tyreek Hill</t>
  </si>
  <si>
    <t>Braxton Berrios</t>
  </si>
  <si>
    <t>Hayden Hurst</t>
  </si>
  <si>
    <t>Jakobi Meyers</t>
  </si>
  <si>
    <t>Robert Woods</t>
  </si>
  <si>
    <t>Mecole Hardman</t>
  </si>
  <si>
    <t>Tyler Lockett</t>
  </si>
  <si>
    <t>Henry Ruggs</t>
  </si>
  <si>
    <t>T.J. Hockenson</t>
  </si>
  <si>
    <t>Larry Fitzgerald</t>
  </si>
  <si>
    <t>Laviska Shenault</t>
  </si>
  <si>
    <t>Jalen Reagor</t>
  </si>
  <si>
    <t>Jonnu Smith</t>
  </si>
  <si>
    <t>Marquise Brown</t>
  </si>
  <si>
    <t>John Brown</t>
  </si>
  <si>
    <t>Keelan Cole</t>
  </si>
  <si>
    <t>Trey Burton</t>
  </si>
  <si>
    <t>Cooper Kupp</t>
  </si>
  <si>
    <t>Willie Snead</t>
  </si>
  <si>
    <t>Darnell Mooney</t>
  </si>
  <si>
    <t>Antonio Brown</t>
  </si>
  <si>
    <t>Jarvis Landry</t>
  </si>
  <si>
    <t>K.J. Hamler</t>
  </si>
  <si>
    <t>Michael Pittman</t>
  </si>
  <si>
    <t>Gabriel Davis</t>
  </si>
  <si>
    <t>Diontae Johnson</t>
  </si>
  <si>
    <t>Davante Adams</t>
  </si>
  <si>
    <t>Jakeem Grant</t>
  </si>
  <si>
    <t>DeAndre Hopkins</t>
  </si>
  <si>
    <t>Emmanuel Sanders</t>
  </si>
  <si>
    <t>Jamison Crowder</t>
  </si>
  <si>
    <t>Marquez Valdes-Scantling</t>
  </si>
  <si>
    <t>Jalen Guyton</t>
  </si>
  <si>
    <t>Tyler Higbee</t>
  </si>
  <si>
    <t>Dalton Schultz</t>
  </si>
  <si>
    <t>JuJu Smith-Schuster</t>
  </si>
  <si>
    <t>Irv Smith</t>
  </si>
  <si>
    <t>Austin Hooper</t>
  </si>
  <si>
    <t>Jimmy Graham</t>
  </si>
  <si>
    <t>Travis Kelce</t>
  </si>
  <si>
    <t>Sterling Shepard</t>
  </si>
  <si>
    <t>CeeDee Lamb</t>
  </si>
  <si>
    <t>Eric Ebron</t>
  </si>
  <si>
    <t>Brandin Cooks</t>
  </si>
  <si>
    <t>Damiere Byrd</t>
  </si>
  <si>
    <t>Will Fuller</t>
  </si>
  <si>
    <t>Zach Ertz</t>
  </si>
  <si>
    <t>Anthony Miller</t>
  </si>
  <si>
    <t>Darren Waller</t>
  </si>
  <si>
    <t>Chris Godwin</t>
  </si>
  <si>
    <t>Stefon Diggs</t>
  </si>
  <si>
    <t>Evan Engram</t>
  </si>
  <si>
    <t>Keenan Allen</t>
  </si>
  <si>
    <t>Zach Pascal</t>
  </si>
  <si>
    <t>Calvin Ridley</t>
  </si>
  <si>
    <t>Logan Thomas</t>
  </si>
  <si>
    <t>Robby Anderson</t>
  </si>
  <si>
    <t>Randall Cobb</t>
  </si>
  <si>
    <t>N'Keal Harry</t>
  </si>
  <si>
    <t>Dallas Goedert</t>
  </si>
  <si>
    <t>Kendrick Bourne</t>
  </si>
  <si>
    <t>Terry McLaurin</t>
  </si>
  <si>
    <t>Russell Gage</t>
  </si>
  <si>
    <t>Mike Evans</t>
  </si>
  <si>
    <t>DaeSean Hamilton</t>
  </si>
  <si>
    <t>Rashard Higgins</t>
  </si>
  <si>
    <t>Chris Conley</t>
  </si>
  <si>
    <t>Brandon Aiyuk</t>
  </si>
  <si>
    <t>Isaiah Ford</t>
  </si>
  <si>
    <t>Tyler Boyd</t>
  </si>
  <si>
    <t>Julio Jones</t>
  </si>
  <si>
    <t>Michael Gallup</t>
  </si>
  <si>
    <t>Rob Gronkowski</t>
  </si>
  <si>
    <t>Jerry Jeudy</t>
  </si>
  <si>
    <t>Adam Thielen</t>
  </si>
  <si>
    <t>Odell Beckham</t>
  </si>
  <si>
    <t>Justin Jefferson</t>
  </si>
  <si>
    <t>DK Metcalf</t>
  </si>
  <si>
    <t>Breshad Perriman</t>
  </si>
  <si>
    <t>Tim Patrick</t>
  </si>
  <si>
    <t>Mark Andrews</t>
  </si>
  <si>
    <t>Marvin Jones</t>
  </si>
  <si>
    <t>Amari Cooper</t>
  </si>
  <si>
    <t>Chase Claypool</t>
  </si>
  <si>
    <t>D.J. Moore</t>
  </si>
  <si>
    <t>Travis Fulgham</t>
  </si>
  <si>
    <t>Michael Thomas</t>
  </si>
  <si>
    <t>Tyler Eifert</t>
  </si>
  <si>
    <t>Tee Higgins</t>
  </si>
  <si>
    <t>Hunter Henry</t>
  </si>
  <si>
    <t>Josh Reynolds</t>
  </si>
  <si>
    <t>T.Y. Hilton</t>
  </si>
  <si>
    <t>Nelson Agholor</t>
  </si>
  <si>
    <t>Anthony Firkser</t>
  </si>
  <si>
    <t>Corey Davis</t>
  </si>
  <si>
    <t>A.J. Brown</t>
  </si>
  <si>
    <t>Darius Slayton</t>
  </si>
  <si>
    <t>Allen Robinson</t>
  </si>
  <si>
    <t>D.J. Chark</t>
  </si>
  <si>
    <t>James Washington</t>
  </si>
  <si>
    <t>Jared Cook</t>
  </si>
  <si>
    <t>Denzel Mims</t>
  </si>
  <si>
    <t>Golden Tate</t>
  </si>
  <si>
    <t>Jordan Reed</t>
  </si>
  <si>
    <t>Mike Williams</t>
  </si>
  <si>
    <t>Mike Gesicki</t>
  </si>
  <si>
    <t>DeVante Parker</t>
  </si>
  <si>
    <t>A.J. Green</t>
  </si>
  <si>
    <t>Player</t>
  </si>
  <si>
    <t>pctYAC</t>
  </si>
  <si>
    <t>pctSEP</t>
  </si>
  <si>
    <t>AY*SEP</t>
  </si>
  <si>
    <t>pctAYSEP</t>
  </si>
  <si>
    <t>pctCTCH</t>
  </si>
  <si>
    <t>Effic</t>
  </si>
  <si>
    <t>pctEFFIC</t>
  </si>
  <si>
    <t>Composite</t>
  </si>
  <si>
    <t>Jordan Matthews</t>
  </si>
  <si>
    <t>Separation Percentile</t>
  </si>
  <si>
    <t>Catch % Percentile</t>
  </si>
  <si>
    <t>YAC Percentile</t>
  </si>
  <si>
    <t>Composite Percentile</t>
  </si>
  <si>
    <t>Team</t>
  </si>
  <si>
    <t>Display</t>
  </si>
  <si>
    <t>Eagles WRs</t>
  </si>
  <si>
    <t>AVpercentile</t>
  </si>
  <si>
    <t>WR Effic Percentile</t>
  </si>
  <si>
    <t>WR Effic</t>
  </si>
  <si>
    <t>TE Effic</t>
  </si>
  <si>
    <t>TE Effic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</si>
</sst>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/>
    <xf numFmtId="2" fontId="3" fillId="2" borderId="0" xfId="0" applyNumberFormat="1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8" fillId="4" borderId="0" xfId="0" applyFont="1" applyFill="1"/>
    <xf numFmtId="9" fontId="7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 wrapText="1"/>
    </xf>
    <xf numFmtId="0" fontId="7" fillId="4" borderId="2" xfId="0" applyFont="1" applyFill="1" applyBorder="1"/>
    <xf numFmtId="0" fontId="7" fillId="4" borderId="3" xfId="0" applyFont="1" applyFill="1" applyBorder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9A7C-B153-8843-AB86-28C8A2DE65B6}">
  <dimension ref="A1:AE144"/>
  <sheetViews>
    <sheetView tabSelected="1" workbookViewId="0">
      <pane xSplit="1" ySplit="1" topLeftCell="K43" activePane="bottomRight" state="frozen"/>
      <selection pane="topRight" activeCell="B1" sqref="B1"/>
      <selection pane="bottomLeft" activeCell="A2" sqref="A2"/>
      <selection pane="bottomRight" activeCell="P139" sqref="P139"/>
    </sheetView>
  </sheetViews>
  <sheetFormatPr baseColWidth="10" defaultRowHeight="16" x14ac:dyDescent="0.2"/>
  <cols>
    <col min="1" max="1" width="22.83203125" bestFit="1" customWidth="1"/>
    <col min="2" max="2" width="10.83203125" style="2"/>
    <col min="3" max="3" width="10.83203125" customWidth="1"/>
    <col min="4" max="10" width="10.83203125" style="2" customWidth="1"/>
    <col min="11" max="11" width="10.83203125" customWidth="1"/>
    <col min="12" max="12" width="10.83203125" style="1"/>
    <col min="13" max="15" width="10.83203125" customWidth="1"/>
    <col min="16" max="16" width="10.83203125" style="1"/>
    <col min="17" max="18" width="10.83203125" customWidth="1"/>
    <col min="19" max="21" width="10.83203125" style="2" customWidth="1"/>
    <col min="22" max="22" width="10.83203125" style="3"/>
    <col min="24" max="24" width="20.83203125" customWidth="1"/>
    <col min="25" max="26" width="10.83203125" style="2"/>
    <col min="27" max="27" width="17.1640625" style="23" bestFit="1" customWidth="1"/>
    <col min="28" max="28" width="13" style="23" customWidth="1"/>
    <col min="29" max="29" width="10.83203125" style="22"/>
    <col min="30" max="30" width="16" style="22" bestFit="1" customWidth="1"/>
    <col min="31" max="31" width="10.83203125" style="22"/>
  </cols>
  <sheetData>
    <row r="1" spans="1:30" x14ac:dyDescent="0.2">
      <c r="A1" s="24" t="s">
        <v>180</v>
      </c>
      <c r="B1" s="25" t="s">
        <v>0</v>
      </c>
      <c r="C1" s="24" t="s">
        <v>1</v>
      </c>
      <c r="D1" s="25" t="s">
        <v>2</v>
      </c>
      <c r="E1" s="25" t="s">
        <v>186</v>
      </c>
      <c r="F1" s="25" t="s">
        <v>187</v>
      </c>
      <c r="G1" s="25" t="s">
        <v>182</v>
      </c>
      <c r="H1" s="25" t="s">
        <v>3</v>
      </c>
      <c r="I1" s="25" t="s">
        <v>4</v>
      </c>
      <c r="J1" s="25" t="s">
        <v>5</v>
      </c>
      <c r="K1" s="24" t="s">
        <v>183</v>
      </c>
      <c r="L1" s="24" t="s">
        <v>184</v>
      </c>
      <c r="M1" s="24" t="s">
        <v>6</v>
      </c>
      <c r="N1" s="24" t="s">
        <v>7</v>
      </c>
      <c r="O1" s="24" t="s">
        <v>8</v>
      </c>
      <c r="P1" s="24" t="s">
        <v>185</v>
      </c>
      <c r="Q1" s="24" t="s">
        <v>9</v>
      </c>
      <c r="R1" s="24" t="s">
        <v>10</v>
      </c>
      <c r="S1" s="25" t="s">
        <v>11</v>
      </c>
      <c r="T1" s="25" t="s">
        <v>12</v>
      </c>
      <c r="U1" s="25" t="s">
        <v>13</v>
      </c>
      <c r="V1" s="25" t="s">
        <v>181</v>
      </c>
      <c r="W1" s="24" t="s">
        <v>188</v>
      </c>
      <c r="X1" s="22" t="s">
        <v>193</v>
      </c>
      <c r="Y1" s="23" t="s">
        <v>195</v>
      </c>
      <c r="Z1" s="23" t="s">
        <v>199</v>
      </c>
      <c r="AA1" s="23" t="s">
        <v>198</v>
      </c>
      <c r="AB1" s="23" t="s">
        <v>197</v>
      </c>
      <c r="AC1" s="23" t="s">
        <v>200</v>
      </c>
      <c r="AD1" s="23" t="s">
        <v>201</v>
      </c>
    </row>
    <row r="2" spans="1:30" x14ac:dyDescent="0.2">
      <c r="A2" s="22" t="s">
        <v>48</v>
      </c>
      <c r="B2" s="23" t="s">
        <v>14</v>
      </c>
      <c r="C2" s="22" t="s">
        <v>15</v>
      </c>
      <c r="D2" s="23">
        <v>6.7</v>
      </c>
      <c r="E2" s="26">
        <f t="shared" ref="E2" si="0">I2*G2*P2*V2</f>
        <v>0</v>
      </c>
      <c r="F2" s="26">
        <f>_xlfn.PERCENTRANK.INC(E:E,E2)</f>
        <v>0</v>
      </c>
      <c r="G2" s="27">
        <f>_xlfn.PERCENTRANK.INC(H:H,H2)</f>
        <v>1</v>
      </c>
      <c r="H2" s="23">
        <v>4.5999999999999996</v>
      </c>
      <c r="I2" s="23">
        <v>2.1</v>
      </c>
      <c r="J2" s="23">
        <v>2.48</v>
      </c>
      <c r="K2" s="23">
        <f t="shared" ref="K2:K7" si="1">I2*H2</f>
        <v>9.66</v>
      </c>
      <c r="L2" s="27">
        <f>_xlfn.PERCENTRANK.INC(K:K,K2)</f>
        <v>0</v>
      </c>
      <c r="M2" s="30">
        <v>33</v>
      </c>
      <c r="N2" s="30">
        <v>44</v>
      </c>
      <c r="O2" s="27">
        <v>75</v>
      </c>
      <c r="P2" s="22"/>
      <c r="Q2" s="30">
        <v>391</v>
      </c>
      <c r="R2" s="30">
        <v>1</v>
      </c>
      <c r="S2" s="27">
        <v>12.3</v>
      </c>
      <c r="T2" s="27">
        <v>7.8</v>
      </c>
      <c r="U2" s="27">
        <v>4.4000000000000004</v>
      </c>
      <c r="V2" s="27">
        <f>_xlfn.PERCENTRANK.INC(S:S,S2)</f>
        <v>1</v>
      </c>
      <c r="W2" s="29">
        <f>(L2+P2+V2)/3*100</f>
        <v>33.333333333333329</v>
      </c>
      <c r="X2" s="30">
        <f>_xlfn.PERCENTRANK.INC(W:W,W2)*100</f>
        <v>20.3</v>
      </c>
      <c r="Y2" s="23"/>
      <c r="Z2" s="30">
        <f t="shared" ref="Z2:Z33" si="2">IF(C2="WR",K2*O2+S2/5,"")</f>
        <v>726.96</v>
      </c>
      <c r="AA2" s="27">
        <f t="shared" ref="AA2" si="3">IF(Z2&lt;&gt;"",_xlfn.PERCENTRANK.INC(Z:Z,Z2),"")</f>
        <v>0</v>
      </c>
      <c r="AC2" s="30" t="str">
        <f>IF(C2="TE",K2*O2+S2/5,"")</f>
        <v/>
      </c>
      <c r="AD2" s="27" t="str">
        <f t="shared" ref="AD2:AD65" si="4">IF(AC2&lt;&gt;"",_xlfn.PERCENTRANK.INC(AC:AC,AC2),"")</f>
        <v/>
      </c>
    </row>
    <row r="3" spans="1:30" x14ac:dyDescent="0.2">
      <c r="A3" s="22" t="s">
        <v>49</v>
      </c>
      <c r="B3" s="23" t="s">
        <v>16</v>
      </c>
      <c r="C3" s="22" t="s">
        <v>17</v>
      </c>
      <c r="D3" s="23">
        <v>6.2</v>
      </c>
      <c r="E3" s="23"/>
      <c r="F3" s="27">
        <f>_xlfn.PERCENTRANK.INC(E:E,E3)</f>
        <v>0</v>
      </c>
      <c r="G3" s="27">
        <f>_xlfn.PERCENTRANK.INC(H:H,H3)</f>
        <v>0.98399999999999999</v>
      </c>
      <c r="H3" s="23">
        <v>4.2</v>
      </c>
      <c r="I3" s="23">
        <v>7.9</v>
      </c>
      <c r="J3" s="23">
        <v>11.48</v>
      </c>
      <c r="K3" s="23">
        <f t="shared" si="1"/>
        <v>33.18</v>
      </c>
      <c r="L3" s="27">
        <f>_xlfn.PERCENTRANK.INC(K:K,K3)</f>
        <v>0.72099999999999997</v>
      </c>
      <c r="M3" s="30">
        <v>52</v>
      </c>
      <c r="N3" s="30">
        <v>59</v>
      </c>
      <c r="O3" s="27">
        <v>88.14</v>
      </c>
      <c r="P3" s="22"/>
      <c r="Q3" s="30">
        <v>586</v>
      </c>
      <c r="R3" s="30">
        <v>11</v>
      </c>
      <c r="S3" s="27">
        <v>4.5</v>
      </c>
      <c r="T3" s="27">
        <v>5.9</v>
      </c>
      <c r="U3" s="27">
        <v>-1.4</v>
      </c>
      <c r="V3" s="27">
        <f>_xlfn.PERCENTRANK.INC(S:S,S3)</f>
        <v>0.42099999999999999</v>
      </c>
      <c r="W3" s="29">
        <f>(L3+P3+V3)/3*100</f>
        <v>38.066666666666663</v>
      </c>
      <c r="X3" s="30">
        <f>_xlfn.PERCENTRANK.INC(W:W,W3)*100</f>
        <v>30</v>
      </c>
      <c r="Y3" s="23"/>
      <c r="Z3" s="30" t="str">
        <f t="shared" si="2"/>
        <v/>
      </c>
      <c r="AA3" s="27" t="str">
        <f>IF(Z3&lt;&gt;"",_xlfn.PERCENTRANK.INC(Z:Z,Z3),"")</f>
        <v/>
      </c>
      <c r="AC3" s="30">
        <f t="shared" ref="AC3:AC66" si="5">IF(C3="TE",K3*O3+S3/5,"")</f>
        <v>2925.3852000000002</v>
      </c>
      <c r="AD3" s="27">
        <f t="shared" si="4"/>
        <v>0.96899999999999997</v>
      </c>
    </row>
    <row r="4" spans="1:30" x14ac:dyDescent="0.2">
      <c r="A4" s="22" t="s">
        <v>50</v>
      </c>
      <c r="B4" s="23" t="s">
        <v>18</v>
      </c>
      <c r="C4" s="22" t="s">
        <v>15</v>
      </c>
      <c r="D4" s="23">
        <v>6.6</v>
      </c>
      <c r="E4" s="26">
        <f t="shared" ref="E4:E5" si="6">I4*G4*P4*V4</f>
        <v>0</v>
      </c>
      <c r="F4" s="26">
        <f>_xlfn.PERCENTRANK.INC(E:E,E4)</f>
        <v>0</v>
      </c>
      <c r="G4" s="27">
        <f>_xlfn.PERCENTRANK.INC(H:H,H4)</f>
        <v>0.98399999999999999</v>
      </c>
      <c r="H4" s="23">
        <v>4.2</v>
      </c>
      <c r="I4" s="23">
        <v>9.6</v>
      </c>
      <c r="J4" s="23">
        <v>11.27</v>
      </c>
      <c r="K4" s="23">
        <f t="shared" si="1"/>
        <v>40.32</v>
      </c>
      <c r="L4" s="27">
        <f>_xlfn.PERCENTRANK.INC(K:K,K4)</f>
        <v>0.89400000000000002</v>
      </c>
      <c r="M4" s="30">
        <v>45</v>
      </c>
      <c r="N4" s="30">
        <v>59</v>
      </c>
      <c r="O4" s="27">
        <v>76.27</v>
      </c>
      <c r="P4" s="22"/>
      <c r="Q4" s="30">
        <v>466</v>
      </c>
      <c r="R4" s="30">
        <v>3</v>
      </c>
      <c r="S4" s="27">
        <v>3.9</v>
      </c>
      <c r="T4" s="27">
        <v>3.6</v>
      </c>
      <c r="U4" s="27">
        <v>0.3</v>
      </c>
      <c r="V4" s="27">
        <f>_xlfn.PERCENTRANK.INC(S:S,S4)</f>
        <v>0.308</v>
      </c>
      <c r="W4" s="29">
        <f>(L4+P4+V4)/3*100</f>
        <v>40.06666666666667</v>
      </c>
      <c r="X4" s="30">
        <f>_xlfn.PERCENTRANK.INC(W:W,W4)*100</f>
        <v>33.800000000000004</v>
      </c>
      <c r="Y4" s="23"/>
      <c r="Z4" s="30">
        <f t="shared" si="2"/>
        <v>3075.9864000000002</v>
      </c>
      <c r="AA4" s="27">
        <f t="shared" ref="AA4:AA67" si="7">IF(Z4&lt;&gt;"",_xlfn.PERCENTRANK.INC(Z:Z,Z4),"")</f>
        <v>0.97899999999999998</v>
      </c>
      <c r="AC4" s="30" t="str">
        <f t="shared" si="5"/>
        <v/>
      </c>
      <c r="AD4" s="27" t="str">
        <f t="shared" si="4"/>
        <v/>
      </c>
    </row>
    <row r="5" spans="1:30" x14ac:dyDescent="0.2">
      <c r="A5" s="22" t="s">
        <v>51</v>
      </c>
      <c r="B5" s="23" t="s">
        <v>19</v>
      </c>
      <c r="C5" s="22" t="s">
        <v>15</v>
      </c>
      <c r="D5" s="23">
        <v>6.7</v>
      </c>
      <c r="E5" s="26">
        <f t="shared" si="6"/>
        <v>0</v>
      </c>
      <c r="F5" s="26">
        <f>_xlfn.PERCENTRANK.INC(E:E,E5)</f>
        <v>0</v>
      </c>
      <c r="G5" s="27">
        <f>_xlfn.PERCENTRANK.INC(H:H,H5)</f>
        <v>0.97699999999999998</v>
      </c>
      <c r="H5" s="23">
        <v>4.0999999999999996</v>
      </c>
      <c r="I5" s="23">
        <v>9.3000000000000007</v>
      </c>
      <c r="J5" s="23">
        <v>9.52</v>
      </c>
      <c r="K5" s="23">
        <f t="shared" si="1"/>
        <v>38.130000000000003</v>
      </c>
      <c r="L5" s="27">
        <f>_xlfn.PERCENTRANK.INC(K:K,K5)</f>
        <v>0.872</v>
      </c>
      <c r="M5" s="30">
        <v>35</v>
      </c>
      <c r="N5" s="30">
        <v>47</v>
      </c>
      <c r="O5" s="27">
        <v>74.47</v>
      </c>
      <c r="P5" s="22"/>
      <c r="Q5" s="30">
        <v>417</v>
      </c>
      <c r="R5" s="30">
        <v>6</v>
      </c>
      <c r="S5" s="27">
        <v>5.2</v>
      </c>
      <c r="T5" s="27">
        <v>4.9000000000000004</v>
      </c>
      <c r="U5" s="27">
        <v>0.2</v>
      </c>
      <c r="V5" s="27">
        <f>_xlfn.PERCENTRANK.INC(S:S,S5)</f>
        <v>0.67600000000000005</v>
      </c>
      <c r="W5" s="29">
        <f>(L5+P5+V5)/3*100</f>
        <v>51.6</v>
      </c>
      <c r="X5" s="30">
        <f>_xlfn.PERCENTRANK.INC(W:W,W5)*100</f>
        <v>57.099999999999994</v>
      </c>
      <c r="Y5" s="23"/>
      <c r="Z5" s="30">
        <f t="shared" si="2"/>
        <v>2840.5811000000003</v>
      </c>
      <c r="AA5" s="27">
        <f t="shared" si="7"/>
        <v>0.92900000000000005</v>
      </c>
      <c r="AC5" s="30" t="str">
        <f t="shared" si="5"/>
        <v/>
      </c>
      <c r="AD5" s="27" t="str">
        <f t="shared" si="4"/>
        <v/>
      </c>
    </row>
    <row r="6" spans="1:30" x14ac:dyDescent="0.2">
      <c r="A6" s="22" t="s">
        <v>52</v>
      </c>
      <c r="B6" s="23" t="s">
        <v>20</v>
      </c>
      <c r="C6" s="22" t="s">
        <v>17</v>
      </c>
      <c r="D6" s="23">
        <v>4.9000000000000004</v>
      </c>
      <c r="E6" s="23"/>
      <c r="F6" s="27">
        <f>_xlfn.PERCENTRANK.INC(E:E,E6)</f>
        <v>0</v>
      </c>
      <c r="G6" s="27">
        <f>_xlfn.PERCENTRANK.INC(H:H,H6)</f>
        <v>0.96899999999999997</v>
      </c>
      <c r="H6" s="23">
        <v>4</v>
      </c>
      <c r="I6" s="23">
        <v>8.3000000000000007</v>
      </c>
      <c r="J6" s="23">
        <v>7.17</v>
      </c>
      <c r="K6" s="23">
        <f t="shared" si="1"/>
        <v>33.200000000000003</v>
      </c>
      <c r="L6" s="27">
        <f>_xlfn.PERCENTRANK.INC(K:K,K6)</f>
        <v>0.72899999999999998</v>
      </c>
      <c r="M6" s="30">
        <v>24</v>
      </c>
      <c r="N6" s="30">
        <v>44</v>
      </c>
      <c r="O6" s="27">
        <v>54.55</v>
      </c>
      <c r="P6" s="22"/>
      <c r="Q6" s="30">
        <v>288</v>
      </c>
      <c r="R6" s="30">
        <v>3</v>
      </c>
      <c r="S6" s="27">
        <v>7.2</v>
      </c>
      <c r="T6" s="27">
        <v>6.1</v>
      </c>
      <c r="U6" s="27">
        <v>1.1000000000000001</v>
      </c>
      <c r="V6" s="27">
        <f>_xlfn.PERCENTRANK.INC(S:S,S6)</f>
        <v>0.96899999999999997</v>
      </c>
      <c r="W6" s="29">
        <f>(L6+P6+V6)/3*100</f>
        <v>56.599999999999994</v>
      </c>
      <c r="X6" s="30">
        <f>_xlfn.PERCENTRANK.INC(W:W,W6)*100</f>
        <v>66.100000000000009</v>
      </c>
      <c r="Y6" s="23"/>
      <c r="Z6" s="30" t="str">
        <f t="shared" si="2"/>
        <v/>
      </c>
      <c r="AA6" s="27" t="str">
        <f t="shared" si="7"/>
        <v/>
      </c>
      <c r="AC6" s="30">
        <f t="shared" si="5"/>
        <v>1812.5000000000002</v>
      </c>
      <c r="AD6" s="27">
        <f t="shared" si="4"/>
        <v>0.81799999999999995</v>
      </c>
    </row>
    <row r="7" spans="1:30" x14ac:dyDescent="0.2">
      <c r="A7" s="22" t="s">
        <v>53</v>
      </c>
      <c r="B7" s="23" t="s">
        <v>21</v>
      </c>
      <c r="C7" s="22" t="s">
        <v>17</v>
      </c>
      <c r="D7" s="23">
        <v>6.3</v>
      </c>
      <c r="E7" s="23"/>
      <c r="F7" s="27">
        <f>_xlfn.PERCENTRANK.INC(E:E,E7)</f>
        <v>0</v>
      </c>
      <c r="G7" s="27">
        <f>_xlfn.PERCENTRANK.INC(H:H,H7)</f>
        <v>0.94699999999999995</v>
      </c>
      <c r="H7" s="23">
        <v>3.9</v>
      </c>
      <c r="I7" s="23">
        <v>12.6</v>
      </c>
      <c r="J7" s="23">
        <v>13.13</v>
      </c>
      <c r="K7" s="23">
        <f t="shared" si="1"/>
        <v>49.14</v>
      </c>
      <c r="L7" s="27">
        <f>_xlfn.PERCENTRANK.INC(K:K,K7)</f>
        <v>0.96199999999999997</v>
      </c>
      <c r="M7" s="30">
        <v>31</v>
      </c>
      <c r="N7" s="30">
        <v>45</v>
      </c>
      <c r="O7" s="27">
        <v>68.89</v>
      </c>
      <c r="P7" s="22"/>
      <c r="Q7" s="30">
        <v>438</v>
      </c>
      <c r="R7" s="30">
        <v>4</v>
      </c>
      <c r="S7" s="27">
        <v>5.8</v>
      </c>
      <c r="T7" s="27">
        <v>5.3</v>
      </c>
      <c r="U7" s="27">
        <v>0.5</v>
      </c>
      <c r="V7" s="27">
        <f>_xlfn.PERCENTRANK.INC(S:S,S7)</f>
        <v>0.81200000000000006</v>
      </c>
      <c r="W7" s="29">
        <f>(L7+P7+V7)/3*100</f>
        <v>59.13333333333334</v>
      </c>
      <c r="X7" s="30">
        <f>_xlfn.PERCENTRANK.INC(W:W,W7)*100</f>
        <v>75.900000000000006</v>
      </c>
      <c r="Y7" s="23"/>
      <c r="Z7" s="30" t="str">
        <f t="shared" si="2"/>
        <v/>
      </c>
      <c r="AA7" s="27" t="str">
        <f t="shared" si="7"/>
        <v/>
      </c>
      <c r="AC7" s="30">
        <f t="shared" si="5"/>
        <v>3386.4146000000001</v>
      </c>
      <c r="AD7" s="27">
        <f t="shared" si="4"/>
        <v>1</v>
      </c>
    </row>
    <row r="8" spans="1:30" x14ac:dyDescent="0.2">
      <c r="A8" s="22" t="s">
        <v>54</v>
      </c>
      <c r="B8" s="23" t="s">
        <v>14</v>
      </c>
      <c r="C8" s="22" t="s">
        <v>17</v>
      </c>
      <c r="D8" s="23">
        <v>5.7</v>
      </c>
      <c r="E8" s="23"/>
      <c r="F8" s="27">
        <f>_xlfn.PERCENTRANK.INC(E:E,E8)</f>
        <v>0</v>
      </c>
      <c r="G8" s="27">
        <f>_xlfn.PERCENTRANK.INC(H:H,H8)</f>
        <v>0.94699999999999995</v>
      </c>
      <c r="H8" s="23">
        <v>3.9</v>
      </c>
      <c r="I8" s="23">
        <v>6.9</v>
      </c>
      <c r="J8" s="23">
        <v>11.68</v>
      </c>
      <c r="K8" s="23">
        <f>I8*H8</f>
        <v>26.91</v>
      </c>
      <c r="L8" s="27">
        <f>_xlfn.PERCENTRANK.INC(K:K,K8)</f>
        <v>0.41299999999999998</v>
      </c>
      <c r="M8" s="30">
        <v>48</v>
      </c>
      <c r="N8" s="30">
        <v>63</v>
      </c>
      <c r="O8" s="27">
        <v>76.19</v>
      </c>
      <c r="P8" s="22"/>
      <c r="Q8" s="30">
        <v>634</v>
      </c>
      <c r="R8" s="30">
        <v>2</v>
      </c>
      <c r="S8" s="27">
        <v>6.6</v>
      </c>
      <c r="T8" s="27">
        <v>4.4000000000000004</v>
      </c>
      <c r="U8" s="27">
        <v>2.2999999999999998</v>
      </c>
      <c r="V8" s="27">
        <f>_xlfn.PERCENTRANK.INC(S:S,S8)</f>
        <v>0.93899999999999995</v>
      </c>
      <c r="W8" s="29">
        <f>(L8+P8+V8)/3*100</f>
        <v>45.066666666666663</v>
      </c>
      <c r="X8" s="30">
        <f>_xlfn.PERCENTRANK.INC(W:W,W8)*100</f>
        <v>42.1</v>
      </c>
      <c r="Y8" s="23"/>
      <c r="Z8" s="30" t="str">
        <f t="shared" si="2"/>
        <v/>
      </c>
      <c r="AA8" s="27" t="str">
        <f t="shared" si="7"/>
        <v/>
      </c>
      <c r="AC8" s="30">
        <f t="shared" si="5"/>
        <v>2051.5929000000001</v>
      </c>
      <c r="AD8" s="27">
        <f t="shared" si="4"/>
        <v>0.90900000000000003</v>
      </c>
    </row>
    <row r="9" spans="1:30" x14ac:dyDescent="0.2">
      <c r="A9" s="22" t="s">
        <v>55</v>
      </c>
      <c r="B9" s="23" t="s">
        <v>22</v>
      </c>
      <c r="C9" s="22" t="s">
        <v>17</v>
      </c>
      <c r="D9" s="23">
        <v>5.9</v>
      </c>
      <c r="E9" s="23"/>
      <c r="F9" s="27">
        <f>_xlfn.PERCENTRANK.INC(E:E,E9)</f>
        <v>0</v>
      </c>
      <c r="G9" s="27">
        <f>_xlfn.PERCENTRANK.INC(H:H,H9)</f>
        <v>0.94699999999999995</v>
      </c>
      <c r="H9" s="23">
        <v>3.9</v>
      </c>
      <c r="I9" s="23">
        <v>4.5</v>
      </c>
      <c r="J9" s="23">
        <v>5.0199999999999996</v>
      </c>
      <c r="K9" s="23">
        <f t="shared" ref="K9:K16" si="8">I9*H9</f>
        <v>17.55</v>
      </c>
      <c r="L9" s="27">
        <f>_xlfn.PERCENTRANK.INC(K:K,K9)</f>
        <v>2.1999999999999999E-2</v>
      </c>
      <c r="M9" s="30">
        <v>40</v>
      </c>
      <c r="N9" s="30">
        <v>53</v>
      </c>
      <c r="O9" s="27">
        <v>75.47</v>
      </c>
      <c r="P9" s="22"/>
      <c r="Q9" s="30">
        <v>349</v>
      </c>
      <c r="R9" s="30">
        <v>1</v>
      </c>
      <c r="S9" s="27">
        <v>5.2</v>
      </c>
      <c r="T9" s="27">
        <v>4.8</v>
      </c>
      <c r="U9" s="27">
        <v>0.4</v>
      </c>
      <c r="V9" s="27">
        <f>_xlfn.PERCENTRANK.INC(S:S,S9)</f>
        <v>0.67600000000000005</v>
      </c>
      <c r="W9" s="29">
        <f>(L9+P9+V9)/3*100</f>
        <v>23.266666666666669</v>
      </c>
      <c r="X9" s="30">
        <f>_xlfn.PERCENTRANK.INC(W:W,W9)*100</f>
        <v>6.7</v>
      </c>
      <c r="Y9" s="23"/>
      <c r="Z9" s="30" t="str">
        <f t="shared" si="2"/>
        <v/>
      </c>
      <c r="AA9" s="27" t="str">
        <f t="shared" si="7"/>
        <v/>
      </c>
      <c r="AC9" s="30">
        <f t="shared" si="5"/>
        <v>1325.5384999999999</v>
      </c>
      <c r="AD9" s="27">
        <f t="shared" si="4"/>
        <v>0.18099999999999999</v>
      </c>
    </row>
    <row r="10" spans="1:30" x14ac:dyDescent="0.2">
      <c r="A10" s="22" t="s">
        <v>56</v>
      </c>
      <c r="B10" s="23" t="s">
        <v>16</v>
      </c>
      <c r="C10" s="22" t="s">
        <v>15</v>
      </c>
      <c r="D10" s="23">
        <v>6.2</v>
      </c>
      <c r="E10" s="26">
        <f t="shared" ref="E10" si="9">I10*G10*P10*V10</f>
        <v>0</v>
      </c>
      <c r="F10" s="26">
        <f>_xlfn.PERCENTRANK.INC(E:E,E10)</f>
        <v>0</v>
      </c>
      <c r="G10" s="27">
        <f>_xlfn.PERCENTRANK.INC(H:H,H10)</f>
        <v>0.93200000000000005</v>
      </c>
      <c r="H10" s="23">
        <v>3.7</v>
      </c>
      <c r="I10" s="23">
        <v>10.199999999999999</v>
      </c>
      <c r="J10" s="23">
        <v>11.58</v>
      </c>
      <c r="K10" s="23">
        <f t="shared" si="8"/>
        <v>37.74</v>
      </c>
      <c r="L10" s="27">
        <f>_xlfn.PERCENTRANK.INC(K:K,K10)</f>
        <v>0.86399999999999999</v>
      </c>
      <c r="M10" s="30">
        <v>33</v>
      </c>
      <c r="N10" s="30">
        <v>46</v>
      </c>
      <c r="O10" s="27">
        <v>71.739999999999995</v>
      </c>
      <c r="P10" s="22"/>
      <c r="Q10" s="30">
        <v>451</v>
      </c>
      <c r="R10" s="30">
        <v>3</v>
      </c>
      <c r="S10" s="27">
        <v>6.1</v>
      </c>
      <c r="T10" s="27">
        <v>6.4</v>
      </c>
      <c r="U10" s="27">
        <v>-0.3</v>
      </c>
      <c r="V10" s="27">
        <f>_xlfn.PERCENTRANK.INC(S:S,S10)</f>
        <v>0.88700000000000001</v>
      </c>
      <c r="W10" s="29">
        <f>(L10+P10+V10)/3*100</f>
        <v>58.366666666666667</v>
      </c>
      <c r="X10" s="30">
        <f>_xlfn.PERCENTRANK.INC(W:W,W10)*100</f>
        <v>73.599999999999994</v>
      </c>
      <c r="Y10" s="23"/>
      <c r="Z10" s="30">
        <f t="shared" si="2"/>
        <v>2708.6875999999997</v>
      </c>
      <c r="AA10" s="27">
        <f t="shared" si="7"/>
        <v>0.90900000000000003</v>
      </c>
      <c r="AC10" s="30" t="str">
        <f t="shared" si="5"/>
        <v/>
      </c>
      <c r="AD10" s="27" t="str">
        <f t="shared" si="4"/>
        <v/>
      </c>
    </row>
    <row r="11" spans="1:30" x14ac:dyDescent="0.2">
      <c r="A11" s="22" t="s">
        <v>57</v>
      </c>
      <c r="B11" s="23" t="s">
        <v>23</v>
      </c>
      <c r="C11" s="22" t="s">
        <v>17</v>
      </c>
      <c r="D11" s="23">
        <v>5.3</v>
      </c>
      <c r="E11" s="23"/>
      <c r="F11" s="27">
        <f>_xlfn.PERCENTRANK.INC(E:E,E11)</f>
        <v>0</v>
      </c>
      <c r="G11" s="27">
        <f>_xlfn.PERCENTRANK.INC(H:H,H11)</f>
        <v>0.93200000000000005</v>
      </c>
      <c r="H11" s="23">
        <v>3.7</v>
      </c>
      <c r="I11" s="23">
        <v>7.8</v>
      </c>
      <c r="J11" s="23">
        <v>8.07</v>
      </c>
      <c r="K11" s="23">
        <f t="shared" si="8"/>
        <v>28.86</v>
      </c>
      <c r="L11" s="27">
        <f>_xlfn.PERCENTRANK.INC(K:K,K11)</f>
        <v>0.52600000000000002</v>
      </c>
      <c r="M11" s="30">
        <v>37</v>
      </c>
      <c r="N11" s="30">
        <v>49</v>
      </c>
      <c r="O11" s="27">
        <v>75.510000000000005</v>
      </c>
      <c r="P11" s="22"/>
      <c r="Q11" s="30">
        <v>403</v>
      </c>
      <c r="R11" s="30">
        <v>1</v>
      </c>
      <c r="S11" s="27">
        <v>4.8</v>
      </c>
      <c r="T11" s="27">
        <v>3.6</v>
      </c>
      <c r="U11" s="27">
        <v>1.2</v>
      </c>
      <c r="V11" s="27">
        <f>_xlfn.PERCENTRANK.INC(S:S,S11)</f>
        <v>0.58599999999999997</v>
      </c>
      <c r="W11" s="29">
        <f>(L11+P11+V11)/3*100</f>
        <v>37.06666666666667</v>
      </c>
      <c r="X11" s="30">
        <f>_xlfn.PERCENTRANK.INC(W:W,W11)*100</f>
        <v>28.499999999999996</v>
      </c>
      <c r="Y11" s="23"/>
      <c r="Z11" s="30" t="str">
        <f t="shared" si="2"/>
        <v/>
      </c>
      <c r="AA11" s="27" t="str">
        <f t="shared" si="7"/>
        <v/>
      </c>
      <c r="AC11" s="30">
        <f t="shared" si="5"/>
        <v>2180.1786000000002</v>
      </c>
      <c r="AD11" s="27">
        <f t="shared" si="4"/>
        <v>0.93899999999999995</v>
      </c>
    </row>
    <row r="12" spans="1:30" x14ac:dyDescent="0.2">
      <c r="A12" s="22" t="s">
        <v>58</v>
      </c>
      <c r="B12" s="23" t="s">
        <v>24</v>
      </c>
      <c r="C12" s="22" t="s">
        <v>17</v>
      </c>
      <c r="D12" s="23">
        <v>6.1</v>
      </c>
      <c r="E12" s="23"/>
      <c r="F12" s="27">
        <f>_xlfn.PERCENTRANK.INC(E:E,E12)</f>
        <v>0</v>
      </c>
      <c r="G12" s="27">
        <f>_xlfn.PERCENTRANK.INC(H:H,H12)</f>
        <v>0.90200000000000002</v>
      </c>
      <c r="H12" s="23">
        <v>3.6</v>
      </c>
      <c r="I12" s="23">
        <v>6.8</v>
      </c>
      <c r="J12" s="23">
        <v>7.61</v>
      </c>
      <c r="K12" s="23">
        <f t="shared" si="8"/>
        <v>24.48</v>
      </c>
      <c r="L12" s="27">
        <f>_xlfn.PERCENTRANK.INC(K:K,K12)</f>
        <v>0.3</v>
      </c>
      <c r="M12" s="30">
        <v>31</v>
      </c>
      <c r="N12" s="30">
        <v>45</v>
      </c>
      <c r="O12" s="27">
        <v>68.89</v>
      </c>
      <c r="P12" s="22"/>
      <c r="Q12" s="30">
        <v>287</v>
      </c>
      <c r="R12" s="30">
        <v>3</v>
      </c>
      <c r="S12" s="27">
        <v>4.5</v>
      </c>
      <c r="T12" s="27">
        <v>4.5</v>
      </c>
      <c r="U12" s="27">
        <v>0</v>
      </c>
      <c r="V12" s="27">
        <f>_xlfn.PERCENTRANK.INC(S:S,S12)</f>
        <v>0.42099999999999999</v>
      </c>
      <c r="W12" s="29">
        <f>(L12+P12+V12)/3*100</f>
        <v>24.033333333333331</v>
      </c>
      <c r="X12" s="30">
        <f>_xlfn.PERCENTRANK.INC(W:W,W12)*100</f>
        <v>8.2000000000000011</v>
      </c>
      <c r="Y12" s="23"/>
      <c r="Z12" s="30" t="str">
        <f t="shared" si="2"/>
        <v/>
      </c>
      <c r="AA12" s="27" t="str">
        <f t="shared" si="7"/>
        <v/>
      </c>
      <c r="AC12" s="30">
        <f t="shared" si="5"/>
        <v>1687.3272000000002</v>
      </c>
      <c r="AD12" s="27">
        <f t="shared" si="4"/>
        <v>0.63600000000000001</v>
      </c>
    </row>
    <row r="13" spans="1:30" x14ac:dyDescent="0.2">
      <c r="A13" s="22" t="s">
        <v>59</v>
      </c>
      <c r="B13" s="23" t="s">
        <v>18</v>
      </c>
      <c r="C13" s="22" t="s">
        <v>15</v>
      </c>
      <c r="D13" s="23">
        <v>5.5</v>
      </c>
      <c r="E13" s="26">
        <f t="shared" ref="E13" si="10">I13*G13*P13*V13</f>
        <v>0</v>
      </c>
      <c r="F13" s="26">
        <f>_xlfn.PERCENTRANK.INC(E:E,E13)</f>
        <v>0</v>
      </c>
      <c r="G13" s="27">
        <f>_xlfn.PERCENTRANK.INC(H:H,H13)</f>
        <v>0.90200000000000002</v>
      </c>
      <c r="H13" s="23">
        <v>3.6</v>
      </c>
      <c r="I13" s="23">
        <v>8.1</v>
      </c>
      <c r="J13" s="23">
        <v>8.85</v>
      </c>
      <c r="K13" s="23">
        <f t="shared" si="8"/>
        <v>29.16</v>
      </c>
      <c r="L13" s="27">
        <f>_xlfn.PERCENTRANK.INC(K:K,K13)</f>
        <v>0.54800000000000004</v>
      </c>
      <c r="M13" s="30">
        <v>37</v>
      </c>
      <c r="N13" s="30">
        <v>55</v>
      </c>
      <c r="O13" s="27">
        <v>67.27</v>
      </c>
      <c r="P13" s="22"/>
      <c r="Q13" s="30">
        <v>421</v>
      </c>
      <c r="R13" s="30">
        <v>2</v>
      </c>
      <c r="S13" s="27">
        <v>4.5</v>
      </c>
      <c r="T13" s="27">
        <v>4.9000000000000004</v>
      </c>
      <c r="U13" s="27">
        <v>-0.4</v>
      </c>
      <c r="V13" s="27">
        <f>_xlfn.PERCENTRANK.INC(S:S,S13)</f>
        <v>0.42099999999999999</v>
      </c>
      <c r="W13" s="29">
        <f>(L13+P13+V13)/3*100</f>
        <v>32.300000000000004</v>
      </c>
      <c r="X13" s="30">
        <f>_xlfn.PERCENTRANK.INC(W:W,W13)*100</f>
        <v>19.5</v>
      </c>
      <c r="Y13" s="23"/>
      <c r="Z13" s="30">
        <f t="shared" si="2"/>
        <v>1962.4931999999999</v>
      </c>
      <c r="AA13" s="27">
        <f t="shared" si="7"/>
        <v>0.52500000000000002</v>
      </c>
      <c r="AC13" s="30" t="str">
        <f t="shared" si="5"/>
        <v/>
      </c>
      <c r="AD13" s="27" t="str">
        <f t="shared" si="4"/>
        <v/>
      </c>
    </row>
    <row r="14" spans="1:30" x14ac:dyDescent="0.2">
      <c r="A14" s="22" t="s">
        <v>60</v>
      </c>
      <c r="B14" s="23" t="s">
        <v>25</v>
      </c>
      <c r="C14" s="22" t="s">
        <v>17</v>
      </c>
      <c r="D14" s="23">
        <v>5.7</v>
      </c>
      <c r="E14" s="23"/>
      <c r="F14" s="27">
        <f>_xlfn.PERCENTRANK.INC(E:E,E14)</f>
        <v>0</v>
      </c>
      <c r="G14" s="27">
        <f>_xlfn.PERCENTRANK.INC(H:H,H14)</f>
        <v>0.90200000000000002</v>
      </c>
      <c r="H14" s="23">
        <v>3.6</v>
      </c>
      <c r="I14" s="23">
        <v>6.3</v>
      </c>
      <c r="J14" s="23">
        <v>10.25</v>
      </c>
      <c r="K14" s="23">
        <f t="shared" si="8"/>
        <v>22.68</v>
      </c>
      <c r="L14" s="27">
        <f>_xlfn.PERCENTRANK.INC(K:K,K14)</f>
        <v>0.187</v>
      </c>
      <c r="M14" s="30">
        <v>41</v>
      </c>
      <c r="N14" s="30">
        <v>62</v>
      </c>
      <c r="O14" s="27">
        <v>66.13</v>
      </c>
      <c r="P14" s="22"/>
      <c r="Q14" s="30">
        <v>417</v>
      </c>
      <c r="R14" s="30">
        <v>1</v>
      </c>
      <c r="S14" s="27">
        <v>6</v>
      </c>
      <c r="T14" s="27">
        <v>5</v>
      </c>
      <c r="U14" s="27">
        <v>1</v>
      </c>
      <c r="V14" s="27">
        <f>_xlfn.PERCENTRANK.INC(S:S,S14)</f>
        <v>0.86399999999999999</v>
      </c>
      <c r="W14" s="29">
        <f>(L14+P14+V14)/3*100</f>
        <v>35.033333333333331</v>
      </c>
      <c r="X14" s="30">
        <f>_xlfn.PERCENTRANK.INC(W:W,W14)*100</f>
        <v>23.3</v>
      </c>
      <c r="Y14" s="23"/>
      <c r="Z14" s="30" t="str">
        <f t="shared" si="2"/>
        <v/>
      </c>
      <c r="AA14" s="27" t="str">
        <f t="shared" si="7"/>
        <v/>
      </c>
      <c r="AC14" s="30">
        <f t="shared" si="5"/>
        <v>1501.0283999999999</v>
      </c>
      <c r="AD14" s="27">
        <f t="shared" si="4"/>
        <v>0.51500000000000001</v>
      </c>
    </row>
    <row r="15" spans="1:30" x14ac:dyDescent="0.2">
      <c r="A15" s="22" t="s">
        <v>61</v>
      </c>
      <c r="B15" s="23" t="s">
        <v>26</v>
      </c>
      <c r="C15" s="22" t="s">
        <v>17</v>
      </c>
      <c r="D15" s="23">
        <v>6.4</v>
      </c>
      <c r="E15" s="23"/>
      <c r="F15" s="27">
        <f>_xlfn.PERCENTRANK.INC(E:E,E15)</f>
        <v>0</v>
      </c>
      <c r="G15" s="27">
        <f>_xlfn.PERCENTRANK.INC(H:H,H15)</f>
        <v>0.90200000000000002</v>
      </c>
      <c r="H15" s="23">
        <v>3.6</v>
      </c>
      <c r="I15" s="23">
        <v>6.2</v>
      </c>
      <c r="J15" s="23">
        <v>5.76</v>
      </c>
      <c r="K15" s="23">
        <f t="shared" si="8"/>
        <v>22.32</v>
      </c>
      <c r="L15" s="27">
        <f>_xlfn.PERCENTRANK.INC(K:K,K15)</f>
        <v>0.18</v>
      </c>
      <c r="M15" s="30">
        <v>28</v>
      </c>
      <c r="N15" s="30">
        <v>44</v>
      </c>
      <c r="O15" s="27">
        <v>63.64</v>
      </c>
      <c r="P15" s="22"/>
      <c r="Q15" s="30">
        <v>243</v>
      </c>
      <c r="R15" s="30">
        <v>2</v>
      </c>
      <c r="S15" s="27">
        <v>5.5</v>
      </c>
      <c r="T15" s="27">
        <v>5.2</v>
      </c>
      <c r="U15" s="27">
        <v>0.3</v>
      </c>
      <c r="V15" s="27">
        <f>_xlfn.PERCENTRANK.INC(S:S,S15)</f>
        <v>0.73599999999999999</v>
      </c>
      <c r="W15" s="29">
        <f>(L15+P15+V15)/3*100</f>
        <v>30.533333333333328</v>
      </c>
      <c r="X15" s="30">
        <f>_xlfn.PERCENTRANK.INC(W:W,W15)*100</f>
        <v>16.5</v>
      </c>
      <c r="Y15" s="23"/>
      <c r="Z15" s="30" t="str">
        <f t="shared" si="2"/>
        <v/>
      </c>
      <c r="AA15" s="27" t="str">
        <f t="shared" si="7"/>
        <v/>
      </c>
      <c r="AC15" s="30">
        <f t="shared" si="5"/>
        <v>1421.5447999999999</v>
      </c>
      <c r="AD15" s="27">
        <f t="shared" si="4"/>
        <v>0.39300000000000002</v>
      </c>
    </row>
    <row r="16" spans="1:30" x14ac:dyDescent="0.2">
      <c r="A16" s="22" t="s">
        <v>62</v>
      </c>
      <c r="B16" s="23" t="s">
        <v>27</v>
      </c>
      <c r="C16" s="22" t="s">
        <v>15</v>
      </c>
      <c r="D16" s="23">
        <v>7</v>
      </c>
      <c r="E16" s="26">
        <f t="shared" ref="E16" si="11">I16*G16*P16*V16</f>
        <v>0</v>
      </c>
      <c r="F16" s="26">
        <f>_xlfn.PERCENTRANK.INC(E:E,E16)</f>
        <v>0</v>
      </c>
      <c r="G16" s="27">
        <f>_xlfn.PERCENTRANK.INC(H:H,H16)</f>
        <v>0.84199999999999997</v>
      </c>
      <c r="H16" s="23">
        <v>3.5</v>
      </c>
      <c r="I16" s="23">
        <v>10.9</v>
      </c>
      <c r="J16" s="23">
        <v>14.71</v>
      </c>
      <c r="K16" s="23">
        <f t="shared" si="8"/>
        <v>38.15</v>
      </c>
      <c r="L16" s="27">
        <f>_xlfn.PERCENTRANK.INC(K:K,K16)</f>
        <v>0.879</v>
      </c>
      <c r="M16" s="30">
        <v>32</v>
      </c>
      <c r="N16" s="30">
        <v>48</v>
      </c>
      <c r="O16" s="27">
        <v>66.67</v>
      </c>
      <c r="P16" s="22"/>
      <c r="Q16" s="30">
        <v>477</v>
      </c>
      <c r="R16" s="30">
        <v>1</v>
      </c>
      <c r="S16" s="27">
        <v>8.1</v>
      </c>
      <c r="T16" s="27">
        <v>6.5</v>
      </c>
      <c r="U16" s="27">
        <v>1.6</v>
      </c>
      <c r="V16" s="27">
        <f>_xlfn.PERCENTRANK.INC(S:S,S16)</f>
        <v>0.99199999999999999</v>
      </c>
      <c r="W16" s="29">
        <f>(L16+P16+V16)/3*100</f>
        <v>62.366666666666667</v>
      </c>
      <c r="X16" s="30">
        <f>_xlfn.PERCENTRANK.INC(W:W,W16)*100</f>
        <v>81.899999999999991</v>
      </c>
      <c r="Y16" s="23"/>
      <c r="Z16" s="30">
        <f t="shared" si="2"/>
        <v>2545.0805</v>
      </c>
      <c r="AA16" s="27">
        <f t="shared" si="7"/>
        <v>0.81799999999999995</v>
      </c>
      <c r="AC16" s="30" t="str">
        <f t="shared" si="5"/>
        <v/>
      </c>
      <c r="AD16" s="27" t="str">
        <f t="shared" si="4"/>
        <v/>
      </c>
    </row>
    <row r="17" spans="1:30" x14ac:dyDescent="0.2">
      <c r="A17" s="22" t="s">
        <v>98</v>
      </c>
      <c r="B17" s="23" t="s">
        <v>16</v>
      </c>
      <c r="C17" s="22" t="s">
        <v>15</v>
      </c>
      <c r="D17" s="23">
        <v>5</v>
      </c>
      <c r="E17" s="26">
        <f t="shared" ref="E17:E47" si="12">I17*G17*P17*V17</f>
        <v>3.9286918943999996</v>
      </c>
      <c r="F17" s="26">
        <f>_xlfn.PERCENTRANK.INC(E:E,E17)</f>
        <v>0.98299999999999998</v>
      </c>
      <c r="G17" s="27">
        <f>_xlfn.PERCENTRANK.INC(H:H,H17)</f>
        <v>0.624</v>
      </c>
      <c r="H17" s="23">
        <v>3.2</v>
      </c>
      <c r="I17" s="23">
        <v>9.1</v>
      </c>
      <c r="J17" s="23">
        <v>33.47</v>
      </c>
      <c r="K17" s="23">
        <f t="shared" ref="K17:K47" si="13">I17*H17</f>
        <v>29.12</v>
      </c>
      <c r="L17" s="28">
        <f>_xlfn.PERCENTRANK.INC(K:K,K17)</f>
        <v>0.53300000000000003</v>
      </c>
      <c r="M17" s="31">
        <v>115</v>
      </c>
      <c r="N17" s="31">
        <v>149</v>
      </c>
      <c r="O17" s="32">
        <v>77.180000000000007</v>
      </c>
      <c r="P17" s="28">
        <f>_xlfn.PERCENTRANK.INC(O:O,O17)</f>
        <v>0.96899999999999997</v>
      </c>
      <c r="Q17" s="31">
        <v>1374</v>
      </c>
      <c r="R17" s="31">
        <v>18</v>
      </c>
      <c r="S17" s="32">
        <v>5.3</v>
      </c>
      <c r="T17" s="32">
        <v>5.2</v>
      </c>
      <c r="U17" s="32">
        <v>0.2</v>
      </c>
      <c r="V17" s="28">
        <f>_xlfn.PERCENTRANK.INC(S:S,S17)</f>
        <v>0.71399999999999997</v>
      </c>
      <c r="W17" s="29">
        <f>(L17+P17+V17)/3*100</f>
        <v>73.866666666666674</v>
      </c>
      <c r="X17" s="30">
        <f>_xlfn.PERCENTRANK.INC(W:W,W17)*100</f>
        <v>98.4</v>
      </c>
      <c r="Y17" s="23">
        <v>1</v>
      </c>
      <c r="Z17" s="30">
        <f>IF(C17="WR",K17*O17+S17/5,"")</f>
        <v>2248.5416</v>
      </c>
      <c r="AA17" s="27">
        <f t="shared" si="7"/>
        <v>0.70699999999999996</v>
      </c>
      <c r="AB17" s="23">
        <v>83</v>
      </c>
      <c r="AC17" s="30" t="str">
        <f t="shared" si="5"/>
        <v/>
      </c>
      <c r="AD17" s="27" t="str">
        <f t="shared" si="4"/>
        <v/>
      </c>
    </row>
    <row r="18" spans="1:30" x14ac:dyDescent="0.2">
      <c r="A18" s="22" t="s">
        <v>121</v>
      </c>
      <c r="B18" s="23" t="s">
        <v>33</v>
      </c>
      <c r="C18" s="22" t="s">
        <v>15</v>
      </c>
      <c r="D18" s="23">
        <v>6.4</v>
      </c>
      <c r="E18" s="26">
        <f t="shared" si="12"/>
        <v>2.4855470108</v>
      </c>
      <c r="F18" s="26">
        <f>_xlfn.PERCENTRANK.INC(E:E,E18)</f>
        <v>0.86199999999999999</v>
      </c>
      <c r="G18" s="27">
        <f>_xlfn.PERCENTRANK.INC(H:H,H18)</f>
        <v>0.443</v>
      </c>
      <c r="H18" s="23">
        <v>3</v>
      </c>
      <c r="I18" s="23">
        <v>9.8000000000000007</v>
      </c>
      <c r="J18" s="23">
        <v>14.69</v>
      </c>
      <c r="K18" s="23">
        <f t="shared" si="13"/>
        <v>29.400000000000002</v>
      </c>
      <c r="L18" s="28">
        <f>_xlfn.PERCENTRANK.INC(K:K,K18)</f>
        <v>0.55600000000000005</v>
      </c>
      <c r="M18" s="31">
        <v>65</v>
      </c>
      <c r="N18" s="31">
        <v>84</v>
      </c>
      <c r="O18" s="32">
        <v>77.38</v>
      </c>
      <c r="P18" s="28">
        <f>_xlfn.PERCENTRANK.INC(O:O,O18)</f>
        <v>0.97699999999999998</v>
      </c>
      <c r="Q18" s="31">
        <v>840</v>
      </c>
      <c r="R18" s="31">
        <v>7</v>
      </c>
      <c r="S18" s="32">
        <v>4.8</v>
      </c>
      <c r="T18" s="32">
        <v>4.0999999999999996</v>
      </c>
      <c r="U18" s="32">
        <v>0.7</v>
      </c>
      <c r="V18" s="28">
        <f>_xlfn.PERCENTRANK.INC(S:S,S18)</f>
        <v>0.58599999999999997</v>
      </c>
      <c r="W18" s="29">
        <f>(L18+P18+V18)/3*100</f>
        <v>70.633333333333326</v>
      </c>
      <c r="X18" s="30">
        <f>_xlfn.PERCENTRANK.INC(W:W,W18)*100</f>
        <v>97.7</v>
      </c>
      <c r="Y18" s="23">
        <v>1</v>
      </c>
      <c r="Z18" s="30">
        <f t="shared" ref="Z18:Z81" si="14">IF(C18="WR",K18*O18+S18/5,"")</f>
        <v>2275.9320000000002</v>
      </c>
      <c r="AA18" s="27">
        <f t="shared" si="7"/>
        <v>0.72699999999999998</v>
      </c>
      <c r="AB18" s="23">
        <v>69</v>
      </c>
      <c r="AC18" s="30" t="str">
        <f t="shared" si="5"/>
        <v/>
      </c>
      <c r="AD18" s="27" t="str">
        <f t="shared" si="4"/>
        <v/>
      </c>
    </row>
    <row r="19" spans="1:30" x14ac:dyDescent="0.2">
      <c r="A19" s="22" t="s">
        <v>65</v>
      </c>
      <c r="B19" s="23" t="s">
        <v>29</v>
      </c>
      <c r="C19" s="22" t="s">
        <v>15</v>
      </c>
      <c r="D19" s="23">
        <v>6.7</v>
      </c>
      <c r="E19" s="26">
        <f t="shared" si="12"/>
        <v>1.554589652</v>
      </c>
      <c r="F19" s="26">
        <f>_xlfn.PERCENTRANK.INC(E:E,E19)</f>
        <v>0.76600000000000001</v>
      </c>
      <c r="G19" s="27">
        <f>_xlfn.PERCENTRANK.INC(H:H,H19)</f>
        <v>0.84199999999999997</v>
      </c>
      <c r="H19" s="23">
        <v>3.5</v>
      </c>
      <c r="I19" s="23">
        <v>9.5</v>
      </c>
      <c r="J19" s="23">
        <v>14.57</v>
      </c>
      <c r="K19" s="23">
        <f t="shared" si="13"/>
        <v>33.25</v>
      </c>
      <c r="L19" s="32">
        <f>_xlfn.PERCENTRANK.INC(K:K,K19)</f>
        <v>0.73599999999999999</v>
      </c>
      <c r="M19" s="31">
        <v>34</v>
      </c>
      <c r="N19" s="31">
        <v>50</v>
      </c>
      <c r="O19" s="32">
        <v>68</v>
      </c>
      <c r="P19" s="32">
        <f>_xlfn.PERCENTRANK.INC(O:O,O19)</f>
        <v>0.63100000000000001</v>
      </c>
      <c r="Q19" s="31">
        <v>448</v>
      </c>
      <c r="R19" s="31">
        <v>4</v>
      </c>
      <c r="S19" s="32">
        <v>3.9</v>
      </c>
      <c r="T19" s="32">
        <v>2.8</v>
      </c>
      <c r="U19" s="32">
        <v>1</v>
      </c>
      <c r="V19" s="32">
        <f>_xlfn.PERCENTRANK.INC(S:S,S19)</f>
        <v>0.308</v>
      </c>
      <c r="W19" s="29">
        <f>(L19+P19+V19)/3*100</f>
        <v>55.833333333333336</v>
      </c>
      <c r="X19" s="30">
        <f>_xlfn.PERCENTRANK.INC(W:W,W19)*100</f>
        <v>63.9</v>
      </c>
      <c r="Y19" s="23"/>
      <c r="Z19" s="30">
        <f t="shared" si="14"/>
        <v>2261.7800000000002</v>
      </c>
      <c r="AA19" s="27">
        <f t="shared" si="7"/>
        <v>0.71699999999999997</v>
      </c>
      <c r="AC19" s="30" t="str">
        <f t="shared" si="5"/>
        <v/>
      </c>
      <c r="AD19" s="27" t="str">
        <f t="shared" si="4"/>
        <v/>
      </c>
    </row>
    <row r="20" spans="1:30" x14ac:dyDescent="0.2">
      <c r="A20" s="22" t="s">
        <v>66</v>
      </c>
      <c r="B20" s="23" t="s">
        <v>30</v>
      </c>
      <c r="C20" s="22" t="s">
        <v>15</v>
      </c>
      <c r="D20" s="23">
        <v>6.6</v>
      </c>
      <c r="E20" s="26">
        <f t="shared" si="12"/>
        <v>4.2903523968000004</v>
      </c>
      <c r="F20" s="26">
        <f>_xlfn.PERCENTRANK.INC(E:E,E20)</f>
        <v>1</v>
      </c>
      <c r="G20" s="27">
        <f>_xlfn.PERCENTRANK.INC(H:H,H20)</f>
        <v>0.84199999999999997</v>
      </c>
      <c r="H20" s="23">
        <v>3.5</v>
      </c>
      <c r="I20" s="23">
        <v>6.8</v>
      </c>
      <c r="J20" s="23">
        <v>12.14</v>
      </c>
      <c r="K20" s="23">
        <f t="shared" si="13"/>
        <v>23.8</v>
      </c>
      <c r="L20" s="32">
        <f>_xlfn.PERCENTRANK.INC(K:K,K20)</f>
        <v>0.27</v>
      </c>
      <c r="M20" s="31">
        <v>56</v>
      </c>
      <c r="N20" s="31">
        <v>77</v>
      </c>
      <c r="O20" s="32">
        <v>72.73</v>
      </c>
      <c r="P20" s="32">
        <f>_xlfn.PERCENTRANK.INC(O:O,O20)</f>
        <v>0.80400000000000005</v>
      </c>
      <c r="Q20" s="31">
        <v>656</v>
      </c>
      <c r="R20" s="31">
        <v>2</v>
      </c>
      <c r="S20" s="32">
        <v>6.5</v>
      </c>
      <c r="T20" s="32">
        <v>5.7</v>
      </c>
      <c r="U20" s="32">
        <v>0.8</v>
      </c>
      <c r="V20" s="32">
        <f>_xlfn.PERCENTRANK.INC(S:S,S20)</f>
        <v>0.93200000000000005</v>
      </c>
      <c r="W20" s="29">
        <f>(L20+P20+V20)/3*100</f>
        <v>66.866666666666674</v>
      </c>
      <c r="X20" s="30">
        <f>_xlfn.PERCENTRANK.INC(W:W,W20)*100</f>
        <v>92.4</v>
      </c>
      <c r="Y20" s="23"/>
      <c r="Z20" s="30">
        <f t="shared" si="14"/>
        <v>1732.2740000000001</v>
      </c>
      <c r="AA20" s="27">
        <f t="shared" si="7"/>
        <v>0.26200000000000001</v>
      </c>
      <c r="AC20" s="30" t="str">
        <f t="shared" si="5"/>
        <v/>
      </c>
      <c r="AD20" s="27" t="str">
        <f t="shared" si="4"/>
        <v/>
      </c>
    </row>
    <row r="21" spans="1:30" x14ac:dyDescent="0.2">
      <c r="A21" s="22" t="s">
        <v>67</v>
      </c>
      <c r="B21" s="23" t="s">
        <v>31</v>
      </c>
      <c r="C21" s="22" t="s">
        <v>17</v>
      </c>
      <c r="D21" s="23">
        <v>6.2</v>
      </c>
      <c r="E21" s="27">
        <f t="shared" si="12"/>
        <v>2.8652306856000003</v>
      </c>
      <c r="F21" s="27">
        <f>_xlfn.PERCENTRANK.INC(E:E,E21)</f>
        <v>0.91100000000000003</v>
      </c>
      <c r="G21" s="27">
        <f>_xlfn.PERCENTRANK.INC(H:H,H21)</f>
        <v>0.84199999999999997</v>
      </c>
      <c r="H21" s="23">
        <v>3.5</v>
      </c>
      <c r="I21" s="23">
        <v>6.9</v>
      </c>
      <c r="J21" s="23">
        <v>12.89</v>
      </c>
      <c r="K21" s="23">
        <f t="shared" si="13"/>
        <v>24.150000000000002</v>
      </c>
      <c r="L21" s="32">
        <f>_xlfn.PERCENTRANK.INC(K:K,K21)</f>
        <v>0.29299999999999998</v>
      </c>
      <c r="M21" s="31">
        <v>62</v>
      </c>
      <c r="N21" s="31">
        <v>93</v>
      </c>
      <c r="O21" s="32">
        <v>66.67</v>
      </c>
      <c r="P21" s="32">
        <f>_xlfn.PERCENTRANK.INC(O:O,O21)</f>
        <v>0.55600000000000005</v>
      </c>
      <c r="Q21" s="31">
        <v>673</v>
      </c>
      <c r="R21" s="31">
        <v>3</v>
      </c>
      <c r="S21" s="32">
        <v>6.1</v>
      </c>
      <c r="T21" s="32">
        <v>4.9000000000000004</v>
      </c>
      <c r="U21" s="32">
        <v>1.3</v>
      </c>
      <c r="V21" s="32">
        <f>_xlfn.PERCENTRANK.INC(S:S,S21)</f>
        <v>0.88700000000000001</v>
      </c>
      <c r="W21" s="29">
        <f>(L21+P21+V21)/3*100</f>
        <v>57.866666666666667</v>
      </c>
      <c r="X21" s="30">
        <f>_xlfn.PERCENTRANK.INC(W:W,W21)*100</f>
        <v>69.899999999999991</v>
      </c>
      <c r="Y21" s="23"/>
      <c r="Z21" s="30" t="str">
        <f t="shared" si="14"/>
        <v/>
      </c>
      <c r="AA21" s="27" t="str">
        <f t="shared" si="7"/>
        <v/>
      </c>
      <c r="AC21" s="30">
        <f t="shared" si="5"/>
        <v>1611.3005000000003</v>
      </c>
      <c r="AD21" s="27">
        <f t="shared" si="4"/>
        <v>0.60599999999999998</v>
      </c>
    </row>
    <row r="22" spans="1:30" x14ac:dyDescent="0.2">
      <c r="A22" s="22" t="s">
        <v>72</v>
      </c>
      <c r="B22" s="23" t="s">
        <v>18</v>
      </c>
      <c r="C22" s="22" t="s">
        <v>15</v>
      </c>
      <c r="D22" s="23">
        <v>5.6</v>
      </c>
      <c r="E22" s="26">
        <f t="shared" si="12"/>
        <v>2.9076604127999999</v>
      </c>
      <c r="F22" s="26">
        <f>_xlfn.PERCENTRANK.INC(E:E,E22)</f>
        <v>0.92700000000000005</v>
      </c>
      <c r="G22" s="27">
        <f>_xlfn.PERCENTRANK.INC(H:H,H22)</f>
        <v>0.77400000000000002</v>
      </c>
      <c r="H22" s="23">
        <v>3.4</v>
      </c>
      <c r="I22" s="23">
        <v>13.2</v>
      </c>
      <c r="J22" s="23">
        <v>35.590000000000003</v>
      </c>
      <c r="K22" s="23">
        <f t="shared" si="13"/>
        <v>44.879999999999995</v>
      </c>
      <c r="L22" s="28">
        <f>_xlfn.PERCENTRANK.INC(K:K,K22)</f>
        <v>0.93899999999999995</v>
      </c>
      <c r="M22" s="31">
        <v>87</v>
      </c>
      <c r="N22" s="31">
        <v>135</v>
      </c>
      <c r="O22" s="32">
        <v>64.44</v>
      </c>
      <c r="P22" s="28">
        <f>_xlfn.PERCENTRANK.INC(O:O,O22)</f>
        <v>0.42099999999999999</v>
      </c>
      <c r="Q22" s="31">
        <v>1276</v>
      </c>
      <c r="R22" s="31">
        <v>15</v>
      </c>
      <c r="S22" s="32">
        <v>5.2</v>
      </c>
      <c r="T22" s="32">
        <v>4.2</v>
      </c>
      <c r="U22" s="32">
        <v>1</v>
      </c>
      <c r="V22" s="28">
        <f>_xlfn.PERCENTRANK.INC(S:S,S22)</f>
        <v>0.67600000000000005</v>
      </c>
      <c r="W22" s="29">
        <f>(L22+P22+V22)/3*100</f>
        <v>67.86666666666666</v>
      </c>
      <c r="X22" s="30">
        <f>_xlfn.PERCENTRANK.INC(W:W,W22)*100</f>
        <v>93.899999999999991</v>
      </c>
      <c r="Y22" s="23">
        <v>1</v>
      </c>
      <c r="Z22" s="30">
        <f t="shared" si="14"/>
        <v>2893.1071999999995</v>
      </c>
      <c r="AA22" s="27">
        <f t="shared" si="7"/>
        <v>0.95899999999999996</v>
      </c>
      <c r="AB22" s="23">
        <v>98</v>
      </c>
      <c r="AC22" s="30" t="str">
        <f t="shared" si="5"/>
        <v/>
      </c>
      <c r="AD22" s="27" t="str">
        <f t="shared" si="4"/>
        <v/>
      </c>
    </row>
    <row r="23" spans="1:30" x14ac:dyDescent="0.2">
      <c r="A23" s="22" t="s">
        <v>69</v>
      </c>
      <c r="B23" s="23" t="s">
        <v>21</v>
      </c>
      <c r="C23" s="22" t="s">
        <v>15</v>
      </c>
      <c r="D23" s="23">
        <v>6.2</v>
      </c>
      <c r="E23" s="26">
        <f t="shared" si="12"/>
        <v>0.74688767999999983</v>
      </c>
      <c r="F23" s="26">
        <f>_xlfn.PERCENTRANK.INC(E:E,E23)</f>
        <v>0.57199999999999995</v>
      </c>
      <c r="G23" s="27">
        <f>_xlfn.PERCENTRANK.INC(H:H,H23)</f>
        <v>0.84199999999999997</v>
      </c>
      <c r="H23" s="23">
        <v>3.5</v>
      </c>
      <c r="I23" s="23">
        <v>12</v>
      </c>
      <c r="J23" s="23">
        <v>21.89</v>
      </c>
      <c r="K23" s="23">
        <f t="shared" si="13"/>
        <v>42</v>
      </c>
      <c r="L23" s="32">
        <f>_xlfn.PERCENTRANK.INC(K:K,K23)</f>
        <v>0.91700000000000004</v>
      </c>
      <c r="M23" s="31">
        <v>48</v>
      </c>
      <c r="N23" s="31">
        <v>79</v>
      </c>
      <c r="O23" s="32">
        <v>60.76</v>
      </c>
      <c r="P23" s="32">
        <f>_xlfn.PERCENTRANK.INC(O:O,O23)</f>
        <v>0.24</v>
      </c>
      <c r="Q23" s="31">
        <v>621</v>
      </c>
      <c r="R23" s="31">
        <v>6</v>
      </c>
      <c r="S23" s="32">
        <v>3.9</v>
      </c>
      <c r="T23" s="32">
        <v>4.3</v>
      </c>
      <c r="U23" s="32">
        <v>-0.4</v>
      </c>
      <c r="V23" s="32">
        <f>_xlfn.PERCENTRANK.INC(S:S,S23)</f>
        <v>0.308</v>
      </c>
      <c r="W23" s="29">
        <f>(L23+P23+V23)/3*100</f>
        <v>48.833333333333336</v>
      </c>
      <c r="X23" s="30">
        <f>_xlfn.PERCENTRANK.INC(W:W,W23)*100</f>
        <v>51.800000000000004</v>
      </c>
      <c r="Y23" s="23"/>
      <c r="Z23" s="30">
        <f t="shared" si="14"/>
        <v>2552.7000000000003</v>
      </c>
      <c r="AA23" s="27">
        <f t="shared" si="7"/>
        <v>0.83799999999999997</v>
      </c>
      <c r="AC23" s="30" t="str">
        <f t="shared" si="5"/>
        <v/>
      </c>
      <c r="AD23" s="27" t="str">
        <f t="shared" si="4"/>
        <v/>
      </c>
    </row>
    <row r="24" spans="1:30" x14ac:dyDescent="0.2">
      <c r="A24" s="22" t="s">
        <v>70</v>
      </c>
      <c r="B24" s="23" t="s">
        <v>33</v>
      </c>
      <c r="C24" s="22" t="s">
        <v>15</v>
      </c>
      <c r="D24" s="23">
        <v>6.2</v>
      </c>
      <c r="E24" s="26">
        <f t="shared" si="12"/>
        <v>0.98479735200000007</v>
      </c>
      <c r="F24" s="26">
        <f>_xlfn.PERCENTRANK.INC(E:E,E24)</f>
        <v>0.62</v>
      </c>
      <c r="G24" s="27">
        <f>_xlfn.PERCENTRANK.INC(H:H,H24)</f>
        <v>0.77400000000000002</v>
      </c>
      <c r="H24" s="23">
        <v>3.4</v>
      </c>
      <c r="I24" s="23">
        <v>15.3</v>
      </c>
      <c r="J24" s="23">
        <v>14.49</v>
      </c>
      <c r="K24" s="23">
        <f t="shared" si="13"/>
        <v>52.02</v>
      </c>
      <c r="L24" s="32">
        <f>_xlfn.PERCENTRANK.INC(K:K,K24)</f>
        <v>0.98399999999999999</v>
      </c>
      <c r="M24" s="31">
        <v>33</v>
      </c>
      <c r="N24" s="31">
        <v>53</v>
      </c>
      <c r="O24" s="32">
        <v>62.26</v>
      </c>
      <c r="P24" s="32">
        <f>_xlfn.PERCENTRANK.INC(O:O,O24)</f>
        <v>0.308</v>
      </c>
      <c r="Q24" s="31">
        <v>501</v>
      </c>
      <c r="R24" s="31">
        <v>3</v>
      </c>
      <c r="S24" s="32">
        <v>3.8</v>
      </c>
      <c r="T24" s="32">
        <v>4.0999999999999996</v>
      </c>
      <c r="U24" s="32">
        <v>-0.3</v>
      </c>
      <c r="V24" s="32">
        <f>_xlfn.PERCENTRANK.INC(S:S,S24)</f>
        <v>0.27</v>
      </c>
      <c r="W24" s="29">
        <f>(L24+P24+V24)/3*100</f>
        <v>52.06666666666667</v>
      </c>
      <c r="X24" s="30">
        <f>_xlfn.PERCENTRANK.INC(W:W,W24)*100</f>
        <v>57.8</v>
      </c>
      <c r="Y24" s="23"/>
      <c r="Z24" s="30">
        <f t="shared" si="14"/>
        <v>3239.5252000000005</v>
      </c>
      <c r="AA24" s="27">
        <f t="shared" si="7"/>
        <v>0.98899999999999999</v>
      </c>
      <c r="AC24" s="30" t="str">
        <f t="shared" si="5"/>
        <v/>
      </c>
      <c r="AD24" s="27" t="str">
        <f t="shared" si="4"/>
        <v/>
      </c>
    </row>
    <row r="25" spans="1:30" x14ac:dyDescent="0.2">
      <c r="A25" s="22" t="s">
        <v>71</v>
      </c>
      <c r="B25" s="23" t="s">
        <v>34</v>
      </c>
      <c r="C25" s="22" t="s">
        <v>15</v>
      </c>
      <c r="D25" s="23">
        <v>6.7</v>
      </c>
      <c r="E25" s="26">
        <f t="shared" si="12"/>
        <v>3.3539720328000007</v>
      </c>
      <c r="F25" s="26">
        <f>_xlfn.PERCENTRANK.INC(E:E,E25)</f>
        <v>0.95899999999999996</v>
      </c>
      <c r="G25" s="27">
        <f>_xlfn.PERCENTRANK.INC(H:H,H25)</f>
        <v>0.77400000000000002</v>
      </c>
      <c r="H25" s="23">
        <v>3.4</v>
      </c>
      <c r="I25" s="23">
        <v>8.3000000000000007</v>
      </c>
      <c r="J25" s="23">
        <v>11.63</v>
      </c>
      <c r="K25" s="23">
        <f t="shared" si="13"/>
        <v>28.220000000000002</v>
      </c>
      <c r="L25" s="32">
        <f>_xlfn.PERCENTRANK.INC(K:K,K25)</f>
        <v>0.51100000000000001</v>
      </c>
      <c r="M25" s="31">
        <v>46</v>
      </c>
      <c r="N25" s="31">
        <v>69</v>
      </c>
      <c r="O25" s="32">
        <v>66.67</v>
      </c>
      <c r="P25" s="32">
        <f>_xlfn.PERCENTRANK.INC(O:O,O25)</f>
        <v>0.55600000000000005</v>
      </c>
      <c r="Q25" s="31">
        <v>602</v>
      </c>
      <c r="R25" s="31">
        <v>0</v>
      </c>
      <c r="S25" s="32">
        <v>6.6</v>
      </c>
      <c r="T25" s="32">
        <v>5.4</v>
      </c>
      <c r="U25" s="32">
        <v>1.2</v>
      </c>
      <c r="V25" s="32">
        <f>_xlfn.PERCENTRANK.INC(S:S,S25)</f>
        <v>0.93899999999999995</v>
      </c>
      <c r="W25" s="29">
        <f>(L25+P25+V25)/3*100</f>
        <v>66.866666666666674</v>
      </c>
      <c r="X25" s="30">
        <f>_xlfn.PERCENTRANK.INC(W:W,W25)*100</f>
        <v>92.4</v>
      </c>
      <c r="Y25" s="23"/>
      <c r="Z25" s="30">
        <f t="shared" si="14"/>
        <v>1882.7474000000002</v>
      </c>
      <c r="AA25" s="27">
        <f t="shared" si="7"/>
        <v>0.44400000000000001</v>
      </c>
      <c r="AC25" s="30" t="str">
        <f t="shared" si="5"/>
        <v/>
      </c>
      <c r="AD25" s="27" t="str">
        <f t="shared" si="4"/>
        <v/>
      </c>
    </row>
    <row r="26" spans="1:30" x14ac:dyDescent="0.2">
      <c r="A26" s="22" t="s">
        <v>148</v>
      </c>
      <c r="B26" s="23" t="s">
        <v>46</v>
      </c>
      <c r="C26" s="22" t="s">
        <v>15</v>
      </c>
      <c r="D26" s="23">
        <v>5.8</v>
      </c>
      <c r="E26" s="26">
        <f t="shared" si="12"/>
        <v>1.2173628599999999</v>
      </c>
      <c r="F26" s="26">
        <f>_xlfn.PERCENTRANK.INC(E:E,E26)</f>
        <v>0.71699999999999997</v>
      </c>
      <c r="G26" s="27">
        <f>_xlfn.PERCENTRANK.INC(H:H,H26)</f>
        <v>0.21</v>
      </c>
      <c r="H26" s="23">
        <v>2.6</v>
      </c>
      <c r="I26" s="23">
        <v>11.5</v>
      </c>
      <c r="J26" s="23">
        <v>36.369999999999997</v>
      </c>
      <c r="K26" s="23">
        <f t="shared" si="13"/>
        <v>29.900000000000002</v>
      </c>
      <c r="L26" s="28">
        <f>_xlfn.PERCENTRANK.INC(K:K,K26)</f>
        <v>0.57799999999999996</v>
      </c>
      <c r="M26" s="31">
        <v>88</v>
      </c>
      <c r="N26" s="31">
        <v>125</v>
      </c>
      <c r="O26" s="32">
        <v>70.400000000000006</v>
      </c>
      <c r="P26" s="28">
        <f>_xlfn.PERCENTRANK.INC(O:O,O26)</f>
        <v>0.70599999999999996</v>
      </c>
      <c r="Q26" s="31">
        <v>1400</v>
      </c>
      <c r="R26" s="31">
        <v>7</v>
      </c>
      <c r="S26" s="32">
        <v>5.3</v>
      </c>
      <c r="T26" s="32">
        <v>3.4</v>
      </c>
      <c r="U26" s="32">
        <v>1.9</v>
      </c>
      <c r="V26" s="28">
        <f>_xlfn.PERCENTRANK.INC(S:S,S26)</f>
        <v>0.71399999999999997</v>
      </c>
      <c r="W26" s="29">
        <f>(L26+P26+V26)/3*100</f>
        <v>66.599999999999994</v>
      </c>
      <c r="X26" s="30">
        <f>_xlfn.PERCENTRANK.INC(W:W,W26)*100</f>
        <v>91.7</v>
      </c>
      <c r="Y26" s="23">
        <v>1</v>
      </c>
      <c r="Z26" s="30">
        <f t="shared" si="14"/>
        <v>2106.0200000000004</v>
      </c>
      <c r="AA26" s="27">
        <f t="shared" si="7"/>
        <v>0.63600000000000001</v>
      </c>
      <c r="AB26" s="23">
        <v>96</v>
      </c>
      <c r="AC26" s="30" t="str">
        <f t="shared" si="5"/>
        <v/>
      </c>
      <c r="AD26" s="27" t="str">
        <f t="shared" si="4"/>
        <v/>
      </c>
    </row>
    <row r="27" spans="1:30" x14ac:dyDescent="0.2">
      <c r="A27" s="22" t="s">
        <v>73</v>
      </c>
      <c r="B27" s="23" t="s">
        <v>24</v>
      </c>
      <c r="C27" s="22" t="s">
        <v>15</v>
      </c>
      <c r="D27" s="23">
        <v>7.1</v>
      </c>
      <c r="E27" s="26">
        <f t="shared" si="12"/>
        <v>3.2558923782</v>
      </c>
      <c r="F27" s="26">
        <f>_xlfn.PERCENTRANK.INC(E:E,E27)</f>
        <v>0.95099999999999996</v>
      </c>
      <c r="G27" s="27">
        <f>_xlfn.PERCENTRANK.INC(H:H,H27)</f>
        <v>0.77400000000000002</v>
      </c>
      <c r="H27" s="23">
        <v>3.4</v>
      </c>
      <c r="I27" s="23">
        <v>7.7</v>
      </c>
      <c r="J27" s="23">
        <v>10.55</v>
      </c>
      <c r="K27" s="23">
        <f t="shared" si="13"/>
        <v>26.18</v>
      </c>
      <c r="L27" s="32">
        <f>_xlfn.PERCENTRANK.INC(K:K,K27)</f>
        <v>0.38300000000000001</v>
      </c>
      <c r="M27" s="31">
        <v>37</v>
      </c>
      <c r="N27" s="31">
        <v>55</v>
      </c>
      <c r="O27" s="32">
        <v>67.27</v>
      </c>
      <c r="P27" s="32">
        <f>_xlfn.PERCENTRANK.INC(O:O,O27)</f>
        <v>0.60099999999999998</v>
      </c>
      <c r="Q27" s="31">
        <v>394</v>
      </c>
      <c r="R27" s="31">
        <v>3</v>
      </c>
      <c r="S27" s="32">
        <v>6.2</v>
      </c>
      <c r="T27" s="32">
        <v>5.6</v>
      </c>
      <c r="U27" s="32">
        <v>0.6</v>
      </c>
      <c r="V27" s="32">
        <f>_xlfn.PERCENTRANK.INC(S:S,S27)</f>
        <v>0.90900000000000003</v>
      </c>
      <c r="W27" s="29">
        <f>(L27+P27+V27)/3*100</f>
        <v>63.1</v>
      </c>
      <c r="X27" s="30">
        <f>_xlfn.PERCENTRANK.INC(W:W,W27)*100</f>
        <v>87.2</v>
      </c>
      <c r="Y27" s="23"/>
      <c r="Z27" s="30">
        <f t="shared" si="14"/>
        <v>1762.3685999999998</v>
      </c>
      <c r="AA27" s="27">
        <f t="shared" si="7"/>
        <v>0.30299999999999999</v>
      </c>
      <c r="AC27" s="30" t="str">
        <f t="shared" si="5"/>
        <v/>
      </c>
      <c r="AD27" s="27" t="str">
        <f t="shared" si="4"/>
        <v/>
      </c>
    </row>
    <row r="28" spans="1:30" x14ac:dyDescent="0.2">
      <c r="A28" s="22" t="s">
        <v>74</v>
      </c>
      <c r="B28" s="23" t="s">
        <v>35</v>
      </c>
      <c r="C28" s="22" t="s">
        <v>17</v>
      </c>
      <c r="D28" s="23">
        <v>6.6</v>
      </c>
      <c r="E28" s="27">
        <f t="shared" si="12"/>
        <v>1.1395795500000001</v>
      </c>
      <c r="F28" s="27">
        <f>_xlfn.PERCENTRANK.INC(E:E,E28)</f>
        <v>0.67700000000000005</v>
      </c>
      <c r="G28" s="27">
        <f>_xlfn.PERCENTRANK.INC(H:H,H28)</f>
        <v>0.77400000000000002</v>
      </c>
      <c r="H28" s="23">
        <v>3.4</v>
      </c>
      <c r="I28" s="23">
        <v>6.7</v>
      </c>
      <c r="J28" s="23">
        <v>11.04</v>
      </c>
      <c r="K28" s="23">
        <f t="shared" si="13"/>
        <v>22.78</v>
      </c>
      <c r="L28" s="32">
        <f>_xlfn.PERCENTRANK.INC(K:K,K28)</f>
        <v>0.20300000000000001</v>
      </c>
      <c r="M28" s="31">
        <v>56</v>
      </c>
      <c r="N28" s="31">
        <v>88</v>
      </c>
      <c r="O28" s="32">
        <v>63.64</v>
      </c>
      <c r="P28" s="32">
        <f>_xlfn.PERCENTRANK.INC(O:O,O28)</f>
        <v>0.375</v>
      </c>
      <c r="Q28" s="31">
        <v>571</v>
      </c>
      <c r="R28" s="31">
        <v>6</v>
      </c>
      <c r="S28" s="32">
        <v>4.8</v>
      </c>
      <c r="T28" s="32">
        <v>5.2</v>
      </c>
      <c r="U28" s="32">
        <v>-0.4</v>
      </c>
      <c r="V28" s="32">
        <f>_xlfn.PERCENTRANK.INC(S:S,S28)</f>
        <v>0.58599999999999997</v>
      </c>
      <c r="W28" s="29">
        <f>(L28+P28+V28)/3*100</f>
        <v>38.800000000000004</v>
      </c>
      <c r="X28" s="30">
        <f>_xlfn.PERCENTRANK.INC(W:W,W28)*100</f>
        <v>31.5</v>
      </c>
      <c r="Y28" s="23"/>
      <c r="Z28" s="30" t="str">
        <f t="shared" si="14"/>
        <v/>
      </c>
      <c r="AA28" s="27" t="str">
        <f t="shared" si="7"/>
        <v/>
      </c>
      <c r="AC28" s="30">
        <f t="shared" si="5"/>
        <v>1450.6792</v>
      </c>
      <c r="AD28" s="27">
        <f t="shared" si="4"/>
        <v>0.42399999999999999</v>
      </c>
    </row>
    <row r="29" spans="1:30" x14ac:dyDescent="0.2">
      <c r="A29" s="22" t="s">
        <v>75</v>
      </c>
      <c r="B29" s="23" t="s">
        <v>36</v>
      </c>
      <c r="C29" s="22" t="s">
        <v>15</v>
      </c>
      <c r="D29" s="23">
        <v>6.3</v>
      </c>
      <c r="E29" s="26">
        <f t="shared" si="12"/>
        <v>1.7628925860000002</v>
      </c>
      <c r="F29" s="26">
        <f>_xlfn.PERCENTRANK.INC(E:E,E29)</f>
        <v>0.78200000000000003</v>
      </c>
      <c r="G29" s="27">
        <f>_xlfn.PERCENTRANK.INC(H:H,H29)</f>
        <v>0.77400000000000002</v>
      </c>
      <c r="H29" s="23">
        <v>3.4</v>
      </c>
      <c r="I29" s="23">
        <v>10.3</v>
      </c>
      <c r="J29" s="23">
        <v>28.3</v>
      </c>
      <c r="K29" s="23">
        <f t="shared" si="13"/>
        <v>35.020000000000003</v>
      </c>
      <c r="L29" s="32">
        <f>_xlfn.PERCENTRANK.INC(K:K,K29)</f>
        <v>0.76600000000000001</v>
      </c>
      <c r="M29" s="31">
        <v>59</v>
      </c>
      <c r="N29" s="31">
        <v>81</v>
      </c>
      <c r="O29" s="32">
        <v>72.84</v>
      </c>
      <c r="P29" s="32">
        <f>_xlfn.PERCENTRANK.INC(O:O,O29)</f>
        <v>0.81899999999999995</v>
      </c>
      <c r="Q29" s="31">
        <v>729</v>
      </c>
      <c r="R29" s="31">
        <v>0</v>
      </c>
      <c r="S29" s="32">
        <v>3.8</v>
      </c>
      <c r="T29" s="32">
        <v>3.9</v>
      </c>
      <c r="U29" s="32">
        <v>-0.1</v>
      </c>
      <c r="V29" s="32">
        <f>_xlfn.PERCENTRANK.INC(S:S,S29)</f>
        <v>0.27</v>
      </c>
      <c r="W29" s="29">
        <f>(L29+P29+V29)/3*100</f>
        <v>61.833333333333329</v>
      </c>
      <c r="X29" s="30">
        <f>_xlfn.PERCENTRANK.INC(W:W,W29)*100</f>
        <v>81.2</v>
      </c>
      <c r="Y29" s="23"/>
      <c r="Z29" s="30">
        <f t="shared" si="14"/>
        <v>2551.6168000000007</v>
      </c>
      <c r="AA29" s="27">
        <f t="shared" si="7"/>
        <v>0.82799999999999996</v>
      </c>
      <c r="AC29" s="30" t="str">
        <f t="shared" si="5"/>
        <v/>
      </c>
      <c r="AD29" s="27" t="str">
        <f t="shared" si="4"/>
        <v/>
      </c>
    </row>
    <row r="30" spans="1:30" x14ac:dyDescent="0.2">
      <c r="A30" s="22" t="s">
        <v>128</v>
      </c>
      <c r="B30" s="23" t="s">
        <v>32</v>
      </c>
      <c r="C30" s="22" t="s">
        <v>15</v>
      </c>
      <c r="D30" s="23">
        <v>6.4</v>
      </c>
      <c r="E30" s="26">
        <f t="shared" si="12"/>
        <v>1.8520703999999997</v>
      </c>
      <c r="F30" s="26">
        <f>_xlfn.PERCENTRANK.INC(E:E,E30)</f>
        <v>0.80600000000000005</v>
      </c>
      <c r="G30" s="27">
        <f>_xlfn.PERCENTRANK.INC(H:H,H30)</f>
        <v>0.375</v>
      </c>
      <c r="H30" s="23">
        <v>2.9</v>
      </c>
      <c r="I30" s="23">
        <v>9.6</v>
      </c>
      <c r="J30" s="23">
        <v>32.64</v>
      </c>
      <c r="K30" s="23">
        <f t="shared" si="13"/>
        <v>27.84</v>
      </c>
      <c r="L30" s="28">
        <f>_xlfn.PERCENTRANK.INC(K:K,K30)</f>
        <v>0.47299999999999998</v>
      </c>
      <c r="M30" s="31">
        <v>95</v>
      </c>
      <c r="N30" s="31">
        <v>136</v>
      </c>
      <c r="O30" s="32">
        <v>69.849999999999994</v>
      </c>
      <c r="P30" s="28">
        <f>_xlfn.PERCENTRANK.INC(O:O,O30)</f>
        <v>0.69899999999999995</v>
      </c>
      <c r="Q30" s="31">
        <v>1093</v>
      </c>
      <c r="R30" s="31">
        <v>3</v>
      </c>
      <c r="S30" s="32">
        <v>5.5</v>
      </c>
      <c r="T30" s="32">
        <v>4.8</v>
      </c>
      <c r="U30" s="32">
        <v>0.7</v>
      </c>
      <c r="V30" s="28">
        <f>_xlfn.PERCENTRANK.INC(S:S,S30)</f>
        <v>0.73599999999999999</v>
      </c>
      <c r="W30" s="29">
        <f>(L30+P30+V30)/3*100</f>
        <v>63.6</v>
      </c>
      <c r="X30" s="30">
        <f>_xlfn.PERCENTRANK.INC(W:W,W30)*100</f>
        <v>87.9</v>
      </c>
      <c r="Y30" s="23">
        <v>1</v>
      </c>
      <c r="Z30" s="30">
        <f t="shared" si="14"/>
        <v>1945.7239999999997</v>
      </c>
      <c r="AA30" s="27">
        <f t="shared" si="7"/>
        <v>0.505</v>
      </c>
      <c r="AB30" s="23">
        <v>63</v>
      </c>
      <c r="AC30" s="30" t="str">
        <f t="shared" si="5"/>
        <v/>
      </c>
      <c r="AD30" s="27" t="str">
        <f t="shared" si="4"/>
        <v/>
      </c>
    </row>
    <row r="31" spans="1:30" x14ac:dyDescent="0.2">
      <c r="A31" s="22" t="s">
        <v>77</v>
      </c>
      <c r="B31" s="23" t="s">
        <v>18</v>
      </c>
      <c r="C31" s="22" t="s">
        <v>15</v>
      </c>
      <c r="D31" s="23">
        <v>6.3</v>
      </c>
      <c r="E31" s="26">
        <f t="shared" si="12"/>
        <v>4.1181329447999993</v>
      </c>
      <c r="F31" s="26">
        <f>_xlfn.PERCENTRANK.INC(E:E,E31)</f>
        <v>0.99099999999999999</v>
      </c>
      <c r="G31" s="27">
        <f>_xlfn.PERCENTRANK.INC(H:H,H31)</f>
        <v>0.77400000000000002</v>
      </c>
      <c r="H31" s="23">
        <v>3.4</v>
      </c>
      <c r="I31" s="23">
        <v>10.6</v>
      </c>
      <c r="J31" s="23">
        <v>13.05</v>
      </c>
      <c r="K31" s="23">
        <f t="shared" si="13"/>
        <v>36.04</v>
      </c>
      <c r="L31" s="32">
        <f>_xlfn.PERCENTRANK.INC(K:K,K31)</f>
        <v>0.81200000000000006</v>
      </c>
      <c r="M31" s="31">
        <v>41</v>
      </c>
      <c r="N31" s="31">
        <v>62</v>
      </c>
      <c r="O31" s="32">
        <v>66.13</v>
      </c>
      <c r="P31" s="32">
        <f>_xlfn.PERCENTRANK.INC(O:O,O31)</f>
        <v>0.51800000000000002</v>
      </c>
      <c r="Q31" s="31">
        <v>560</v>
      </c>
      <c r="R31" s="31">
        <v>4</v>
      </c>
      <c r="S31" s="32">
        <v>7.2</v>
      </c>
      <c r="T31" s="32">
        <v>6.4</v>
      </c>
      <c r="U31" s="32">
        <v>0.8</v>
      </c>
      <c r="V31" s="32">
        <f>_xlfn.PERCENTRANK.INC(S:S,S31)</f>
        <v>0.96899999999999997</v>
      </c>
      <c r="W31" s="29">
        <f>(L31+P31+V31)/3*100</f>
        <v>76.633333333333326</v>
      </c>
      <c r="X31" s="30">
        <f>_xlfn.PERCENTRANK.INC(W:W,W31)*100</f>
        <v>99.2</v>
      </c>
      <c r="Y31" s="23"/>
      <c r="Z31" s="30">
        <f t="shared" si="14"/>
        <v>2384.7651999999998</v>
      </c>
      <c r="AA31" s="27">
        <f t="shared" si="7"/>
        <v>0.79700000000000004</v>
      </c>
      <c r="AC31" s="30" t="str">
        <f t="shared" si="5"/>
        <v/>
      </c>
      <c r="AD31" s="27" t="str">
        <f t="shared" si="4"/>
        <v/>
      </c>
    </row>
    <row r="32" spans="1:30" x14ac:dyDescent="0.2">
      <c r="A32" s="22" t="s">
        <v>79</v>
      </c>
      <c r="B32" s="23" t="s">
        <v>30</v>
      </c>
      <c r="C32" s="22" t="s">
        <v>15</v>
      </c>
      <c r="D32" s="23">
        <v>7</v>
      </c>
      <c r="E32" s="26">
        <f t="shared" si="12"/>
        <v>2.3781187872</v>
      </c>
      <c r="F32" s="26">
        <f>_xlfn.PERCENTRANK.INC(E:E,E32)</f>
        <v>0.84599999999999997</v>
      </c>
      <c r="G32" s="27">
        <f>_xlfn.PERCENTRANK.INC(H:H,H32)</f>
        <v>0.69899999999999995</v>
      </c>
      <c r="H32" s="23">
        <v>3.3</v>
      </c>
      <c r="I32" s="23">
        <v>16.899999999999999</v>
      </c>
      <c r="J32" s="23">
        <v>16.760000000000002</v>
      </c>
      <c r="K32" s="23">
        <f t="shared" si="13"/>
        <v>55.769999999999989</v>
      </c>
      <c r="L32" s="32">
        <f>_xlfn.PERCENTRANK.INC(K:K,K32)</f>
        <v>0.99199999999999999</v>
      </c>
      <c r="M32" s="31">
        <v>26</v>
      </c>
      <c r="N32" s="31">
        <v>43</v>
      </c>
      <c r="O32" s="32">
        <v>60.47</v>
      </c>
      <c r="P32" s="32">
        <f>_xlfn.PERCENTRANK.INC(O:O,O32)</f>
        <v>0.23300000000000001</v>
      </c>
      <c r="Q32" s="31">
        <v>452</v>
      </c>
      <c r="R32" s="31">
        <v>2</v>
      </c>
      <c r="S32" s="32">
        <v>6</v>
      </c>
      <c r="T32" s="32">
        <v>5.8</v>
      </c>
      <c r="U32" s="32">
        <v>0.2</v>
      </c>
      <c r="V32" s="32">
        <f>_xlfn.PERCENTRANK.INC(S:S,S32)</f>
        <v>0.86399999999999999</v>
      </c>
      <c r="W32" s="29">
        <f>(L32+P32+V32)/3*100</f>
        <v>69.63333333333334</v>
      </c>
      <c r="X32" s="30">
        <f>_xlfn.PERCENTRANK.INC(W:W,W32)*100</f>
        <v>96.899999999999991</v>
      </c>
      <c r="Y32" s="23"/>
      <c r="Z32" s="30">
        <f t="shared" si="14"/>
        <v>3373.611899999999</v>
      </c>
      <c r="AA32" s="27">
        <f t="shared" si="7"/>
        <v>1</v>
      </c>
      <c r="AC32" s="30" t="str">
        <f t="shared" si="5"/>
        <v/>
      </c>
      <c r="AD32" s="27" t="str">
        <f t="shared" si="4"/>
        <v/>
      </c>
    </row>
    <row r="33" spans="1:30" x14ac:dyDescent="0.2">
      <c r="A33" s="22" t="s">
        <v>80</v>
      </c>
      <c r="B33" s="23" t="s">
        <v>34</v>
      </c>
      <c r="C33" s="22" t="s">
        <v>17</v>
      </c>
      <c r="D33" s="23">
        <v>5.7</v>
      </c>
      <c r="E33" s="27">
        <f t="shared" si="12"/>
        <v>1.8230210784000003</v>
      </c>
      <c r="F33" s="27">
        <f>_xlfn.PERCENTRANK.INC(E:E,E33)</f>
        <v>0.79800000000000004</v>
      </c>
      <c r="G33" s="27">
        <f>_xlfn.PERCENTRANK.INC(H:H,H33)</f>
        <v>0.69899999999999995</v>
      </c>
      <c r="H33" s="23">
        <v>3.3</v>
      </c>
      <c r="I33" s="23">
        <v>7.2</v>
      </c>
      <c r="J33" s="23">
        <v>14.69</v>
      </c>
      <c r="K33" s="23">
        <f t="shared" si="13"/>
        <v>23.759999999999998</v>
      </c>
      <c r="L33" s="32">
        <f>_xlfn.PERCENTRANK.INC(K:K,K33)</f>
        <v>0.255</v>
      </c>
      <c r="M33" s="31">
        <v>67</v>
      </c>
      <c r="N33" s="31">
        <v>101</v>
      </c>
      <c r="O33" s="32">
        <v>66.34</v>
      </c>
      <c r="P33" s="32">
        <f>_xlfn.PERCENTRANK.INC(O:O,O33)</f>
        <v>0.54800000000000004</v>
      </c>
      <c r="Q33" s="31">
        <v>723</v>
      </c>
      <c r="R33" s="31">
        <v>6</v>
      </c>
      <c r="S33" s="32">
        <v>5.0999999999999996</v>
      </c>
      <c r="T33" s="32">
        <v>5.3</v>
      </c>
      <c r="U33" s="32">
        <v>-0.3</v>
      </c>
      <c r="V33" s="32">
        <f>_xlfn.PERCENTRANK.INC(S:S,S33)</f>
        <v>0.66100000000000003</v>
      </c>
      <c r="W33" s="29">
        <f>(L33+P33+V33)/3*100</f>
        <v>48.8</v>
      </c>
      <c r="X33" s="30">
        <f>_xlfn.PERCENTRANK.INC(W:W,W33)*100</f>
        <v>51.1</v>
      </c>
      <c r="Y33" s="23"/>
      <c r="Z33" s="30" t="str">
        <f t="shared" si="14"/>
        <v/>
      </c>
      <c r="AA33" s="27" t="str">
        <f t="shared" si="7"/>
        <v/>
      </c>
      <c r="AC33" s="30">
        <f t="shared" si="5"/>
        <v>1577.2583999999999</v>
      </c>
      <c r="AD33" s="27">
        <f t="shared" si="4"/>
        <v>0.54500000000000004</v>
      </c>
    </row>
    <row r="34" spans="1:30" x14ac:dyDescent="0.2">
      <c r="A34" s="22" t="s">
        <v>81</v>
      </c>
      <c r="B34" s="23" t="s">
        <v>21</v>
      </c>
      <c r="C34" s="22" t="s">
        <v>15</v>
      </c>
      <c r="D34" s="23">
        <v>6.1</v>
      </c>
      <c r="E34" s="26">
        <f t="shared" si="12"/>
        <v>0.82306725750000009</v>
      </c>
      <c r="F34" s="26">
        <f>_xlfn.PERCENTRANK.INC(E:E,E34)</f>
        <v>0.58799999999999997</v>
      </c>
      <c r="G34" s="27">
        <f>_xlfn.PERCENTRANK.INC(H:H,H34)</f>
        <v>0.69899999999999995</v>
      </c>
      <c r="H34" s="23">
        <v>3.3</v>
      </c>
      <c r="I34" s="23">
        <v>5.9</v>
      </c>
      <c r="J34" s="23">
        <v>9.86</v>
      </c>
      <c r="K34" s="23">
        <f t="shared" si="13"/>
        <v>19.47</v>
      </c>
      <c r="L34" s="32">
        <f>_xlfn.PERCENTRANK.INC(K:K,K34)</f>
        <v>0.06</v>
      </c>
      <c r="M34" s="31">
        <v>54</v>
      </c>
      <c r="N34" s="31">
        <v>72</v>
      </c>
      <c r="O34" s="32">
        <v>75</v>
      </c>
      <c r="P34" s="32">
        <f>_xlfn.PERCENTRANK.INC(O:O,O34)</f>
        <v>0.88700000000000001</v>
      </c>
      <c r="Q34" s="31">
        <v>409</v>
      </c>
      <c r="R34" s="31">
        <v>1</v>
      </c>
      <c r="S34" s="32">
        <v>3.6</v>
      </c>
      <c r="T34" s="32">
        <v>3.6</v>
      </c>
      <c r="U34" s="32">
        <v>-0.1</v>
      </c>
      <c r="V34" s="32">
        <f>_xlfn.PERCENTRANK.INC(S:S,S34)</f>
        <v>0.22500000000000001</v>
      </c>
      <c r="W34" s="29">
        <f>(L34+P34+V34)/3*100</f>
        <v>39.06666666666667</v>
      </c>
      <c r="X34" s="30">
        <f>_xlfn.PERCENTRANK.INC(W:W,W34)*100</f>
        <v>32.300000000000004</v>
      </c>
      <c r="Y34" s="23"/>
      <c r="Z34" s="30">
        <f t="shared" si="14"/>
        <v>1460.97</v>
      </c>
      <c r="AA34" s="27">
        <f t="shared" si="7"/>
        <v>0.09</v>
      </c>
      <c r="AC34" s="30" t="str">
        <f t="shared" si="5"/>
        <v/>
      </c>
      <c r="AD34" s="27" t="str">
        <f t="shared" si="4"/>
        <v/>
      </c>
    </row>
    <row r="35" spans="1:30" x14ac:dyDescent="0.2">
      <c r="A35" s="22" t="s">
        <v>82</v>
      </c>
      <c r="B35" s="23" t="s">
        <v>37</v>
      </c>
      <c r="C35" s="22" t="s">
        <v>15</v>
      </c>
      <c r="D35" s="23">
        <v>7.1</v>
      </c>
      <c r="E35" s="26">
        <f t="shared" si="12"/>
        <v>2.5463373312000002</v>
      </c>
      <c r="F35" s="26">
        <f>_xlfn.PERCENTRANK.INC(E:E,E35)</f>
        <v>0.87</v>
      </c>
      <c r="G35" s="27">
        <f>_xlfn.PERCENTRANK.INC(H:H,H35)</f>
        <v>0.69899999999999995</v>
      </c>
      <c r="H35" s="23">
        <v>3.3</v>
      </c>
      <c r="I35" s="23">
        <v>6.4</v>
      </c>
      <c r="J35" s="23">
        <v>10.52</v>
      </c>
      <c r="K35" s="23">
        <f t="shared" si="13"/>
        <v>21.12</v>
      </c>
      <c r="L35" s="32">
        <f>_xlfn.PERCENTRANK.INC(K:K,K35)</f>
        <v>0.112</v>
      </c>
      <c r="M35" s="31">
        <v>58</v>
      </c>
      <c r="N35" s="31">
        <v>79</v>
      </c>
      <c r="O35" s="32">
        <v>73.42</v>
      </c>
      <c r="P35" s="32">
        <f>_xlfn.PERCENTRANK.INC(O:O,O35)</f>
        <v>0.84199999999999997</v>
      </c>
      <c r="Q35" s="31">
        <v>600</v>
      </c>
      <c r="R35" s="31">
        <v>5</v>
      </c>
      <c r="S35" s="32">
        <v>5.2</v>
      </c>
      <c r="T35" s="32">
        <v>4.0999999999999996</v>
      </c>
      <c r="U35" s="32">
        <v>1.1000000000000001</v>
      </c>
      <c r="V35" s="32">
        <f>_xlfn.PERCENTRANK.INC(S:S,S35)</f>
        <v>0.67600000000000005</v>
      </c>
      <c r="W35" s="29">
        <f>(L35+P35+V35)/3*100</f>
        <v>54.333333333333336</v>
      </c>
      <c r="X35" s="30">
        <f>_xlfn.PERCENTRANK.INC(W:W,W35)*100</f>
        <v>62.4</v>
      </c>
      <c r="Y35" s="23"/>
      <c r="Z35" s="30">
        <f t="shared" si="14"/>
        <v>1551.6704</v>
      </c>
      <c r="AA35" s="27">
        <f t="shared" si="7"/>
        <v>0.13100000000000001</v>
      </c>
      <c r="AC35" s="30" t="str">
        <f t="shared" si="5"/>
        <v/>
      </c>
      <c r="AD35" s="27" t="str">
        <f t="shared" si="4"/>
        <v/>
      </c>
    </row>
    <row r="36" spans="1:30" x14ac:dyDescent="0.2">
      <c r="A36" s="22" t="s">
        <v>78</v>
      </c>
      <c r="B36" s="23" t="s">
        <v>19</v>
      </c>
      <c r="C36" s="22" t="s">
        <v>15</v>
      </c>
      <c r="D36" s="23">
        <v>6.2</v>
      </c>
      <c r="E36" s="26">
        <f t="shared" si="12"/>
        <v>1.4518072800000001</v>
      </c>
      <c r="F36" s="26">
        <f>_xlfn.PERCENTRANK.INC(E:E,E36)</f>
        <v>0.75800000000000001</v>
      </c>
      <c r="G36" s="27">
        <f>_xlfn.PERCENTRANK.INC(H:H,H36)</f>
        <v>0.77400000000000002</v>
      </c>
      <c r="H36" s="23">
        <v>3.4</v>
      </c>
      <c r="I36" s="23">
        <v>10</v>
      </c>
      <c r="J36" s="23">
        <v>28.86</v>
      </c>
      <c r="K36" s="23">
        <f t="shared" si="13"/>
        <v>34</v>
      </c>
      <c r="L36" s="28">
        <f>_xlfn.PERCENTRANK.INC(K:K,K36)</f>
        <v>0.75900000000000001</v>
      </c>
      <c r="M36" s="31">
        <v>100</v>
      </c>
      <c r="N36" s="31">
        <v>132</v>
      </c>
      <c r="O36" s="32">
        <v>75.760000000000005</v>
      </c>
      <c r="P36" s="28">
        <f>_xlfn.PERCENTRANK.INC(O:O,O36)</f>
        <v>0.92400000000000004</v>
      </c>
      <c r="Q36" s="31">
        <v>1054</v>
      </c>
      <c r="R36" s="31">
        <v>10</v>
      </c>
      <c r="S36" s="32">
        <v>3.5</v>
      </c>
      <c r="T36" s="32">
        <v>4</v>
      </c>
      <c r="U36" s="32">
        <v>-0.6</v>
      </c>
      <c r="V36" s="28">
        <f>_xlfn.PERCENTRANK.INC(S:S,S36)</f>
        <v>0.20300000000000001</v>
      </c>
      <c r="W36" s="29">
        <f>(L36+P36+V36)/3*100</f>
        <v>62.866666666666674</v>
      </c>
      <c r="X36" s="30">
        <f>_xlfn.PERCENTRANK.INC(W:W,W36)*100</f>
        <v>85.7</v>
      </c>
      <c r="Y36" s="23">
        <v>1</v>
      </c>
      <c r="Z36" s="30">
        <f t="shared" si="14"/>
        <v>2576.54</v>
      </c>
      <c r="AA36" s="27">
        <f t="shared" si="7"/>
        <v>0.84799999999999998</v>
      </c>
      <c r="AB36" s="23">
        <v>72</v>
      </c>
      <c r="AC36" s="30" t="str">
        <f t="shared" si="5"/>
        <v/>
      </c>
      <c r="AD36" s="27" t="str">
        <f t="shared" si="4"/>
        <v/>
      </c>
    </row>
    <row r="37" spans="1:30" x14ac:dyDescent="0.2">
      <c r="A37" s="22" t="s">
        <v>84</v>
      </c>
      <c r="B37" s="23" t="s">
        <v>38</v>
      </c>
      <c r="C37" s="22" t="s">
        <v>17</v>
      </c>
      <c r="D37" s="23">
        <v>5.7</v>
      </c>
      <c r="E37" s="27">
        <f t="shared" si="12"/>
        <v>1.2995670995999999</v>
      </c>
      <c r="F37" s="27">
        <f>_xlfn.PERCENTRANK.INC(E:E,E37)</f>
        <v>0.72499999999999998</v>
      </c>
      <c r="G37" s="27">
        <f>_xlfn.PERCENTRANK.INC(H:H,H37)</f>
        <v>0.69899999999999995</v>
      </c>
      <c r="H37" s="23">
        <v>3.3</v>
      </c>
      <c r="I37" s="23">
        <v>5.7</v>
      </c>
      <c r="J37" s="23">
        <v>9.42</v>
      </c>
      <c r="K37" s="23">
        <f t="shared" si="13"/>
        <v>18.809999999999999</v>
      </c>
      <c r="L37" s="32">
        <f>_xlfn.PERCENTRANK.INC(K:K,K37)</f>
        <v>4.4999999999999998E-2</v>
      </c>
      <c r="M37" s="31">
        <v>41</v>
      </c>
      <c r="N37" s="31">
        <v>65</v>
      </c>
      <c r="O37" s="32">
        <v>63.08</v>
      </c>
      <c r="P37" s="32">
        <f>_xlfn.PERCENTRANK.INC(O:O,O37)</f>
        <v>0.35299999999999998</v>
      </c>
      <c r="Q37" s="31">
        <v>448</v>
      </c>
      <c r="R37" s="31">
        <v>8</v>
      </c>
      <c r="S37" s="32">
        <v>6.3</v>
      </c>
      <c r="T37" s="32">
        <v>4.8</v>
      </c>
      <c r="U37" s="32">
        <v>1.4</v>
      </c>
      <c r="V37" s="32">
        <f>_xlfn.PERCENTRANK.INC(S:S,S37)</f>
        <v>0.92400000000000004</v>
      </c>
      <c r="W37" s="29">
        <f>(L37+P37+V37)/3*100</f>
        <v>44.06666666666667</v>
      </c>
      <c r="X37" s="30">
        <f>_xlfn.PERCENTRANK.INC(W:W,W37)*100</f>
        <v>40.6</v>
      </c>
      <c r="Y37" s="23"/>
      <c r="Z37" s="30" t="str">
        <f t="shared" si="14"/>
        <v/>
      </c>
      <c r="AA37" s="27" t="str">
        <f t="shared" si="7"/>
        <v/>
      </c>
      <c r="AC37" s="30">
        <f t="shared" si="5"/>
        <v>1187.7947999999999</v>
      </c>
      <c r="AD37" s="27">
        <f t="shared" si="4"/>
        <v>0.06</v>
      </c>
    </row>
    <row r="38" spans="1:30" x14ac:dyDescent="0.2">
      <c r="A38" s="22" t="s">
        <v>85</v>
      </c>
      <c r="B38" s="23" t="s">
        <v>39</v>
      </c>
      <c r="C38" s="22" t="s">
        <v>15</v>
      </c>
      <c r="D38" s="23">
        <v>7.5</v>
      </c>
      <c r="E38" s="26">
        <f t="shared" si="12"/>
        <v>1.0493901065999998</v>
      </c>
      <c r="F38" s="26">
        <f>_xlfn.PERCENTRANK.INC(E:E,E38)</f>
        <v>0.64500000000000002</v>
      </c>
      <c r="G38" s="27">
        <f>_xlfn.PERCENTRANK.INC(H:H,H38)</f>
        <v>0.69899999999999995</v>
      </c>
      <c r="H38" s="23">
        <v>3.3</v>
      </c>
      <c r="I38" s="23">
        <v>13.7</v>
      </c>
      <c r="J38" s="23">
        <v>39.299999999999997</v>
      </c>
      <c r="K38" s="23">
        <f t="shared" si="13"/>
        <v>45.209999999999994</v>
      </c>
      <c r="L38" s="32">
        <f>_xlfn.PERCENTRANK.INC(K:K,K38)</f>
        <v>0.94699999999999995</v>
      </c>
      <c r="M38" s="31">
        <v>58</v>
      </c>
      <c r="N38" s="31">
        <v>100</v>
      </c>
      <c r="O38" s="32">
        <v>58</v>
      </c>
      <c r="P38" s="32">
        <f>_xlfn.PERCENTRANK.INC(O:O,O38)</f>
        <v>0.187</v>
      </c>
      <c r="Q38" s="31">
        <v>769</v>
      </c>
      <c r="R38" s="31">
        <v>8</v>
      </c>
      <c r="S38" s="32">
        <v>4.8</v>
      </c>
      <c r="T38" s="32">
        <v>3.9</v>
      </c>
      <c r="U38" s="32">
        <v>0.9</v>
      </c>
      <c r="V38" s="32">
        <f>_xlfn.PERCENTRANK.INC(S:S,S38)</f>
        <v>0.58599999999999997</v>
      </c>
      <c r="W38" s="29">
        <f>(L38+P38+V38)/3*100</f>
        <v>57.333333333333329</v>
      </c>
      <c r="X38" s="30">
        <f>_xlfn.PERCENTRANK.INC(W:W,W38)*100</f>
        <v>68.400000000000006</v>
      </c>
      <c r="Y38" s="23"/>
      <c r="Z38" s="30">
        <f t="shared" si="14"/>
        <v>2623.14</v>
      </c>
      <c r="AA38" s="27">
        <f t="shared" si="7"/>
        <v>0.86799999999999999</v>
      </c>
      <c r="AC38" s="30" t="str">
        <f t="shared" si="5"/>
        <v/>
      </c>
      <c r="AD38" s="27" t="str">
        <f t="shared" si="4"/>
        <v/>
      </c>
    </row>
    <row r="39" spans="1:30" x14ac:dyDescent="0.2">
      <c r="A39" s="22" t="s">
        <v>86</v>
      </c>
      <c r="B39" s="23" t="s">
        <v>20</v>
      </c>
      <c r="C39" s="22" t="s">
        <v>15</v>
      </c>
      <c r="D39" s="23">
        <v>4.7</v>
      </c>
      <c r="E39" s="26">
        <f t="shared" si="12"/>
        <v>2.1290757120000001</v>
      </c>
      <c r="F39" s="26">
        <f>_xlfn.PERCENTRANK.INC(E:E,E39)</f>
        <v>0.82199999999999995</v>
      </c>
      <c r="G39" s="27">
        <f>_xlfn.PERCENTRANK.INC(H:H,H39)</f>
        <v>0.69899999999999995</v>
      </c>
      <c r="H39" s="23">
        <v>3.3</v>
      </c>
      <c r="I39" s="23">
        <v>12.8</v>
      </c>
      <c r="J39" s="23">
        <v>13.13</v>
      </c>
      <c r="K39" s="23">
        <f t="shared" si="13"/>
        <v>42.24</v>
      </c>
      <c r="L39" s="32">
        <f>_xlfn.PERCENTRANK.INC(K:K,K39)</f>
        <v>0.92400000000000004</v>
      </c>
      <c r="M39" s="31">
        <v>33</v>
      </c>
      <c r="N39" s="31">
        <v>52</v>
      </c>
      <c r="O39" s="32">
        <v>63.46</v>
      </c>
      <c r="P39" s="32">
        <f>_xlfn.PERCENTRANK.INC(O:O,O39)</f>
        <v>0.36</v>
      </c>
      <c r="Q39" s="31">
        <v>458</v>
      </c>
      <c r="R39" s="31">
        <v>3</v>
      </c>
      <c r="S39" s="32">
        <v>5.0999999999999996</v>
      </c>
      <c r="T39" s="32">
        <v>4.4000000000000004</v>
      </c>
      <c r="U39" s="32">
        <v>0.7</v>
      </c>
      <c r="V39" s="32">
        <f>_xlfn.PERCENTRANK.INC(S:S,S39)</f>
        <v>0.66100000000000003</v>
      </c>
      <c r="W39" s="29">
        <f>(L39+P39+V39)/3*100</f>
        <v>64.833333333333329</v>
      </c>
      <c r="X39" s="30">
        <f>_xlfn.PERCENTRANK.INC(W:W,W39)*100</f>
        <v>88.7</v>
      </c>
      <c r="Y39" s="23"/>
      <c r="Z39" s="30">
        <f t="shared" si="14"/>
        <v>2681.5704000000001</v>
      </c>
      <c r="AA39" s="27">
        <f t="shared" si="7"/>
        <v>0.89800000000000002</v>
      </c>
      <c r="AC39" s="30" t="str">
        <f t="shared" si="5"/>
        <v/>
      </c>
      <c r="AD39" s="27" t="str">
        <f t="shared" si="4"/>
        <v/>
      </c>
    </row>
    <row r="40" spans="1:30" x14ac:dyDescent="0.2">
      <c r="A40" s="22" t="s">
        <v>87</v>
      </c>
      <c r="B40" s="23" t="s">
        <v>37</v>
      </c>
      <c r="C40" s="22" t="s">
        <v>15</v>
      </c>
      <c r="D40" s="23">
        <v>6.6</v>
      </c>
      <c r="E40" s="26">
        <f t="shared" si="12"/>
        <v>0.53381651400000008</v>
      </c>
      <c r="F40" s="26">
        <f>_xlfn.PERCENTRANK.INC(E:E,E40)</f>
        <v>0.51600000000000001</v>
      </c>
      <c r="G40" s="27">
        <f>_xlfn.PERCENTRANK.INC(H:H,H40)</f>
        <v>0.69899999999999995</v>
      </c>
      <c r="H40" s="23">
        <v>3.3</v>
      </c>
      <c r="I40" s="23">
        <v>11.4</v>
      </c>
      <c r="J40" s="23">
        <v>20.83</v>
      </c>
      <c r="K40" s="23">
        <f t="shared" si="13"/>
        <v>37.619999999999997</v>
      </c>
      <c r="L40" s="32">
        <f>_xlfn.PERCENTRANK.INC(K:K,K40)</f>
        <v>0.85699999999999998</v>
      </c>
      <c r="M40" s="31">
        <v>55</v>
      </c>
      <c r="N40" s="31">
        <v>88</v>
      </c>
      <c r="O40" s="32">
        <v>62.5</v>
      </c>
      <c r="P40" s="32">
        <f>_xlfn.PERCENTRANK.INC(O:O,O40)</f>
        <v>0.33</v>
      </c>
      <c r="Q40" s="31">
        <v>642</v>
      </c>
      <c r="R40" s="31">
        <v>5</v>
      </c>
      <c r="S40" s="32">
        <v>3.5</v>
      </c>
      <c r="T40" s="32">
        <v>3.1</v>
      </c>
      <c r="U40" s="32">
        <v>0.4</v>
      </c>
      <c r="V40" s="32">
        <f>_xlfn.PERCENTRANK.INC(S:S,S40)</f>
        <v>0.20300000000000001</v>
      </c>
      <c r="W40" s="29">
        <f>(L40+P40+V40)/3*100</f>
        <v>46.333333333333336</v>
      </c>
      <c r="X40" s="30">
        <f>_xlfn.PERCENTRANK.INC(W:W,W40)*100</f>
        <v>45.800000000000004</v>
      </c>
      <c r="Y40" s="23"/>
      <c r="Z40" s="30">
        <f t="shared" si="14"/>
        <v>2351.9499999999998</v>
      </c>
      <c r="AA40" s="27">
        <f t="shared" si="7"/>
        <v>0.77700000000000002</v>
      </c>
      <c r="AC40" s="30" t="str">
        <f t="shared" si="5"/>
        <v/>
      </c>
      <c r="AD40" s="27" t="str">
        <f t="shared" si="4"/>
        <v/>
      </c>
    </row>
    <row r="41" spans="1:30" x14ac:dyDescent="0.2">
      <c r="A41" s="22" t="s">
        <v>88</v>
      </c>
      <c r="B41" s="23" t="s">
        <v>40</v>
      </c>
      <c r="C41" s="22" t="s">
        <v>17</v>
      </c>
      <c r="D41" s="23">
        <v>6.2</v>
      </c>
      <c r="E41" s="27">
        <f t="shared" si="12"/>
        <v>0.115597125</v>
      </c>
      <c r="F41" s="27">
        <f>_xlfn.PERCENTRANK.INC(E:E,E41)</f>
        <v>0.26600000000000001</v>
      </c>
      <c r="G41" s="27">
        <f>_xlfn.PERCENTRANK.INC(H:H,H41)</f>
        <v>0.69899999999999995</v>
      </c>
      <c r="H41" s="23">
        <v>3.3</v>
      </c>
      <c r="I41" s="23">
        <v>7.5</v>
      </c>
      <c r="J41" s="23">
        <v>8.86</v>
      </c>
      <c r="K41" s="23">
        <f t="shared" si="13"/>
        <v>24.75</v>
      </c>
      <c r="L41" s="32">
        <f>_xlfn.PERCENTRANK.INC(K:K,K41)</f>
        <v>0.32300000000000001</v>
      </c>
      <c r="M41" s="31">
        <v>28</v>
      </c>
      <c r="N41" s="31">
        <v>47</v>
      </c>
      <c r="O41" s="32">
        <v>59.57</v>
      </c>
      <c r="P41" s="32">
        <f>_xlfn.PERCENTRANK.INC(O:O,O41)</f>
        <v>0.21</v>
      </c>
      <c r="Q41" s="31">
        <v>250</v>
      </c>
      <c r="R41" s="31">
        <v>3</v>
      </c>
      <c r="S41" s="32">
        <v>3.2</v>
      </c>
      <c r="T41" s="32">
        <v>3.3</v>
      </c>
      <c r="U41" s="32">
        <v>-0.1</v>
      </c>
      <c r="V41" s="32">
        <f>_xlfn.PERCENTRANK.INC(S:S,S41)</f>
        <v>0.105</v>
      </c>
      <c r="W41" s="29">
        <f>(L41+P41+V41)/3*100</f>
        <v>21.266666666666666</v>
      </c>
      <c r="X41" s="30">
        <f>_xlfn.PERCENTRANK.INC(W:W,W41)*100</f>
        <v>5.2</v>
      </c>
      <c r="Y41" s="23"/>
      <c r="Z41" s="30" t="str">
        <f t="shared" si="14"/>
        <v/>
      </c>
      <c r="AA41" s="27" t="str">
        <f t="shared" si="7"/>
        <v/>
      </c>
      <c r="AC41" s="30">
        <f t="shared" si="5"/>
        <v>1474.9975000000002</v>
      </c>
      <c r="AD41" s="27">
        <f t="shared" si="4"/>
        <v>0.48399999999999999</v>
      </c>
    </row>
    <row r="42" spans="1:30" x14ac:dyDescent="0.2">
      <c r="A42" s="22" t="s">
        <v>93</v>
      </c>
      <c r="B42" s="23" t="s">
        <v>41</v>
      </c>
      <c r="C42" s="22" t="s">
        <v>15</v>
      </c>
      <c r="D42" s="23">
        <v>6.3</v>
      </c>
      <c r="E42" s="26">
        <f t="shared" si="12"/>
        <v>2.6298949248000003</v>
      </c>
      <c r="F42" s="26">
        <f>_xlfn.PERCENTRANK.INC(E:E,E42)</f>
        <v>0.879</v>
      </c>
      <c r="G42" s="27">
        <f>_xlfn.PERCENTRANK.INC(H:H,H42)</f>
        <v>0.624</v>
      </c>
      <c r="H42" s="23">
        <v>3.2</v>
      </c>
      <c r="I42" s="23">
        <v>8.8000000000000007</v>
      </c>
      <c r="J42" s="23">
        <v>21.15</v>
      </c>
      <c r="K42" s="23">
        <f t="shared" si="13"/>
        <v>28.160000000000004</v>
      </c>
      <c r="L42" s="28">
        <f>_xlfn.PERCENTRANK.INC(K:K,K42)</f>
        <v>0.48799999999999999</v>
      </c>
      <c r="M42" s="31">
        <v>72</v>
      </c>
      <c r="N42" s="31">
        <v>101</v>
      </c>
      <c r="O42" s="32">
        <v>71.290000000000006</v>
      </c>
      <c r="P42" s="28">
        <f>_xlfn.PERCENTRANK.INC(O:O,O42)</f>
        <v>0.75900000000000001</v>
      </c>
      <c r="Q42" s="31">
        <v>840</v>
      </c>
      <c r="R42" s="31">
        <v>3</v>
      </c>
      <c r="S42" s="32">
        <v>4.9000000000000004</v>
      </c>
      <c r="T42" s="32">
        <v>4.0999999999999996</v>
      </c>
      <c r="U42" s="32">
        <v>0.8</v>
      </c>
      <c r="V42" s="28">
        <f>_xlfn.PERCENTRANK.INC(S:S,S42)</f>
        <v>0.63100000000000001</v>
      </c>
      <c r="W42" s="29">
        <f>(L42+P42+V42)/3*100</f>
        <v>62.6</v>
      </c>
      <c r="X42" s="30">
        <f>_xlfn.PERCENTRANK.INC(W:W,W42)*100</f>
        <v>83.399999999999991</v>
      </c>
      <c r="Y42" s="23">
        <v>1</v>
      </c>
      <c r="Z42" s="30">
        <f t="shared" si="14"/>
        <v>2008.5064000000004</v>
      </c>
      <c r="AA42" s="27">
        <f t="shared" si="7"/>
        <v>0.56499999999999995</v>
      </c>
      <c r="AB42" s="23">
        <v>67</v>
      </c>
      <c r="AC42" s="30" t="str">
        <f t="shared" si="5"/>
        <v/>
      </c>
      <c r="AD42" s="27" t="str">
        <f t="shared" si="4"/>
        <v/>
      </c>
    </row>
    <row r="43" spans="1:30" x14ac:dyDescent="0.2">
      <c r="A43" s="22" t="s">
        <v>90</v>
      </c>
      <c r="B43" s="23" t="s">
        <v>39</v>
      </c>
      <c r="C43" s="22" t="s">
        <v>15</v>
      </c>
      <c r="D43" s="23">
        <v>6.2</v>
      </c>
      <c r="E43" s="26">
        <f t="shared" si="12"/>
        <v>3.0647725055999997</v>
      </c>
      <c r="F43" s="26">
        <f>_xlfn.PERCENTRANK.INC(E:E,E43)</f>
        <v>0.94299999999999995</v>
      </c>
      <c r="G43" s="27">
        <f>_xlfn.PERCENTRANK.INC(H:H,H43)</f>
        <v>0.624</v>
      </c>
      <c r="H43" s="23">
        <v>3.2</v>
      </c>
      <c r="I43" s="23">
        <v>8.6</v>
      </c>
      <c r="J43" s="23">
        <v>11.85</v>
      </c>
      <c r="K43" s="23">
        <f t="shared" si="13"/>
        <v>27.52</v>
      </c>
      <c r="L43" s="32">
        <f>_xlfn.PERCENTRANK.INC(K:K,K43)</f>
        <v>0.45800000000000002</v>
      </c>
      <c r="M43" s="31">
        <v>33</v>
      </c>
      <c r="N43" s="31">
        <v>48</v>
      </c>
      <c r="O43" s="32">
        <v>68.75</v>
      </c>
      <c r="P43" s="32">
        <f>_xlfn.PERCENTRANK.INC(O:O,O43)</f>
        <v>0.66100000000000003</v>
      </c>
      <c r="Q43" s="31">
        <v>432</v>
      </c>
      <c r="R43" s="31">
        <v>3</v>
      </c>
      <c r="S43" s="32">
        <v>6</v>
      </c>
      <c r="T43" s="32">
        <v>4.5</v>
      </c>
      <c r="U43" s="32">
        <v>1.5</v>
      </c>
      <c r="V43" s="32">
        <f>_xlfn.PERCENTRANK.INC(S:S,S43)</f>
        <v>0.86399999999999999</v>
      </c>
      <c r="W43" s="29">
        <f>(L43+P43+V43)/3*100</f>
        <v>66.100000000000009</v>
      </c>
      <c r="X43" s="30">
        <f>_xlfn.PERCENTRANK.INC(W:W,W43)*100</f>
        <v>90.9</v>
      </c>
      <c r="Y43" s="23"/>
      <c r="Z43" s="30">
        <f t="shared" si="14"/>
        <v>1893.2</v>
      </c>
      <c r="AA43" s="27">
        <f t="shared" si="7"/>
        <v>0.47399999999999998</v>
      </c>
      <c r="AC43" s="30" t="str">
        <f t="shared" si="5"/>
        <v/>
      </c>
      <c r="AD43" s="27" t="str">
        <f t="shared" si="4"/>
        <v/>
      </c>
    </row>
    <row r="44" spans="1:30" x14ac:dyDescent="0.2">
      <c r="A44" s="22" t="s">
        <v>64</v>
      </c>
      <c r="B44" s="23" t="s">
        <v>20</v>
      </c>
      <c r="C44" s="22" t="s">
        <v>15</v>
      </c>
      <c r="D44" s="23">
        <v>6.2</v>
      </c>
      <c r="E44" s="26">
        <f t="shared" si="12"/>
        <v>2.6939923036</v>
      </c>
      <c r="F44" s="26">
        <f>_xlfn.PERCENTRANK.INC(E:E,E44)</f>
        <v>0.88700000000000001</v>
      </c>
      <c r="G44" s="27">
        <f>_xlfn.PERCENTRANK.INC(H:H,H44)</f>
        <v>0.84199999999999997</v>
      </c>
      <c r="H44" s="23">
        <v>3.5</v>
      </c>
      <c r="I44" s="23">
        <v>7.9</v>
      </c>
      <c r="J44" s="23">
        <v>16.559999999999999</v>
      </c>
      <c r="K44" s="23">
        <f t="shared" si="13"/>
        <v>27.650000000000002</v>
      </c>
      <c r="L44" s="28">
        <f>_xlfn.PERCENTRANK.INC(K:K,K44)</f>
        <v>0.46600000000000003</v>
      </c>
      <c r="M44" s="31">
        <v>82</v>
      </c>
      <c r="N44" s="31">
        <v>107</v>
      </c>
      <c r="O44" s="32">
        <v>76.64</v>
      </c>
      <c r="P44" s="28">
        <f>_xlfn.PERCENTRANK.INC(O:O,O44)</f>
        <v>0.96199999999999997</v>
      </c>
      <c r="Q44" s="31">
        <v>967</v>
      </c>
      <c r="R44" s="31">
        <v>4</v>
      </c>
      <c r="S44" s="32">
        <v>4.5</v>
      </c>
      <c r="T44" s="32">
        <v>4.7</v>
      </c>
      <c r="U44" s="32">
        <v>-0.2</v>
      </c>
      <c r="V44" s="28">
        <f>_xlfn.PERCENTRANK.INC(S:S,S44)</f>
        <v>0.42099999999999999</v>
      </c>
      <c r="W44" s="29">
        <f>(L44+P44+V44)/3*100</f>
        <v>61.633333333333326</v>
      </c>
      <c r="X44" s="30">
        <f>_xlfn.PERCENTRANK.INC(W:W,W44)*100</f>
        <v>80.400000000000006</v>
      </c>
      <c r="Y44" s="23">
        <v>1</v>
      </c>
      <c r="Z44" s="30">
        <f t="shared" si="14"/>
        <v>2119.9960000000001</v>
      </c>
      <c r="AA44" s="27">
        <f t="shared" si="7"/>
        <v>0.64600000000000002</v>
      </c>
      <c r="AB44" s="23">
        <v>52</v>
      </c>
      <c r="AC44" s="30" t="str">
        <f t="shared" si="5"/>
        <v/>
      </c>
      <c r="AD44" s="27" t="str">
        <f t="shared" si="4"/>
        <v/>
      </c>
    </row>
    <row r="45" spans="1:30" x14ac:dyDescent="0.2">
      <c r="A45" s="22" t="s">
        <v>92</v>
      </c>
      <c r="B45" s="23" t="s">
        <v>33</v>
      </c>
      <c r="C45" s="22" t="s">
        <v>15</v>
      </c>
      <c r="D45" s="23">
        <v>6.3</v>
      </c>
      <c r="E45" s="26">
        <f t="shared" si="12"/>
        <v>3.4137472512000002</v>
      </c>
      <c r="F45" s="26">
        <f>_xlfn.PERCENTRANK.INC(E:E,E45)</f>
        <v>0.96699999999999997</v>
      </c>
      <c r="G45" s="27">
        <f>_xlfn.PERCENTRANK.INC(H:H,H45)</f>
        <v>0.624</v>
      </c>
      <c r="H45" s="23">
        <v>3.2</v>
      </c>
      <c r="I45" s="23">
        <v>8.8000000000000007</v>
      </c>
      <c r="J45" s="23">
        <v>9.6999999999999993</v>
      </c>
      <c r="K45" s="23">
        <f t="shared" si="13"/>
        <v>28.160000000000004</v>
      </c>
      <c r="L45" s="32">
        <f>_xlfn.PERCENTRANK.INC(K:K,K45)</f>
        <v>0.48799999999999999</v>
      </c>
      <c r="M45" s="31">
        <v>45</v>
      </c>
      <c r="N45" s="31">
        <v>62</v>
      </c>
      <c r="O45" s="32">
        <v>72.58</v>
      </c>
      <c r="P45" s="32">
        <f>_xlfn.PERCENTRANK.INC(O:O,O45)</f>
        <v>0.79600000000000004</v>
      </c>
      <c r="Q45" s="31">
        <v>483</v>
      </c>
      <c r="R45" s="31">
        <v>4</v>
      </c>
      <c r="S45" s="32">
        <v>5.7</v>
      </c>
      <c r="T45" s="32">
        <v>5.3</v>
      </c>
      <c r="U45" s="32">
        <v>0.5</v>
      </c>
      <c r="V45" s="32">
        <f>_xlfn.PERCENTRANK.INC(S:S,S45)</f>
        <v>0.78100000000000003</v>
      </c>
      <c r="W45" s="29">
        <f>(L45+P45+V45)/3*100</f>
        <v>68.833333333333329</v>
      </c>
      <c r="X45" s="30">
        <f>_xlfn.PERCENTRANK.INC(W:W,W45)*100</f>
        <v>96.2</v>
      </c>
      <c r="Y45" s="23"/>
      <c r="Z45" s="30">
        <f t="shared" si="14"/>
        <v>2044.9928000000002</v>
      </c>
      <c r="AA45" s="27">
        <f t="shared" si="7"/>
        <v>0.59499999999999997</v>
      </c>
      <c r="AC45" s="30" t="str">
        <f t="shared" si="5"/>
        <v/>
      </c>
      <c r="AD45" s="27" t="str">
        <f t="shared" si="4"/>
        <v/>
      </c>
    </row>
    <row r="46" spans="1:30" x14ac:dyDescent="0.2">
      <c r="A46" s="22" t="s">
        <v>167</v>
      </c>
      <c r="B46" s="23" t="s">
        <v>38</v>
      </c>
      <c r="C46" s="22" t="s">
        <v>15</v>
      </c>
      <c r="D46" s="23">
        <v>5.4</v>
      </c>
      <c r="E46" s="26">
        <f t="shared" si="12"/>
        <v>0.49419203040000009</v>
      </c>
      <c r="F46" s="26">
        <f>_xlfn.PERCENTRANK.INC(E:E,E46)</f>
        <v>0.5</v>
      </c>
      <c r="G46" s="27">
        <f>_xlfn.PERCENTRANK.INC(H:H,H46)</f>
        <v>9.7000000000000003E-2</v>
      </c>
      <c r="H46" s="23">
        <v>2.4</v>
      </c>
      <c r="I46" s="23">
        <v>11.3</v>
      </c>
      <c r="J46" s="23">
        <v>30.6</v>
      </c>
      <c r="K46" s="23">
        <f t="shared" si="13"/>
        <v>27.12</v>
      </c>
      <c r="L46" s="28">
        <f>_xlfn.PERCENTRANK.INC(K:K,K46)</f>
        <v>0.436</v>
      </c>
      <c r="M46" s="31">
        <v>70</v>
      </c>
      <c r="N46" s="31">
        <v>106</v>
      </c>
      <c r="O46" s="32">
        <v>66.040000000000006</v>
      </c>
      <c r="P46" s="28">
        <f>_xlfn.PERCENTRANK.INC(O:O,O46)</f>
        <v>0.496</v>
      </c>
      <c r="Q46" s="31">
        <v>1075</v>
      </c>
      <c r="R46" s="31">
        <v>11</v>
      </c>
      <c r="S46" s="32">
        <v>6.2</v>
      </c>
      <c r="T46" s="32">
        <v>3.6</v>
      </c>
      <c r="U46" s="32">
        <v>2.6</v>
      </c>
      <c r="V46" s="28">
        <f>_xlfn.PERCENTRANK.INC(S:S,S46)</f>
        <v>0.90900000000000003</v>
      </c>
      <c r="W46" s="29">
        <f>(L46+P46+V46)/3*100</f>
        <v>61.366666666666667</v>
      </c>
      <c r="X46" s="30">
        <f>_xlfn.PERCENTRANK.INC(W:W,W46)*100</f>
        <v>79.600000000000009</v>
      </c>
      <c r="Y46" s="23">
        <v>1</v>
      </c>
      <c r="Z46" s="30">
        <f t="shared" si="14"/>
        <v>1792.2448000000002</v>
      </c>
      <c r="AA46" s="27">
        <f t="shared" si="7"/>
        <v>0.34300000000000003</v>
      </c>
      <c r="AB46" s="23">
        <v>98</v>
      </c>
      <c r="AC46" s="30" t="str">
        <f t="shared" si="5"/>
        <v/>
      </c>
      <c r="AD46" s="27" t="str">
        <f t="shared" si="4"/>
        <v/>
      </c>
    </row>
    <row r="47" spans="1:30" x14ac:dyDescent="0.2">
      <c r="A47" s="22" t="s">
        <v>94</v>
      </c>
      <c r="B47" s="23" t="s">
        <v>31</v>
      </c>
      <c r="C47" s="22" t="s">
        <v>15</v>
      </c>
      <c r="D47" s="23">
        <v>6.1</v>
      </c>
      <c r="E47" s="26">
        <f t="shared" si="12"/>
        <v>0.21951072000000002</v>
      </c>
      <c r="F47" s="26">
        <f>_xlfn.PERCENTRANK.INC(E:E,E47)</f>
        <v>0.38700000000000001</v>
      </c>
      <c r="G47" s="27">
        <f>_xlfn.PERCENTRANK.INC(H:H,H47)</f>
        <v>0.624</v>
      </c>
      <c r="H47" s="23">
        <v>3.2</v>
      </c>
      <c r="I47" s="23">
        <v>11</v>
      </c>
      <c r="J47" s="23">
        <v>12.34</v>
      </c>
      <c r="K47" s="23">
        <f t="shared" si="13"/>
        <v>35.200000000000003</v>
      </c>
      <c r="L47" s="32">
        <f>_xlfn.PERCENTRANK.INC(K:K,K47)</f>
        <v>0.77400000000000002</v>
      </c>
      <c r="M47" s="31">
        <v>30</v>
      </c>
      <c r="N47" s="31">
        <v>56</v>
      </c>
      <c r="O47" s="32">
        <v>53.57</v>
      </c>
      <c r="P47" s="32">
        <f>_xlfn.PERCENTRANK.INC(O:O,O47)</f>
        <v>8.2000000000000003E-2</v>
      </c>
      <c r="Q47" s="31">
        <v>381</v>
      </c>
      <c r="R47" s="31">
        <v>3</v>
      </c>
      <c r="S47" s="32">
        <v>4.4000000000000004</v>
      </c>
      <c r="T47" s="32">
        <v>3.6</v>
      </c>
      <c r="U47" s="32">
        <v>0.9</v>
      </c>
      <c r="V47" s="32">
        <f>_xlfn.PERCENTRANK.INC(S:S,S47)</f>
        <v>0.39</v>
      </c>
      <c r="W47" s="29">
        <f>(L47+P47+V47)/3*100</f>
        <v>41.533333333333331</v>
      </c>
      <c r="X47" s="30">
        <f>_xlfn.PERCENTRANK.INC(W:W,W47)*100</f>
        <v>37.5</v>
      </c>
      <c r="Y47" s="23"/>
      <c r="Z47" s="30">
        <f t="shared" si="14"/>
        <v>1886.5440000000003</v>
      </c>
      <c r="AA47" s="27">
        <f t="shared" si="7"/>
        <v>0.45400000000000001</v>
      </c>
      <c r="AC47" s="30" t="str">
        <f t="shared" si="5"/>
        <v/>
      </c>
      <c r="AD47" s="27" t="str">
        <f t="shared" si="4"/>
        <v/>
      </c>
    </row>
    <row r="48" spans="1:30" x14ac:dyDescent="0.2">
      <c r="A48" s="22" t="s">
        <v>95</v>
      </c>
      <c r="B48" s="23" t="s">
        <v>40</v>
      </c>
      <c r="C48" s="22" t="s">
        <v>15</v>
      </c>
      <c r="D48" s="23">
        <v>6.3</v>
      </c>
      <c r="E48" s="26">
        <f t="shared" ref="E48:E79" si="15">I48*G48*P48*V48</f>
        <v>2.3777407679999998</v>
      </c>
      <c r="F48" s="26">
        <f>_xlfn.PERCENTRANK.INC(E:E,E48)</f>
        <v>0.83799999999999997</v>
      </c>
      <c r="G48" s="27">
        <f>_xlfn.PERCENTRANK.INC(H:H,H48)</f>
        <v>0.624</v>
      </c>
      <c r="H48" s="23">
        <v>3.2</v>
      </c>
      <c r="I48" s="23">
        <v>8.5</v>
      </c>
      <c r="J48" s="23">
        <v>13.02</v>
      </c>
      <c r="K48" s="23">
        <f t="shared" ref="K48:K79" si="16">I48*H48</f>
        <v>27.200000000000003</v>
      </c>
      <c r="L48" s="32">
        <f>_xlfn.PERCENTRANK.INC(K:K,K48)</f>
        <v>0.45100000000000001</v>
      </c>
      <c r="M48" s="31">
        <v>40</v>
      </c>
      <c r="N48" s="31">
        <v>61</v>
      </c>
      <c r="O48" s="32">
        <v>65.569999999999993</v>
      </c>
      <c r="P48" s="32">
        <f>_xlfn.PERCENTRANK.INC(O:O,O48)</f>
        <v>0.46600000000000003</v>
      </c>
      <c r="Q48" s="31">
        <v>503</v>
      </c>
      <c r="R48" s="31">
        <v>1</v>
      </c>
      <c r="S48" s="32">
        <v>7.1</v>
      </c>
      <c r="T48" s="32">
        <v>5.8</v>
      </c>
      <c r="U48" s="32">
        <v>1.2</v>
      </c>
      <c r="V48" s="32">
        <f>_xlfn.PERCENTRANK.INC(S:S,S48)</f>
        <v>0.96199999999999997</v>
      </c>
      <c r="W48" s="29">
        <f>(L48+P48+V48)/3*100</f>
        <v>62.633333333333333</v>
      </c>
      <c r="X48" s="30">
        <f>_xlfn.PERCENTRANK.INC(W:W,W48)*100</f>
        <v>84.899999999999991</v>
      </c>
      <c r="Y48" s="23"/>
      <c r="Z48" s="30">
        <f t="shared" si="14"/>
        <v>1784.924</v>
      </c>
      <c r="AA48" s="27">
        <f t="shared" si="7"/>
        <v>0.32300000000000001</v>
      </c>
      <c r="AC48" s="30" t="str">
        <f t="shared" si="5"/>
        <v/>
      </c>
      <c r="AD48" s="27" t="str">
        <f t="shared" si="4"/>
        <v/>
      </c>
    </row>
    <row r="49" spans="1:30" x14ac:dyDescent="0.2">
      <c r="A49" s="22" t="s">
        <v>96</v>
      </c>
      <c r="B49" s="23" t="s">
        <v>20</v>
      </c>
      <c r="C49" s="22" t="s">
        <v>15</v>
      </c>
      <c r="D49" s="23">
        <v>6.3</v>
      </c>
      <c r="E49" s="26">
        <f t="shared" si="15"/>
        <v>0.36670233599999996</v>
      </c>
      <c r="F49" s="26">
        <f>_xlfn.PERCENTRANK.INC(E:E,E49)</f>
        <v>0.443</v>
      </c>
      <c r="G49" s="27">
        <f>_xlfn.PERCENTRANK.INC(H:H,H49)</f>
        <v>0.624</v>
      </c>
      <c r="H49" s="23">
        <v>3.2</v>
      </c>
      <c r="I49" s="23">
        <v>15.9</v>
      </c>
      <c r="J49" s="23">
        <v>19.38</v>
      </c>
      <c r="K49" s="23">
        <f t="shared" si="16"/>
        <v>50.88</v>
      </c>
      <c r="L49" s="32">
        <f>_xlfn.PERCENTRANK.INC(K:K,K49)</f>
        <v>0.97699999999999998</v>
      </c>
      <c r="M49" s="31">
        <v>35</v>
      </c>
      <c r="N49" s="31">
        <v>62</v>
      </c>
      <c r="O49" s="32">
        <v>56.45</v>
      </c>
      <c r="P49" s="32">
        <f>_xlfn.PERCENTRANK.INC(O:O,O49)</f>
        <v>0.12</v>
      </c>
      <c r="Q49" s="31">
        <v>599</v>
      </c>
      <c r="R49" s="31">
        <v>7</v>
      </c>
      <c r="S49" s="32">
        <v>3.9</v>
      </c>
      <c r="T49" s="32">
        <v>3.7</v>
      </c>
      <c r="U49" s="32">
        <v>0.2</v>
      </c>
      <c r="V49" s="32">
        <f>_xlfn.PERCENTRANK.INC(S:S,S49)</f>
        <v>0.308</v>
      </c>
      <c r="W49" s="29">
        <f>(L49+P49+V49)/3*100</f>
        <v>46.833333333333336</v>
      </c>
      <c r="X49" s="30">
        <f>_xlfn.PERCENTRANK.INC(W:W,W49)*100</f>
        <v>47.3</v>
      </c>
      <c r="Y49" s="23"/>
      <c r="Z49" s="30">
        <f t="shared" si="14"/>
        <v>2872.9560000000006</v>
      </c>
      <c r="AA49" s="27">
        <f t="shared" si="7"/>
        <v>0.94899999999999995</v>
      </c>
      <c r="AC49" s="30" t="str">
        <f t="shared" si="5"/>
        <v/>
      </c>
      <c r="AD49" s="27" t="str">
        <f t="shared" si="4"/>
        <v/>
      </c>
    </row>
    <row r="50" spans="1:30" x14ac:dyDescent="0.2">
      <c r="A50" s="22" t="s">
        <v>115</v>
      </c>
      <c r="B50" s="23" t="s">
        <v>23</v>
      </c>
      <c r="C50" s="22" t="s">
        <v>15</v>
      </c>
      <c r="D50" s="23">
        <v>6.7</v>
      </c>
      <c r="E50" s="26">
        <f t="shared" si="15"/>
        <v>1.315274088</v>
      </c>
      <c r="F50" s="26">
        <f>_xlfn.PERCENTRANK.INC(E:E,E50)</f>
        <v>0.73299999999999998</v>
      </c>
      <c r="G50" s="27">
        <f>_xlfn.PERCENTRANK.INC(H:H,H50)</f>
        <v>0.443</v>
      </c>
      <c r="H50" s="23">
        <v>3</v>
      </c>
      <c r="I50" s="23">
        <v>12</v>
      </c>
      <c r="J50" s="23">
        <v>30.35</v>
      </c>
      <c r="K50" s="23">
        <f t="shared" si="16"/>
        <v>36</v>
      </c>
      <c r="L50" s="28">
        <f>_xlfn.PERCENTRANK.INC(K:K,K50)</f>
        <v>0.80400000000000005</v>
      </c>
      <c r="M50" s="31">
        <v>81</v>
      </c>
      <c r="N50" s="31">
        <v>119</v>
      </c>
      <c r="O50" s="32">
        <v>68.069999999999993</v>
      </c>
      <c r="P50" s="28">
        <f>_xlfn.PERCENTRANK.INC(O:O,O50)</f>
        <v>0.64600000000000002</v>
      </c>
      <c r="Q50" s="31">
        <v>1143</v>
      </c>
      <c r="R50" s="31">
        <v>6</v>
      </c>
      <c r="S50" s="32">
        <v>4.3</v>
      </c>
      <c r="T50" s="32">
        <v>3.7</v>
      </c>
      <c r="U50" s="32">
        <v>0.6</v>
      </c>
      <c r="V50" s="28">
        <f>_xlfn.PERCENTRANK.INC(S:S,S50)</f>
        <v>0.38300000000000001</v>
      </c>
      <c r="W50" s="29">
        <f>(L50+P50+V50)/3*100</f>
        <v>61.100000000000009</v>
      </c>
      <c r="X50" s="30">
        <f>_xlfn.PERCENTRANK.INC(W:W,W50)*100</f>
        <v>78.900000000000006</v>
      </c>
      <c r="Y50" s="23">
        <v>1</v>
      </c>
      <c r="Z50" s="30">
        <f t="shared" si="14"/>
        <v>2451.3799999999997</v>
      </c>
      <c r="AA50" s="27">
        <f t="shared" si="7"/>
        <v>0.80800000000000005</v>
      </c>
      <c r="AB50" s="23">
        <v>84</v>
      </c>
      <c r="AC50" s="30" t="str">
        <f t="shared" si="5"/>
        <v/>
      </c>
      <c r="AD50" s="27" t="str">
        <f t="shared" si="4"/>
        <v/>
      </c>
    </row>
    <row r="51" spans="1:30" x14ac:dyDescent="0.2">
      <c r="A51" s="22" t="s">
        <v>68</v>
      </c>
      <c r="B51" s="23" t="s">
        <v>32</v>
      </c>
      <c r="C51" s="22" t="s">
        <v>15</v>
      </c>
      <c r="D51" s="23">
        <v>6.8</v>
      </c>
      <c r="E51" s="26">
        <f t="shared" si="15"/>
        <v>2.8940227071999995</v>
      </c>
      <c r="F51" s="26">
        <f>_xlfn.PERCENTRANK.INC(E:E,E51)</f>
        <v>0.91900000000000004</v>
      </c>
      <c r="G51" s="27">
        <f>_xlfn.PERCENTRANK.INC(H:H,H51)</f>
        <v>0.84199999999999997</v>
      </c>
      <c r="H51" s="23">
        <v>3.5</v>
      </c>
      <c r="I51" s="23">
        <v>7.1</v>
      </c>
      <c r="J51" s="23">
        <v>17.13</v>
      </c>
      <c r="K51" s="23">
        <f t="shared" si="16"/>
        <v>24.849999999999998</v>
      </c>
      <c r="L51" s="28">
        <f>_xlfn.PERCENTRANK.INC(K:K,K51)</f>
        <v>0.33</v>
      </c>
      <c r="M51" s="31">
        <v>77</v>
      </c>
      <c r="N51" s="31">
        <v>97</v>
      </c>
      <c r="O51" s="32">
        <v>79.38</v>
      </c>
      <c r="P51" s="28">
        <f>_xlfn.PERCENTRANK.INC(O:O,O51)</f>
        <v>0.99199999999999999</v>
      </c>
      <c r="Q51" s="31">
        <v>851</v>
      </c>
      <c r="R51" s="31">
        <v>3</v>
      </c>
      <c r="S51" s="32">
        <v>4.5999999999999996</v>
      </c>
      <c r="T51" s="32">
        <v>4.8</v>
      </c>
      <c r="U51" s="32">
        <v>-0.2</v>
      </c>
      <c r="V51" s="28">
        <f>_xlfn.PERCENTRANK.INC(S:S,S51)</f>
        <v>0.48799999999999999</v>
      </c>
      <c r="W51" s="29">
        <f>(L51+P51+V51)/3*100</f>
        <v>60.333333333333336</v>
      </c>
      <c r="X51" s="30">
        <f>_xlfn.PERCENTRANK.INC(W:W,W51)*100</f>
        <v>77.400000000000006</v>
      </c>
      <c r="Y51" s="23">
        <v>1</v>
      </c>
      <c r="Z51" s="30">
        <f t="shared" si="14"/>
        <v>1973.5129999999997</v>
      </c>
      <c r="AA51" s="27">
        <f t="shared" si="7"/>
        <v>0.53500000000000003</v>
      </c>
      <c r="AB51" s="23">
        <v>55</v>
      </c>
      <c r="AC51" s="30" t="str">
        <f t="shared" si="5"/>
        <v/>
      </c>
      <c r="AD51" s="27" t="str">
        <f t="shared" si="4"/>
        <v/>
      </c>
    </row>
    <row r="52" spans="1:30" x14ac:dyDescent="0.2">
      <c r="A52" s="22" t="s">
        <v>99</v>
      </c>
      <c r="B52" s="23" t="s">
        <v>43</v>
      </c>
      <c r="C52" s="22" t="s">
        <v>15</v>
      </c>
      <c r="D52" s="23">
        <v>6.6</v>
      </c>
      <c r="E52" s="26">
        <f t="shared" si="15"/>
        <v>1.8033263968000002</v>
      </c>
      <c r="F52" s="26">
        <f>_xlfn.PERCENTRANK.INC(E:E,E52)</f>
        <v>0.79</v>
      </c>
      <c r="G52" s="27">
        <f>_xlfn.PERCENTRANK.INC(H:H,H52)</f>
        <v>0.54800000000000004</v>
      </c>
      <c r="H52" s="23">
        <v>3.1</v>
      </c>
      <c r="I52" s="23">
        <v>10.1</v>
      </c>
      <c r="J52" s="23">
        <v>12.86</v>
      </c>
      <c r="K52" s="23">
        <f t="shared" si="16"/>
        <v>31.31</v>
      </c>
      <c r="L52" s="32">
        <f>_xlfn.PERCENTRANK.INC(K:K,K52)</f>
        <v>0.624</v>
      </c>
      <c r="M52" s="31">
        <v>36</v>
      </c>
      <c r="N52" s="31">
        <v>54</v>
      </c>
      <c r="O52" s="32">
        <v>66.67</v>
      </c>
      <c r="P52" s="32">
        <f>_xlfn.PERCENTRANK.INC(O:O,O52)</f>
        <v>0.55600000000000005</v>
      </c>
      <c r="Q52" s="31">
        <v>373</v>
      </c>
      <c r="R52" s="31">
        <v>1</v>
      </c>
      <c r="S52" s="32">
        <v>4.8</v>
      </c>
      <c r="T52" s="32">
        <v>3.6</v>
      </c>
      <c r="U52" s="32">
        <v>1.2</v>
      </c>
      <c r="V52" s="32">
        <f>_xlfn.PERCENTRANK.INC(S:S,S52)</f>
        <v>0.58599999999999997</v>
      </c>
      <c r="W52" s="29">
        <f>(L52+P52+V52)/3*100</f>
        <v>58.866666666666667</v>
      </c>
      <c r="X52" s="30">
        <f>_xlfn.PERCENTRANK.INC(W:W,W52)*100</f>
        <v>74.400000000000006</v>
      </c>
      <c r="Y52" s="23"/>
      <c r="Z52" s="30">
        <f t="shared" si="14"/>
        <v>2088.3977</v>
      </c>
      <c r="AA52" s="27">
        <f t="shared" si="7"/>
        <v>0.61599999999999999</v>
      </c>
      <c r="AC52" s="30" t="str">
        <f t="shared" si="5"/>
        <v/>
      </c>
      <c r="AD52" s="27" t="str">
        <f t="shared" si="4"/>
        <v/>
      </c>
    </row>
    <row r="53" spans="1:30" x14ac:dyDescent="0.2">
      <c r="A53" s="22" t="s">
        <v>122</v>
      </c>
      <c r="B53" s="23" t="s">
        <v>20</v>
      </c>
      <c r="C53" s="22" t="s">
        <v>15</v>
      </c>
      <c r="D53" s="23">
        <v>5.5</v>
      </c>
      <c r="E53" s="26">
        <f t="shared" si="15"/>
        <v>1.0992398219999999</v>
      </c>
      <c r="F53" s="26">
        <f>_xlfn.PERCENTRANK.INC(E:E,E53)</f>
        <v>0.66100000000000003</v>
      </c>
      <c r="G53" s="27">
        <f>_xlfn.PERCENTRANK.INC(H:H,H53)</f>
        <v>0.443</v>
      </c>
      <c r="H53" s="23">
        <v>3</v>
      </c>
      <c r="I53" s="23">
        <v>10.199999999999999</v>
      </c>
      <c r="J53" s="23">
        <v>33.42</v>
      </c>
      <c r="K53" s="23">
        <f t="shared" si="16"/>
        <v>30.599999999999998</v>
      </c>
      <c r="L53" s="28">
        <f>_xlfn.PERCENTRANK.INC(K:K,K53)</f>
        <v>0.60899999999999999</v>
      </c>
      <c r="M53" s="31">
        <v>127</v>
      </c>
      <c r="N53" s="31">
        <v>166</v>
      </c>
      <c r="O53" s="32">
        <v>76.510000000000005</v>
      </c>
      <c r="P53" s="28">
        <f>_xlfn.PERCENTRANK.INC(O:O,O53)</f>
        <v>0.95399999999999996</v>
      </c>
      <c r="Q53" s="31">
        <v>1535</v>
      </c>
      <c r="R53" s="31">
        <v>8</v>
      </c>
      <c r="S53" s="32">
        <v>3.7</v>
      </c>
      <c r="T53" s="32">
        <v>3.5</v>
      </c>
      <c r="U53" s="32">
        <v>0.1</v>
      </c>
      <c r="V53" s="28">
        <f>_xlfn.PERCENTRANK.INC(S:S,S53)</f>
        <v>0.255</v>
      </c>
      <c r="W53" s="29">
        <f>(L53+P53+V53)/3*100</f>
        <v>60.6</v>
      </c>
      <c r="X53" s="30">
        <f>_xlfn.PERCENTRANK.INC(W:W,W53)*100</f>
        <v>78.100000000000009</v>
      </c>
      <c r="Y53" s="23">
        <v>1</v>
      </c>
      <c r="Z53" s="30">
        <f t="shared" si="14"/>
        <v>2341.9459999999999</v>
      </c>
      <c r="AA53" s="27">
        <f t="shared" si="7"/>
        <v>0.76700000000000002</v>
      </c>
      <c r="AB53" s="23">
        <v>92</v>
      </c>
      <c r="AC53" s="30" t="str">
        <f t="shared" si="5"/>
        <v/>
      </c>
      <c r="AD53" s="27" t="str">
        <f t="shared" si="4"/>
        <v/>
      </c>
    </row>
    <row r="54" spans="1:30" x14ac:dyDescent="0.2">
      <c r="A54" s="22" t="s">
        <v>100</v>
      </c>
      <c r="B54" s="23" t="s">
        <v>21</v>
      </c>
      <c r="C54" s="22" t="s">
        <v>15</v>
      </c>
      <c r="D54" s="23">
        <v>6.3</v>
      </c>
      <c r="E54" s="26">
        <f t="shared" si="15"/>
        <v>2.0530584360000002</v>
      </c>
      <c r="F54" s="26">
        <f>_xlfn.PERCENTRANK.INC(E:E,E54)</f>
        <v>0.81399999999999995</v>
      </c>
      <c r="G54" s="27">
        <f>_xlfn.PERCENTRANK.INC(H:H,H54)</f>
        <v>0.54800000000000004</v>
      </c>
      <c r="H54" s="23">
        <v>3.1</v>
      </c>
      <c r="I54" s="23">
        <v>9</v>
      </c>
      <c r="J54" s="23">
        <v>33.21</v>
      </c>
      <c r="K54" s="23">
        <f t="shared" si="16"/>
        <v>27.900000000000002</v>
      </c>
      <c r="L54" s="28">
        <f>_xlfn.PERCENTRANK.INC(K:K,K54)</f>
        <v>0.48099999999999998</v>
      </c>
      <c r="M54" s="31">
        <v>115</v>
      </c>
      <c r="N54" s="31">
        <v>160</v>
      </c>
      <c r="O54" s="32">
        <v>71.88</v>
      </c>
      <c r="P54" s="28">
        <f>_xlfn.PERCENTRANK.INC(O:O,O54)</f>
        <v>0.78100000000000003</v>
      </c>
      <c r="Q54" s="31">
        <v>1407</v>
      </c>
      <c r="R54" s="31">
        <v>6</v>
      </c>
      <c r="S54" s="32">
        <v>4.7</v>
      </c>
      <c r="T54" s="32">
        <v>3.6</v>
      </c>
      <c r="U54" s="32">
        <v>1</v>
      </c>
      <c r="V54" s="28">
        <f>_xlfn.PERCENTRANK.INC(S:S,S54)</f>
        <v>0.53300000000000003</v>
      </c>
      <c r="W54" s="29">
        <f>(L54+P54+V54)/3*100</f>
        <v>59.833333333333329</v>
      </c>
      <c r="X54" s="30">
        <f>_xlfn.PERCENTRANK.INC(W:W,W54)*100</f>
        <v>76.599999999999994</v>
      </c>
      <c r="Y54" s="23">
        <v>1</v>
      </c>
      <c r="Z54" s="30">
        <f t="shared" si="14"/>
        <v>2006.3920000000001</v>
      </c>
      <c r="AA54" s="27">
        <f t="shared" si="7"/>
        <v>0.55500000000000005</v>
      </c>
      <c r="AB54" s="23">
        <v>83</v>
      </c>
      <c r="AC54" s="30" t="str">
        <f t="shared" si="5"/>
        <v/>
      </c>
      <c r="AD54" s="27" t="str">
        <f t="shared" si="4"/>
        <v/>
      </c>
    </row>
    <row r="55" spans="1:30" x14ac:dyDescent="0.2">
      <c r="A55" s="22" t="s">
        <v>102</v>
      </c>
      <c r="B55" s="23" t="s">
        <v>24</v>
      </c>
      <c r="C55" s="22" t="s">
        <v>15</v>
      </c>
      <c r="D55" s="23">
        <v>6</v>
      </c>
      <c r="E55" s="26">
        <f t="shared" si="15"/>
        <v>1.6876440900000005</v>
      </c>
      <c r="F55" s="26">
        <f>_xlfn.PERCENTRANK.INC(E:E,E55)</f>
        <v>0.77400000000000002</v>
      </c>
      <c r="G55" s="27">
        <f>_xlfn.PERCENTRANK.INC(H:H,H55)</f>
        <v>0.54800000000000004</v>
      </c>
      <c r="H55" s="23">
        <v>3.1</v>
      </c>
      <c r="I55" s="23">
        <v>7.5</v>
      </c>
      <c r="J55" s="23">
        <v>16.72</v>
      </c>
      <c r="K55" s="23">
        <f t="shared" si="16"/>
        <v>23.25</v>
      </c>
      <c r="L55" s="32">
        <f>_xlfn.PERCENTRANK.INC(K:K,K55)</f>
        <v>0.22500000000000001</v>
      </c>
      <c r="M55" s="31">
        <v>59</v>
      </c>
      <c r="N55" s="31">
        <v>89</v>
      </c>
      <c r="O55" s="32">
        <v>66.290000000000006</v>
      </c>
      <c r="P55" s="32">
        <f>_xlfn.PERCENTRANK.INC(O:O,O55)</f>
        <v>0.54100000000000004</v>
      </c>
      <c r="Q55" s="31">
        <v>699</v>
      </c>
      <c r="R55" s="31">
        <v>6</v>
      </c>
      <c r="S55" s="32">
        <v>5.6</v>
      </c>
      <c r="T55" s="32">
        <v>4.3</v>
      </c>
      <c r="U55" s="32">
        <v>1.3</v>
      </c>
      <c r="V55" s="32">
        <f>_xlfn.PERCENTRANK.INC(S:S,S55)</f>
        <v>0.75900000000000001</v>
      </c>
      <c r="W55" s="29">
        <f>(L55+P55+V55)/3*100</f>
        <v>50.833333333333329</v>
      </c>
      <c r="X55" s="30">
        <f>_xlfn.PERCENTRANK.INC(W:W,W55)*100</f>
        <v>55.600000000000009</v>
      </c>
      <c r="Y55" s="23"/>
      <c r="Z55" s="30">
        <f t="shared" si="14"/>
        <v>1542.3625</v>
      </c>
      <c r="AA55" s="27">
        <f t="shared" si="7"/>
        <v>0.121</v>
      </c>
      <c r="AC55" s="30" t="str">
        <f t="shared" si="5"/>
        <v/>
      </c>
      <c r="AD55" s="27" t="str">
        <f t="shared" si="4"/>
        <v/>
      </c>
    </row>
    <row r="56" spans="1:30" x14ac:dyDescent="0.2">
      <c r="A56" s="22" t="s">
        <v>103</v>
      </c>
      <c r="B56" s="23" t="s">
        <v>16</v>
      </c>
      <c r="C56" s="22" t="s">
        <v>15</v>
      </c>
      <c r="D56" s="23">
        <v>5.5</v>
      </c>
      <c r="E56" s="26">
        <f t="shared" si="15"/>
        <v>0.65031379200000017</v>
      </c>
      <c r="F56" s="26">
        <f>_xlfn.PERCENTRANK.INC(E:E,E56)</f>
        <v>0.56399999999999995</v>
      </c>
      <c r="G56" s="27">
        <f>_xlfn.PERCENTRANK.INC(H:H,H56)</f>
        <v>0.54800000000000004</v>
      </c>
      <c r="H56" s="23">
        <v>3.1</v>
      </c>
      <c r="I56" s="23">
        <v>18</v>
      </c>
      <c r="J56" s="23">
        <v>28.07</v>
      </c>
      <c r="K56" s="23">
        <f t="shared" si="16"/>
        <v>55.800000000000004</v>
      </c>
      <c r="L56" s="32">
        <f>_xlfn.PERCENTRANK.INC(K:K,K56)</f>
        <v>1</v>
      </c>
      <c r="M56" s="31">
        <v>33</v>
      </c>
      <c r="N56" s="31">
        <v>63</v>
      </c>
      <c r="O56" s="32">
        <v>52.38</v>
      </c>
      <c r="P56" s="32">
        <f>_xlfn.PERCENTRANK.INC(O:O,O56)</f>
        <v>6.7000000000000004E-2</v>
      </c>
      <c r="Q56" s="31">
        <v>690</v>
      </c>
      <c r="R56" s="31">
        <v>6</v>
      </c>
      <c r="S56" s="32">
        <v>7.6</v>
      </c>
      <c r="T56" s="32">
        <v>6.4</v>
      </c>
      <c r="U56" s="32">
        <v>1.2</v>
      </c>
      <c r="V56" s="32">
        <f>_xlfn.PERCENTRANK.INC(S:S,S56)</f>
        <v>0.98399999999999999</v>
      </c>
      <c r="W56" s="29">
        <f>(L56+P56+V56)/3*100</f>
        <v>68.366666666666674</v>
      </c>
      <c r="X56" s="30">
        <f>_xlfn.PERCENTRANK.INC(W:W,W56)*100</f>
        <v>94.699999999999989</v>
      </c>
      <c r="Y56" s="23"/>
      <c r="Z56" s="30">
        <f t="shared" si="14"/>
        <v>2924.3240000000005</v>
      </c>
      <c r="AA56" s="27">
        <f t="shared" si="7"/>
        <v>0.96899999999999997</v>
      </c>
      <c r="AC56" s="30" t="str">
        <f t="shared" si="5"/>
        <v/>
      </c>
      <c r="AD56" s="27" t="str">
        <f t="shared" si="4"/>
        <v/>
      </c>
    </row>
    <row r="57" spans="1:30" x14ac:dyDescent="0.2">
      <c r="A57" s="22" t="s">
        <v>104</v>
      </c>
      <c r="B57" s="23" t="s">
        <v>44</v>
      </c>
      <c r="C57" s="22" t="s">
        <v>15</v>
      </c>
      <c r="D57" s="23">
        <v>6.2</v>
      </c>
      <c r="E57" s="26">
        <f t="shared" si="15"/>
        <v>0.25721366399999995</v>
      </c>
      <c r="F57" s="26">
        <f>_xlfn.PERCENTRANK.INC(E:E,E57)</f>
        <v>0.41099999999999998</v>
      </c>
      <c r="G57" s="27">
        <f>_xlfn.PERCENTRANK.INC(H:H,H57)</f>
        <v>0.54800000000000004</v>
      </c>
      <c r="H57" s="23">
        <v>3.1</v>
      </c>
      <c r="I57" s="23">
        <v>16.399999999999999</v>
      </c>
      <c r="J57" s="23">
        <v>19.190000000000001</v>
      </c>
      <c r="K57" s="23">
        <f t="shared" si="16"/>
        <v>50.839999999999996</v>
      </c>
      <c r="L57" s="32">
        <f>_xlfn.PERCENTRANK.INC(K:K,K57)</f>
        <v>0.96899999999999997</v>
      </c>
      <c r="M57" s="31">
        <v>28</v>
      </c>
      <c r="N57" s="31">
        <v>55</v>
      </c>
      <c r="O57" s="32">
        <v>50.91</v>
      </c>
      <c r="P57" s="32">
        <f>_xlfn.PERCENTRANK.INC(O:O,O57)</f>
        <v>0.03</v>
      </c>
      <c r="Q57" s="31">
        <v>511</v>
      </c>
      <c r="R57" s="31">
        <v>3</v>
      </c>
      <c r="S57" s="32">
        <v>6.8</v>
      </c>
      <c r="T57" s="32">
        <v>4.9000000000000004</v>
      </c>
      <c r="U57" s="32">
        <v>1.8</v>
      </c>
      <c r="V57" s="32">
        <f>_xlfn.PERCENTRANK.INC(S:S,S57)</f>
        <v>0.95399999999999996</v>
      </c>
      <c r="W57" s="29">
        <f>(L57+P57+V57)/3*100</f>
        <v>65.099999999999994</v>
      </c>
      <c r="X57" s="30">
        <f>_xlfn.PERCENTRANK.INC(W:W,W57)*100</f>
        <v>89.4</v>
      </c>
      <c r="Y57" s="23"/>
      <c r="Z57" s="30">
        <f t="shared" si="14"/>
        <v>2589.6243999999997</v>
      </c>
      <c r="AA57" s="27">
        <f t="shared" si="7"/>
        <v>0.85799999999999998</v>
      </c>
      <c r="AC57" s="30" t="str">
        <f t="shared" si="5"/>
        <v/>
      </c>
      <c r="AD57" s="27" t="str">
        <f t="shared" si="4"/>
        <v/>
      </c>
    </row>
    <row r="58" spans="1:30" x14ac:dyDescent="0.2">
      <c r="A58" s="22" t="s">
        <v>105</v>
      </c>
      <c r="B58" s="23" t="s">
        <v>25</v>
      </c>
      <c r="C58" s="22" t="s">
        <v>17</v>
      </c>
      <c r="D58" s="23">
        <v>5.6</v>
      </c>
      <c r="E58" s="27">
        <f t="shared" si="15"/>
        <v>2.7967631552000003</v>
      </c>
      <c r="F58" s="27">
        <f>_xlfn.PERCENTRANK.INC(E:E,E58)</f>
        <v>0.90300000000000002</v>
      </c>
      <c r="G58" s="27">
        <f>_xlfn.PERCENTRANK.INC(H:H,H58)</f>
        <v>0.54800000000000004</v>
      </c>
      <c r="H58" s="23">
        <v>3.1</v>
      </c>
      <c r="I58" s="23">
        <v>7.6</v>
      </c>
      <c r="J58" s="23">
        <v>11.96</v>
      </c>
      <c r="K58" s="23">
        <f t="shared" si="16"/>
        <v>23.56</v>
      </c>
      <c r="L58" s="32">
        <f>_xlfn.PERCENTRANK.INC(K:K,K58)</f>
        <v>0.23300000000000001</v>
      </c>
      <c r="M58" s="31">
        <v>44</v>
      </c>
      <c r="N58" s="31">
        <v>60</v>
      </c>
      <c r="O58" s="32">
        <v>73.33</v>
      </c>
      <c r="P58" s="32">
        <f>_xlfn.PERCENTRANK.INC(O:O,O58)</f>
        <v>0.82699999999999996</v>
      </c>
      <c r="Q58" s="31">
        <v>521</v>
      </c>
      <c r="R58" s="31">
        <v>5</v>
      </c>
      <c r="S58" s="32">
        <v>5.8</v>
      </c>
      <c r="T58" s="32">
        <v>4.2</v>
      </c>
      <c r="U58" s="32">
        <v>1.6</v>
      </c>
      <c r="V58" s="32">
        <f>_xlfn.PERCENTRANK.INC(S:S,S58)</f>
        <v>0.81200000000000006</v>
      </c>
      <c r="W58" s="29">
        <f>(L58+P58+V58)/3*100</f>
        <v>62.4</v>
      </c>
      <c r="X58" s="30">
        <f>_xlfn.PERCENTRANK.INC(W:W,W58)*100</f>
        <v>82.699999999999989</v>
      </c>
      <c r="Y58" s="23"/>
      <c r="Z58" s="30" t="str">
        <f t="shared" si="14"/>
        <v/>
      </c>
      <c r="AA58" s="27" t="str">
        <f t="shared" si="7"/>
        <v/>
      </c>
      <c r="AC58" s="30">
        <f t="shared" si="5"/>
        <v>1728.8147999999999</v>
      </c>
      <c r="AD58" s="27">
        <f t="shared" si="4"/>
        <v>0.66600000000000004</v>
      </c>
    </row>
    <row r="59" spans="1:30" x14ac:dyDescent="0.2">
      <c r="A59" s="22" t="s">
        <v>106</v>
      </c>
      <c r="B59" s="23" t="s">
        <v>45</v>
      </c>
      <c r="C59" s="22" t="s">
        <v>17</v>
      </c>
      <c r="D59" s="23">
        <v>6.6</v>
      </c>
      <c r="E59" s="27">
        <f t="shared" si="15"/>
        <v>1.1500332384</v>
      </c>
      <c r="F59" s="27">
        <f>_xlfn.PERCENTRANK.INC(E:E,E59)</f>
        <v>0.68500000000000005</v>
      </c>
      <c r="G59" s="27">
        <f>_xlfn.PERCENTRANK.INC(H:H,H59)</f>
        <v>0.54800000000000004</v>
      </c>
      <c r="H59" s="23">
        <v>3.1</v>
      </c>
      <c r="I59" s="23">
        <v>6.7</v>
      </c>
      <c r="J59" s="23">
        <v>12.93</v>
      </c>
      <c r="K59" s="23">
        <f t="shared" si="16"/>
        <v>20.77</v>
      </c>
      <c r="L59" s="32">
        <f>_xlfn.PERCENTRANK.INC(K:K,K59)</f>
        <v>9.7000000000000003E-2</v>
      </c>
      <c r="M59" s="31">
        <v>63</v>
      </c>
      <c r="N59" s="31">
        <v>89</v>
      </c>
      <c r="O59" s="32">
        <v>70.790000000000006</v>
      </c>
      <c r="P59" s="32">
        <f>_xlfn.PERCENTRANK.INC(O:O,O59)</f>
        <v>0.74399999999999999</v>
      </c>
      <c r="Q59" s="31">
        <v>615</v>
      </c>
      <c r="R59" s="31">
        <v>4</v>
      </c>
      <c r="S59" s="32">
        <v>4.5</v>
      </c>
      <c r="T59" s="32">
        <v>3.5</v>
      </c>
      <c r="U59" s="32">
        <v>1</v>
      </c>
      <c r="V59" s="32">
        <f>_xlfn.PERCENTRANK.INC(S:S,S59)</f>
        <v>0.42099999999999999</v>
      </c>
      <c r="W59" s="29">
        <f>(L59+P59+V59)/3*100</f>
        <v>42.06666666666667</v>
      </c>
      <c r="X59" s="30">
        <f>_xlfn.PERCENTRANK.INC(W:W,W59)*100</f>
        <v>38.299999999999997</v>
      </c>
      <c r="Y59" s="23"/>
      <c r="Z59" s="30" t="str">
        <f t="shared" si="14"/>
        <v/>
      </c>
      <c r="AA59" s="27" t="str">
        <f t="shared" si="7"/>
        <v/>
      </c>
      <c r="AC59" s="30">
        <f t="shared" si="5"/>
        <v>1471.2083000000002</v>
      </c>
      <c r="AD59" s="27">
        <f t="shared" si="4"/>
        <v>0.45400000000000001</v>
      </c>
    </row>
    <row r="60" spans="1:30" x14ac:dyDescent="0.2">
      <c r="A60" s="22" t="s">
        <v>76</v>
      </c>
      <c r="B60" s="23" t="s">
        <v>25</v>
      </c>
      <c r="C60" s="22" t="s">
        <v>15</v>
      </c>
      <c r="D60" s="23">
        <v>6.9</v>
      </c>
      <c r="E60" s="26">
        <f t="shared" si="15"/>
        <v>2.9356646616000002</v>
      </c>
      <c r="F60" s="26">
        <f>_xlfn.PERCENTRANK.INC(E:E,E60)</f>
        <v>0.93500000000000005</v>
      </c>
      <c r="G60" s="27">
        <f>_xlfn.PERCENTRANK.INC(H:H,H60)</f>
        <v>0.77400000000000002</v>
      </c>
      <c r="H60" s="23">
        <v>3.4</v>
      </c>
      <c r="I60" s="23">
        <v>7.1</v>
      </c>
      <c r="J60" s="23">
        <v>23.93</v>
      </c>
      <c r="K60" s="23">
        <f t="shared" si="16"/>
        <v>24.139999999999997</v>
      </c>
      <c r="L60" s="28">
        <f>_xlfn.PERCENTRANK.INC(K:K,K60)</f>
        <v>0.28499999999999998</v>
      </c>
      <c r="M60" s="31">
        <v>90</v>
      </c>
      <c r="N60" s="31">
        <v>129</v>
      </c>
      <c r="O60" s="32">
        <v>69.77</v>
      </c>
      <c r="P60" s="28">
        <f>_xlfn.PERCENTRANK.INC(O:O,O60)</f>
        <v>0.68400000000000005</v>
      </c>
      <c r="Q60" s="31">
        <v>936</v>
      </c>
      <c r="R60" s="31">
        <v>6</v>
      </c>
      <c r="S60" s="32">
        <v>5.7</v>
      </c>
      <c r="T60" s="32">
        <v>5.7</v>
      </c>
      <c r="U60" s="32">
        <v>0</v>
      </c>
      <c r="V60" s="28">
        <f>_xlfn.PERCENTRANK.INC(S:S,S60)</f>
        <v>0.78100000000000003</v>
      </c>
      <c r="W60" s="29">
        <f>(L60+P60+V60)/3*100</f>
        <v>58.333333333333336</v>
      </c>
      <c r="X60" s="30">
        <f>_xlfn.PERCENTRANK.INC(W:W,W60)*100</f>
        <v>72.899999999999991</v>
      </c>
      <c r="Y60" s="23">
        <v>1</v>
      </c>
      <c r="Z60" s="30">
        <f t="shared" si="14"/>
        <v>1685.3877999999997</v>
      </c>
      <c r="AA60" s="27">
        <f t="shared" si="7"/>
        <v>0.222</v>
      </c>
      <c r="AB60" s="23">
        <v>66</v>
      </c>
      <c r="AC60" s="30" t="str">
        <f t="shared" si="5"/>
        <v/>
      </c>
      <c r="AD60" s="27" t="str">
        <f t="shared" si="4"/>
        <v/>
      </c>
    </row>
    <row r="61" spans="1:30" x14ac:dyDescent="0.2">
      <c r="A61" s="22" t="s">
        <v>108</v>
      </c>
      <c r="B61" s="23" t="s">
        <v>46</v>
      </c>
      <c r="C61" s="22" t="s">
        <v>17</v>
      </c>
      <c r="D61" s="23">
        <v>4.7</v>
      </c>
      <c r="E61" s="27">
        <f t="shared" si="15"/>
        <v>1.1987127360000001</v>
      </c>
      <c r="F61" s="27">
        <f>_xlfn.PERCENTRANK.INC(E:E,E61)</f>
        <v>0.70099999999999996</v>
      </c>
      <c r="G61" s="27">
        <f>_xlfn.PERCENTRANK.INC(H:H,H61)</f>
        <v>0.54800000000000004</v>
      </c>
      <c r="H61" s="23">
        <v>3.1</v>
      </c>
      <c r="I61" s="23">
        <v>8.1999999999999993</v>
      </c>
      <c r="J61" s="23">
        <v>8.92</v>
      </c>
      <c r="K61" s="23">
        <f t="shared" si="16"/>
        <v>25.419999999999998</v>
      </c>
      <c r="L61" s="32">
        <f>_xlfn.PERCENTRANK.INC(K:K,K61)</f>
        <v>0.33800000000000002</v>
      </c>
      <c r="M61" s="31">
        <v>30</v>
      </c>
      <c r="N61" s="31">
        <v>43</v>
      </c>
      <c r="O61" s="32">
        <v>69.77</v>
      </c>
      <c r="P61" s="32">
        <f>_xlfn.PERCENTRANK.INC(O:O,O61)</f>
        <v>0.68400000000000005</v>
      </c>
      <c r="Q61" s="31">
        <v>365</v>
      </c>
      <c r="R61" s="31">
        <v>5</v>
      </c>
      <c r="S61" s="32">
        <v>4.4000000000000004</v>
      </c>
      <c r="T61" s="32">
        <v>4.0999999999999996</v>
      </c>
      <c r="U61" s="32">
        <v>0.4</v>
      </c>
      <c r="V61" s="32">
        <f>_xlfn.PERCENTRANK.INC(S:S,S61)</f>
        <v>0.39</v>
      </c>
      <c r="W61" s="29">
        <f>(L61+P61+V61)/3*100</f>
        <v>47.066666666666663</v>
      </c>
      <c r="X61" s="30">
        <f>_xlfn.PERCENTRANK.INC(W:W,W61)*100</f>
        <v>48.1</v>
      </c>
      <c r="Y61" s="23"/>
      <c r="Z61" s="30" t="str">
        <f t="shared" si="14"/>
        <v/>
      </c>
      <c r="AA61" s="27" t="str">
        <f t="shared" si="7"/>
        <v/>
      </c>
      <c r="AC61" s="30">
        <f t="shared" si="5"/>
        <v>1774.4333999999999</v>
      </c>
      <c r="AD61" s="27">
        <f t="shared" si="4"/>
        <v>0.72699999999999998</v>
      </c>
    </row>
    <row r="62" spans="1:30" x14ac:dyDescent="0.2">
      <c r="A62" s="22" t="s">
        <v>109</v>
      </c>
      <c r="B62" s="23" t="s">
        <v>41</v>
      </c>
      <c r="C62" s="22" t="s">
        <v>17</v>
      </c>
      <c r="D62" s="23">
        <v>5.3</v>
      </c>
      <c r="E62" s="27">
        <f t="shared" si="15"/>
        <v>0.40168626299999993</v>
      </c>
      <c r="F62" s="27">
        <f>_xlfn.PERCENTRANK.INC(E:E,E62)</f>
        <v>0.45100000000000001</v>
      </c>
      <c r="G62" s="27">
        <f>_xlfn.PERCENTRANK.INC(H:H,H62)</f>
        <v>0.443</v>
      </c>
      <c r="H62" s="23">
        <v>3</v>
      </c>
      <c r="I62" s="23">
        <v>7.1</v>
      </c>
      <c r="J62" s="23">
        <v>11.77</v>
      </c>
      <c r="K62" s="23">
        <f t="shared" si="16"/>
        <v>21.299999999999997</v>
      </c>
      <c r="L62" s="32">
        <f>_xlfn.PERCENTRANK.INC(K:K,K62)</f>
        <v>0.13500000000000001</v>
      </c>
      <c r="M62" s="31">
        <v>46</v>
      </c>
      <c r="N62" s="31">
        <v>70</v>
      </c>
      <c r="O62" s="32">
        <v>65.709999999999994</v>
      </c>
      <c r="P62" s="32">
        <f>_xlfn.PERCENTRANK.INC(O:O,O62)</f>
        <v>0.47299999999999998</v>
      </c>
      <c r="Q62" s="31">
        <v>435</v>
      </c>
      <c r="R62" s="31">
        <v>4</v>
      </c>
      <c r="S62" s="32">
        <v>3.8</v>
      </c>
      <c r="T62" s="32">
        <v>5.3</v>
      </c>
      <c r="U62" s="32">
        <v>-1.5</v>
      </c>
      <c r="V62" s="32">
        <f>_xlfn.PERCENTRANK.INC(S:S,S62)</f>
        <v>0.27</v>
      </c>
      <c r="W62" s="29">
        <f>(L62+P62+V62)/3*100</f>
        <v>29.266666666666669</v>
      </c>
      <c r="X62" s="30">
        <f>_xlfn.PERCENTRANK.INC(W:W,W62)*100</f>
        <v>13.5</v>
      </c>
      <c r="Y62" s="23"/>
      <c r="Z62" s="30" t="str">
        <f t="shared" si="14"/>
        <v/>
      </c>
      <c r="AA62" s="27" t="str">
        <f t="shared" si="7"/>
        <v/>
      </c>
      <c r="AC62" s="30">
        <f t="shared" si="5"/>
        <v>1400.3829999999996</v>
      </c>
      <c r="AD62" s="27">
        <f t="shared" si="4"/>
        <v>0.30299999999999999</v>
      </c>
    </row>
    <row r="63" spans="1:30" x14ac:dyDescent="0.2">
      <c r="A63" s="22" t="s">
        <v>110</v>
      </c>
      <c r="B63" s="23" t="s">
        <v>26</v>
      </c>
      <c r="C63" s="22" t="s">
        <v>17</v>
      </c>
      <c r="D63" s="23">
        <v>5.8</v>
      </c>
      <c r="E63" s="27">
        <f t="shared" si="15"/>
        <v>0.52194680849999997</v>
      </c>
      <c r="F63" s="27">
        <f>_xlfn.PERCENTRANK.INC(E:E,E63)</f>
        <v>0.50800000000000001</v>
      </c>
      <c r="G63" s="27">
        <f>_xlfn.PERCENTRANK.INC(H:H,H63)</f>
        <v>0.443</v>
      </c>
      <c r="H63" s="23">
        <v>3</v>
      </c>
      <c r="I63" s="23">
        <v>7.1</v>
      </c>
      <c r="J63" s="23">
        <v>11.47</v>
      </c>
      <c r="K63" s="23">
        <f t="shared" si="16"/>
        <v>21.299999999999997</v>
      </c>
      <c r="L63" s="32">
        <f>_xlfn.PERCENTRANK.INC(K:K,K63)</f>
        <v>0.13500000000000001</v>
      </c>
      <c r="M63" s="31">
        <v>50</v>
      </c>
      <c r="N63" s="31">
        <v>76</v>
      </c>
      <c r="O63" s="32">
        <v>65.790000000000006</v>
      </c>
      <c r="P63" s="32">
        <f>_xlfn.PERCENTRANK.INC(O:O,O63)</f>
        <v>0.48099999999999998</v>
      </c>
      <c r="Q63" s="31">
        <v>456</v>
      </c>
      <c r="R63" s="31">
        <v>8</v>
      </c>
      <c r="S63" s="32">
        <v>4.0999999999999996</v>
      </c>
      <c r="T63" s="32">
        <v>4</v>
      </c>
      <c r="U63" s="32">
        <v>0.2</v>
      </c>
      <c r="V63" s="32">
        <f>_xlfn.PERCENTRANK.INC(S:S,S63)</f>
        <v>0.34499999999999997</v>
      </c>
      <c r="W63" s="29">
        <f>(L63+P63+V63)/3*100</f>
        <v>32.033333333333331</v>
      </c>
      <c r="X63" s="30">
        <f>_xlfn.PERCENTRANK.INC(W:W,W63)*100</f>
        <v>18.7</v>
      </c>
      <c r="Y63" s="23"/>
      <c r="Z63" s="30" t="str">
        <f t="shared" si="14"/>
        <v/>
      </c>
      <c r="AA63" s="27" t="str">
        <f t="shared" si="7"/>
        <v/>
      </c>
      <c r="AC63" s="30">
        <f t="shared" si="5"/>
        <v>1402.1469999999999</v>
      </c>
      <c r="AD63" s="27">
        <f t="shared" si="4"/>
        <v>0.33300000000000002</v>
      </c>
    </row>
    <row r="64" spans="1:30" x14ac:dyDescent="0.2">
      <c r="A64" s="22" t="s">
        <v>111</v>
      </c>
      <c r="B64" s="23" t="s">
        <v>18</v>
      </c>
      <c r="C64" s="22" t="s">
        <v>17</v>
      </c>
      <c r="D64" s="23">
        <v>5.4</v>
      </c>
      <c r="E64" s="27">
        <f t="shared" si="15"/>
        <v>2.4691985388000002</v>
      </c>
      <c r="F64" s="27">
        <f>_xlfn.PERCENTRANK.INC(E:E,E64)</f>
        <v>0.85399999999999998</v>
      </c>
      <c r="G64" s="27">
        <f>_xlfn.PERCENTRANK.INC(H:H,H64)</f>
        <v>0.443</v>
      </c>
      <c r="H64" s="23">
        <v>3</v>
      </c>
      <c r="I64" s="23">
        <v>8.6999999999999993</v>
      </c>
      <c r="J64" s="23">
        <v>25.28</v>
      </c>
      <c r="K64" s="23">
        <f t="shared" si="16"/>
        <v>26.099999999999998</v>
      </c>
      <c r="L64" s="32">
        <f>_xlfn.PERCENTRANK.INC(K:K,K64)</f>
        <v>0.375</v>
      </c>
      <c r="M64" s="31">
        <v>105</v>
      </c>
      <c r="N64" s="31">
        <v>145</v>
      </c>
      <c r="O64" s="32">
        <v>72.41</v>
      </c>
      <c r="P64" s="32">
        <f>_xlfn.PERCENTRANK.INC(O:O,O64)</f>
        <v>0.78900000000000003</v>
      </c>
      <c r="Q64" s="31">
        <v>1416</v>
      </c>
      <c r="R64" s="31">
        <v>11</v>
      </c>
      <c r="S64" s="32">
        <v>5.8</v>
      </c>
      <c r="T64" s="32">
        <v>4.8</v>
      </c>
      <c r="U64" s="32">
        <v>1</v>
      </c>
      <c r="V64" s="32">
        <f>_xlfn.PERCENTRANK.INC(S:S,S64)</f>
        <v>0.81200000000000006</v>
      </c>
      <c r="W64" s="29">
        <f>(L64+P64+V64)/3*100</f>
        <v>65.866666666666674</v>
      </c>
      <c r="X64" s="30">
        <f>_xlfn.PERCENTRANK.INC(W:W,W64)*100</f>
        <v>90.2</v>
      </c>
      <c r="Y64" s="23"/>
      <c r="Z64" s="30" t="str">
        <f t="shared" si="14"/>
        <v/>
      </c>
      <c r="AA64" s="27" t="str">
        <f t="shared" si="7"/>
        <v/>
      </c>
      <c r="AC64" s="30">
        <f t="shared" si="5"/>
        <v>1891.0609999999999</v>
      </c>
      <c r="AD64" s="27">
        <f t="shared" si="4"/>
        <v>0.878</v>
      </c>
    </row>
    <row r="65" spans="1:30" x14ac:dyDescent="0.2">
      <c r="A65" s="22" t="s">
        <v>89</v>
      </c>
      <c r="B65" s="23" t="s">
        <v>25</v>
      </c>
      <c r="C65" s="22" t="s">
        <v>15</v>
      </c>
      <c r="D65" s="23">
        <v>6.3</v>
      </c>
      <c r="E65" s="26">
        <f t="shared" si="15"/>
        <v>2.7580041216</v>
      </c>
      <c r="F65" s="26">
        <f>_xlfn.PERCENTRANK.INC(E:E,E65)</f>
        <v>0.89500000000000002</v>
      </c>
      <c r="G65" s="27">
        <f>_xlfn.PERCENTRANK.INC(H:H,H65)</f>
        <v>0.624</v>
      </c>
      <c r="H65" s="23">
        <v>3.2</v>
      </c>
      <c r="I65" s="23">
        <v>6.3</v>
      </c>
      <c r="J65" s="23">
        <v>20.57</v>
      </c>
      <c r="K65" s="23">
        <f t="shared" si="16"/>
        <v>20.16</v>
      </c>
      <c r="L65" s="28">
        <f>_xlfn.PERCENTRANK.INC(K:K,K65)</f>
        <v>6.7000000000000004E-2</v>
      </c>
      <c r="M65" s="31">
        <v>92</v>
      </c>
      <c r="N65" s="31">
        <v>124</v>
      </c>
      <c r="O65" s="32">
        <v>74.19</v>
      </c>
      <c r="P65" s="28">
        <f>_xlfn.PERCENTRANK.INC(O:O,O65)</f>
        <v>0.86399999999999999</v>
      </c>
      <c r="Q65" s="31">
        <v>974</v>
      </c>
      <c r="R65" s="31">
        <v>3</v>
      </c>
      <c r="S65" s="32">
        <v>5.8</v>
      </c>
      <c r="T65" s="32">
        <v>4.4000000000000004</v>
      </c>
      <c r="U65" s="32">
        <v>1.4</v>
      </c>
      <c r="V65" s="28">
        <f>_xlfn.PERCENTRANK.INC(S:S,S65)</f>
        <v>0.81200000000000006</v>
      </c>
      <c r="W65" s="29">
        <f>(L65+P65+V65)/3*100</f>
        <v>58.100000000000009</v>
      </c>
      <c r="X65" s="30">
        <f>_xlfn.PERCENTRANK.INC(W:W,W65)*100</f>
        <v>72.099999999999994</v>
      </c>
      <c r="Y65" s="23">
        <v>1</v>
      </c>
      <c r="Z65" s="30">
        <f t="shared" si="14"/>
        <v>1496.8304000000001</v>
      </c>
      <c r="AA65" s="27">
        <f t="shared" si="7"/>
        <v>0.111</v>
      </c>
      <c r="AB65" s="23">
        <v>83</v>
      </c>
      <c r="AC65" s="30" t="str">
        <f t="shared" si="5"/>
        <v/>
      </c>
      <c r="AD65" s="27" t="str">
        <f t="shared" si="4"/>
        <v/>
      </c>
    </row>
    <row r="66" spans="1:30" x14ac:dyDescent="0.2">
      <c r="A66" s="22" t="s">
        <v>156</v>
      </c>
      <c r="B66" s="23" t="s">
        <v>32</v>
      </c>
      <c r="C66" s="22" t="s">
        <v>15</v>
      </c>
      <c r="D66" s="23">
        <v>6</v>
      </c>
      <c r="E66" s="26">
        <f t="shared" si="15"/>
        <v>0.15849714299999998</v>
      </c>
      <c r="F66" s="26">
        <f>_xlfn.PERCENTRANK.INC(E:E,E66)</f>
        <v>0.28999999999999998</v>
      </c>
      <c r="G66" s="27">
        <f>_xlfn.PERCENTRANK.INC(H:H,H66)</f>
        <v>0.127</v>
      </c>
      <c r="H66" s="23">
        <v>2.5</v>
      </c>
      <c r="I66" s="23">
        <v>13.4</v>
      </c>
      <c r="J66" s="23">
        <v>39.57</v>
      </c>
      <c r="K66" s="23">
        <f t="shared" si="16"/>
        <v>33.5</v>
      </c>
      <c r="L66" s="28">
        <f>_xlfn.PERCENTRANK.INC(K:K,K66)</f>
        <v>0.751</v>
      </c>
      <c r="M66" s="31">
        <v>66</v>
      </c>
      <c r="N66" s="31">
        <v>118</v>
      </c>
      <c r="O66" s="32">
        <v>55.93</v>
      </c>
      <c r="P66" s="28">
        <f>_xlfn.PERCENTRANK.INC(O:O,O66)</f>
        <v>0.105</v>
      </c>
      <c r="Q66" s="31">
        <v>1193</v>
      </c>
      <c r="R66" s="31">
        <v>4</v>
      </c>
      <c r="S66" s="32">
        <v>6.1</v>
      </c>
      <c r="T66" s="32">
        <v>4.2</v>
      </c>
      <c r="U66" s="32">
        <v>1.8</v>
      </c>
      <c r="V66" s="28">
        <f>_xlfn.PERCENTRANK.INC(S:S,S66)</f>
        <v>0.88700000000000001</v>
      </c>
      <c r="W66" s="29">
        <f>(L66+P66+V66)/3*100</f>
        <v>58.099999999999994</v>
      </c>
      <c r="X66" s="30">
        <f>_xlfn.PERCENTRANK.INC(W:W,W66)*100</f>
        <v>71.399999999999991</v>
      </c>
      <c r="Y66" s="23">
        <v>1</v>
      </c>
      <c r="Z66" s="30">
        <f t="shared" si="14"/>
        <v>1874.875</v>
      </c>
      <c r="AA66" s="27">
        <f t="shared" si="7"/>
        <v>0.42399999999999999</v>
      </c>
      <c r="AB66" s="23">
        <v>83</v>
      </c>
      <c r="AC66" s="30" t="str">
        <f t="shared" si="5"/>
        <v/>
      </c>
      <c r="AD66" s="27" t="str">
        <f t="shared" ref="AD66:AD129" si="17">IF(AC66&lt;&gt;"",_xlfn.PERCENTRANK.INC(AC:AC,AC66),"")</f>
        <v/>
      </c>
    </row>
    <row r="67" spans="1:30" x14ac:dyDescent="0.2">
      <c r="A67" s="22" t="s">
        <v>114</v>
      </c>
      <c r="B67" s="23" t="s">
        <v>42</v>
      </c>
      <c r="C67" s="22" t="s">
        <v>17</v>
      </c>
      <c r="D67" s="23">
        <v>6.5</v>
      </c>
      <c r="E67" s="27">
        <f t="shared" si="15"/>
        <v>0.20453310000000002</v>
      </c>
      <c r="F67" s="27">
        <f>_xlfn.PERCENTRANK.INC(E:E,E67)</f>
        <v>0.35399999999999998</v>
      </c>
      <c r="G67" s="27">
        <f>_xlfn.PERCENTRANK.INC(H:H,H67)</f>
        <v>0.443</v>
      </c>
      <c r="H67" s="23">
        <v>3</v>
      </c>
      <c r="I67" s="23">
        <v>7.6</v>
      </c>
      <c r="J67" s="23">
        <v>14.62</v>
      </c>
      <c r="K67" s="23">
        <f t="shared" si="16"/>
        <v>22.799999999999997</v>
      </c>
      <c r="L67" s="32">
        <f>_xlfn.PERCENTRANK.INC(K:K,K67)</f>
        <v>0.21</v>
      </c>
      <c r="M67" s="31">
        <v>56</v>
      </c>
      <c r="N67" s="31">
        <v>91</v>
      </c>
      <c r="O67" s="32">
        <v>61.54</v>
      </c>
      <c r="P67" s="32">
        <f>_xlfn.PERCENTRANK.INC(O:O,O67)</f>
        <v>0.27</v>
      </c>
      <c r="Q67" s="31">
        <v>558</v>
      </c>
      <c r="R67" s="31">
        <v>5</v>
      </c>
      <c r="S67" s="32">
        <v>3.6</v>
      </c>
      <c r="T67" s="32">
        <v>3.7</v>
      </c>
      <c r="U67" s="32">
        <v>0</v>
      </c>
      <c r="V67" s="32">
        <f>_xlfn.PERCENTRANK.INC(S:S,S67)</f>
        <v>0.22500000000000001</v>
      </c>
      <c r="W67" s="29">
        <f>(L67+P67+V67)/3*100</f>
        <v>23.5</v>
      </c>
      <c r="X67" s="30">
        <f>_xlfn.PERCENTRANK.INC(W:W,W67)*100</f>
        <v>7.5</v>
      </c>
      <c r="Y67" s="23"/>
      <c r="Z67" s="30" t="str">
        <f t="shared" si="14"/>
        <v/>
      </c>
      <c r="AA67" s="27" t="str">
        <f t="shared" si="7"/>
        <v/>
      </c>
      <c r="AC67" s="30">
        <f t="shared" ref="AC67:AC130" si="18">IF(C67="TE",K67*O67+S67/5,"")</f>
        <v>1403.8319999999999</v>
      </c>
      <c r="AD67" s="27">
        <f t="shared" si="17"/>
        <v>0.36299999999999999</v>
      </c>
    </row>
    <row r="68" spans="1:30" x14ac:dyDescent="0.2">
      <c r="A68" s="22" t="s">
        <v>149</v>
      </c>
      <c r="B68" s="23" t="s">
        <v>19</v>
      </c>
      <c r="C68" s="22" t="s">
        <v>15</v>
      </c>
      <c r="D68" s="23">
        <v>5.4</v>
      </c>
      <c r="E68" s="26">
        <f t="shared" si="15"/>
        <v>0.62868842400000002</v>
      </c>
      <c r="F68" s="26">
        <f>_xlfn.PERCENTRANK.INC(E:E,E68)</f>
        <v>0.53200000000000003</v>
      </c>
      <c r="G68" s="27">
        <f>_xlfn.PERCENTRANK.INC(H:H,H68)</f>
        <v>0.21</v>
      </c>
      <c r="H68" s="23">
        <v>2.6</v>
      </c>
      <c r="I68" s="23">
        <v>13.6</v>
      </c>
      <c r="J68" s="23">
        <v>38.32</v>
      </c>
      <c r="K68" s="23">
        <f t="shared" si="16"/>
        <v>35.36</v>
      </c>
      <c r="L68" s="28">
        <f>_xlfn.PERCENTRANK.INC(K:K,K68)</f>
        <v>0.78100000000000003</v>
      </c>
      <c r="M68" s="31">
        <v>83</v>
      </c>
      <c r="N68" s="31">
        <v>129</v>
      </c>
      <c r="O68" s="32">
        <v>64.34</v>
      </c>
      <c r="P68" s="28">
        <f>_xlfn.PERCENTRANK.INC(O:O,O68)</f>
        <v>0.41299999999999998</v>
      </c>
      <c r="Q68" s="31">
        <v>1303</v>
      </c>
      <c r="R68" s="31">
        <v>10</v>
      </c>
      <c r="S68" s="32">
        <v>4.7</v>
      </c>
      <c r="T68" s="32">
        <v>3.2</v>
      </c>
      <c r="U68" s="32">
        <v>1.6</v>
      </c>
      <c r="V68" s="28">
        <f>_xlfn.PERCENTRANK.INC(S:S,S68)</f>
        <v>0.53300000000000003</v>
      </c>
      <c r="W68" s="29">
        <f>(L68+P68+V68)/3*100</f>
        <v>57.566666666666663</v>
      </c>
      <c r="X68" s="30">
        <f>_xlfn.PERCENTRANK.INC(W:W,W68)*100</f>
        <v>69.099999999999994</v>
      </c>
      <c r="Y68" s="23">
        <v>1</v>
      </c>
      <c r="Z68" s="30">
        <f t="shared" si="14"/>
        <v>2276.0024000000003</v>
      </c>
      <c r="AA68" s="27">
        <f t="shared" ref="AA68:AA130" si="19">IF(Z68&lt;&gt;"",_xlfn.PERCENTRANK.INC(Z:Z,Z68),"")</f>
        <v>0.73699999999999999</v>
      </c>
      <c r="AB68" s="23">
        <v>93</v>
      </c>
      <c r="AC68" s="30" t="str">
        <f t="shared" si="18"/>
        <v/>
      </c>
      <c r="AD68" s="27" t="str">
        <f t="shared" si="17"/>
        <v/>
      </c>
    </row>
    <row r="69" spans="1:30" x14ac:dyDescent="0.2">
      <c r="A69" s="22" t="s">
        <v>116</v>
      </c>
      <c r="B69" s="23" t="s">
        <v>36</v>
      </c>
      <c r="C69" s="22" t="s">
        <v>15</v>
      </c>
      <c r="D69" s="23">
        <v>5.8</v>
      </c>
      <c r="E69" s="26">
        <f t="shared" si="15"/>
        <v>0.26539846480000001</v>
      </c>
      <c r="F69" s="26">
        <f>_xlfn.PERCENTRANK.INC(E:E,E69)</f>
        <v>0.41899999999999998</v>
      </c>
      <c r="G69" s="27">
        <f>_xlfn.PERCENTRANK.INC(H:H,H69)</f>
        <v>0.443</v>
      </c>
      <c r="H69" s="23">
        <v>3</v>
      </c>
      <c r="I69" s="23">
        <v>11.9</v>
      </c>
      <c r="J69" s="23">
        <v>30.99</v>
      </c>
      <c r="K69" s="23">
        <f t="shared" si="16"/>
        <v>35.700000000000003</v>
      </c>
      <c r="L69" s="32">
        <f>_xlfn.PERCENTRANK.INC(K:K,K69)</f>
        <v>0.78900000000000003</v>
      </c>
      <c r="M69" s="31">
        <v>47</v>
      </c>
      <c r="N69" s="31">
        <v>77</v>
      </c>
      <c r="O69" s="32">
        <v>61.04</v>
      </c>
      <c r="P69" s="32">
        <f>_xlfn.PERCENTRANK.INC(O:O,O69)</f>
        <v>0.248</v>
      </c>
      <c r="Q69" s="31">
        <v>604</v>
      </c>
      <c r="R69" s="31">
        <v>1</v>
      </c>
      <c r="S69" s="32">
        <v>3.5</v>
      </c>
      <c r="T69" s="32">
        <v>4.3</v>
      </c>
      <c r="U69" s="32">
        <v>-0.8</v>
      </c>
      <c r="V69" s="32">
        <f>_xlfn.PERCENTRANK.INC(S:S,S69)</f>
        <v>0.20300000000000001</v>
      </c>
      <c r="W69" s="29">
        <f>(L69+P69+V69)/3*100</f>
        <v>41.333333333333336</v>
      </c>
      <c r="X69" s="30">
        <f>_xlfn.PERCENTRANK.INC(W:W,W69)*100</f>
        <v>36</v>
      </c>
      <c r="Y69" s="23"/>
      <c r="Z69" s="30">
        <f t="shared" si="14"/>
        <v>2179.828</v>
      </c>
      <c r="AA69" s="27">
        <f t="shared" si="19"/>
        <v>0.68600000000000005</v>
      </c>
      <c r="AC69" s="30" t="str">
        <f t="shared" si="18"/>
        <v/>
      </c>
      <c r="AD69" s="27" t="str">
        <f t="shared" si="17"/>
        <v/>
      </c>
    </row>
    <row r="70" spans="1:30" x14ac:dyDescent="0.2">
      <c r="A70" s="22" t="s">
        <v>117</v>
      </c>
      <c r="B70" s="23" t="s">
        <v>23</v>
      </c>
      <c r="C70" s="22" t="s">
        <v>15</v>
      </c>
      <c r="D70" s="23">
        <v>5.0999999999999996</v>
      </c>
      <c r="E70" s="26">
        <f t="shared" si="15"/>
        <v>3.4216046374999998</v>
      </c>
      <c r="F70" s="26">
        <f>_xlfn.PERCENTRANK.INC(E:E,E70)</f>
        <v>0.97499999999999998</v>
      </c>
      <c r="G70" s="27">
        <f>_xlfn.PERCENTRANK.INC(H:H,H70)</f>
        <v>0.443</v>
      </c>
      <c r="H70" s="23">
        <v>3</v>
      </c>
      <c r="I70" s="23">
        <v>12.5</v>
      </c>
      <c r="J70" s="23">
        <v>19.95</v>
      </c>
      <c r="K70" s="23">
        <f t="shared" si="16"/>
        <v>37.5</v>
      </c>
      <c r="L70" s="32">
        <f>_xlfn.PERCENTRANK.INC(K:K,K70)</f>
        <v>0.84199999999999997</v>
      </c>
      <c r="M70" s="31">
        <v>53</v>
      </c>
      <c r="N70" s="31">
        <v>75</v>
      </c>
      <c r="O70" s="32">
        <v>70.67</v>
      </c>
      <c r="P70" s="32">
        <f>_xlfn.PERCENTRANK.INC(O:O,O70)</f>
        <v>0.72099999999999997</v>
      </c>
      <c r="Q70" s="31">
        <v>879</v>
      </c>
      <c r="R70" s="31">
        <v>8</v>
      </c>
      <c r="S70" s="32">
        <v>5.9</v>
      </c>
      <c r="T70" s="32">
        <v>5</v>
      </c>
      <c r="U70" s="32">
        <v>0.9</v>
      </c>
      <c r="V70" s="32">
        <f>_xlfn.PERCENTRANK.INC(S:S,S70)</f>
        <v>0.85699999999999998</v>
      </c>
      <c r="W70" s="29">
        <f>(L70+P70+V70)/3*100</f>
        <v>80.666666666666657</v>
      </c>
      <c r="X70" s="30">
        <f>_xlfn.PERCENTRANK.INC(W:W,W70)*100</f>
        <v>100</v>
      </c>
      <c r="Y70" s="23"/>
      <c r="Z70" s="30">
        <f t="shared" si="14"/>
        <v>2651.3049999999998</v>
      </c>
      <c r="AA70" s="27">
        <f t="shared" si="19"/>
        <v>0.88800000000000001</v>
      </c>
      <c r="AC70" s="30" t="str">
        <f t="shared" si="18"/>
        <v/>
      </c>
      <c r="AD70" s="27" t="str">
        <f t="shared" si="17"/>
        <v/>
      </c>
    </row>
    <row r="71" spans="1:30" x14ac:dyDescent="0.2">
      <c r="A71" s="22" t="s">
        <v>118</v>
      </c>
      <c r="B71" s="23" t="s">
        <v>28</v>
      </c>
      <c r="C71" s="22" t="s">
        <v>17</v>
      </c>
      <c r="D71" s="23">
        <v>5.9</v>
      </c>
      <c r="E71" s="27">
        <f t="shared" si="15"/>
        <v>2.1828824999999999E-3</v>
      </c>
      <c r="F71" s="27">
        <f>_xlfn.PERCENTRANK.INC(E:E,E71)</f>
        <v>7.1999999999999995E-2</v>
      </c>
      <c r="G71" s="27">
        <f>_xlfn.PERCENTRANK.INC(H:H,H71)</f>
        <v>0.443</v>
      </c>
      <c r="H71" s="23">
        <v>3</v>
      </c>
      <c r="I71" s="23">
        <v>7.3</v>
      </c>
      <c r="J71" s="23">
        <v>10.24</v>
      </c>
      <c r="K71" s="23">
        <f t="shared" si="16"/>
        <v>21.9</v>
      </c>
      <c r="L71" s="32">
        <f>_xlfn.PERCENTRANK.INC(K:K,K71)</f>
        <v>0.16500000000000001</v>
      </c>
      <c r="M71" s="31">
        <v>36</v>
      </c>
      <c r="N71" s="31">
        <v>72</v>
      </c>
      <c r="O71" s="32">
        <v>50</v>
      </c>
      <c r="P71" s="32">
        <f>_xlfn.PERCENTRANK.INC(O:O,O71)</f>
        <v>1.4999999999999999E-2</v>
      </c>
      <c r="Q71" s="31">
        <v>335</v>
      </c>
      <c r="R71" s="31">
        <v>1</v>
      </c>
      <c r="S71" s="32">
        <v>2.9</v>
      </c>
      <c r="T71" s="32">
        <v>3.2</v>
      </c>
      <c r="U71" s="32">
        <v>-0.3</v>
      </c>
      <c r="V71" s="32">
        <f>_xlfn.PERCENTRANK.INC(S:S,S71)</f>
        <v>4.4999999999999998E-2</v>
      </c>
      <c r="W71" s="29">
        <f>(L71+P71+V71)/3*100</f>
        <v>7.5</v>
      </c>
      <c r="X71" s="30">
        <f>_xlfn.PERCENTRANK.INC(W:W,W71)*100</f>
        <v>0</v>
      </c>
      <c r="Y71" s="23"/>
      <c r="Z71" s="30" t="str">
        <f t="shared" si="14"/>
        <v/>
      </c>
      <c r="AA71" s="27" t="str">
        <f t="shared" si="19"/>
        <v/>
      </c>
      <c r="AC71" s="30">
        <f t="shared" si="18"/>
        <v>1095.58</v>
      </c>
      <c r="AD71" s="27">
        <f t="shared" si="17"/>
        <v>0.03</v>
      </c>
    </row>
    <row r="72" spans="1:30" x14ac:dyDescent="0.2">
      <c r="A72" s="22" t="s">
        <v>119</v>
      </c>
      <c r="B72" s="23" t="s">
        <v>26</v>
      </c>
      <c r="C72" s="22" t="s">
        <v>15</v>
      </c>
      <c r="D72" s="23">
        <v>5.5</v>
      </c>
      <c r="E72" s="26">
        <f t="shared" si="15"/>
        <v>0.19112083199999996</v>
      </c>
      <c r="F72" s="26">
        <f>_xlfn.PERCENTRANK.INC(E:E,E72)</f>
        <v>0.32200000000000001</v>
      </c>
      <c r="G72" s="27">
        <f>_xlfn.PERCENTRANK.INC(H:H,H72)</f>
        <v>0.443</v>
      </c>
      <c r="H72" s="23">
        <v>3</v>
      </c>
      <c r="I72" s="23">
        <v>9.6</v>
      </c>
      <c r="J72" s="23">
        <v>15.55</v>
      </c>
      <c r="K72" s="23">
        <f t="shared" si="16"/>
        <v>28.799999999999997</v>
      </c>
      <c r="L72" s="32">
        <f>_xlfn.PERCENTRANK.INC(K:K,K72)</f>
        <v>0.51800000000000002</v>
      </c>
      <c r="M72" s="31">
        <v>49</v>
      </c>
      <c r="N72" s="31">
        <v>76</v>
      </c>
      <c r="O72" s="32">
        <v>64.47</v>
      </c>
      <c r="P72" s="32">
        <f>_xlfn.PERCENTRANK.INC(O:O,O72)</f>
        <v>0.42799999999999999</v>
      </c>
      <c r="Q72" s="31">
        <v>485</v>
      </c>
      <c r="R72" s="31">
        <v>2</v>
      </c>
      <c r="S72" s="32">
        <v>3.2</v>
      </c>
      <c r="T72" s="32">
        <v>3.8</v>
      </c>
      <c r="U72" s="32">
        <v>-0.7</v>
      </c>
      <c r="V72" s="32">
        <f>_xlfn.PERCENTRANK.INC(S:S,S72)</f>
        <v>0.105</v>
      </c>
      <c r="W72" s="29">
        <f>(L72+P72+V72)/3*100</f>
        <v>35.033333333333331</v>
      </c>
      <c r="X72" s="30">
        <f>_xlfn.PERCENTRANK.INC(W:W,W72)*100</f>
        <v>23.3</v>
      </c>
      <c r="Y72" s="23"/>
      <c r="Z72" s="30">
        <f t="shared" si="14"/>
        <v>1857.376</v>
      </c>
      <c r="AA72" s="27">
        <f t="shared" si="19"/>
        <v>0.373</v>
      </c>
      <c r="AC72" s="30" t="str">
        <f t="shared" si="18"/>
        <v/>
      </c>
      <c r="AD72" s="27" t="str">
        <f t="shared" si="17"/>
        <v/>
      </c>
    </row>
    <row r="73" spans="1:30" x14ac:dyDescent="0.2">
      <c r="A73" s="22" t="s">
        <v>120</v>
      </c>
      <c r="B73" s="23" t="s">
        <v>30</v>
      </c>
      <c r="C73" s="22" t="s">
        <v>17</v>
      </c>
      <c r="D73" s="23">
        <v>5.8</v>
      </c>
      <c r="E73" s="27">
        <f t="shared" si="15"/>
        <v>2.3424087049</v>
      </c>
      <c r="F73" s="27">
        <f>_xlfn.PERCENTRANK.INC(E:E,E73)</f>
        <v>0.83</v>
      </c>
      <c r="G73" s="27">
        <f>_xlfn.PERCENTRANK.INC(H:H,H73)</f>
        <v>0.443</v>
      </c>
      <c r="H73" s="23">
        <v>3</v>
      </c>
      <c r="I73" s="23">
        <v>7.9</v>
      </c>
      <c r="J73" s="23">
        <v>26.33</v>
      </c>
      <c r="K73" s="23">
        <f t="shared" si="16"/>
        <v>23.700000000000003</v>
      </c>
      <c r="L73" s="32">
        <f>_xlfn.PERCENTRANK.INC(K:K,K73)</f>
        <v>0.248</v>
      </c>
      <c r="M73" s="31">
        <v>107</v>
      </c>
      <c r="N73" s="31">
        <v>145</v>
      </c>
      <c r="O73" s="32">
        <v>73.790000000000006</v>
      </c>
      <c r="P73" s="32">
        <f>_xlfn.PERCENTRANK.INC(O:O,O73)</f>
        <v>0.85699999999999998</v>
      </c>
      <c r="Q73" s="31">
        <v>1196</v>
      </c>
      <c r="R73" s="31">
        <v>9</v>
      </c>
      <c r="S73" s="32">
        <v>5.7</v>
      </c>
      <c r="T73" s="32">
        <v>4.9000000000000004</v>
      </c>
      <c r="U73" s="32">
        <v>0.8</v>
      </c>
      <c r="V73" s="32">
        <f>_xlfn.PERCENTRANK.INC(S:S,S73)</f>
        <v>0.78100000000000003</v>
      </c>
      <c r="W73" s="29">
        <f>(L73+P73+V73)/3*100</f>
        <v>62.866666666666674</v>
      </c>
      <c r="X73" s="30">
        <f>_xlfn.PERCENTRANK.INC(W:W,W73)*100</f>
        <v>85.7</v>
      </c>
      <c r="Y73" s="23"/>
      <c r="Z73" s="30" t="str">
        <f t="shared" si="14"/>
        <v/>
      </c>
      <c r="AA73" s="27" t="str">
        <f t="shared" si="19"/>
        <v/>
      </c>
      <c r="AC73" s="30">
        <f t="shared" si="18"/>
        <v>1749.9630000000004</v>
      </c>
      <c r="AD73" s="27">
        <f t="shared" si="17"/>
        <v>0.69599999999999995</v>
      </c>
    </row>
    <row r="74" spans="1:30" x14ac:dyDescent="0.2">
      <c r="A74" s="22" t="s">
        <v>166</v>
      </c>
      <c r="B74" s="23" t="s">
        <v>38</v>
      </c>
      <c r="C74" s="22" t="s">
        <v>15</v>
      </c>
      <c r="D74" s="23">
        <v>6.8</v>
      </c>
      <c r="E74" s="26">
        <f t="shared" si="15"/>
        <v>0.35863870139999998</v>
      </c>
      <c r="F74" s="26">
        <f>_xlfn.PERCENTRANK.INC(E:E,E74)</f>
        <v>0.435</v>
      </c>
      <c r="G74" s="27">
        <f>_xlfn.PERCENTRANK.INC(H:H,H74)</f>
        <v>9.7000000000000003E-2</v>
      </c>
      <c r="H74" s="23">
        <v>2.4</v>
      </c>
      <c r="I74" s="23">
        <v>12.3</v>
      </c>
      <c r="J74" s="23">
        <v>28.84</v>
      </c>
      <c r="K74" s="23">
        <f t="shared" si="16"/>
        <v>29.52</v>
      </c>
      <c r="L74" s="28">
        <f>_xlfn.PERCENTRANK.INC(K:K,K74)</f>
        <v>0.56299999999999994</v>
      </c>
      <c r="M74" s="31">
        <v>65</v>
      </c>
      <c r="N74" s="31">
        <v>92</v>
      </c>
      <c r="O74" s="32">
        <v>70.650000000000006</v>
      </c>
      <c r="P74" s="28">
        <f>_xlfn.PERCENTRANK.INC(O:O,O74)</f>
        <v>0.71399999999999997</v>
      </c>
      <c r="Q74" s="31">
        <v>984</v>
      </c>
      <c r="R74" s="31">
        <v>5</v>
      </c>
      <c r="S74" s="32">
        <v>4.5</v>
      </c>
      <c r="T74" s="32">
        <v>4</v>
      </c>
      <c r="U74" s="32">
        <v>0.5</v>
      </c>
      <c r="V74" s="28">
        <f>_xlfn.PERCENTRANK.INC(S:S,S74)</f>
        <v>0.42099999999999999</v>
      </c>
      <c r="W74" s="29">
        <f>(L74+P74+V74)/3*100</f>
        <v>56.599999999999994</v>
      </c>
      <c r="X74" s="30">
        <f>_xlfn.PERCENTRANK.INC(W:W,W74)*100</f>
        <v>66.100000000000009</v>
      </c>
      <c r="Y74" s="23">
        <v>1</v>
      </c>
      <c r="Z74" s="30">
        <f t="shared" si="14"/>
        <v>2086.4880000000003</v>
      </c>
      <c r="AA74" s="27">
        <f t="shared" si="19"/>
        <v>0.60599999999999998</v>
      </c>
      <c r="AB74" s="23">
        <v>69</v>
      </c>
      <c r="AC74" s="30" t="str">
        <f t="shared" si="18"/>
        <v/>
      </c>
      <c r="AD74" s="27" t="str">
        <f t="shared" si="17"/>
        <v/>
      </c>
    </row>
    <row r="75" spans="1:30" x14ac:dyDescent="0.2">
      <c r="A75" s="22" t="s">
        <v>133</v>
      </c>
      <c r="B75" s="23" t="s">
        <v>27</v>
      </c>
      <c r="C75" s="22" t="s">
        <v>15</v>
      </c>
      <c r="D75" s="23">
        <v>5.2</v>
      </c>
      <c r="E75" s="26">
        <f t="shared" si="15"/>
        <v>1.0546905600000001</v>
      </c>
      <c r="F75" s="26">
        <f>_xlfn.PERCENTRANK.INC(E:E,E75)</f>
        <v>0.65300000000000002</v>
      </c>
      <c r="G75" s="27">
        <f>_xlfn.PERCENTRANK.INC(H:H,H75)</f>
        <v>0.3</v>
      </c>
      <c r="H75" s="23">
        <v>2.8</v>
      </c>
      <c r="I75" s="23">
        <v>9.6</v>
      </c>
      <c r="J75" s="23">
        <v>36</v>
      </c>
      <c r="K75" s="23">
        <f t="shared" si="16"/>
        <v>26.88</v>
      </c>
      <c r="L75" s="28">
        <f>_xlfn.PERCENTRANK.INC(K:K,K75)</f>
        <v>0.39800000000000002</v>
      </c>
      <c r="M75" s="31">
        <v>87</v>
      </c>
      <c r="N75" s="31">
        <v>134</v>
      </c>
      <c r="O75" s="32">
        <v>64.930000000000007</v>
      </c>
      <c r="P75" s="28">
        <f>_xlfn.PERCENTRANK.INC(O:O,O75)</f>
        <v>0.45100000000000001</v>
      </c>
      <c r="Q75" s="31">
        <v>1118</v>
      </c>
      <c r="R75" s="31">
        <v>4</v>
      </c>
      <c r="S75" s="32">
        <v>5.8</v>
      </c>
      <c r="T75" s="32">
        <v>4.0999999999999996</v>
      </c>
      <c r="U75" s="32">
        <v>1.7</v>
      </c>
      <c r="V75" s="28">
        <f>_xlfn.PERCENTRANK.INC(S:S,S75)</f>
        <v>0.81200000000000006</v>
      </c>
      <c r="W75" s="29">
        <f>(L75+P75+V75)/3*100</f>
        <v>55.366666666666667</v>
      </c>
      <c r="X75" s="30">
        <f>_xlfn.PERCENTRANK.INC(W:W,W75)*100</f>
        <v>63.1</v>
      </c>
      <c r="Y75" s="23">
        <v>1</v>
      </c>
      <c r="Z75" s="30">
        <f t="shared" si="14"/>
        <v>1746.4784000000002</v>
      </c>
      <c r="AA75" s="27">
        <f t="shared" si="19"/>
        <v>0.29199999999999998</v>
      </c>
      <c r="AB75" s="23">
        <v>73</v>
      </c>
      <c r="AC75" s="30" t="str">
        <f t="shared" si="18"/>
        <v/>
      </c>
      <c r="AD75" s="27" t="str">
        <f t="shared" si="17"/>
        <v/>
      </c>
    </row>
    <row r="76" spans="1:30" x14ac:dyDescent="0.2">
      <c r="A76" s="22" t="s">
        <v>123</v>
      </c>
      <c r="B76" s="23" t="s">
        <v>47</v>
      </c>
      <c r="C76" s="22" t="s">
        <v>17</v>
      </c>
      <c r="D76" s="23">
        <v>6.3</v>
      </c>
      <c r="E76" s="27">
        <f t="shared" si="15"/>
        <v>0.24408734999999998</v>
      </c>
      <c r="F76" s="27">
        <f>_xlfn.PERCENTRANK.INC(E:E,E76)</f>
        <v>0.40300000000000002</v>
      </c>
      <c r="G76" s="27">
        <f>_xlfn.PERCENTRANK.INC(H:H,H76)</f>
        <v>0.375</v>
      </c>
      <c r="H76" s="23">
        <v>2.9</v>
      </c>
      <c r="I76" s="23">
        <v>7.1</v>
      </c>
      <c r="J76" s="23">
        <v>19.73</v>
      </c>
      <c r="K76" s="23">
        <f t="shared" si="16"/>
        <v>20.59</v>
      </c>
      <c r="L76" s="32">
        <f>_xlfn.PERCENTRANK.INC(K:K,K76)</f>
        <v>8.2000000000000003E-2</v>
      </c>
      <c r="M76" s="31">
        <v>63</v>
      </c>
      <c r="N76" s="31">
        <v>109</v>
      </c>
      <c r="O76" s="32">
        <v>57.8</v>
      </c>
      <c r="P76" s="32">
        <f>_xlfn.PERCENTRANK.INC(O:O,O76)</f>
        <v>0.17199999999999999</v>
      </c>
      <c r="Q76" s="31">
        <v>654</v>
      </c>
      <c r="R76" s="31">
        <v>1</v>
      </c>
      <c r="S76" s="32">
        <v>4.7</v>
      </c>
      <c r="T76" s="32">
        <v>3.8</v>
      </c>
      <c r="U76" s="32">
        <v>0.9</v>
      </c>
      <c r="V76" s="32">
        <f>_xlfn.PERCENTRANK.INC(S:S,S76)</f>
        <v>0.53300000000000003</v>
      </c>
      <c r="W76" s="29">
        <f>(L76+P76+V76)/3*100</f>
        <v>26.233333333333338</v>
      </c>
      <c r="X76" s="30">
        <f>_xlfn.PERCENTRANK.INC(W:W,W76)*100</f>
        <v>10.5</v>
      </c>
      <c r="Y76" s="23"/>
      <c r="Z76" s="30" t="str">
        <f t="shared" si="14"/>
        <v/>
      </c>
      <c r="AA76" s="27" t="str">
        <f t="shared" si="19"/>
        <v/>
      </c>
      <c r="AC76" s="30">
        <f t="shared" si="18"/>
        <v>1191.0419999999999</v>
      </c>
      <c r="AD76" s="27">
        <f t="shared" si="17"/>
        <v>0.09</v>
      </c>
    </row>
    <row r="77" spans="1:30" x14ac:dyDescent="0.2">
      <c r="A77" s="22" t="s">
        <v>141</v>
      </c>
      <c r="B77" s="23" t="s">
        <v>22</v>
      </c>
      <c r="C77" s="22" t="s">
        <v>15</v>
      </c>
      <c r="D77" s="23">
        <v>5.9</v>
      </c>
      <c r="E77" s="26">
        <f t="shared" si="15"/>
        <v>0.99466585200000002</v>
      </c>
      <c r="F77" s="26">
        <f>_xlfn.PERCENTRANK.INC(E:E,E77)</f>
        <v>0.629</v>
      </c>
      <c r="G77" s="27">
        <f>_xlfn.PERCENTRANK.INC(H:H,H77)</f>
        <v>0.255</v>
      </c>
      <c r="H77" s="23">
        <v>2.7</v>
      </c>
      <c r="I77" s="23">
        <v>8.6</v>
      </c>
      <c r="J77" s="23">
        <v>20.149999999999999</v>
      </c>
      <c r="K77" s="23">
        <f t="shared" si="16"/>
        <v>23.22</v>
      </c>
      <c r="L77" s="28">
        <f>_xlfn.PERCENTRANK.INC(K:K,K77)</f>
        <v>0.218</v>
      </c>
      <c r="M77" s="31">
        <v>79</v>
      </c>
      <c r="N77" s="31">
        <v>110</v>
      </c>
      <c r="O77" s="32">
        <v>71.819999999999993</v>
      </c>
      <c r="P77" s="28">
        <f>_xlfn.PERCENTRANK.INC(O:O,O77)</f>
        <v>0.77400000000000002</v>
      </c>
      <c r="Q77" s="31">
        <v>841</v>
      </c>
      <c r="R77" s="31">
        <v>4</v>
      </c>
      <c r="S77" s="32">
        <v>4.8</v>
      </c>
      <c r="T77" s="32">
        <v>3.5</v>
      </c>
      <c r="U77" s="32">
        <v>1.2</v>
      </c>
      <c r="V77" s="28">
        <f>_xlfn.PERCENTRANK.INC(S:S,S77)</f>
        <v>0.58599999999999997</v>
      </c>
      <c r="W77" s="29">
        <f>(L77+P77+V77)/3*100</f>
        <v>52.599999999999994</v>
      </c>
      <c r="X77" s="30">
        <f>_xlfn.PERCENTRANK.INC(W:W,W77)*100</f>
        <v>59.3</v>
      </c>
      <c r="Y77" s="23">
        <v>1</v>
      </c>
      <c r="Z77" s="30">
        <f t="shared" si="14"/>
        <v>1668.6203999999998</v>
      </c>
      <c r="AA77" s="27">
        <f t="shared" si="19"/>
        <v>0.21199999999999999</v>
      </c>
      <c r="AB77" s="23">
        <v>58</v>
      </c>
      <c r="AC77" s="30" t="str">
        <f t="shared" si="18"/>
        <v/>
      </c>
      <c r="AD77" s="27" t="str">
        <f t="shared" si="17"/>
        <v/>
      </c>
    </row>
    <row r="78" spans="1:30" x14ac:dyDescent="0.2">
      <c r="A78" s="22" t="s">
        <v>125</v>
      </c>
      <c r="B78" s="23" t="s">
        <v>40</v>
      </c>
      <c r="C78" s="22" t="s">
        <v>15</v>
      </c>
      <c r="D78" s="23">
        <v>5.8</v>
      </c>
      <c r="E78" s="26">
        <f t="shared" si="15"/>
        <v>0.88418756249999997</v>
      </c>
      <c r="F78" s="26">
        <f>_xlfn.PERCENTRANK.INC(E:E,E78)</f>
        <v>0.60399999999999998</v>
      </c>
      <c r="G78" s="27">
        <f>_xlfn.PERCENTRANK.INC(H:H,H78)</f>
        <v>0.375</v>
      </c>
      <c r="H78" s="23">
        <v>2.9</v>
      </c>
      <c r="I78" s="23">
        <v>10.9</v>
      </c>
      <c r="J78" s="23">
        <v>19.5</v>
      </c>
      <c r="K78" s="23">
        <f t="shared" si="16"/>
        <v>31.61</v>
      </c>
      <c r="L78" s="32">
        <f>_xlfn.PERCENTRANK.INC(K:K,K78)</f>
        <v>0.63900000000000001</v>
      </c>
      <c r="M78" s="31">
        <v>44</v>
      </c>
      <c r="N78" s="31">
        <v>71</v>
      </c>
      <c r="O78" s="32">
        <v>61.97</v>
      </c>
      <c r="P78" s="32">
        <f>_xlfn.PERCENTRANK.INC(O:O,O78)</f>
        <v>0.28499999999999998</v>
      </c>
      <c r="Q78" s="31">
        <v>629</v>
      </c>
      <c r="R78" s="31">
        <v>5</v>
      </c>
      <c r="S78" s="32">
        <v>5.6</v>
      </c>
      <c r="T78" s="32">
        <v>4.7</v>
      </c>
      <c r="U78" s="32">
        <v>0.9</v>
      </c>
      <c r="V78" s="32">
        <f>_xlfn.PERCENTRANK.INC(S:S,S78)</f>
        <v>0.75900000000000001</v>
      </c>
      <c r="W78" s="29">
        <f>(L78+P78+V78)/3*100</f>
        <v>56.099999999999994</v>
      </c>
      <c r="X78" s="30">
        <f>_xlfn.PERCENTRANK.INC(W:W,W78)*100</f>
        <v>65.400000000000006</v>
      </c>
      <c r="Y78" s="23"/>
      <c r="Z78" s="30">
        <f t="shared" si="14"/>
        <v>1959.9916999999998</v>
      </c>
      <c r="AA78" s="27">
        <f t="shared" si="19"/>
        <v>0.51500000000000001</v>
      </c>
      <c r="AC78" s="30" t="str">
        <f t="shared" si="18"/>
        <v/>
      </c>
      <c r="AD78" s="27" t="str">
        <f t="shared" si="17"/>
        <v/>
      </c>
    </row>
    <row r="79" spans="1:30" x14ac:dyDescent="0.2">
      <c r="A79" s="22" t="s">
        <v>155</v>
      </c>
      <c r="B79" s="23" t="s">
        <v>42</v>
      </c>
      <c r="C79" s="22" t="s">
        <v>15</v>
      </c>
      <c r="D79" s="23">
        <v>5.7</v>
      </c>
      <c r="E79" s="26">
        <f t="shared" si="15"/>
        <v>0.17127474000000001</v>
      </c>
      <c r="F79" s="26">
        <f>_xlfn.PERCENTRANK.INC(E:E,E79)</f>
        <v>0.30599999999999999</v>
      </c>
      <c r="G79" s="27">
        <f>_xlfn.PERCENTRANK.INC(H:H,H79)</f>
        <v>0.127</v>
      </c>
      <c r="H79" s="23">
        <v>2.5</v>
      </c>
      <c r="I79" s="23">
        <v>13.3</v>
      </c>
      <c r="J79" s="23">
        <v>30.56</v>
      </c>
      <c r="K79" s="23">
        <f t="shared" si="16"/>
        <v>33.25</v>
      </c>
      <c r="L79" s="28">
        <f>_xlfn.PERCENTRANK.INC(K:K,K79)</f>
        <v>0.73599999999999999</v>
      </c>
      <c r="M79" s="31">
        <v>62</v>
      </c>
      <c r="N79" s="31">
        <v>109</v>
      </c>
      <c r="O79" s="32">
        <v>56.88</v>
      </c>
      <c r="P79" s="28">
        <f>_xlfn.PERCENTRANK.INC(O:O,O79)</f>
        <v>0.15</v>
      </c>
      <c r="Q79" s="31">
        <v>859</v>
      </c>
      <c r="R79" s="31">
        <v>9</v>
      </c>
      <c r="S79" s="32">
        <v>5.2</v>
      </c>
      <c r="T79" s="32">
        <v>3.4</v>
      </c>
      <c r="U79" s="32">
        <v>1.8</v>
      </c>
      <c r="V79" s="28">
        <f>_xlfn.PERCENTRANK.INC(S:S,S79)</f>
        <v>0.67600000000000005</v>
      </c>
      <c r="W79" s="29">
        <f>(L79+P79+V79)/3*100</f>
        <v>52.06666666666667</v>
      </c>
      <c r="X79" s="30">
        <f>_xlfn.PERCENTRANK.INC(W:W,W79)*100</f>
        <v>57.8</v>
      </c>
      <c r="Y79" s="23">
        <v>1</v>
      </c>
      <c r="Z79" s="30">
        <f t="shared" si="14"/>
        <v>1892.3</v>
      </c>
      <c r="AA79" s="27">
        <f t="shared" si="19"/>
        <v>0.46400000000000002</v>
      </c>
      <c r="AB79" s="23">
        <v>67</v>
      </c>
      <c r="AC79" s="30" t="str">
        <f t="shared" si="18"/>
        <v/>
      </c>
      <c r="AD79" s="27" t="str">
        <f t="shared" si="17"/>
        <v/>
      </c>
    </row>
    <row r="80" spans="1:30" x14ac:dyDescent="0.2">
      <c r="A80" s="22" t="s">
        <v>127</v>
      </c>
      <c r="B80" s="23" t="s">
        <v>27</v>
      </c>
      <c r="C80" s="22" t="s">
        <v>17</v>
      </c>
      <c r="D80" s="23">
        <v>5.8</v>
      </c>
      <c r="E80" s="27">
        <f t="shared" ref="E80:E111" si="20">I80*G80*P80*V80</f>
        <v>0.43255237499999993</v>
      </c>
      <c r="F80" s="27">
        <f>_xlfn.PERCENTRANK.INC(E:E,E80)</f>
        <v>0.47499999999999998</v>
      </c>
      <c r="G80" s="27">
        <f>_xlfn.PERCENTRANK.INC(H:H,H80)</f>
        <v>0.375</v>
      </c>
      <c r="H80" s="23">
        <v>2.9</v>
      </c>
      <c r="I80" s="23">
        <v>7.3</v>
      </c>
      <c r="J80" s="23">
        <v>22.47</v>
      </c>
      <c r="K80" s="23">
        <f t="shared" ref="K80:K111" si="21">I80*H80</f>
        <v>21.169999999999998</v>
      </c>
      <c r="L80" s="32">
        <f>_xlfn.PERCENTRANK.INC(K:K,K80)</f>
        <v>0.12</v>
      </c>
      <c r="M80" s="31">
        <v>72</v>
      </c>
      <c r="N80" s="31">
        <v>110</v>
      </c>
      <c r="O80" s="32">
        <v>65.45</v>
      </c>
      <c r="P80" s="32">
        <f>_xlfn.PERCENTRANK.INC(O:O,O80)</f>
        <v>0.45800000000000002</v>
      </c>
      <c r="Q80" s="31">
        <v>670</v>
      </c>
      <c r="R80" s="31">
        <v>6</v>
      </c>
      <c r="S80" s="32">
        <v>4.0999999999999996</v>
      </c>
      <c r="T80" s="32">
        <v>3.4</v>
      </c>
      <c r="U80" s="32">
        <v>0.7</v>
      </c>
      <c r="V80" s="32">
        <f>_xlfn.PERCENTRANK.INC(S:S,S80)</f>
        <v>0.34499999999999997</v>
      </c>
      <c r="W80" s="29">
        <f>(L80+P80+V80)/3*100</f>
        <v>30.766666666666669</v>
      </c>
      <c r="X80" s="30">
        <f>_xlfn.PERCENTRANK.INC(W:W,W80)*100</f>
        <v>17.2</v>
      </c>
      <c r="Y80" s="23"/>
      <c r="Z80" s="30" t="str">
        <f t="shared" si="14"/>
        <v/>
      </c>
      <c r="AA80" s="27" t="str">
        <f t="shared" si="19"/>
        <v/>
      </c>
      <c r="AC80" s="30">
        <f t="shared" si="18"/>
        <v>1386.3964999999998</v>
      </c>
      <c r="AD80" s="27">
        <f t="shared" si="17"/>
        <v>0.27200000000000002</v>
      </c>
    </row>
    <row r="81" spans="1:30" x14ac:dyDescent="0.2">
      <c r="A81" s="22" t="s">
        <v>113</v>
      </c>
      <c r="B81" s="23" t="s">
        <v>45</v>
      </c>
      <c r="C81" s="22" t="s">
        <v>15</v>
      </c>
      <c r="D81" s="23">
        <v>5.9</v>
      </c>
      <c r="E81" s="26">
        <f t="shared" si="20"/>
        <v>1.1298640576000001</v>
      </c>
      <c r="F81" s="26">
        <f>_xlfn.PERCENTRANK.INC(E:E,E81)</f>
        <v>0.66900000000000004</v>
      </c>
      <c r="G81" s="27">
        <f>_xlfn.PERCENTRANK.INC(H:H,H81)</f>
        <v>0.443</v>
      </c>
      <c r="H81" s="23">
        <v>3</v>
      </c>
      <c r="I81" s="23">
        <v>9.4</v>
      </c>
      <c r="J81" s="23">
        <v>22.45</v>
      </c>
      <c r="K81" s="23">
        <f t="shared" si="21"/>
        <v>28.200000000000003</v>
      </c>
      <c r="L81" s="28">
        <f>_xlfn.PERCENTRANK.INC(K:K,K81)</f>
        <v>0.503</v>
      </c>
      <c r="M81" s="31">
        <v>74</v>
      </c>
      <c r="N81" s="31">
        <v>111</v>
      </c>
      <c r="O81" s="32">
        <v>66.67</v>
      </c>
      <c r="P81" s="28">
        <f>_xlfn.PERCENTRANK.INC(O:O,O81)</f>
        <v>0.55600000000000005</v>
      </c>
      <c r="Q81" s="31">
        <v>935</v>
      </c>
      <c r="R81" s="31">
        <v>5</v>
      </c>
      <c r="S81" s="32">
        <v>4.5999999999999996</v>
      </c>
      <c r="T81" s="32">
        <v>4.5999999999999996</v>
      </c>
      <c r="U81" s="32">
        <v>-0.1</v>
      </c>
      <c r="V81" s="28">
        <f>_xlfn.PERCENTRANK.INC(S:S,S81)</f>
        <v>0.48799999999999999</v>
      </c>
      <c r="W81" s="29">
        <f>(L81+P81+V81)/3*100</f>
        <v>51.56666666666667</v>
      </c>
      <c r="X81" s="30">
        <f>_xlfn.PERCENTRANK.INC(W:W,W81)*100</f>
        <v>56.3</v>
      </c>
      <c r="Y81" s="23">
        <v>1</v>
      </c>
      <c r="Z81" s="30">
        <f t="shared" si="14"/>
        <v>1881.0140000000004</v>
      </c>
      <c r="AA81" s="27">
        <f t="shared" si="19"/>
        <v>0.434</v>
      </c>
      <c r="AB81" s="23">
        <v>76</v>
      </c>
      <c r="AC81" s="30" t="str">
        <f t="shared" si="18"/>
        <v/>
      </c>
      <c r="AD81" s="27" t="str">
        <f t="shared" si="17"/>
        <v/>
      </c>
    </row>
    <row r="82" spans="1:30" x14ac:dyDescent="0.2">
      <c r="A82" s="22" t="s">
        <v>129</v>
      </c>
      <c r="B82" s="23" t="s">
        <v>23</v>
      </c>
      <c r="C82" s="22" t="s">
        <v>15</v>
      </c>
      <c r="D82" s="23">
        <v>6.5</v>
      </c>
      <c r="E82" s="26">
        <f t="shared" si="20"/>
        <v>1.3767390000000002</v>
      </c>
      <c r="F82" s="26">
        <f>_xlfn.PERCENTRANK.INC(E:E,E82)</f>
        <v>0.74099999999999999</v>
      </c>
      <c r="G82" s="27">
        <f>_xlfn.PERCENTRANK.INC(H:H,H82)</f>
        <v>0.375</v>
      </c>
      <c r="H82" s="23">
        <v>2.9</v>
      </c>
      <c r="I82" s="23">
        <v>7</v>
      </c>
      <c r="J82" s="23">
        <v>7.1</v>
      </c>
      <c r="K82" s="23">
        <f t="shared" si="21"/>
        <v>20.3</v>
      </c>
      <c r="L82" s="32">
        <f>_xlfn.PERCENTRANK.INC(K:K,K82)</f>
        <v>7.4999999999999997E-2</v>
      </c>
      <c r="M82" s="31">
        <v>38</v>
      </c>
      <c r="N82" s="31">
        <v>48</v>
      </c>
      <c r="O82" s="32">
        <v>79.17</v>
      </c>
      <c r="P82" s="32">
        <f>_xlfn.PERCENTRANK.INC(O:O,O82)</f>
        <v>0.98399999999999999</v>
      </c>
      <c r="Q82" s="31">
        <v>441</v>
      </c>
      <c r="R82" s="31">
        <v>3</v>
      </c>
      <c r="S82" s="32">
        <v>4.7</v>
      </c>
      <c r="T82" s="32">
        <v>4.7</v>
      </c>
      <c r="U82" s="32">
        <v>0</v>
      </c>
      <c r="V82" s="32">
        <f>_xlfn.PERCENTRANK.INC(S:S,S82)</f>
        <v>0.53300000000000003</v>
      </c>
      <c r="W82" s="29">
        <f>(L82+P82+V82)/3*100</f>
        <v>53.06666666666667</v>
      </c>
      <c r="X82" s="30">
        <f>_xlfn.PERCENTRANK.INC(W:W,W82)*100</f>
        <v>60.099999999999994</v>
      </c>
      <c r="Y82" s="23"/>
      <c r="Z82" s="30">
        <f t="shared" ref="Z82:Z139" si="22">IF(C82="WR",K82*O82+S82/5,"")</f>
        <v>1608.0910000000001</v>
      </c>
      <c r="AA82" s="27">
        <f t="shared" si="19"/>
        <v>0.161</v>
      </c>
      <c r="AC82" s="30" t="str">
        <f t="shared" si="18"/>
        <v/>
      </c>
      <c r="AD82" s="27" t="str">
        <f t="shared" si="17"/>
        <v/>
      </c>
    </row>
    <row r="83" spans="1:30" x14ac:dyDescent="0.2">
      <c r="A83" s="22" t="s">
        <v>130</v>
      </c>
      <c r="B83" s="23" t="s">
        <v>36</v>
      </c>
      <c r="C83" s="22" t="s">
        <v>15</v>
      </c>
      <c r="D83" s="23">
        <v>6</v>
      </c>
      <c r="E83" s="26">
        <f t="shared" si="20"/>
        <v>8.6899499999999977E-2</v>
      </c>
      <c r="F83" s="26">
        <f>_xlfn.PERCENTRANK.INC(E:E,E83)</f>
        <v>0.24099999999999999</v>
      </c>
      <c r="G83" s="27">
        <f>_xlfn.PERCENTRANK.INC(H:H,H83)</f>
        <v>0.375</v>
      </c>
      <c r="H83" s="23">
        <v>2.9</v>
      </c>
      <c r="I83" s="23">
        <v>8.1999999999999993</v>
      </c>
      <c r="J83" s="23">
        <v>15.78</v>
      </c>
      <c r="K83" s="23">
        <f t="shared" si="21"/>
        <v>23.779999999999998</v>
      </c>
      <c r="L83" s="32">
        <f>_xlfn.PERCENTRANK.INC(K:K,K83)</f>
        <v>0.26300000000000001</v>
      </c>
      <c r="M83" s="31">
        <v>33</v>
      </c>
      <c r="N83" s="31">
        <v>57</v>
      </c>
      <c r="O83" s="32">
        <v>57.89</v>
      </c>
      <c r="P83" s="32">
        <f>_xlfn.PERCENTRANK.INC(O:O,O83)</f>
        <v>0.18</v>
      </c>
      <c r="Q83" s="31">
        <v>309</v>
      </c>
      <c r="R83" s="31">
        <v>2</v>
      </c>
      <c r="S83" s="32">
        <v>3.3</v>
      </c>
      <c r="T83" s="32">
        <v>2.9</v>
      </c>
      <c r="U83" s="32">
        <v>0.5</v>
      </c>
      <c r="V83" s="32">
        <f>_xlfn.PERCENTRANK.INC(S:S,S83)</f>
        <v>0.157</v>
      </c>
      <c r="W83" s="29">
        <f>(L83+P83+V83)/3*100</f>
        <v>20</v>
      </c>
      <c r="X83" s="30">
        <f>_xlfn.PERCENTRANK.INC(W:W,W83)*100</f>
        <v>4.5</v>
      </c>
      <c r="Y83" s="23"/>
      <c r="Z83" s="30">
        <f t="shared" si="22"/>
        <v>1377.2842000000001</v>
      </c>
      <c r="AA83" s="27">
        <f t="shared" si="19"/>
        <v>0.06</v>
      </c>
      <c r="AC83" s="30" t="str">
        <f t="shared" si="18"/>
        <v/>
      </c>
      <c r="AD83" s="27" t="str">
        <f t="shared" si="17"/>
        <v/>
      </c>
    </row>
    <row r="84" spans="1:30" x14ac:dyDescent="0.2">
      <c r="A84" s="22" t="s">
        <v>131</v>
      </c>
      <c r="B84" s="23" t="s">
        <v>28</v>
      </c>
      <c r="C84" s="22" t="s">
        <v>17</v>
      </c>
      <c r="D84" s="23">
        <v>6.4</v>
      </c>
      <c r="E84" s="27">
        <f t="shared" si="20"/>
        <v>1.0127997</v>
      </c>
      <c r="F84" s="27">
        <f>_xlfn.PERCENTRANK.INC(E:E,E84)</f>
        <v>0.63700000000000001</v>
      </c>
      <c r="G84" s="27">
        <f>_xlfn.PERCENTRANK.INC(H:H,H84)</f>
        <v>0.375</v>
      </c>
      <c r="H84" s="23">
        <v>2.9</v>
      </c>
      <c r="I84" s="23">
        <v>8.8000000000000007</v>
      </c>
      <c r="J84" s="23">
        <v>11.03</v>
      </c>
      <c r="K84" s="23">
        <f t="shared" si="21"/>
        <v>25.52</v>
      </c>
      <c r="L84" s="32">
        <f>_xlfn.PERCENTRANK.INC(K:K,K84)</f>
        <v>0.34499999999999997</v>
      </c>
      <c r="M84" s="31">
        <v>46</v>
      </c>
      <c r="N84" s="31">
        <v>65</v>
      </c>
      <c r="O84" s="32">
        <v>70.77</v>
      </c>
      <c r="P84" s="32">
        <f>_xlfn.PERCENTRANK.INC(O:O,O84)</f>
        <v>0.72899999999999998</v>
      </c>
      <c r="Q84" s="31">
        <v>524</v>
      </c>
      <c r="R84" s="31">
        <v>3</v>
      </c>
      <c r="S84" s="32">
        <v>4.5</v>
      </c>
      <c r="T84" s="32">
        <v>4.0999999999999996</v>
      </c>
      <c r="U84" s="32">
        <v>0.4</v>
      </c>
      <c r="V84" s="32">
        <f>_xlfn.PERCENTRANK.INC(S:S,S84)</f>
        <v>0.42099999999999999</v>
      </c>
      <c r="W84" s="29">
        <f>(L84+P84+V84)/3*100</f>
        <v>49.833333333333329</v>
      </c>
      <c r="X84" s="30">
        <f>_xlfn.PERCENTRANK.INC(W:W,W84)*100</f>
        <v>53.300000000000004</v>
      </c>
      <c r="Y84" s="23"/>
      <c r="Z84" s="30" t="str">
        <f t="shared" si="22"/>
        <v/>
      </c>
      <c r="AA84" s="27" t="str">
        <f t="shared" si="19"/>
        <v/>
      </c>
      <c r="AC84" s="30">
        <f t="shared" si="18"/>
        <v>1806.9503999999999</v>
      </c>
      <c r="AD84" s="27">
        <f t="shared" si="17"/>
        <v>0.78700000000000003</v>
      </c>
    </row>
    <row r="85" spans="1:30" x14ac:dyDescent="0.2">
      <c r="A85" s="22" t="s">
        <v>132</v>
      </c>
      <c r="B85" s="23" t="s">
        <v>14</v>
      </c>
      <c r="C85" s="22" t="s">
        <v>15</v>
      </c>
      <c r="D85" s="23">
        <v>6.2</v>
      </c>
      <c r="E85" s="26">
        <f t="shared" si="20"/>
        <v>0.64625183999999991</v>
      </c>
      <c r="F85" s="26">
        <f>_xlfn.PERCENTRANK.INC(E:E,E85)</f>
        <v>0.55600000000000005</v>
      </c>
      <c r="G85" s="27">
        <f>_xlfn.PERCENTRANK.INC(H:H,H85)</f>
        <v>0.3</v>
      </c>
      <c r="H85" s="23">
        <v>2.8</v>
      </c>
      <c r="I85" s="23">
        <v>9.6</v>
      </c>
      <c r="J85" s="23">
        <v>19.12</v>
      </c>
      <c r="K85" s="23">
        <f t="shared" si="21"/>
        <v>26.88</v>
      </c>
      <c r="L85" s="32">
        <f>_xlfn.PERCENTRANK.INC(K:K,K85)</f>
        <v>0.39800000000000002</v>
      </c>
      <c r="M85" s="31">
        <v>49</v>
      </c>
      <c r="N85" s="31">
        <v>74</v>
      </c>
      <c r="O85" s="32">
        <v>66.22</v>
      </c>
      <c r="P85" s="32">
        <f>_xlfn.PERCENTRANK.INC(O:O,O85)</f>
        <v>0.53300000000000003</v>
      </c>
      <c r="Q85" s="31">
        <v>667</v>
      </c>
      <c r="R85" s="31">
        <v>2</v>
      </c>
      <c r="S85" s="32">
        <v>4.5</v>
      </c>
      <c r="T85" s="32">
        <v>3.5</v>
      </c>
      <c r="U85" s="32">
        <v>1.1000000000000001</v>
      </c>
      <c r="V85" s="32">
        <f>_xlfn.PERCENTRANK.INC(S:S,S85)</f>
        <v>0.42099999999999999</v>
      </c>
      <c r="W85" s="29">
        <f>(L85+P85+V85)/3*100</f>
        <v>45.06666666666667</v>
      </c>
      <c r="X85" s="30">
        <f>_xlfn.PERCENTRANK.INC(W:W,W85)*100</f>
        <v>42.8</v>
      </c>
      <c r="Y85" s="23"/>
      <c r="Z85" s="30">
        <f t="shared" si="22"/>
        <v>1780.8936000000001</v>
      </c>
      <c r="AA85" s="27">
        <f t="shared" si="19"/>
        <v>0.313</v>
      </c>
      <c r="AC85" s="30" t="str">
        <f t="shared" si="18"/>
        <v/>
      </c>
      <c r="AD85" s="27" t="str">
        <f t="shared" si="17"/>
        <v/>
      </c>
    </row>
    <row r="86" spans="1:30" x14ac:dyDescent="0.2">
      <c r="A86" s="22" t="s">
        <v>91</v>
      </c>
      <c r="B86" s="23" t="s">
        <v>26</v>
      </c>
      <c r="C86" s="22" t="s">
        <v>15</v>
      </c>
      <c r="D86" s="23">
        <v>7.6</v>
      </c>
      <c r="E86" s="26">
        <f t="shared" si="20"/>
        <v>0.85419359999999989</v>
      </c>
      <c r="F86" s="26">
        <f>_xlfn.PERCENTRANK.INC(E:E,E86)</f>
        <v>0.59599999999999997</v>
      </c>
      <c r="G86" s="27">
        <f>_xlfn.PERCENTRANK.INC(H:H,H86)</f>
        <v>0.624</v>
      </c>
      <c r="H86" s="23">
        <v>3.2</v>
      </c>
      <c r="I86" s="23">
        <v>11.7</v>
      </c>
      <c r="J86" s="23">
        <v>24.44</v>
      </c>
      <c r="K86" s="23">
        <f t="shared" si="21"/>
        <v>37.44</v>
      </c>
      <c r="L86" s="28">
        <f>_xlfn.PERCENTRANK.INC(K:K,K86)</f>
        <v>0.83399999999999996</v>
      </c>
      <c r="M86" s="31">
        <v>61</v>
      </c>
      <c r="N86" s="31">
        <v>98</v>
      </c>
      <c r="O86" s="32">
        <v>62.24</v>
      </c>
      <c r="P86" s="28">
        <f>_xlfn.PERCENTRANK.INC(O:O,O86)</f>
        <v>0.3</v>
      </c>
      <c r="Q86" s="31">
        <v>631</v>
      </c>
      <c r="R86" s="31">
        <v>4</v>
      </c>
      <c r="S86" s="32">
        <v>4.4000000000000004</v>
      </c>
      <c r="T86" s="32">
        <v>3.9</v>
      </c>
      <c r="U86" s="32">
        <v>0.5</v>
      </c>
      <c r="V86" s="28">
        <f>_xlfn.PERCENTRANK.INC(S:S,S86)</f>
        <v>0.39</v>
      </c>
      <c r="W86" s="29">
        <f>(L86+P86+V86)/3*100</f>
        <v>50.8</v>
      </c>
      <c r="X86" s="30">
        <f>_xlfn.PERCENTRANK.INC(W:W,W86)*100</f>
        <v>54.800000000000004</v>
      </c>
      <c r="Y86" s="23">
        <v>1</v>
      </c>
      <c r="Z86" s="30">
        <f t="shared" si="22"/>
        <v>2331.1455999999998</v>
      </c>
      <c r="AA86" s="27">
        <f t="shared" si="19"/>
        <v>0.75700000000000001</v>
      </c>
      <c r="AB86" s="23">
        <v>47</v>
      </c>
      <c r="AC86" s="30" t="str">
        <f t="shared" si="18"/>
        <v/>
      </c>
      <c r="AD86" s="27" t="str">
        <f t="shared" si="17"/>
        <v/>
      </c>
    </row>
    <row r="87" spans="1:30" x14ac:dyDescent="0.2">
      <c r="A87" s="22" t="s">
        <v>101</v>
      </c>
      <c r="B87" s="23" t="s">
        <v>29</v>
      </c>
      <c r="C87" s="22" t="s">
        <v>15</v>
      </c>
      <c r="D87" s="23">
        <v>6.6</v>
      </c>
      <c r="E87" s="26">
        <f t="shared" si="20"/>
        <v>0.20213308799999999</v>
      </c>
      <c r="F87" s="26">
        <f>_xlfn.PERCENTRANK.INC(E:E,E87)</f>
        <v>0.34599999999999997</v>
      </c>
      <c r="G87" s="27">
        <f>_xlfn.PERCENTRANK.INC(H:H,H87)</f>
        <v>0.54800000000000004</v>
      </c>
      <c r="H87" s="23">
        <v>3.1</v>
      </c>
      <c r="I87" s="23">
        <v>9.4</v>
      </c>
      <c r="J87" s="23">
        <v>23.5</v>
      </c>
      <c r="K87" s="23">
        <f t="shared" si="21"/>
        <v>29.14</v>
      </c>
      <c r="L87" s="28">
        <f>_xlfn.PERCENTRANK.INC(K:K,K87)</f>
        <v>0.54100000000000004</v>
      </c>
      <c r="M87" s="31">
        <v>61</v>
      </c>
      <c r="N87" s="31">
        <v>82</v>
      </c>
      <c r="O87" s="32">
        <v>74.39</v>
      </c>
      <c r="P87" s="28">
        <f>_xlfn.PERCENTRANK.INC(O:O,O87)</f>
        <v>0.872</v>
      </c>
      <c r="Q87" s="31">
        <v>726</v>
      </c>
      <c r="R87" s="31">
        <v>5</v>
      </c>
      <c r="S87" s="32">
        <v>2.9</v>
      </c>
      <c r="T87" s="32">
        <v>3.3</v>
      </c>
      <c r="U87" s="32">
        <v>-0.4</v>
      </c>
      <c r="V87" s="28">
        <f>_xlfn.PERCENTRANK.INC(S:S,S87)</f>
        <v>4.4999999999999998E-2</v>
      </c>
      <c r="W87" s="29">
        <f>(L87+P87+V87)/3*100</f>
        <v>48.6</v>
      </c>
      <c r="X87" s="30">
        <f>_xlfn.PERCENTRANK.INC(W:W,W87)*100</f>
        <v>49.6</v>
      </c>
      <c r="Y87" s="23">
        <v>1</v>
      </c>
      <c r="Z87" s="30">
        <f t="shared" si="22"/>
        <v>2168.3045999999999</v>
      </c>
      <c r="AA87" s="27">
        <f t="shared" si="19"/>
        <v>0.67600000000000005</v>
      </c>
      <c r="AB87" s="23">
        <v>56</v>
      </c>
      <c r="AC87" s="30" t="str">
        <f t="shared" si="18"/>
        <v/>
      </c>
      <c r="AD87" s="27" t="str">
        <f t="shared" si="17"/>
        <v/>
      </c>
    </row>
    <row r="88" spans="1:30" x14ac:dyDescent="0.2">
      <c r="A88" s="22" t="s">
        <v>135</v>
      </c>
      <c r="B88" s="23" t="s">
        <v>33</v>
      </c>
      <c r="C88" s="22" t="s">
        <v>15</v>
      </c>
      <c r="D88" s="23">
        <v>5.2</v>
      </c>
      <c r="E88" s="26">
        <f t="shared" si="20"/>
        <v>0.4209408</v>
      </c>
      <c r="F88" s="26">
        <f>_xlfn.PERCENTRANK.INC(E:E,E88)</f>
        <v>0.46700000000000003</v>
      </c>
      <c r="G88" s="27">
        <f>_xlfn.PERCENTRANK.INC(H:H,H88)</f>
        <v>0.3</v>
      </c>
      <c r="H88" s="23">
        <v>2.8</v>
      </c>
      <c r="I88" s="23">
        <v>12.8</v>
      </c>
      <c r="J88" s="23">
        <v>24.84</v>
      </c>
      <c r="K88" s="23">
        <f t="shared" si="21"/>
        <v>35.839999999999996</v>
      </c>
      <c r="L88" s="28">
        <f>_xlfn.PERCENTRANK.INC(K:K,K88)</f>
        <v>0.79600000000000004</v>
      </c>
      <c r="M88" s="31">
        <v>70</v>
      </c>
      <c r="N88" s="31">
        <v>109</v>
      </c>
      <c r="O88" s="32">
        <v>64.22</v>
      </c>
      <c r="P88" s="28">
        <f>_xlfn.PERCENTRANK.INC(O:O,O88)</f>
        <v>0.40600000000000003</v>
      </c>
      <c r="Q88" s="31">
        <v>1006</v>
      </c>
      <c r="R88" s="31">
        <v>13</v>
      </c>
      <c r="S88" s="32">
        <v>3.8</v>
      </c>
      <c r="T88" s="32">
        <v>3.6</v>
      </c>
      <c r="U88" s="32">
        <v>0.2</v>
      </c>
      <c r="V88" s="28">
        <f>_xlfn.PERCENTRANK.INC(S:S,S88)</f>
        <v>0.27</v>
      </c>
      <c r="W88" s="29">
        <f>(L88+P88+V88)/3*100</f>
        <v>49.066666666666663</v>
      </c>
      <c r="X88" s="30">
        <f>_xlfn.PERCENTRANK.INC(W:W,W88)*100</f>
        <v>52.6</v>
      </c>
      <c r="Y88" s="23">
        <v>1</v>
      </c>
      <c r="Z88" s="30">
        <f t="shared" si="22"/>
        <v>2302.4047999999998</v>
      </c>
      <c r="AA88" s="27">
        <f t="shared" si="19"/>
        <v>0.747</v>
      </c>
      <c r="AB88" s="23">
        <v>80</v>
      </c>
      <c r="AC88" s="30" t="str">
        <f t="shared" si="18"/>
        <v/>
      </c>
      <c r="AD88" s="27" t="str">
        <f t="shared" si="17"/>
        <v/>
      </c>
    </row>
    <row r="89" spans="1:30" x14ac:dyDescent="0.2">
      <c r="A89" s="22" t="s">
        <v>136</v>
      </c>
      <c r="B89" s="23" t="s">
        <v>31</v>
      </c>
      <c r="C89" s="22" t="s">
        <v>15</v>
      </c>
      <c r="D89" s="23">
        <v>6.1</v>
      </c>
      <c r="E89" s="26">
        <f t="shared" si="20"/>
        <v>7.2764639999999992E-2</v>
      </c>
      <c r="F89" s="26">
        <f>_xlfn.PERCENTRANK.INC(E:E,E89)</f>
        <v>0.217</v>
      </c>
      <c r="G89" s="27">
        <f>_xlfn.PERCENTRANK.INC(H:H,H89)</f>
        <v>0.3</v>
      </c>
      <c r="H89" s="23">
        <v>2.8</v>
      </c>
      <c r="I89" s="23">
        <v>13.8</v>
      </c>
      <c r="J89" s="23">
        <v>12.17</v>
      </c>
      <c r="K89" s="23">
        <f t="shared" si="21"/>
        <v>38.64</v>
      </c>
      <c r="L89" s="32">
        <f>_xlfn.PERCENTRANK.INC(K:K,K89)</f>
        <v>0.88700000000000001</v>
      </c>
      <c r="M89" s="31">
        <v>23</v>
      </c>
      <c r="N89" s="31">
        <v>44</v>
      </c>
      <c r="O89" s="32">
        <v>52.27</v>
      </c>
      <c r="P89" s="32">
        <f>_xlfn.PERCENTRANK.INC(O:O,O89)</f>
        <v>5.1999999999999998E-2</v>
      </c>
      <c r="Q89" s="31">
        <v>293</v>
      </c>
      <c r="R89" s="31">
        <v>2</v>
      </c>
      <c r="S89" s="32">
        <v>4</v>
      </c>
      <c r="T89" s="32">
        <v>4.2</v>
      </c>
      <c r="U89" s="32">
        <v>-0.3</v>
      </c>
      <c r="V89" s="32">
        <f>_xlfn.PERCENTRANK.INC(S:S,S89)</f>
        <v>0.33800000000000002</v>
      </c>
      <c r="W89" s="29">
        <f>(L89+P89+V89)/3*100</f>
        <v>42.56666666666667</v>
      </c>
      <c r="X89" s="30">
        <f>_xlfn.PERCENTRANK.INC(W:W,W89)*100</f>
        <v>39</v>
      </c>
      <c r="Y89" s="23"/>
      <c r="Z89" s="30">
        <f t="shared" si="22"/>
        <v>2020.5128000000002</v>
      </c>
      <c r="AA89" s="27">
        <f t="shared" si="19"/>
        <v>0.57499999999999996</v>
      </c>
      <c r="AC89" s="30" t="str">
        <f t="shared" si="18"/>
        <v/>
      </c>
      <c r="AD89" s="27" t="str">
        <f t="shared" si="17"/>
        <v/>
      </c>
    </row>
    <row r="90" spans="1:30" x14ac:dyDescent="0.2">
      <c r="A90" s="22" t="s">
        <v>137</v>
      </c>
      <c r="B90" s="23" t="s">
        <v>41</v>
      </c>
      <c r="C90" s="22" t="s">
        <v>15</v>
      </c>
      <c r="D90" s="23">
        <v>4.8</v>
      </c>
      <c r="E90" s="26">
        <f t="shared" si="20"/>
        <v>9.7329600000000002E-2</v>
      </c>
      <c r="F90" s="26">
        <f>_xlfn.PERCENTRANK.INC(E:E,E90)</f>
        <v>0.25</v>
      </c>
      <c r="G90" s="27">
        <f>_xlfn.PERCENTRANK.INC(H:H,H90)</f>
        <v>0.3</v>
      </c>
      <c r="H90" s="23">
        <v>2.8</v>
      </c>
      <c r="I90" s="23">
        <v>14.4</v>
      </c>
      <c r="J90" s="23">
        <v>17.809999999999999</v>
      </c>
      <c r="K90" s="23">
        <f t="shared" si="21"/>
        <v>40.32</v>
      </c>
      <c r="L90" s="32">
        <f>_xlfn.PERCENTRANK.INC(K:K,K90)</f>
        <v>0.89400000000000002</v>
      </c>
      <c r="M90" s="31">
        <v>37</v>
      </c>
      <c r="N90" s="31">
        <v>52</v>
      </c>
      <c r="O90" s="32">
        <v>71.150000000000006</v>
      </c>
      <c r="P90" s="32">
        <f>_xlfn.PERCENTRANK.INC(O:O,O90)</f>
        <v>0.751</v>
      </c>
      <c r="Q90" s="31">
        <v>599</v>
      </c>
      <c r="R90" s="31">
        <v>4</v>
      </c>
      <c r="S90" s="32">
        <v>2.5</v>
      </c>
      <c r="T90" s="32">
        <v>2.7</v>
      </c>
      <c r="U90" s="32">
        <v>-0.2</v>
      </c>
      <c r="V90" s="32">
        <f>_xlfn.PERCENTRANK.INC(S:S,S90)</f>
        <v>0.03</v>
      </c>
      <c r="W90" s="29">
        <f>(L90+P90+V90)/3*100</f>
        <v>55.833333333333336</v>
      </c>
      <c r="X90" s="30">
        <f>_xlfn.PERCENTRANK.INC(W:W,W90)*100</f>
        <v>63.9</v>
      </c>
      <c r="Y90" s="23"/>
      <c r="Z90" s="30">
        <f t="shared" si="22"/>
        <v>2869.268</v>
      </c>
      <c r="AA90" s="27">
        <f t="shared" si="19"/>
        <v>0.93899999999999995</v>
      </c>
      <c r="AC90" s="30" t="str">
        <f t="shared" si="18"/>
        <v/>
      </c>
      <c r="AD90" s="27" t="str">
        <f t="shared" si="17"/>
        <v/>
      </c>
    </row>
    <row r="91" spans="1:30" x14ac:dyDescent="0.2">
      <c r="A91" s="22" t="s">
        <v>138</v>
      </c>
      <c r="B91" s="23" t="s">
        <v>37</v>
      </c>
      <c r="C91" s="22" t="s">
        <v>15</v>
      </c>
      <c r="D91" s="23">
        <v>5.7</v>
      </c>
      <c r="E91" s="26">
        <f t="shared" si="20"/>
        <v>0.63550656000000005</v>
      </c>
      <c r="F91" s="26">
        <f>_xlfn.PERCENTRANK.INC(E:E,E91)</f>
        <v>0.54800000000000004</v>
      </c>
      <c r="G91" s="27">
        <f>_xlfn.PERCENTRANK.INC(H:H,H91)</f>
        <v>0.3</v>
      </c>
      <c r="H91" s="23">
        <v>2.8</v>
      </c>
      <c r="I91" s="23">
        <v>10.8</v>
      </c>
      <c r="J91" s="23">
        <v>14.17</v>
      </c>
      <c r="K91" s="23">
        <f t="shared" si="21"/>
        <v>30.24</v>
      </c>
      <c r="L91" s="32">
        <f>_xlfn.PERCENTRANK.INC(K:K,K91)</f>
        <v>0.60099999999999998</v>
      </c>
      <c r="M91" s="31">
        <v>40</v>
      </c>
      <c r="N91" s="31">
        <v>63</v>
      </c>
      <c r="O91" s="32">
        <v>63.49</v>
      </c>
      <c r="P91" s="32">
        <f>_xlfn.PERCENTRANK.INC(O:O,O91)</f>
        <v>0.36799999999999999</v>
      </c>
      <c r="Q91" s="31">
        <v>471</v>
      </c>
      <c r="R91" s="31">
        <v>2</v>
      </c>
      <c r="S91" s="32">
        <v>4.7</v>
      </c>
      <c r="T91" s="32">
        <v>3.5</v>
      </c>
      <c r="U91" s="32">
        <v>1.2</v>
      </c>
      <c r="V91" s="32">
        <f>_xlfn.PERCENTRANK.INC(S:S,S91)</f>
        <v>0.53300000000000003</v>
      </c>
      <c r="W91" s="29">
        <f>(L91+P91+V91)/3*100</f>
        <v>50.06666666666667</v>
      </c>
      <c r="X91" s="30">
        <f>_xlfn.PERCENTRANK.INC(W:W,W91)*100</f>
        <v>54.1</v>
      </c>
      <c r="Y91" s="23"/>
      <c r="Z91" s="30">
        <f t="shared" si="22"/>
        <v>1920.8776</v>
      </c>
      <c r="AA91" s="27">
        <f t="shared" si="19"/>
        <v>0.49399999999999999</v>
      </c>
      <c r="AC91" s="30" t="str">
        <f t="shared" si="18"/>
        <v/>
      </c>
      <c r="AD91" s="27" t="str">
        <f t="shared" si="17"/>
        <v/>
      </c>
    </row>
    <row r="92" spans="1:30" x14ac:dyDescent="0.2">
      <c r="A92" s="22" t="s">
        <v>139</v>
      </c>
      <c r="B92" s="23" t="s">
        <v>14</v>
      </c>
      <c r="C92" s="22" t="s">
        <v>15</v>
      </c>
      <c r="D92" s="23">
        <v>5.5</v>
      </c>
      <c r="E92" s="26">
        <f t="shared" si="20"/>
        <v>0.60594929999999991</v>
      </c>
      <c r="F92" s="26">
        <f>_xlfn.PERCENTRANK.INC(E:E,E92)</f>
        <v>0.52400000000000002</v>
      </c>
      <c r="G92" s="27">
        <f>_xlfn.PERCENTRANK.INC(H:H,H92)</f>
        <v>0.3</v>
      </c>
      <c r="H92" s="23">
        <v>2.8</v>
      </c>
      <c r="I92" s="23">
        <v>9.6999999999999993</v>
      </c>
      <c r="J92" s="23">
        <v>24.86</v>
      </c>
      <c r="K92" s="23">
        <f t="shared" si="21"/>
        <v>27.159999999999997</v>
      </c>
      <c r="L92" s="32">
        <f>_xlfn.PERCENTRANK.INC(K:K,K92)</f>
        <v>0.443</v>
      </c>
      <c r="M92" s="31">
        <v>60</v>
      </c>
      <c r="N92" s="31">
        <v>96</v>
      </c>
      <c r="O92" s="32">
        <v>62.5</v>
      </c>
      <c r="P92" s="32">
        <f>_xlfn.PERCENTRANK.INC(O:O,O92)</f>
        <v>0.33</v>
      </c>
      <c r="Q92" s="31">
        <v>748</v>
      </c>
      <c r="R92" s="31">
        <v>5</v>
      </c>
      <c r="S92" s="32">
        <v>4.9000000000000004</v>
      </c>
      <c r="T92" s="32">
        <v>4.0999999999999996</v>
      </c>
      <c r="U92" s="32">
        <v>0.8</v>
      </c>
      <c r="V92" s="32">
        <f>_xlfn.PERCENTRANK.INC(S:S,S92)</f>
        <v>0.63100000000000001</v>
      </c>
      <c r="W92" s="29">
        <f>(L92+P92+V92)/3*100</f>
        <v>46.8</v>
      </c>
      <c r="X92" s="30">
        <f>_xlfn.PERCENTRANK.INC(W:W,W92)*100</f>
        <v>46.6</v>
      </c>
      <c r="Y92" s="23"/>
      <c r="Z92" s="30">
        <f t="shared" si="22"/>
        <v>1698.4799999999998</v>
      </c>
      <c r="AA92" s="27">
        <f t="shared" si="19"/>
        <v>0.24199999999999999</v>
      </c>
      <c r="AC92" s="30" t="str">
        <f t="shared" si="18"/>
        <v/>
      </c>
      <c r="AD92" s="27" t="str">
        <f t="shared" si="17"/>
        <v/>
      </c>
    </row>
    <row r="93" spans="1:30" x14ac:dyDescent="0.2">
      <c r="A93" s="22" t="s">
        <v>140</v>
      </c>
      <c r="B93" s="23" t="s">
        <v>43</v>
      </c>
      <c r="C93" s="22" t="s">
        <v>15</v>
      </c>
      <c r="D93" s="23">
        <v>5.6</v>
      </c>
      <c r="E93" s="26">
        <f t="shared" si="20"/>
        <v>4.6574999999999991E-2</v>
      </c>
      <c r="F93" s="26">
        <f>_xlfn.PERCENTRANK.INC(E:E,E93)</f>
        <v>0.20899999999999999</v>
      </c>
      <c r="G93" s="27">
        <f>_xlfn.PERCENTRANK.INC(H:H,H93)</f>
        <v>0.3</v>
      </c>
      <c r="H93" s="23">
        <v>2.8</v>
      </c>
      <c r="I93" s="23">
        <v>9.1999999999999993</v>
      </c>
      <c r="J93" s="23">
        <v>9.5500000000000007</v>
      </c>
      <c r="K93" s="23">
        <f t="shared" si="21"/>
        <v>25.759999999999998</v>
      </c>
      <c r="L93" s="32">
        <f>_xlfn.PERCENTRANK.INC(K:K,K93)</f>
        <v>0.36</v>
      </c>
      <c r="M93" s="31">
        <v>28</v>
      </c>
      <c r="N93" s="31">
        <v>44</v>
      </c>
      <c r="O93" s="32">
        <v>63.64</v>
      </c>
      <c r="P93" s="32">
        <f>_xlfn.PERCENTRANK.INC(O:O,O93)</f>
        <v>0.375</v>
      </c>
      <c r="Q93" s="31">
        <v>276</v>
      </c>
      <c r="R93" s="31">
        <v>0</v>
      </c>
      <c r="S93" s="32">
        <v>2.9</v>
      </c>
      <c r="T93" s="32">
        <v>2.8</v>
      </c>
      <c r="U93" s="32">
        <v>0.1</v>
      </c>
      <c r="V93" s="32">
        <f>_xlfn.PERCENTRANK.INC(S:S,S93)</f>
        <v>4.4999999999999998E-2</v>
      </c>
      <c r="W93" s="29">
        <f>(L93+P93+V93)/3*100</f>
        <v>26</v>
      </c>
      <c r="X93" s="30">
        <f>_xlfn.PERCENTRANK.INC(W:W,W93)*100</f>
        <v>9.7000000000000011</v>
      </c>
      <c r="Y93" s="23"/>
      <c r="Z93" s="30">
        <f t="shared" si="22"/>
        <v>1639.9463999999998</v>
      </c>
      <c r="AA93" s="27">
        <f t="shared" si="19"/>
        <v>0.191</v>
      </c>
      <c r="AC93" s="30" t="str">
        <f t="shared" si="18"/>
        <v/>
      </c>
      <c r="AD93" s="27" t="str">
        <f t="shared" si="17"/>
        <v/>
      </c>
    </row>
    <row r="94" spans="1:30" x14ac:dyDescent="0.2">
      <c r="A94" s="22" t="s">
        <v>146</v>
      </c>
      <c r="B94" s="23" t="s">
        <v>46</v>
      </c>
      <c r="C94" s="22" t="s">
        <v>15</v>
      </c>
      <c r="D94" s="23">
        <v>6.2</v>
      </c>
      <c r="E94" s="26">
        <f t="shared" si="20"/>
        <v>0.211881285</v>
      </c>
      <c r="F94" s="26">
        <f>_xlfn.PERCENTRANK.INC(E:E,E94)</f>
        <v>0.36199999999999999</v>
      </c>
      <c r="G94" s="27">
        <f>_xlfn.PERCENTRANK.INC(H:H,H94)</f>
        <v>0.255</v>
      </c>
      <c r="H94" s="23">
        <v>2.7</v>
      </c>
      <c r="I94" s="23">
        <v>12.1</v>
      </c>
      <c r="J94" s="23">
        <v>33.18</v>
      </c>
      <c r="K94" s="23">
        <f t="shared" si="21"/>
        <v>32.67</v>
      </c>
      <c r="L94" s="28">
        <f>_xlfn.PERCENTRANK.INC(K:K,K94)</f>
        <v>0.69899999999999995</v>
      </c>
      <c r="M94" s="31">
        <v>74</v>
      </c>
      <c r="N94" s="31">
        <v>108</v>
      </c>
      <c r="O94" s="32">
        <v>68.52</v>
      </c>
      <c r="P94" s="28">
        <f>_xlfn.PERCENTRANK.INC(O:O,O94)</f>
        <v>0.65400000000000003</v>
      </c>
      <c r="Q94" s="31">
        <v>925</v>
      </c>
      <c r="R94" s="31">
        <v>14</v>
      </c>
      <c r="S94" s="32">
        <v>3.2</v>
      </c>
      <c r="T94" s="32">
        <v>2.9</v>
      </c>
      <c r="U94" s="32">
        <v>0.3</v>
      </c>
      <c r="V94" s="28">
        <f>_xlfn.PERCENTRANK.INC(S:S,S94)</f>
        <v>0.105</v>
      </c>
      <c r="W94" s="29">
        <f>(L94+P94+V94)/3*100</f>
        <v>48.6</v>
      </c>
      <c r="X94" s="30">
        <f>_xlfn.PERCENTRANK.INC(W:W,W94)*100</f>
        <v>49.6</v>
      </c>
      <c r="Y94" s="23">
        <v>1</v>
      </c>
      <c r="Z94" s="30">
        <f t="shared" si="22"/>
        <v>2239.1884</v>
      </c>
      <c r="AA94" s="27">
        <f t="shared" si="19"/>
        <v>0.69599999999999995</v>
      </c>
      <c r="AB94" s="23">
        <v>70</v>
      </c>
      <c r="AC94" s="30" t="str">
        <f t="shared" si="18"/>
        <v/>
      </c>
      <c r="AD94" s="27" t="str">
        <f t="shared" si="17"/>
        <v/>
      </c>
    </row>
    <row r="95" spans="1:30" x14ac:dyDescent="0.2">
      <c r="A95" s="22" t="s">
        <v>142</v>
      </c>
      <c r="B95" s="23" t="s">
        <v>35</v>
      </c>
      <c r="C95" s="22" t="s">
        <v>15</v>
      </c>
      <c r="D95" s="23">
        <v>6.2</v>
      </c>
      <c r="E95" s="26">
        <f t="shared" si="20"/>
        <v>1.4105122784999999</v>
      </c>
      <c r="F95" s="26">
        <f>_xlfn.PERCENTRANK.INC(E:E,E95)</f>
        <v>0.75</v>
      </c>
      <c r="G95" s="27">
        <f>_xlfn.PERCENTRANK.INC(H:H,H95)</f>
        <v>0.255</v>
      </c>
      <c r="H95" s="23">
        <v>2.7</v>
      </c>
      <c r="I95" s="23">
        <v>11.7</v>
      </c>
      <c r="J95" s="23">
        <v>14.95</v>
      </c>
      <c r="K95" s="23">
        <f t="shared" si="21"/>
        <v>31.59</v>
      </c>
      <c r="L95" s="32">
        <f>_xlfn.PERCENTRANK.INC(K:K,K95)</f>
        <v>0.63100000000000001</v>
      </c>
      <c r="M95" s="31">
        <v>51</v>
      </c>
      <c r="N95" s="31">
        <v>68</v>
      </c>
      <c r="O95" s="32">
        <v>75</v>
      </c>
      <c r="P95" s="32">
        <f>_xlfn.PERCENTRANK.INC(O:O,O95)</f>
        <v>0.88700000000000001</v>
      </c>
      <c r="Q95" s="31">
        <v>771</v>
      </c>
      <c r="R95" s="31">
        <v>3</v>
      </c>
      <c r="S95" s="32">
        <v>4.7</v>
      </c>
      <c r="T95" s="32">
        <v>3.3</v>
      </c>
      <c r="U95" s="32">
        <v>1.4</v>
      </c>
      <c r="V95" s="32">
        <f>_xlfn.PERCENTRANK.INC(S:S,S95)</f>
        <v>0.53300000000000003</v>
      </c>
      <c r="W95" s="29">
        <f>(L95+P95+V95)/3*100</f>
        <v>68.366666666666674</v>
      </c>
      <c r="X95" s="30">
        <f>_xlfn.PERCENTRANK.INC(W:W,W95)*100</f>
        <v>94.699999999999989</v>
      </c>
      <c r="Y95" s="23"/>
      <c r="Z95" s="30">
        <f t="shared" si="22"/>
        <v>2370.19</v>
      </c>
      <c r="AA95" s="27">
        <f t="shared" si="19"/>
        <v>0.78700000000000003</v>
      </c>
      <c r="AC95" s="30" t="str">
        <f t="shared" si="18"/>
        <v/>
      </c>
      <c r="AD95" s="27" t="str">
        <f t="shared" si="17"/>
        <v/>
      </c>
    </row>
    <row r="96" spans="1:30" x14ac:dyDescent="0.2">
      <c r="A96" s="22" t="s">
        <v>143</v>
      </c>
      <c r="B96" s="23" t="s">
        <v>45</v>
      </c>
      <c r="C96" s="22" t="s">
        <v>15</v>
      </c>
      <c r="D96" s="23">
        <v>5.6</v>
      </c>
      <c r="E96" s="26">
        <f t="shared" si="20"/>
        <v>0.14548749599999999</v>
      </c>
      <c r="F96" s="26">
        <f>_xlfn.PERCENTRANK.INC(E:E,E96)</f>
        <v>0.27400000000000002</v>
      </c>
      <c r="G96" s="27">
        <f>_xlfn.PERCENTRANK.INC(H:H,H96)</f>
        <v>0.255</v>
      </c>
      <c r="H96" s="23">
        <v>2.7</v>
      </c>
      <c r="I96" s="23">
        <v>12.1</v>
      </c>
      <c r="J96" s="23">
        <v>27.46</v>
      </c>
      <c r="K96" s="23">
        <f t="shared" si="21"/>
        <v>32.67</v>
      </c>
      <c r="L96" s="32">
        <f>_xlfn.PERCENTRANK.INC(K:K,K96)</f>
        <v>0.69899999999999995</v>
      </c>
      <c r="M96" s="31">
        <v>59</v>
      </c>
      <c r="N96" s="31">
        <v>105</v>
      </c>
      <c r="O96" s="32">
        <v>56.19</v>
      </c>
      <c r="P96" s="32">
        <f>_xlfn.PERCENTRANK.INC(O:O,O96)</f>
        <v>0.112</v>
      </c>
      <c r="Q96" s="31">
        <v>843</v>
      </c>
      <c r="R96" s="31">
        <v>5</v>
      </c>
      <c r="S96" s="32">
        <v>4.5</v>
      </c>
      <c r="T96" s="32">
        <v>3.3</v>
      </c>
      <c r="U96" s="32">
        <v>1.2</v>
      </c>
      <c r="V96" s="32">
        <f>_xlfn.PERCENTRANK.INC(S:S,S96)</f>
        <v>0.42099999999999999</v>
      </c>
      <c r="W96" s="29">
        <f>(L96+P96+V96)/3*100</f>
        <v>41.06666666666667</v>
      </c>
      <c r="X96" s="30">
        <f>_xlfn.PERCENTRANK.INC(W:W,W96)*100</f>
        <v>35.299999999999997</v>
      </c>
      <c r="Y96" s="23"/>
      <c r="Z96" s="30">
        <f t="shared" si="22"/>
        <v>1836.6273000000001</v>
      </c>
      <c r="AA96" s="27">
        <f t="shared" si="19"/>
        <v>0.36299999999999999</v>
      </c>
      <c r="AC96" s="30" t="str">
        <f t="shared" si="18"/>
        <v/>
      </c>
      <c r="AD96" s="27" t="str">
        <f t="shared" si="17"/>
        <v/>
      </c>
    </row>
    <row r="97" spans="1:30" x14ac:dyDescent="0.2">
      <c r="A97" s="22" t="s">
        <v>144</v>
      </c>
      <c r="B97" s="23" t="s">
        <v>33</v>
      </c>
      <c r="C97" s="22" t="s">
        <v>17</v>
      </c>
      <c r="D97" s="23">
        <v>5</v>
      </c>
      <c r="E97" s="27">
        <f t="shared" si="20"/>
        <v>0.46433205000000005</v>
      </c>
      <c r="F97" s="27">
        <f>_xlfn.PERCENTRANK.INC(E:E,E97)</f>
        <v>0.49099999999999999</v>
      </c>
      <c r="G97" s="27">
        <f>_xlfn.PERCENTRANK.INC(H:H,H97)</f>
        <v>0.255</v>
      </c>
      <c r="H97" s="23">
        <v>2.7</v>
      </c>
      <c r="I97" s="23">
        <v>11.5</v>
      </c>
      <c r="J97" s="23">
        <v>15.83</v>
      </c>
      <c r="K97" s="23">
        <f t="shared" si="21"/>
        <v>31.05</v>
      </c>
      <c r="L97" s="32">
        <f>_xlfn.PERCENTRANK.INC(K:K,K97)</f>
        <v>0.61599999999999999</v>
      </c>
      <c r="M97" s="31">
        <v>45</v>
      </c>
      <c r="N97" s="31">
        <v>77</v>
      </c>
      <c r="O97" s="32">
        <v>58.44</v>
      </c>
      <c r="P97" s="32">
        <f>_xlfn.PERCENTRANK.INC(O:O,O97)</f>
        <v>0.19500000000000001</v>
      </c>
      <c r="Q97" s="31">
        <v>623</v>
      </c>
      <c r="R97" s="31">
        <v>7</v>
      </c>
      <c r="S97" s="32">
        <v>5.8</v>
      </c>
      <c r="T97" s="32">
        <v>5</v>
      </c>
      <c r="U97" s="32">
        <v>0.9</v>
      </c>
      <c r="V97" s="32">
        <f>_xlfn.PERCENTRANK.INC(S:S,S97)</f>
        <v>0.81200000000000006</v>
      </c>
      <c r="W97" s="29">
        <f>(L97+P97+V97)/3*100</f>
        <v>54.1</v>
      </c>
      <c r="X97" s="30">
        <f>_xlfn.PERCENTRANK.INC(W:W,W97)*100</f>
        <v>61.6</v>
      </c>
      <c r="Y97" s="23"/>
      <c r="Z97" s="30" t="str">
        <f t="shared" si="22"/>
        <v/>
      </c>
      <c r="AA97" s="27" t="str">
        <f t="shared" si="19"/>
        <v/>
      </c>
      <c r="AC97" s="30">
        <f t="shared" si="18"/>
        <v>1815.722</v>
      </c>
      <c r="AD97" s="27">
        <f t="shared" si="17"/>
        <v>0.84799999999999998</v>
      </c>
    </row>
    <row r="98" spans="1:30" x14ac:dyDescent="0.2">
      <c r="A98" s="22" t="s">
        <v>145</v>
      </c>
      <c r="B98" s="23" t="s">
        <v>31</v>
      </c>
      <c r="C98" s="22" t="s">
        <v>15</v>
      </c>
      <c r="D98" s="23">
        <v>5.0999999999999996</v>
      </c>
      <c r="E98" s="26">
        <f t="shared" si="20"/>
        <v>1.8261264000000003E-2</v>
      </c>
      <c r="F98" s="26">
        <f>_xlfn.PERCENTRANK.INC(E:E,E98)</f>
        <v>0.153</v>
      </c>
      <c r="G98" s="27">
        <f>_xlfn.PERCENTRANK.INC(H:H,H98)</f>
        <v>0.255</v>
      </c>
      <c r="H98" s="23">
        <v>2.7</v>
      </c>
      <c r="I98" s="23">
        <v>13.9</v>
      </c>
      <c r="J98" s="23">
        <v>31.46</v>
      </c>
      <c r="K98" s="23">
        <f t="shared" si="21"/>
        <v>37.53</v>
      </c>
      <c r="L98" s="32">
        <f>_xlfn.PERCENTRANK.INC(K:K,K98)</f>
        <v>0.84899999999999998</v>
      </c>
      <c r="M98" s="31">
        <v>52</v>
      </c>
      <c r="N98" s="31">
        <v>113</v>
      </c>
      <c r="O98" s="32">
        <v>46.02</v>
      </c>
      <c r="P98" s="32">
        <f>_xlfn.PERCENTRANK.INC(O:O,O98)</f>
        <v>7.0000000000000001E-3</v>
      </c>
      <c r="Q98" s="31">
        <v>856</v>
      </c>
      <c r="R98" s="31">
        <v>3</v>
      </c>
      <c r="S98" s="32">
        <v>5.5</v>
      </c>
      <c r="T98" s="32">
        <v>4.0999999999999996</v>
      </c>
      <c r="U98" s="32">
        <v>1.4</v>
      </c>
      <c r="V98" s="32">
        <f>_xlfn.PERCENTRANK.INC(S:S,S98)</f>
        <v>0.73599999999999999</v>
      </c>
      <c r="W98" s="29">
        <f>(L98+P98+V98)/3*100</f>
        <v>53.06666666666667</v>
      </c>
      <c r="X98" s="30">
        <f>_xlfn.PERCENTRANK.INC(W:W,W98)*100</f>
        <v>60.099999999999994</v>
      </c>
      <c r="Y98" s="23"/>
      <c r="Z98" s="30">
        <f t="shared" si="22"/>
        <v>1728.2306000000001</v>
      </c>
      <c r="AA98" s="27">
        <f t="shared" si="19"/>
        <v>0.252</v>
      </c>
      <c r="AC98" s="30" t="str">
        <f t="shared" si="18"/>
        <v/>
      </c>
      <c r="AD98" s="27" t="str">
        <f t="shared" si="17"/>
        <v/>
      </c>
    </row>
    <row r="99" spans="1:30" x14ac:dyDescent="0.2">
      <c r="A99" s="22" t="s">
        <v>154</v>
      </c>
      <c r="B99" s="23" t="s">
        <v>45</v>
      </c>
      <c r="C99" s="22" t="s">
        <v>15</v>
      </c>
      <c r="D99" s="23">
        <v>6.6</v>
      </c>
      <c r="E99" s="26">
        <f t="shared" si="20"/>
        <v>0.41114258639999995</v>
      </c>
      <c r="F99" s="26">
        <f>_xlfn.PERCENTRANK.INC(E:E,E99)</f>
        <v>0.45900000000000002</v>
      </c>
      <c r="G99" s="27">
        <f>_xlfn.PERCENTRANK.INC(H:H,H99)</f>
        <v>0.127</v>
      </c>
      <c r="H99" s="23">
        <v>2.5</v>
      </c>
      <c r="I99" s="23">
        <v>9.1</v>
      </c>
      <c r="J99" s="23">
        <v>25.54</v>
      </c>
      <c r="K99" s="23">
        <f t="shared" si="21"/>
        <v>22.75</v>
      </c>
      <c r="L99" s="28">
        <f>_xlfn.PERCENTRANK.INC(K:K,K99)</f>
        <v>0.19500000000000001</v>
      </c>
      <c r="M99" s="31">
        <v>92</v>
      </c>
      <c r="N99" s="31">
        <v>130</v>
      </c>
      <c r="O99" s="32">
        <v>70.77</v>
      </c>
      <c r="P99" s="28">
        <f>_xlfn.PERCENTRANK.INC(O:O,O99)</f>
        <v>0.72899999999999998</v>
      </c>
      <c r="Q99" s="31">
        <v>1114</v>
      </c>
      <c r="R99" s="31">
        <v>5</v>
      </c>
      <c r="S99" s="32">
        <v>4.5999999999999996</v>
      </c>
      <c r="T99" s="32">
        <v>3.7</v>
      </c>
      <c r="U99" s="32">
        <v>0.9</v>
      </c>
      <c r="V99" s="28">
        <f>_xlfn.PERCENTRANK.INC(S:S,S99)</f>
        <v>0.48799999999999999</v>
      </c>
      <c r="W99" s="29">
        <f>(L99+P99+V99)/3*100</f>
        <v>47.066666666666663</v>
      </c>
      <c r="X99" s="30">
        <f>_xlfn.PERCENTRANK.INC(W:W,W99)*100</f>
        <v>48.1</v>
      </c>
      <c r="Y99" s="23">
        <v>1</v>
      </c>
      <c r="Z99" s="30">
        <f t="shared" si="22"/>
        <v>1610.9375</v>
      </c>
      <c r="AA99" s="27">
        <f t="shared" si="19"/>
        <v>0.17100000000000001</v>
      </c>
      <c r="AB99" s="23">
        <v>73</v>
      </c>
      <c r="AC99" s="30" t="str">
        <f t="shared" si="18"/>
        <v/>
      </c>
      <c r="AD99" s="27" t="str">
        <f t="shared" si="17"/>
        <v/>
      </c>
    </row>
    <row r="100" spans="1:30" x14ac:dyDescent="0.2">
      <c r="A100" s="22" t="s">
        <v>147</v>
      </c>
      <c r="B100" s="23" t="s">
        <v>41</v>
      </c>
      <c r="C100" s="22" t="s">
        <v>15</v>
      </c>
      <c r="D100" s="23">
        <v>5.2</v>
      </c>
      <c r="E100" s="26">
        <f t="shared" si="20"/>
        <v>0</v>
      </c>
      <c r="F100" s="26">
        <f>_xlfn.PERCENTRANK.INC(E:E,E100)</f>
        <v>0</v>
      </c>
      <c r="G100" s="27">
        <f>_xlfn.PERCENTRANK.INC(H:H,H100)</f>
        <v>0.21</v>
      </c>
      <c r="H100" s="23">
        <v>2.6</v>
      </c>
      <c r="I100" s="23">
        <v>14.2</v>
      </c>
      <c r="J100" s="23">
        <v>14.59</v>
      </c>
      <c r="K100" s="23">
        <f t="shared" si="21"/>
        <v>36.92</v>
      </c>
      <c r="L100" s="32">
        <f>_xlfn.PERCENTRANK.INC(K:K,K100)</f>
        <v>0.82699999999999996</v>
      </c>
      <c r="M100" s="31">
        <v>23</v>
      </c>
      <c r="N100" s="31">
        <v>43</v>
      </c>
      <c r="O100" s="32">
        <v>53.49</v>
      </c>
      <c r="P100" s="32">
        <f>_xlfn.PERCENTRANK.INC(O:O,O100)</f>
        <v>7.4999999999999997E-2</v>
      </c>
      <c r="Q100" s="31">
        <v>319</v>
      </c>
      <c r="R100" s="31">
        <v>3</v>
      </c>
      <c r="S100" s="32">
        <v>1.8</v>
      </c>
      <c r="T100" s="32">
        <v>2</v>
      </c>
      <c r="U100" s="32">
        <v>-0.2</v>
      </c>
      <c r="V100" s="32">
        <f>_xlfn.PERCENTRANK.INC(S:S,S100)</f>
        <v>0</v>
      </c>
      <c r="W100" s="29">
        <f>(L100+P100+V100)/3*100</f>
        <v>30.066666666666663</v>
      </c>
      <c r="X100" s="30">
        <f>_xlfn.PERCENTRANK.INC(W:W,W100)*100</f>
        <v>15.7</v>
      </c>
      <c r="Y100" s="23"/>
      <c r="Z100" s="30">
        <f t="shared" si="22"/>
        <v>1975.2108000000001</v>
      </c>
      <c r="AA100" s="27">
        <f t="shared" si="19"/>
        <v>0.54500000000000004</v>
      </c>
      <c r="AC100" s="30" t="str">
        <f t="shared" si="18"/>
        <v/>
      </c>
      <c r="AD100" s="27" t="str">
        <f t="shared" si="17"/>
        <v/>
      </c>
    </row>
    <row r="101" spans="1:30" x14ac:dyDescent="0.2">
      <c r="A101" s="22" t="s">
        <v>126</v>
      </c>
      <c r="B101" s="23" t="s">
        <v>35</v>
      </c>
      <c r="C101" s="22" t="s">
        <v>15</v>
      </c>
      <c r="D101" s="23">
        <v>6.1</v>
      </c>
      <c r="E101" s="26">
        <f t="shared" si="20"/>
        <v>0.1869856875</v>
      </c>
      <c r="F101" s="26">
        <f>_xlfn.PERCENTRANK.INC(E:E,E101)</f>
        <v>0.314</v>
      </c>
      <c r="G101" s="27">
        <f>_xlfn.PERCENTRANK.INC(H:H,H101)</f>
        <v>0.375</v>
      </c>
      <c r="H101" s="23">
        <v>2.9</v>
      </c>
      <c r="I101" s="23">
        <v>14.9</v>
      </c>
      <c r="J101" s="23">
        <v>39.880000000000003</v>
      </c>
      <c r="K101" s="23">
        <f t="shared" si="21"/>
        <v>43.21</v>
      </c>
      <c r="L101" s="28">
        <f>_xlfn.PERCENTRANK.INC(K:K,K101)</f>
        <v>0.93200000000000005</v>
      </c>
      <c r="M101" s="31">
        <v>90</v>
      </c>
      <c r="N101" s="31">
        <v>143</v>
      </c>
      <c r="O101" s="32">
        <v>62.94</v>
      </c>
      <c r="P101" s="28">
        <f>_xlfn.PERCENTRANK.INC(O:O,O101)</f>
        <v>0.34499999999999997</v>
      </c>
      <c r="Q101" s="31">
        <v>1374</v>
      </c>
      <c r="R101" s="31">
        <v>9</v>
      </c>
      <c r="S101" s="32">
        <v>3.1</v>
      </c>
      <c r="T101" s="32">
        <v>3</v>
      </c>
      <c r="U101" s="32">
        <v>0</v>
      </c>
      <c r="V101" s="28">
        <f>_xlfn.PERCENTRANK.INC(S:S,S101)</f>
        <v>9.7000000000000003E-2</v>
      </c>
      <c r="W101" s="29">
        <f>(L101+P101+V101)/3*100</f>
        <v>45.800000000000004</v>
      </c>
      <c r="X101" s="30">
        <f>_xlfn.PERCENTRANK.INC(W:W,W101)*100</f>
        <v>45.1</v>
      </c>
      <c r="Y101" s="23">
        <v>1</v>
      </c>
      <c r="Z101" s="30">
        <f t="shared" si="22"/>
        <v>2720.2574</v>
      </c>
      <c r="AA101" s="27">
        <f t="shared" si="19"/>
        <v>0.91900000000000004</v>
      </c>
      <c r="AB101" s="23">
        <v>93</v>
      </c>
      <c r="AC101" s="30" t="str">
        <f t="shared" si="18"/>
        <v/>
      </c>
      <c r="AD101" s="27" t="str">
        <f t="shared" si="17"/>
        <v/>
      </c>
    </row>
    <row r="102" spans="1:30" x14ac:dyDescent="0.2">
      <c r="A102" s="22" t="s">
        <v>160</v>
      </c>
      <c r="B102" s="23" t="s">
        <v>22</v>
      </c>
      <c r="C102" s="22" t="s">
        <v>15</v>
      </c>
      <c r="D102" s="23">
        <v>6.4</v>
      </c>
      <c r="E102" s="26">
        <f t="shared" si="20"/>
        <v>0.217907616</v>
      </c>
      <c r="F102" s="26">
        <f>_xlfn.PERCENTRANK.INC(E:E,E102)</f>
        <v>0.379</v>
      </c>
      <c r="G102" s="27">
        <f>_xlfn.PERCENTRANK.INC(H:H,H102)</f>
        <v>0.127</v>
      </c>
      <c r="H102" s="23">
        <v>2.5</v>
      </c>
      <c r="I102" s="23">
        <v>12</v>
      </c>
      <c r="J102" s="23">
        <v>27.64</v>
      </c>
      <c r="K102" s="23">
        <f t="shared" si="21"/>
        <v>30</v>
      </c>
      <c r="L102" s="28">
        <f>_xlfn.PERCENTRANK.INC(K:K,K102)</f>
        <v>0.59299999999999997</v>
      </c>
      <c r="M102" s="31">
        <v>67</v>
      </c>
      <c r="N102" s="31">
        <v>108</v>
      </c>
      <c r="O102" s="32">
        <v>62.04</v>
      </c>
      <c r="P102" s="28">
        <f>_xlfn.PERCENTRANK.INC(O:O,O102)</f>
        <v>0.29299999999999998</v>
      </c>
      <c r="Q102" s="31">
        <v>908</v>
      </c>
      <c r="R102" s="31">
        <v>6</v>
      </c>
      <c r="S102" s="32">
        <v>4.5999999999999996</v>
      </c>
      <c r="T102" s="32">
        <v>3.2</v>
      </c>
      <c r="U102" s="32">
        <v>1.4</v>
      </c>
      <c r="V102" s="28">
        <f>_xlfn.PERCENTRANK.INC(S:S,S102)</f>
        <v>0.48799999999999999</v>
      </c>
      <c r="W102" s="29">
        <f>(L102+P102+V102)/3*100</f>
        <v>45.8</v>
      </c>
      <c r="X102" s="30">
        <f>_xlfn.PERCENTRANK.INC(W:W,W102)*100</f>
        <v>44.3</v>
      </c>
      <c r="Y102" s="23">
        <v>1</v>
      </c>
      <c r="Z102" s="30">
        <f t="shared" si="22"/>
        <v>1862.1200000000001</v>
      </c>
      <c r="AA102" s="27">
        <f t="shared" si="19"/>
        <v>0.40400000000000003</v>
      </c>
      <c r="AB102" s="23">
        <v>58</v>
      </c>
      <c r="AC102" s="30" t="str">
        <f t="shared" si="18"/>
        <v/>
      </c>
      <c r="AD102" s="27" t="str">
        <f t="shared" si="17"/>
        <v/>
      </c>
    </row>
    <row r="103" spans="1:30" x14ac:dyDescent="0.2">
      <c r="A103" s="22" t="s">
        <v>150</v>
      </c>
      <c r="B103" s="23" t="s">
        <v>24</v>
      </c>
      <c r="C103" s="22" t="s">
        <v>15</v>
      </c>
      <c r="D103" s="23">
        <v>5.9</v>
      </c>
      <c r="E103" s="26">
        <f t="shared" si="20"/>
        <v>3.8378339999999997E-2</v>
      </c>
      <c r="F103" s="26">
        <f>_xlfn.PERCENTRANK.INC(E:E,E103)</f>
        <v>0.20100000000000001</v>
      </c>
      <c r="G103" s="27">
        <f>_xlfn.PERCENTRANK.INC(H:H,H103)</f>
        <v>0.21</v>
      </c>
      <c r="H103" s="23">
        <v>2.6</v>
      </c>
      <c r="I103" s="23">
        <v>15.6</v>
      </c>
      <c r="J103" s="23">
        <v>23.26</v>
      </c>
      <c r="K103" s="23">
        <f t="shared" si="21"/>
        <v>40.56</v>
      </c>
      <c r="L103" s="32">
        <f>_xlfn.PERCENTRANK.INC(K:K,K103)</f>
        <v>0.90900000000000003</v>
      </c>
      <c r="M103" s="31">
        <v>30</v>
      </c>
      <c r="N103" s="31">
        <v>60</v>
      </c>
      <c r="O103" s="32">
        <v>50</v>
      </c>
      <c r="P103" s="32">
        <f>_xlfn.PERCENTRANK.INC(O:O,O103)</f>
        <v>1.4999999999999999E-2</v>
      </c>
      <c r="Q103" s="31">
        <v>505</v>
      </c>
      <c r="R103" s="31">
        <v>3</v>
      </c>
      <c r="S103" s="32">
        <v>5.7</v>
      </c>
      <c r="T103" s="32">
        <v>4.7</v>
      </c>
      <c r="U103" s="32">
        <v>0.9</v>
      </c>
      <c r="V103" s="32">
        <f>_xlfn.PERCENTRANK.INC(S:S,S103)</f>
        <v>0.78100000000000003</v>
      </c>
      <c r="W103" s="29">
        <f>(L103+P103+V103)/3*100</f>
        <v>56.833333333333336</v>
      </c>
      <c r="X103" s="30">
        <f>_xlfn.PERCENTRANK.INC(W:W,W103)*100</f>
        <v>67.600000000000009</v>
      </c>
      <c r="Y103" s="23"/>
      <c r="Z103" s="30">
        <f t="shared" si="22"/>
        <v>2029.14</v>
      </c>
      <c r="AA103" s="27">
        <f t="shared" si="19"/>
        <v>0.58499999999999996</v>
      </c>
      <c r="AC103" s="30" t="str">
        <f t="shared" si="18"/>
        <v/>
      </c>
      <c r="AD103" s="27" t="str">
        <f t="shared" si="17"/>
        <v/>
      </c>
    </row>
    <row r="104" spans="1:30" x14ac:dyDescent="0.2">
      <c r="A104" s="22" t="s">
        <v>151</v>
      </c>
      <c r="B104" s="23" t="s">
        <v>31</v>
      </c>
      <c r="C104" s="22" t="s">
        <v>15</v>
      </c>
      <c r="D104" s="23">
        <v>5.7</v>
      </c>
      <c r="E104" s="26">
        <f t="shared" si="20"/>
        <v>0.75121725000000006</v>
      </c>
      <c r="F104" s="26">
        <f>_xlfn.PERCENTRANK.INC(E:E,E104)</f>
        <v>0.57999999999999996</v>
      </c>
      <c r="G104" s="27">
        <f>_xlfn.PERCENTRANK.INC(H:H,H104)</f>
        <v>0.21</v>
      </c>
      <c r="H104" s="23">
        <v>2.6</v>
      </c>
      <c r="I104" s="23">
        <v>12.5</v>
      </c>
      <c r="J104" s="23">
        <v>19.690000000000001</v>
      </c>
      <c r="K104" s="23">
        <f t="shared" si="21"/>
        <v>32.5</v>
      </c>
      <c r="L104" s="32">
        <f>_xlfn.PERCENTRANK.INC(K:K,K104)</f>
        <v>0.68400000000000005</v>
      </c>
      <c r="M104" s="31">
        <v>51</v>
      </c>
      <c r="N104" s="31">
        <v>79</v>
      </c>
      <c r="O104" s="32">
        <v>64.56</v>
      </c>
      <c r="P104" s="32">
        <f>_xlfn.PERCENTRANK.INC(O:O,O104)</f>
        <v>0.443</v>
      </c>
      <c r="Q104" s="31">
        <v>742</v>
      </c>
      <c r="R104" s="31">
        <v>6</v>
      </c>
      <c r="S104" s="32">
        <v>5</v>
      </c>
      <c r="T104" s="32">
        <v>3.9</v>
      </c>
      <c r="U104" s="32">
        <v>1.1000000000000001</v>
      </c>
      <c r="V104" s="32">
        <f>_xlfn.PERCENTRANK.INC(S:S,S104)</f>
        <v>0.64600000000000002</v>
      </c>
      <c r="W104" s="29">
        <f>(L104+P104+V104)/3*100</f>
        <v>59.100000000000009</v>
      </c>
      <c r="X104" s="30">
        <f>_xlfn.PERCENTRANK.INC(W:W,W104)*100</f>
        <v>75.099999999999994</v>
      </c>
      <c r="Y104" s="23"/>
      <c r="Z104" s="30">
        <f t="shared" si="22"/>
        <v>2099.2000000000003</v>
      </c>
      <c r="AA104" s="27">
        <f t="shared" si="19"/>
        <v>0.626</v>
      </c>
      <c r="AC104" s="30" t="str">
        <f t="shared" si="18"/>
        <v/>
      </c>
      <c r="AD104" s="27" t="str">
        <f t="shared" si="17"/>
        <v/>
      </c>
    </row>
    <row r="105" spans="1:30" x14ac:dyDescent="0.2">
      <c r="A105" s="22" t="s">
        <v>152</v>
      </c>
      <c r="B105" s="23" t="s">
        <v>39</v>
      </c>
      <c r="C105" s="22" t="s">
        <v>17</v>
      </c>
      <c r="D105" s="23">
        <v>5.6</v>
      </c>
      <c r="E105" s="27">
        <f t="shared" si="20"/>
        <v>0.19930310400000001</v>
      </c>
      <c r="F105" s="27">
        <f>_xlfn.PERCENTRANK.INC(E:E,E105)</f>
        <v>0.33</v>
      </c>
      <c r="G105" s="27">
        <f>_xlfn.PERCENTRANK.INC(H:H,H105)</f>
        <v>0.21</v>
      </c>
      <c r="H105" s="23">
        <v>2.6</v>
      </c>
      <c r="I105" s="23">
        <v>10.4</v>
      </c>
      <c r="J105" s="23">
        <v>26.22</v>
      </c>
      <c r="K105" s="23">
        <f t="shared" si="21"/>
        <v>27.040000000000003</v>
      </c>
      <c r="L105" s="32">
        <f>_xlfn.PERCENTRANK.INC(K:K,K105)</f>
        <v>0.42799999999999999</v>
      </c>
      <c r="M105" s="31">
        <v>58</v>
      </c>
      <c r="N105" s="31">
        <v>88</v>
      </c>
      <c r="O105" s="32">
        <v>65.91</v>
      </c>
      <c r="P105" s="32">
        <f>_xlfn.PERCENTRANK.INC(O:O,O105)</f>
        <v>0.48799999999999999</v>
      </c>
      <c r="Q105" s="31">
        <v>701</v>
      </c>
      <c r="R105" s="31">
        <v>7</v>
      </c>
      <c r="S105" s="32">
        <v>3.4</v>
      </c>
      <c r="T105" s="32">
        <v>3.3</v>
      </c>
      <c r="U105" s="32">
        <v>0</v>
      </c>
      <c r="V105" s="32">
        <f>_xlfn.PERCENTRANK.INC(S:S,S105)</f>
        <v>0.187</v>
      </c>
      <c r="W105" s="29">
        <f>(L105+P105+V105)/3*100</f>
        <v>36.766666666666666</v>
      </c>
      <c r="X105" s="30">
        <f>_xlfn.PERCENTRANK.INC(W:W,W105)*100</f>
        <v>25.5</v>
      </c>
      <c r="Y105" s="23"/>
      <c r="Z105" s="30" t="str">
        <f t="shared" si="22"/>
        <v/>
      </c>
      <c r="AA105" s="27" t="str">
        <f t="shared" si="19"/>
        <v/>
      </c>
      <c r="AC105" s="30">
        <f t="shared" si="18"/>
        <v>1782.8864000000001</v>
      </c>
      <c r="AD105" s="27">
        <f t="shared" si="17"/>
        <v>0.75700000000000001</v>
      </c>
    </row>
    <row r="106" spans="1:30" x14ac:dyDescent="0.2">
      <c r="A106" s="22" t="s">
        <v>107</v>
      </c>
      <c r="B106" s="23" t="s">
        <v>42</v>
      </c>
      <c r="C106" s="22" t="s">
        <v>15</v>
      </c>
      <c r="D106" s="23">
        <v>6.1</v>
      </c>
      <c r="E106" s="26">
        <f t="shared" si="20"/>
        <v>1.1552848320000002</v>
      </c>
      <c r="F106" s="26">
        <f>_xlfn.PERCENTRANK.INC(E:E,E106)</f>
        <v>0.69299999999999995</v>
      </c>
      <c r="G106" s="27">
        <f>_xlfn.PERCENTRANK.INC(H:H,H106)</f>
        <v>0.54800000000000004</v>
      </c>
      <c r="H106" s="23">
        <v>3.1</v>
      </c>
      <c r="I106" s="23">
        <v>5.8</v>
      </c>
      <c r="J106" s="23">
        <v>15.72</v>
      </c>
      <c r="K106" s="23">
        <f t="shared" si="21"/>
        <v>17.98</v>
      </c>
      <c r="L106" s="28">
        <f>_xlfn.PERCENTRANK.INC(K:K,K106)</f>
        <v>3.6999999999999998E-2</v>
      </c>
      <c r="M106" s="31">
        <v>97</v>
      </c>
      <c r="N106" s="31">
        <v>128</v>
      </c>
      <c r="O106" s="32">
        <v>75.78</v>
      </c>
      <c r="P106" s="28">
        <f>_xlfn.PERCENTRANK.INC(O:O,O106)</f>
        <v>0.93200000000000005</v>
      </c>
      <c r="Q106" s="31">
        <v>831</v>
      </c>
      <c r="R106" s="31">
        <v>9</v>
      </c>
      <c r="S106" s="32">
        <v>4.4000000000000004</v>
      </c>
      <c r="T106" s="32">
        <v>4.0999999999999996</v>
      </c>
      <c r="U106" s="32">
        <v>0.3</v>
      </c>
      <c r="V106" s="28">
        <f>_xlfn.PERCENTRANK.INC(S:S,S106)</f>
        <v>0.39</v>
      </c>
      <c r="W106" s="29">
        <f>(L106+P106+V106)/3*100</f>
        <v>45.300000000000004</v>
      </c>
      <c r="X106" s="30">
        <f>_xlfn.PERCENTRANK.INC(W:W,W106)*100</f>
        <v>43.6</v>
      </c>
      <c r="Y106" s="23">
        <v>1</v>
      </c>
      <c r="Z106" s="30">
        <f t="shared" si="22"/>
        <v>1363.4044000000001</v>
      </c>
      <c r="AA106" s="27">
        <f t="shared" si="19"/>
        <v>0.04</v>
      </c>
      <c r="AB106" s="23">
        <v>76</v>
      </c>
      <c r="AC106" s="30" t="str">
        <f t="shared" si="18"/>
        <v/>
      </c>
      <c r="AD106" s="27" t="str">
        <f t="shared" si="17"/>
        <v/>
      </c>
    </row>
    <row r="107" spans="1:30" x14ac:dyDescent="0.2">
      <c r="A107" s="22" t="s">
        <v>124</v>
      </c>
      <c r="B107" s="23" t="s">
        <v>44</v>
      </c>
      <c r="C107" s="22" t="s">
        <v>15</v>
      </c>
      <c r="D107" s="23">
        <v>5.7</v>
      </c>
      <c r="E107" s="26">
        <f t="shared" si="20"/>
        <v>0.91958490000000004</v>
      </c>
      <c r="F107" s="26">
        <f>_xlfn.PERCENTRANK.INC(E:E,E107)</f>
        <v>0.61199999999999999</v>
      </c>
      <c r="G107" s="27">
        <f>_xlfn.PERCENTRANK.INC(H:H,H107)</f>
        <v>0.375</v>
      </c>
      <c r="H107" s="23">
        <v>2.9</v>
      </c>
      <c r="I107" s="23">
        <v>7.2</v>
      </c>
      <c r="J107" s="23">
        <v>22.63</v>
      </c>
      <c r="K107" s="23">
        <f t="shared" si="21"/>
        <v>20.88</v>
      </c>
      <c r="L107" s="28">
        <f>_xlfn.PERCENTRANK.INC(K:K,K107)</f>
        <v>0.105</v>
      </c>
      <c r="M107" s="31">
        <v>100</v>
      </c>
      <c r="N107" s="31">
        <v>147</v>
      </c>
      <c r="O107" s="32">
        <v>68.03</v>
      </c>
      <c r="P107" s="28">
        <f>_xlfn.PERCENTRANK.INC(O:O,O107)</f>
        <v>0.63900000000000001</v>
      </c>
      <c r="Q107" s="31">
        <v>992</v>
      </c>
      <c r="R107" s="31">
        <v>8</v>
      </c>
      <c r="S107" s="32">
        <v>4.7</v>
      </c>
      <c r="T107" s="32">
        <v>4.7</v>
      </c>
      <c r="U107" s="32">
        <v>0</v>
      </c>
      <c r="V107" s="28">
        <f>_xlfn.PERCENTRANK.INC(S:S,S107)</f>
        <v>0.53300000000000003</v>
      </c>
      <c r="W107" s="29">
        <f>(L107+P107+V107)/3*100</f>
        <v>42.56666666666667</v>
      </c>
      <c r="X107" s="30">
        <f>_xlfn.PERCENTRANK.INC(W:W,W107)*100</f>
        <v>39</v>
      </c>
      <c r="Y107" s="23">
        <v>1</v>
      </c>
      <c r="Z107" s="30">
        <f t="shared" si="22"/>
        <v>1421.4064000000001</v>
      </c>
      <c r="AA107" s="27">
        <f t="shared" si="19"/>
        <v>7.0000000000000007E-2</v>
      </c>
      <c r="AB107" s="23">
        <v>83</v>
      </c>
      <c r="AC107" s="30" t="str">
        <f t="shared" si="18"/>
        <v/>
      </c>
      <c r="AD107" s="27" t="str">
        <f t="shared" si="17"/>
        <v/>
      </c>
    </row>
    <row r="108" spans="1:30" x14ac:dyDescent="0.2">
      <c r="A108" s="22" t="s">
        <v>112</v>
      </c>
      <c r="B108" s="23" t="s">
        <v>47</v>
      </c>
      <c r="C108" s="22" t="s">
        <v>15</v>
      </c>
      <c r="D108" s="23">
        <v>6.5</v>
      </c>
      <c r="E108" s="26">
        <f t="shared" si="20"/>
        <v>0.31543682099999992</v>
      </c>
      <c r="F108" s="26">
        <f>_xlfn.PERCENTRANK.INC(E:E,E108)</f>
        <v>0.42699999999999999</v>
      </c>
      <c r="G108" s="27">
        <f>_xlfn.PERCENTRANK.INC(H:H,H108)</f>
        <v>0.443</v>
      </c>
      <c r="H108" s="23">
        <v>3</v>
      </c>
      <c r="I108" s="23">
        <v>8.1999999999999993</v>
      </c>
      <c r="J108" s="23">
        <v>18.739999999999998</v>
      </c>
      <c r="K108" s="23">
        <f t="shared" si="21"/>
        <v>24.599999999999998</v>
      </c>
      <c r="L108" s="28">
        <f>_xlfn.PERCENTRANK.INC(K:K,K108)</f>
        <v>0.308</v>
      </c>
      <c r="M108" s="31">
        <v>66</v>
      </c>
      <c r="N108" s="31">
        <v>90</v>
      </c>
      <c r="O108" s="32">
        <v>73.33</v>
      </c>
      <c r="P108" s="28">
        <f>_xlfn.PERCENTRANK.INC(O:O,O108)</f>
        <v>0.82699999999999996</v>
      </c>
      <c r="Q108" s="31">
        <v>656</v>
      </c>
      <c r="R108" s="31">
        <v>3</v>
      </c>
      <c r="S108" s="32">
        <v>3.2</v>
      </c>
      <c r="T108" s="32">
        <v>3.5</v>
      </c>
      <c r="U108" s="32">
        <v>-0.3</v>
      </c>
      <c r="V108" s="28">
        <f>_xlfn.PERCENTRANK.INC(S:S,S108)</f>
        <v>0.105</v>
      </c>
      <c r="W108" s="29">
        <f>(L108+P108+V108)/3*100</f>
        <v>41.333333333333336</v>
      </c>
      <c r="X108" s="30">
        <f>_xlfn.PERCENTRANK.INC(W:W,W108)*100</f>
        <v>36</v>
      </c>
      <c r="Y108" s="23">
        <v>1</v>
      </c>
      <c r="Z108" s="30">
        <f t="shared" si="22"/>
        <v>1804.558</v>
      </c>
      <c r="AA108" s="27">
        <f t="shared" si="19"/>
        <v>0.35299999999999998</v>
      </c>
      <c r="AB108" s="23">
        <v>58</v>
      </c>
      <c r="AC108" s="30" t="str">
        <f t="shared" si="18"/>
        <v/>
      </c>
      <c r="AD108" s="27" t="str">
        <f t="shared" si="17"/>
        <v/>
      </c>
    </row>
    <row r="109" spans="1:30" x14ac:dyDescent="0.2">
      <c r="A109" s="22" t="s">
        <v>153</v>
      </c>
      <c r="B109" s="23" t="s">
        <v>34</v>
      </c>
      <c r="C109" s="22" t="s">
        <v>15</v>
      </c>
      <c r="D109" s="23">
        <v>6.7</v>
      </c>
      <c r="E109" s="26">
        <f t="shared" si="20"/>
        <v>3.0975338099999999E-2</v>
      </c>
      <c r="F109" s="26">
        <f>_xlfn.PERCENTRANK.INC(E:E,E109)</f>
        <v>0.185</v>
      </c>
      <c r="G109" s="27">
        <f>_xlfn.PERCENTRANK.INC(H:H,H109)</f>
        <v>0.127</v>
      </c>
      <c r="H109" s="23">
        <v>2.5</v>
      </c>
      <c r="I109" s="23">
        <v>12.9</v>
      </c>
      <c r="J109" s="23">
        <v>30.03</v>
      </c>
      <c r="K109" s="23">
        <f t="shared" si="21"/>
        <v>32.25</v>
      </c>
      <c r="L109" s="28">
        <f>_xlfn.PERCENTRANK.INC(K:K,K109)</f>
        <v>0.66900000000000004</v>
      </c>
      <c r="M109" s="31">
        <v>76</v>
      </c>
      <c r="N109" s="31">
        <v>115</v>
      </c>
      <c r="O109" s="32">
        <v>66.09</v>
      </c>
      <c r="P109" s="28">
        <f>_xlfn.PERCENTRANK.INC(O:O,O109)</f>
        <v>0.51100000000000001</v>
      </c>
      <c r="Q109" s="31">
        <v>978</v>
      </c>
      <c r="R109" s="31">
        <v>9</v>
      </c>
      <c r="S109" s="32">
        <v>2.8</v>
      </c>
      <c r="T109" s="32">
        <v>2.5</v>
      </c>
      <c r="U109" s="32">
        <v>0.3</v>
      </c>
      <c r="V109" s="28">
        <f>_xlfn.PERCENTRANK.INC(S:S,S109)</f>
        <v>3.6999999999999998E-2</v>
      </c>
      <c r="W109" s="29">
        <f>(L109+P109+V109)/3*100</f>
        <v>40.56666666666667</v>
      </c>
      <c r="X109" s="30">
        <f>_xlfn.PERCENTRANK.INC(W:W,W109)*100</f>
        <v>34.5</v>
      </c>
      <c r="Y109" s="23">
        <v>1</v>
      </c>
      <c r="Z109" s="30">
        <f t="shared" si="22"/>
        <v>2131.9625000000001</v>
      </c>
      <c r="AA109" s="27">
        <f t="shared" si="19"/>
        <v>0.65600000000000003</v>
      </c>
      <c r="AB109" s="23">
        <v>60</v>
      </c>
      <c r="AC109" s="30" t="str">
        <f t="shared" si="18"/>
        <v/>
      </c>
      <c r="AD109" s="27" t="str">
        <f t="shared" si="17"/>
        <v/>
      </c>
    </row>
    <row r="110" spans="1:30" x14ac:dyDescent="0.2">
      <c r="A110" s="22" t="s">
        <v>134</v>
      </c>
      <c r="B110" s="23" t="s">
        <v>35</v>
      </c>
      <c r="C110" s="22" t="s">
        <v>15</v>
      </c>
      <c r="D110" s="23">
        <v>5.5</v>
      </c>
      <c r="E110" s="26">
        <f t="shared" si="20"/>
        <v>0.45813239999999994</v>
      </c>
      <c r="F110" s="26">
        <f>_xlfn.PERCENTRANK.INC(E:E,E110)</f>
        <v>0.48299999999999998</v>
      </c>
      <c r="G110" s="27">
        <f>_xlfn.PERCENTRANK.INC(H:H,H110)</f>
        <v>0.3</v>
      </c>
      <c r="H110" s="23">
        <v>2.8</v>
      </c>
      <c r="I110" s="23">
        <v>8.8000000000000007</v>
      </c>
      <c r="J110" s="23">
        <v>17.98</v>
      </c>
      <c r="K110" s="23">
        <f t="shared" si="21"/>
        <v>24.64</v>
      </c>
      <c r="L110" s="28">
        <f>_xlfn.PERCENTRANK.INC(K:K,K110)</f>
        <v>0.315</v>
      </c>
      <c r="M110" s="31">
        <v>72</v>
      </c>
      <c r="N110" s="31">
        <v>109</v>
      </c>
      <c r="O110" s="32">
        <v>66.06</v>
      </c>
      <c r="P110" s="28">
        <f>_xlfn.PERCENTRANK.INC(O:O,O110)</f>
        <v>0.503</v>
      </c>
      <c r="Q110" s="31">
        <v>786</v>
      </c>
      <c r="R110" s="31">
        <v>4</v>
      </c>
      <c r="S110" s="32">
        <v>4.0999999999999996</v>
      </c>
      <c r="T110" s="32">
        <v>4.0999999999999996</v>
      </c>
      <c r="U110" s="32">
        <v>0</v>
      </c>
      <c r="V110" s="28">
        <f>_xlfn.PERCENTRANK.INC(S:S,S110)</f>
        <v>0.34499999999999997</v>
      </c>
      <c r="W110" s="29">
        <f>(L110+P110+V110)/3*100</f>
        <v>38.766666666666666</v>
      </c>
      <c r="X110" s="30">
        <f>_xlfn.PERCENTRANK.INC(W:W,W110)*100</f>
        <v>30.8</v>
      </c>
      <c r="Y110" s="23">
        <v>1</v>
      </c>
      <c r="Z110" s="30">
        <f t="shared" si="22"/>
        <v>1628.5384000000001</v>
      </c>
      <c r="AA110" s="27">
        <f t="shared" si="19"/>
        <v>0.18099999999999999</v>
      </c>
      <c r="AB110" s="23">
        <v>40</v>
      </c>
      <c r="AC110" s="30" t="str">
        <f t="shared" si="18"/>
        <v/>
      </c>
      <c r="AD110" s="27" t="str">
        <f t="shared" si="17"/>
        <v/>
      </c>
    </row>
    <row r="111" spans="1:30" x14ac:dyDescent="0.2">
      <c r="A111" s="22" t="s">
        <v>158</v>
      </c>
      <c r="B111" s="23" t="s">
        <v>29</v>
      </c>
      <c r="C111" s="22" t="s">
        <v>15</v>
      </c>
      <c r="D111" s="23">
        <v>5.0999999999999996</v>
      </c>
      <c r="E111" s="26">
        <f t="shared" si="20"/>
        <v>6.8616576000000012E-3</v>
      </c>
      <c r="F111" s="26">
        <f>_xlfn.PERCENTRANK.INC(E:E,E111)</f>
        <v>0.112</v>
      </c>
      <c r="G111" s="27">
        <f>_xlfn.PERCENTRANK.INC(H:H,H111)</f>
        <v>0.127</v>
      </c>
      <c r="H111" s="23">
        <v>2.5</v>
      </c>
      <c r="I111" s="23">
        <v>9.6</v>
      </c>
      <c r="J111" s="23">
        <v>16.25</v>
      </c>
      <c r="K111" s="23">
        <f t="shared" si="21"/>
        <v>24</v>
      </c>
      <c r="L111" s="32">
        <f>_xlfn.PERCENTRANK.INC(K:K,K111)</f>
        <v>0.27800000000000002</v>
      </c>
      <c r="M111" s="31">
        <v>40</v>
      </c>
      <c r="N111" s="31">
        <v>55</v>
      </c>
      <c r="O111" s="32">
        <v>72.73</v>
      </c>
      <c r="P111" s="32">
        <f>_xlfn.PERCENTRANK.INC(O:O,O111)</f>
        <v>0.80400000000000005</v>
      </c>
      <c r="Q111" s="31">
        <v>438</v>
      </c>
      <c r="R111" s="31">
        <v>0</v>
      </c>
      <c r="S111" s="32">
        <v>2.1</v>
      </c>
      <c r="T111" s="32">
        <v>2.4</v>
      </c>
      <c r="U111" s="32">
        <v>-0.3</v>
      </c>
      <c r="V111" s="32">
        <f>_xlfn.PERCENTRANK.INC(S:S,S111)</f>
        <v>7.0000000000000001E-3</v>
      </c>
      <c r="W111" s="29">
        <f>(L111+P111+V111)/3*100</f>
        <v>36.299999999999997</v>
      </c>
      <c r="X111" s="30">
        <f>_xlfn.PERCENTRANK.INC(W:W,W111)*100</f>
        <v>24.8</v>
      </c>
      <c r="Y111" s="23"/>
      <c r="Z111" s="30">
        <f t="shared" si="22"/>
        <v>1745.94</v>
      </c>
      <c r="AA111" s="27">
        <f t="shared" si="19"/>
        <v>0.28199999999999997</v>
      </c>
      <c r="AC111" s="30" t="str">
        <f t="shared" si="18"/>
        <v/>
      </c>
      <c r="AD111" s="27" t="str">
        <f t="shared" si="17"/>
        <v/>
      </c>
    </row>
    <row r="112" spans="1:30" x14ac:dyDescent="0.2">
      <c r="A112" s="22" t="s">
        <v>159</v>
      </c>
      <c r="B112" s="23" t="s">
        <v>37</v>
      </c>
      <c r="C112" s="22" t="s">
        <v>17</v>
      </c>
      <c r="D112" s="23">
        <v>6.3</v>
      </c>
      <c r="E112" s="27">
        <f t="shared" ref="E112:E119" si="23">I112*G112*P112*V112</f>
        <v>2.4709754999999996E-2</v>
      </c>
      <c r="F112" s="27">
        <f>_xlfn.PERCENTRANK.INC(E:E,E112)</f>
        <v>0.16900000000000001</v>
      </c>
      <c r="G112" s="27">
        <f>_xlfn.PERCENTRANK.INC(H:H,H112)</f>
        <v>0.127</v>
      </c>
      <c r="H112" s="23">
        <v>2.5</v>
      </c>
      <c r="I112" s="23">
        <v>8.5</v>
      </c>
      <c r="J112" s="23">
        <v>10.63</v>
      </c>
      <c r="K112" s="23">
        <f t="shared" ref="K112:K119" si="24">I112*H112</f>
        <v>21.25</v>
      </c>
      <c r="L112" s="32">
        <f>_xlfn.PERCENTRANK.INC(K:K,K112)</f>
        <v>0.127</v>
      </c>
      <c r="M112" s="31">
        <v>36</v>
      </c>
      <c r="N112" s="31">
        <v>60</v>
      </c>
      <c r="O112" s="32">
        <v>60</v>
      </c>
      <c r="P112" s="32">
        <f>_xlfn.PERCENTRANK.INC(O:O,O112)</f>
        <v>0.218</v>
      </c>
      <c r="Q112" s="31">
        <v>349</v>
      </c>
      <c r="R112" s="31">
        <v>2</v>
      </c>
      <c r="S112" s="32">
        <v>3.2</v>
      </c>
      <c r="T112" s="32">
        <v>3</v>
      </c>
      <c r="U112" s="32">
        <v>0.2</v>
      </c>
      <c r="V112" s="32">
        <f>_xlfn.PERCENTRANK.INC(S:S,S112)</f>
        <v>0.105</v>
      </c>
      <c r="W112" s="29">
        <f>(L112+P112+V112)/3*100</f>
        <v>15</v>
      </c>
      <c r="X112" s="30">
        <f>_xlfn.PERCENTRANK.INC(W:W,W112)*100</f>
        <v>3</v>
      </c>
      <c r="Y112" s="23"/>
      <c r="Z112" s="30" t="str">
        <f t="shared" si="22"/>
        <v/>
      </c>
      <c r="AA112" s="27" t="str">
        <f t="shared" si="19"/>
        <v/>
      </c>
      <c r="AC112" s="30">
        <f t="shared" si="18"/>
        <v>1275.6400000000001</v>
      </c>
      <c r="AD112" s="27">
        <f t="shared" si="17"/>
        <v>0.151</v>
      </c>
    </row>
    <row r="113" spans="1:30" x14ac:dyDescent="0.2">
      <c r="A113" s="22" t="s">
        <v>97</v>
      </c>
      <c r="B113" s="23" t="s">
        <v>42</v>
      </c>
      <c r="C113" s="22" t="s">
        <v>15</v>
      </c>
      <c r="D113" s="23">
        <v>5.4</v>
      </c>
      <c r="E113" s="26">
        <f t="shared" si="23"/>
        <v>0.62896953599999994</v>
      </c>
      <c r="F113" s="26">
        <f>_xlfn.PERCENTRANK.INC(E:E,E113)</f>
        <v>0.54</v>
      </c>
      <c r="G113" s="27">
        <f>_xlfn.PERCENTRANK.INC(H:H,H113)</f>
        <v>0.624</v>
      </c>
      <c r="H113" s="23">
        <v>3.2</v>
      </c>
      <c r="I113" s="23">
        <v>8.1</v>
      </c>
      <c r="J113" s="23">
        <v>24.43</v>
      </c>
      <c r="K113" s="23">
        <f t="shared" si="24"/>
        <v>25.92</v>
      </c>
      <c r="L113" s="28">
        <f>_xlfn.PERCENTRANK.INC(K:K,K113)</f>
        <v>0.36799999999999999</v>
      </c>
      <c r="M113" s="31">
        <v>88</v>
      </c>
      <c r="N113" s="31">
        <v>144</v>
      </c>
      <c r="O113" s="32">
        <v>61.11</v>
      </c>
      <c r="P113" s="28">
        <f>_xlfn.PERCENTRANK.INC(O:O,O113)</f>
        <v>0.255</v>
      </c>
      <c r="Q113" s="31">
        <v>923</v>
      </c>
      <c r="R113" s="31">
        <v>7</v>
      </c>
      <c r="S113" s="32">
        <v>4.5999999999999996</v>
      </c>
      <c r="T113" s="32">
        <v>4.3</v>
      </c>
      <c r="U113" s="32">
        <v>0.3</v>
      </c>
      <c r="V113" s="28">
        <f>_xlfn.PERCENTRANK.INC(S:S,S113)</f>
        <v>0.48799999999999999</v>
      </c>
      <c r="W113" s="29">
        <f>(L113+P113+V113)/3*100</f>
        <v>37.033333333333331</v>
      </c>
      <c r="X113" s="30">
        <f>_xlfn.PERCENTRANK.INC(W:W,W113)*100</f>
        <v>26.3</v>
      </c>
      <c r="Y113" s="23">
        <v>1</v>
      </c>
      <c r="Z113" s="30">
        <f t="shared" si="22"/>
        <v>1584.8912000000003</v>
      </c>
      <c r="AA113" s="27">
        <f t="shared" si="19"/>
        <v>0.14099999999999999</v>
      </c>
      <c r="AB113" s="23">
        <v>64</v>
      </c>
      <c r="AC113" s="30" t="str">
        <f t="shared" si="18"/>
        <v/>
      </c>
      <c r="AD113" s="27" t="str">
        <f t="shared" si="17"/>
        <v/>
      </c>
    </row>
    <row r="114" spans="1:30" x14ac:dyDescent="0.2">
      <c r="A114" s="22" t="s">
        <v>161</v>
      </c>
      <c r="B114" s="23" t="s">
        <v>44</v>
      </c>
      <c r="C114" s="22" t="s">
        <v>17</v>
      </c>
      <c r="D114" s="23">
        <v>5.2</v>
      </c>
      <c r="E114" s="27">
        <f t="shared" si="23"/>
        <v>0.16912823680000003</v>
      </c>
      <c r="F114" s="27">
        <f>_xlfn.PERCENTRANK.INC(E:E,E114)</f>
        <v>0.29799999999999999</v>
      </c>
      <c r="G114" s="27">
        <f>_xlfn.PERCENTRANK.INC(H:H,H114)</f>
        <v>0.127</v>
      </c>
      <c r="H114" s="23">
        <v>2.5</v>
      </c>
      <c r="I114" s="23">
        <v>8.3000000000000007</v>
      </c>
      <c r="J114" s="23">
        <v>16.38</v>
      </c>
      <c r="K114" s="23">
        <f t="shared" si="24"/>
        <v>20.75</v>
      </c>
      <c r="L114" s="32">
        <f>_xlfn.PERCENTRANK.INC(K:K,K114)</f>
        <v>0.09</v>
      </c>
      <c r="M114" s="31">
        <v>60</v>
      </c>
      <c r="N114" s="31">
        <v>93</v>
      </c>
      <c r="O114" s="32">
        <v>64.52</v>
      </c>
      <c r="P114" s="32">
        <f>_xlfn.PERCENTRANK.INC(O:O,O114)</f>
        <v>0.436</v>
      </c>
      <c r="Q114" s="31">
        <v>613</v>
      </c>
      <c r="R114" s="31">
        <v>4</v>
      </c>
      <c r="S114" s="32">
        <v>4.2</v>
      </c>
      <c r="T114" s="32">
        <v>3.4</v>
      </c>
      <c r="U114" s="32">
        <v>0.8</v>
      </c>
      <c r="V114" s="32">
        <f>_xlfn.PERCENTRANK.INC(S:S,S114)</f>
        <v>0.36799999999999999</v>
      </c>
      <c r="W114" s="29">
        <f>(L114+P114+V114)/3*100</f>
        <v>29.799999999999997</v>
      </c>
      <c r="X114" s="30">
        <f>_xlfn.PERCENTRANK.INC(W:W,W114)*100</f>
        <v>14.2</v>
      </c>
      <c r="Y114" s="23"/>
      <c r="Z114" s="30" t="str">
        <f t="shared" si="22"/>
        <v/>
      </c>
      <c r="AA114" s="27" t="str">
        <f t="shared" si="19"/>
        <v/>
      </c>
      <c r="AC114" s="30">
        <f t="shared" si="18"/>
        <v>1339.6299999999999</v>
      </c>
      <c r="AD114" s="27">
        <f t="shared" si="17"/>
        <v>0.21199999999999999</v>
      </c>
    </row>
    <row r="115" spans="1:30" x14ac:dyDescent="0.2">
      <c r="A115" s="22" t="s">
        <v>162</v>
      </c>
      <c r="B115" s="23" t="s">
        <v>25</v>
      </c>
      <c r="C115" s="22" t="s">
        <v>15</v>
      </c>
      <c r="D115" s="23">
        <v>5.3</v>
      </c>
      <c r="E115" s="26">
        <f t="shared" si="23"/>
        <v>0.20089002240000003</v>
      </c>
      <c r="F115" s="26">
        <f>_xlfn.PERCENTRANK.INC(E:E,E115)</f>
        <v>0.33800000000000002</v>
      </c>
      <c r="G115" s="27">
        <f>_xlfn.PERCENTRANK.INC(H:H,H115)</f>
        <v>0.127</v>
      </c>
      <c r="H115" s="23">
        <v>2.5</v>
      </c>
      <c r="I115" s="23">
        <v>10.8</v>
      </c>
      <c r="J115" s="23">
        <v>22.89</v>
      </c>
      <c r="K115" s="23">
        <f t="shared" si="24"/>
        <v>27</v>
      </c>
      <c r="L115" s="32">
        <f>_xlfn.PERCENTRANK.INC(K:K,K115)</f>
        <v>0.42099999999999999</v>
      </c>
      <c r="M115" s="31">
        <v>52</v>
      </c>
      <c r="N115" s="31">
        <v>81</v>
      </c>
      <c r="O115" s="32">
        <v>64.2</v>
      </c>
      <c r="P115" s="32">
        <f>_xlfn.PERCENTRANK.INC(O:O,O115)</f>
        <v>0.39800000000000002</v>
      </c>
      <c r="Q115" s="31">
        <v>618</v>
      </c>
      <c r="R115" s="31">
        <v>2</v>
      </c>
      <c r="S115" s="32">
        <v>4.2</v>
      </c>
      <c r="T115" s="32">
        <v>3.9</v>
      </c>
      <c r="U115" s="32">
        <v>0.2</v>
      </c>
      <c r="V115" s="32">
        <f>_xlfn.PERCENTRANK.INC(S:S,S115)</f>
        <v>0.36799999999999999</v>
      </c>
      <c r="W115" s="29">
        <f>(L115+P115+V115)/3*100</f>
        <v>39.566666666666663</v>
      </c>
      <c r="X115" s="30">
        <f>_xlfn.PERCENTRANK.INC(W:W,W115)*100</f>
        <v>33</v>
      </c>
      <c r="Y115" s="23"/>
      <c r="Z115" s="30">
        <f t="shared" si="22"/>
        <v>1734.24</v>
      </c>
      <c r="AA115" s="27">
        <f t="shared" si="19"/>
        <v>0.27200000000000002</v>
      </c>
      <c r="AC115" s="30" t="str">
        <f t="shared" si="18"/>
        <v/>
      </c>
      <c r="AD115" s="27" t="str">
        <f t="shared" si="17"/>
        <v/>
      </c>
    </row>
    <row r="116" spans="1:30" x14ac:dyDescent="0.2">
      <c r="A116" s="22" t="s">
        <v>163</v>
      </c>
      <c r="B116" s="23" t="s">
        <v>40</v>
      </c>
      <c r="C116" s="22" t="s">
        <v>15</v>
      </c>
      <c r="D116" s="23">
        <v>5.2</v>
      </c>
      <c r="E116" s="26">
        <f t="shared" si="23"/>
        <v>8.1653062500000012E-2</v>
      </c>
      <c r="F116" s="26">
        <f>_xlfn.PERCENTRANK.INC(E:E,E116)</f>
        <v>0.23300000000000001</v>
      </c>
      <c r="G116" s="27">
        <f>_xlfn.PERCENTRANK.INC(H:H,H116)</f>
        <v>0.127</v>
      </c>
      <c r="H116" s="23">
        <v>2.5</v>
      </c>
      <c r="I116" s="23">
        <v>12.7</v>
      </c>
      <c r="J116" s="23">
        <v>29.63</v>
      </c>
      <c r="K116" s="23">
        <f t="shared" si="24"/>
        <v>31.75</v>
      </c>
      <c r="L116" s="32">
        <f>_xlfn.PERCENTRANK.INC(K:K,K116)</f>
        <v>0.66100000000000003</v>
      </c>
      <c r="M116" s="31">
        <v>56</v>
      </c>
      <c r="N116" s="31">
        <v>93</v>
      </c>
      <c r="O116" s="32">
        <v>60.22</v>
      </c>
      <c r="P116" s="32">
        <f>_xlfn.PERCENTRANK.INC(O:O,O116)</f>
        <v>0.22500000000000001</v>
      </c>
      <c r="Q116" s="31">
        <v>762</v>
      </c>
      <c r="R116" s="31">
        <v>5</v>
      </c>
      <c r="S116" s="32">
        <v>3.6</v>
      </c>
      <c r="T116" s="32">
        <v>3.4</v>
      </c>
      <c r="U116" s="32">
        <v>0.2</v>
      </c>
      <c r="V116" s="32">
        <f>_xlfn.PERCENTRANK.INC(S:S,S116)</f>
        <v>0.22500000000000001</v>
      </c>
      <c r="W116" s="29">
        <f>(L116+P116+V116)/3*100</f>
        <v>37.033333333333331</v>
      </c>
      <c r="X116" s="30">
        <f>_xlfn.PERCENTRANK.INC(W:W,W116)*100</f>
        <v>26.3</v>
      </c>
      <c r="Y116" s="23"/>
      <c r="Z116" s="30">
        <f t="shared" si="22"/>
        <v>1912.7049999999999</v>
      </c>
      <c r="AA116" s="27">
        <f t="shared" si="19"/>
        <v>0.48399999999999999</v>
      </c>
      <c r="AC116" s="30" t="str">
        <f t="shared" si="18"/>
        <v/>
      </c>
      <c r="AD116" s="27" t="str">
        <f t="shared" si="17"/>
        <v/>
      </c>
    </row>
    <row r="117" spans="1:30" x14ac:dyDescent="0.2">
      <c r="A117" s="22" t="s">
        <v>164</v>
      </c>
      <c r="B117" s="23" t="s">
        <v>30</v>
      </c>
      <c r="C117" s="22" t="s">
        <v>15</v>
      </c>
      <c r="D117" s="23">
        <v>5.2</v>
      </c>
      <c r="E117" s="26">
        <f t="shared" si="23"/>
        <v>0.21510842220000004</v>
      </c>
      <c r="F117" s="26">
        <f>_xlfn.PERCENTRANK.INC(E:E,E117)</f>
        <v>0.37</v>
      </c>
      <c r="G117" s="27">
        <f>_xlfn.PERCENTRANK.INC(H:H,H117)</f>
        <v>9.7000000000000003E-2</v>
      </c>
      <c r="H117" s="23">
        <v>2.4</v>
      </c>
      <c r="I117" s="23">
        <v>15.3</v>
      </c>
      <c r="J117" s="23">
        <v>28.97</v>
      </c>
      <c r="K117" s="23">
        <f t="shared" si="24"/>
        <v>36.72</v>
      </c>
      <c r="L117" s="32">
        <f>_xlfn.PERCENTRANK.INC(K:K,K117)</f>
        <v>0.81899999999999995</v>
      </c>
      <c r="M117" s="31">
        <v>48</v>
      </c>
      <c r="N117" s="31">
        <v>82</v>
      </c>
      <c r="O117" s="32">
        <v>58.54</v>
      </c>
      <c r="P117" s="32">
        <f>_xlfn.PERCENTRANK.INC(O:O,O117)</f>
        <v>0.20300000000000001</v>
      </c>
      <c r="Q117" s="31">
        <v>896</v>
      </c>
      <c r="R117" s="31">
        <v>8</v>
      </c>
      <c r="S117" s="32">
        <v>5.3</v>
      </c>
      <c r="T117" s="32">
        <v>4.2</v>
      </c>
      <c r="U117" s="32">
        <v>1.1000000000000001</v>
      </c>
      <c r="V117" s="32">
        <f>_xlfn.PERCENTRANK.INC(S:S,S117)</f>
        <v>0.71399999999999997</v>
      </c>
      <c r="W117" s="29">
        <f>(L117+P117+V117)/3*100</f>
        <v>57.866666666666667</v>
      </c>
      <c r="X117" s="30">
        <f>_xlfn.PERCENTRANK.INC(W:W,W117)*100</f>
        <v>69.899999999999991</v>
      </c>
      <c r="Y117" s="23"/>
      <c r="Z117" s="30">
        <f t="shared" si="22"/>
        <v>2150.6487999999999</v>
      </c>
      <c r="AA117" s="27">
        <f t="shared" si="19"/>
        <v>0.66600000000000004</v>
      </c>
      <c r="AC117" s="30" t="str">
        <f t="shared" si="18"/>
        <v/>
      </c>
      <c r="AD117" s="27" t="str">
        <f t="shared" si="17"/>
        <v/>
      </c>
    </row>
    <row r="118" spans="1:30" x14ac:dyDescent="0.2">
      <c r="A118" s="22" t="s">
        <v>165</v>
      </c>
      <c r="B118" s="23" t="s">
        <v>38</v>
      </c>
      <c r="C118" s="22" t="s">
        <v>17</v>
      </c>
      <c r="D118" s="23">
        <v>6.4</v>
      </c>
      <c r="E118" s="27">
        <f t="shared" si="23"/>
        <v>0.151200108</v>
      </c>
      <c r="F118" s="27">
        <f>_xlfn.PERCENTRANK.INC(E:E,E118)</f>
        <v>0.28199999999999997</v>
      </c>
      <c r="G118" s="27">
        <f>_xlfn.PERCENTRANK.INC(H:H,H118)</f>
        <v>9.7000000000000003E-2</v>
      </c>
      <c r="H118" s="23">
        <v>2.4</v>
      </c>
      <c r="I118" s="23">
        <v>7.2</v>
      </c>
      <c r="J118" s="23">
        <v>9.69</v>
      </c>
      <c r="K118" s="23">
        <f t="shared" si="24"/>
        <v>17.28</v>
      </c>
      <c r="L118" s="32">
        <f>_xlfn.PERCENTRANK.INC(K:K,K118)</f>
        <v>7.0000000000000001E-3</v>
      </c>
      <c r="M118" s="31">
        <v>39</v>
      </c>
      <c r="N118" s="31">
        <v>53</v>
      </c>
      <c r="O118" s="32">
        <v>73.58</v>
      </c>
      <c r="P118" s="32">
        <f>_xlfn.PERCENTRANK.INC(O:O,O118)</f>
        <v>0.84899999999999998</v>
      </c>
      <c r="Q118" s="31">
        <v>387</v>
      </c>
      <c r="R118" s="31">
        <v>1</v>
      </c>
      <c r="S118" s="32">
        <v>3.7</v>
      </c>
      <c r="T118" s="32">
        <v>3.1</v>
      </c>
      <c r="U118" s="32">
        <v>0.6</v>
      </c>
      <c r="V118" s="32">
        <f>_xlfn.PERCENTRANK.INC(S:S,S118)</f>
        <v>0.255</v>
      </c>
      <c r="W118" s="29">
        <f>(L118+P118+V118)/3*100</f>
        <v>37.033333333333331</v>
      </c>
      <c r="X118" s="30">
        <f>_xlfn.PERCENTRANK.INC(W:W,W118)*100</f>
        <v>26.3</v>
      </c>
      <c r="Y118" s="23"/>
      <c r="Z118" s="30" t="str">
        <f t="shared" si="22"/>
        <v/>
      </c>
      <c r="AA118" s="27" t="str">
        <f t="shared" si="19"/>
        <v/>
      </c>
      <c r="AC118" s="30">
        <f t="shared" si="18"/>
        <v>1272.2024000000001</v>
      </c>
      <c r="AD118" s="27">
        <f t="shared" si="17"/>
        <v>0.121</v>
      </c>
    </row>
    <row r="119" spans="1:30" x14ac:dyDescent="0.2">
      <c r="A119" s="22" t="s">
        <v>169</v>
      </c>
      <c r="B119" s="23" t="s">
        <v>26</v>
      </c>
      <c r="C119" s="22" t="s">
        <v>15</v>
      </c>
      <c r="D119" s="23">
        <v>5.6</v>
      </c>
      <c r="E119" s="26">
        <f t="shared" si="23"/>
        <v>8.0028000000000002E-2</v>
      </c>
      <c r="F119" s="26">
        <f>_xlfn.PERCENTRANK.INC(E:E,E119)</f>
        <v>0.22500000000000001</v>
      </c>
      <c r="G119" s="27">
        <f>_xlfn.PERCENTRANK.INC(H:H,H119)</f>
        <v>0.06</v>
      </c>
      <c r="H119" s="23">
        <v>2.2999999999999998</v>
      </c>
      <c r="I119" s="23">
        <v>9.5</v>
      </c>
      <c r="J119" s="23">
        <v>30.49</v>
      </c>
      <c r="K119" s="23">
        <f t="shared" si="24"/>
        <v>21.849999999999998</v>
      </c>
      <c r="L119" s="28">
        <f>_xlfn.PERCENTRANK.INC(K:K,K119)</f>
        <v>0.157</v>
      </c>
      <c r="M119" s="31">
        <v>102</v>
      </c>
      <c r="N119" s="31">
        <v>151</v>
      </c>
      <c r="O119" s="32">
        <v>67.55</v>
      </c>
      <c r="P119" s="28">
        <f>_xlfn.PERCENTRANK.INC(O:O,O119)</f>
        <v>0.624</v>
      </c>
      <c r="Q119" s="31">
        <v>1250</v>
      </c>
      <c r="R119" s="31">
        <v>6</v>
      </c>
      <c r="S119" s="32">
        <v>3.6</v>
      </c>
      <c r="T119" s="32">
        <v>3.3</v>
      </c>
      <c r="U119" s="32">
        <v>0.4</v>
      </c>
      <c r="V119" s="28">
        <f>_xlfn.PERCENTRANK.INC(S:S,S119)</f>
        <v>0.22500000000000001</v>
      </c>
      <c r="W119" s="29">
        <f>(L119+P119+V119)/3*100</f>
        <v>33.533333333333331</v>
      </c>
      <c r="X119" s="30">
        <f>_xlfn.PERCENTRANK.INC(W:W,W119)*100</f>
        <v>21.8</v>
      </c>
      <c r="Y119" s="23">
        <v>1</v>
      </c>
      <c r="Z119" s="30">
        <f t="shared" si="22"/>
        <v>1476.6874999999998</v>
      </c>
      <c r="AA119" s="27">
        <f t="shared" si="19"/>
        <v>0.10100000000000001</v>
      </c>
      <c r="AB119" s="23">
        <v>70</v>
      </c>
      <c r="AC119" s="30" t="str">
        <f t="shared" si="18"/>
        <v/>
      </c>
      <c r="AD119" s="27" t="str">
        <f t="shared" si="17"/>
        <v/>
      </c>
    </row>
    <row r="120" spans="1:30" x14ac:dyDescent="0.2">
      <c r="A120" s="22" t="s">
        <v>168</v>
      </c>
      <c r="B120" s="23" t="s">
        <v>47</v>
      </c>
      <c r="C120" s="22" t="s">
        <v>15</v>
      </c>
      <c r="D120" s="23">
        <v>5.4</v>
      </c>
      <c r="E120" s="26">
        <f>I120*G120*P120*V120</f>
        <v>3.2867099999999995E-3</v>
      </c>
      <c r="F120" s="26">
        <f>_xlfn.PERCENTRANK.INC(E:E,E120)</f>
        <v>9.6000000000000002E-2</v>
      </c>
      <c r="G120" s="27">
        <f>_xlfn.PERCENTRANK.INC(H:H,H120)</f>
        <v>0.06</v>
      </c>
      <c r="H120" s="23">
        <v>2.2999999999999998</v>
      </c>
      <c r="I120" s="23">
        <v>14.1</v>
      </c>
      <c r="J120" s="23">
        <v>34.44</v>
      </c>
      <c r="K120" s="23">
        <f>I120*H120</f>
        <v>32.43</v>
      </c>
      <c r="L120" s="32">
        <f>_xlfn.PERCENTRANK.INC(K:K,K120)</f>
        <v>0.67600000000000005</v>
      </c>
      <c r="M120" s="31">
        <v>50</v>
      </c>
      <c r="N120" s="31">
        <v>96</v>
      </c>
      <c r="O120" s="32">
        <v>52.08</v>
      </c>
      <c r="P120" s="32">
        <f>_xlfn.PERCENTRANK.INC(O:O,O120)</f>
        <v>3.6999999999999998E-2</v>
      </c>
      <c r="Q120" s="31">
        <v>751</v>
      </c>
      <c r="R120" s="31">
        <v>3</v>
      </c>
      <c r="S120" s="32">
        <v>3.2</v>
      </c>
      <c r="T120" s="32">
        <v>2.9</v>
      </c>
      <c r="U120" s="32">
        <v>0.3</v>
      </c>
      <c r="V120" s="32">
        <f>_xlfn.PERCENTRANK.INC(S:S,S120)</f>
        <v>0.105</v>
      </c>
      <c r="W120" s="29">
        <f>(L120+P120+V120)/3*100</f>
        <v>27.266666666666666</v>
      </c>
      <c r="X120" s="30">
        <f>_xlfn.PERCENTRANK.INC(W:W,W120)*100</f>
        <v>12</v>
      </c>
      <c r="Y120" s="23"/>
      <c r="Z120" s="30">
        <f t="shared" si="22"/>
        <v>1689.5944</v>
      </c>
      <c r="AA120" s="27">
        <f t="shared" si="19"/>
        <v>0.23200000000000001</v>
      </c>
      <c r="AC120" s="30" t="str">
        <f t="shared" si="18"/>
        <v/>
      </c>
      <c r="AD120" s="27" t="str">
        <f t="shared" si="17"/>
        <v/>
      </c>
    </row>
    <row r="121" spans="1:30" x14ac:dyDescent="0.2">
      <c r="A121" s="22" t="s">
        <v>170</v>
      </c>
      <c r="B121" s="23" t="s">
        <v>37</v>
      </c>
      <c r="C121" s="22" t="s">
        <v>15</v>
      </c>
      <c r="D121" s="23">
        <v>5.6</v>
      </c>
      <c r="E121" s="26">
        <f t="shared" ref="E121:E130" si="25">I121*G121*P121*V121</f>
        <v>2.1000947999999998E-2</v>
      </c>
      <c r="F121" s="26">
        <f>_xlfn.PERCENTRANK.INC(E:E,E121)</f>
        <v>0.161</v>
      </c>
      <c r="G121" s="27">
        <f>_xlfn.PERCENTRANK.INC(H:H,H121)</f>
        <v>0.06</v>
      </c>
      <c r="H121" s="23">
        <v>2.2999999999999998</v>
      </c>
      <c r="I121" s="23">
        <v>14.2</v>
      </c>
      <c r="J121" s="23">
        <v>27.48</v>
      </c>
      <c r="K121" s="23">
        <f t="shared" ref="K121:K130" si="26">I121*H121</f>
        <v>32.659999999999997</v>
      </c>
      <c r="L121" s="27">
        <f>_xlfn.PERCENTRANK.INC(K:K,K121)</f>
        <v>0.69099999999999995</v>
      </c>
      <c r="M121" s="30">
        <v>53</v>
      </c>
      <c r="N121" s="30">
        <v>93</v>
      </c>
      <c r="O121" s="27">
        <v>56.99</v>
      </c>
      <c r="P121" s="27">
        <f>_xlfn.PERCENTRANK.INC(O:O,O121)</f>
        <v>0.157</v>
      </c>
      <c r="Q121" s="30">
        <v>706</v>
      </c>
      <c r="R121" s="30">
        <v>5</v>
      </c>
      <c r="S121" s="27">
        <v>3.3</v>
      </c>
      <c r="T121" s="27">
        <v>2.9</v>
      </c>
      <c r="U121" s="27">
        <v>0.4</v>
      </c>
      <c r="V121" s="27">
        <f>_xlfn.PERCENTRANK.INC(S:S,S121)</f>
        <v>0.157</v>
      </c>
      <c r="W121" s="29">
        <f>(L121+P121+V121)/3*100</f>
        <v>33.5</v>
      </c>
      <c r="X121" s="30">
        <f>_xlfn.PERCENTRANK.INC(W:W,W121)*100</f>
        <v>21</v>
      </c>
      <c r="Y121" s="23"/>
      <c r="Z121" s="30">
        <f t="shared" si="22"/>
        <v>1861.9533999999999</v>
      </c>
      <c r="AA121" s="27">
        <f t="shared" si="19"/>
        <v>0.39300000000000002</v>
      </c>
      <c r="AC121" s="30" t="str">
        <f t="shared" si="18"/>
        <v/>
      </c>
      <c r="AD121" s="27" t="str">
        <f t="shared" si="17"/>
        <v/>
      </c>
    </row>
    <row r="122" spans="1:30" x14ac:dyDescent="0.2">
      <c r="A122" s="22" t="s">
        <v>171</v>
      </c>
      <c r="B122" s="23" t="s">
        <v>42</v>
      </c>
      <c r="C122" s="22" t="s">
        <v>15</v>
      </c>
      <c r="D122" s="23">
        <v>5.7</v>
      </c>
      <c r="E122" s="26">
        <f t="shared" si="25"/>
        <v>3.1212480000000001E-2</v>
      </c>
      <c r="F122" s="26">
        <f>_xlfn.PERCENTRANK.INC(E:E,E122)</f>
        <v>0.193</v>
      </c>
      <c r="G122" s="27">
        <f>_xlfn.PERCENTRANK.INC(H:H,H122)</f>
        <v>0.06</v>
      </c>
      <c r="H122" s="23">
        <v>2.2999999999999998</v>
      </c>
      <c r="I122" s="23">
        <v>13</v>
      </c>
      <c r="J122" s="23">
        <v>15.33</v>
      </c>
      <c r="K122" s="23">
        <f t="shared" si="26"/>
        <v>29.9</v>
      </c>
      <c r="L122" s="27">
        <f>_xlfn.PERCENTRANK.INC(K:K,K122)</f>
        <v>0.57099999999999995</v>
      </c>
      <c r="M122" s="30">
        <v>30</v>
      </c>
      <c r="N122" s="30">
        <v>56</v>
      </c>
      <c r="O122" s="27">
        <v>53.57</v>
      </c>
      <c r="P122" s="27">
        <f>_xlfn.PERCENTRANK.INC(O:O,O122)</f>
        <v>8.2000000000000003E-2</v>
      </c>
      <c r="Q122" s="30">
        <v>392</v>
      </c>
      <c r="R122" s="30">
        <v>5</v>
      </c>
      <c r="S122" s="27">
        <v>4.5999999999999996</v>
      </c>
      <c r="T122" s="27">
        <v>3.3</v>
      </c>
      <c r="U122" s="27">
        <v>1.3</v>
      </c>
      <c r="V122" s="27">
        <f>_xlfn.PERCENTRANK.INC(S:S,S122)</f>
        <v>0.48799999999999999</v>
      </c>
      <c r="W122" s="29">
        <f>(L122+P122+V122)/3*100</f>
        <v>38.033333333333339</v>
      </c>
      <c r="X122" s="30">
        <f>_xlfn.PERCENTRANK.INC(W:W,W122)*100</f>
        <v>29.299999999999997</v>
      </c>
      <c r="Y122" s="23"/>
      <c r="Z122" s="30">
        <f t="shared" si="22"/>
        <v>1602.663</v>
      </c>
      <c r="AA122" s="27">
        <f t="shared" si="19"/>
        <v>0.151</v>
      </c>
      <c r="AC122" s="30" t="str">
        <f t="shared" si="18"/>
        <v/>
      </c>
      <c r="AD122" s="27" t="str">
        <f t="shared" si="17"/>
        <v/>
      </c>
    </row>
    <row r="123" spans="1:30" x14ac:dyDescent="0.2">
      <c r="A123" s="22" t="s">
        <v>172</v>
      </c>
      <c r="B123" s="23" t="s">
        <v>29</v>
      </c>
      <c r="C123" s="22" t="s">
        <v>17</v>
      </c>
      <c r="D123" s="23">
        <v>6.3</v>
      </c>
      <c r="E123" s="27">
        <f t="shared" si="25"/>
        <v>2.6554226399999999E-2</v>
      </c>
      <c r="F123" s="27">
        <f>_xlfn.PERCENTRANK.INC(E:E,E123)</f>
        <v>0.17699999999999999</v>
      </c>
      <c r="G123" s="27">
        <f>_xlfn.PERCENTRANK.INC(H:H,H123)</f>
        <v>5.1999999999999998E-2</v>
      </c>
      <c r="H123" s="23">
        <v>2.2000000000000002</v>
      </c>
      <c r="I123" s="23">
        <v>11.7</v>
      </c>
      <c r="J123" s="23">
        <v>21.53</v>
      </c>
      <c r="K123" s="23">
        <f t="shared" si="26"/>
        <v>25.740000000000002</v>
      </c>
      <c r="L123" s="27">
        <f>_xlfn.PERCENTRANK.INC(K:K,K123)</f>
        <v>0.35299999999999998</v>
      </c>
      <c r="M123" s="30">
        <v>37</v>
      </c>
      <c r="N123" s="30">
        <v>60</v>
      </c>
      <c r="O123" s="27">
        <v>61.67</v>
      </c>
      <c r="P123" s="27">
        <f>_xlfn.PERCENTRANK.INC(O:O,O123)</f>
        <v>0.27800000000000002</v>
      </c>
      <c r="Q123" s="30">
        <v>504</v>
      </c>
      <c r="R123" s="30">
        <v>7</v>
      </c>
      <c r="S123" s="27">
        <v>3.3</v>
      </c>
      <c r="T123" s="27">
        <v>2</v>
      </c>
      <c r="U123" s="27">
        <v>1.3</v>
      </c>
      <c r="V123" s="27">
        <f>_xlfn.PERCENTRANK.INC(S:S,S123)</f>
        <v>0.157</v>
      </c>
      <c r="W123" s="29">
        <f>(L123+P123+V123)/3*100</f>
        <v>26.266666666666666</v>
      </c>
      <c r="X123" s="30">
        <f>_xlfn.PERCENTRANK.INC(W:W,W123)*100</f>
        <v>11.200000000000001</v>
      </c>
      <c r="Y123" s="23"/>
      <c r="Z123" s="30" t="str">
        <f t="shared" si="22"/>
        <v/>
      </c>
      <c r="AA123" s="27" t="str">
        <f t="shared" si="19"/>
        <v/>
      </c>
      <c r="AC123" s="30">
        <f t="shared" si="18"/>
        <v>1588.0458000000003</v>
      </c>
      <c r="AD123" s="27">
        <f t="shared" si="17"/>
        <v>0.57499999999999996</v>
      </c>
    </row>
    <row r="124" spans="1:30" x14ac:dyDescent="0.2">
      <c r="A124" s="22" t="s">
        <v>173</v>
      </c>
      <c r="B124" s="23" t="s">
        <v>24</v>
      </c>
      <c r="C124" s="22" t="s">
        <v>15</v>
      </c>
      <c r="D124" s="23">
        <v>5</v>
      </c>
      <c r="E124" s="26">
        <f t="shared" si="25"/>
        <v>1.11592624E-2</v>
      </c>
      <c r="F124" s="26">
        <f>_xlfn.PERCENTRANK.INC(E:E,E124)</f>
        <v>0.13700000000000001</v>
      </c>
      <c r="G124" s="27">
        <f>_xlfn.PERCENTRANK.INC(H:H,H124)</f>
        <v>2.1999999999999999E-2</v>
      </c>
      <c r="H124" s="23">
        <v>2.1</v>
      </c>
      <c r="I124" s="23">
        <v>15.1</v>
      </c>
      <c r="J124" s="23">
        <v>16.559999999999999</v>
      </c>
      <c r="K124" s="23">
        <f t="shared" si="26"/>
        <v>31.71</v>
      </c>
      <c r="L124" s="27">
        <f>_xlfn.PERCENTRANK.INC(K:K,K124)</f>
        <v>0.64600000000000002</v>
      </c>
      <c r="M124" s="30">
        <v>23</v>
      </c>
      <c r="N124" s="30">
        <v>44</v>
      </c>
      <c r="O124" s="27">
        <v>52.27</v>
      </c>
      <c r="P124" s="27">
        <f>_xlfn.PERCENTRANK.INC(O:O,O124)</f>
        <v>5.1999999999999998E-2</v>
      </c>
      <c r="Q124" s="30">
        <v>357</v>
      </c>
      <c r="R124" s="30">
        <v>0</v>
      </c>
      <c r="S124" s="27">
        <v>5</v>
      </c>
      <c r="T124" s="27">
        <v>3.5</v>
      </c>
      <c r="U124" s="27">
        <v>1.5</v>
      </c>
      <c r="V124" s="27">
        <f>_xlfn.PERCENTRANK.INC(S:S,S124)</f>
        <v>0.64600000000000002</v>
      </c>
      <c r="W124" s="29">
        <f>(L124+P124+V124)/3*100</f>
        <v>44.800000000000004</v>
      </c>
      <c r="X124" s="30">
        <f>_xlfn.PERCENTRANK.INC(W:W,W124)*100</f>
        <v>41.3</v>
      </c>
      <c r="Y124" s="23"/>
      <c r="Z124" s="30">
        <f t="shared" si="22"/>
        <v>1658.4817</v>
      </c>
      <c r="AA124" s="27">
        <f t="shared" si="19"/>
        <v>0.20200000000000001</v>
      </c>
      <c r="AC124" s="30" t="str">
        <f t="shared" si="18"/>
        <v/>
      </c>
      <c r="AD124" s="27" t="str">
        <f t="shared" si="17"/>
        <v/>
      </c>
    </row>
    <row r="125" spans="1:30" x14ac:dyDescent="0.2">
      <c r="A125" s="22" t="s">
        <v>174</v>
      </c>
      <c r="B125" s="23" t="s">
        <v>47</v>
      </c>
      <c r="C125" s="22" t="s">
        <v>15</v>
      </c>
      <c r="D125" s="23">
        <v>6.6</v>
      </c>
      <c r="E125" s="26">
        <f t="shared" si="25"/>
        <v>2.7131103999999996E-3</v>
      </c>
      <c r="F125" s="26">
        <f>_xlfn.PERCENTRANK.INC(E:E,E125)</f>
        <v>8.7999999999999995E-2</v>
      </c>
      <c r="G125" s="27">
        <f>_xlfn.PERCENTRANK.INC(H:H,H125)</f>
        <v>2.1999999999999999E-2</v>
      </c>
      <c r="H125" s="23">
        <v>2.1</v>
      </c>
      <c r="I125" s="23">
        <v>9.1</v>
      </c>
      <c r="J125" s="23">
        <v>12.07</v>
      </c>
      <c r="K125" s="23">
        <f t="shared" si="26"/>
        <v>19.11</v>
      </c>
      <c r="L125" s="27">
        <f>_xlfn.PERCENTRANK.INC(K:K,K125)</f>
        <v>5.1999999999999998E-2</v>
      </c>
      <c r="M125" s="30">
        <v>35</v>
      </c>
      <c r="N125" s="30">
        <v>52</v>
      </c>
      <c r="O125" s="27">
        <v>67.31</v>
      </c>
      <c r="P125" s="27">
        <f>_xlfn.PERCENTRANK.INC(O:O,O125)</f>
        <v>0.61599999999999999</v>
      </c>
      <c r="Q125" s="30">
        <v>388</v>
      </c>
      <c r="R125" s="30">
        <v>2</v>
      </c>
      <c r="S125" s="27">
        <v>2.4</v>
      </c>
      <c r="T125" s="27">
        <v>2.5</v>
      </c>
      <c r="U125" s="27">
        <v>-0.1</v>
      </c>
      <c r="V125" s="27">
        <f>_xlfn.PERCENTRANK.INC(S:S,S125)</f>
        <v>2.1999999999999999E-2</v>
      </c>
      <c r="W125" s="29">
        <f>(L125+P125+V125)/3*100</f>
        <v>23</v>
      </c>
      <c r="X125" s="30">
        <f>_xlfn.PERCENTRANK.INC(W:W,W125)*100</f>
        <v>6</v>
      </c>
      <c r="Y125" s="23"/>
      <c r="Z125" s="30">
        <f t="shared" si="22"/>
        <v>1286.7741000000001</v>
      </c>
      <c r="AA125" s="27">
        <f t="shared" si="19"/>
        <v>0.03</v>
      </c>
      <c r="AC125" s="30" t="str">
        <f t="shared" si="18"/>
        <v/>
      </c>
      <c r="AD125" s="27" t="str">
        <f t="shared" si="17"/>
        <v/>
      </c>
    </row>
    <row r="126" spans="1:30" x14ac:dyDescent="0.2">
      <c r="A126" s="22" t="s">
        <v>175</v>
      </c>
      <c r="B126" s="23" t="s">
        <v>14</v>
      </c>
      <c r="C126" s="22" t="s">
        <v>17</v>
      </c>
      <c r="D126" s="23">
        <v>5.5</v>
      </c>
      <c r="E126" s="27">
        <f t="shared" si="25"/>
        <v>3.9634650000000002E-3</v>
      </c>
      <c r="F126" s="27">
        <f>_xlfn.PERCENTRANK.INC(E:E,E126)</f>
        <v>0.104</v>
      </c>
      <c r="G126" s="27">
        <f>_xlfn.PERCENTRANK.INC(H:H,H126)</f>
        <v>2.1999999999999999E-2</v>
      </c>
      <c r="H126" s="23">
        <v>2.1</v>
      </c>
      <c r="I126" s="23">
        <v>8.5</v>
      </c>
      <c r="J126" s="23">
        <v>10.43</v>
      </c>
      <c r="K126" s="23">
        <f t="shared" si="26"/>
        <v>17.850000000000001</v>
      </c>
      <c r="L126" s="27">
        <f>_xlfn.PERCENTRANK.INC(K:K,K126)</f>
        <v>0.03</v>
      </c>
      <c r="M126" s="30">
        <v>26</v>
      </c>
      <c r="N126" s="30">
        <v>46</v>
      </c>
      <c r="O126" s="27">
        <v>56.52</v>
      </c>
      <c r="P126" s="27">
        <f>_xlfn.PERCENTRANK.INC(O:O,O126)</f>
        <v>0.13500000000000001</v>
      </c>
      <c r="Q126" s="30">
        <v>231</v>
      </c>
      <c r="R126" s="30">
        <v>4</v>
      </c>
      <c r="S126" s="27">
        <v>3.3</v>
      </c>
      <c r="T126" s="27">
        <v>2.5</v>
      </c>
      <c r="U126" s="27">
        <v>0.7</v>
      </c>
      <c r="V126" s="27">
        <f>_xlfn.PERCENTRANK.INC(S:S,S126)</f>
        <v>0.157</v>
      </c>
      <c r="W126" s="29">
        <f>(L126+P126+V126)/3*100</f>
        <v>10.733333333333334</v>
      </c>
      <c r="X126" s="30">
        <f>_xlfn.PERCENTRANK.INC(W:W,W126)*100</f>
        <v>1.5</v>
      </c>
      <c r="Y126" s="23"/>
      <c r="Z126" s="30" t="str">
        <f t="shared" si="22"/>
        <v/>
      </c>
      <c r="AA126" s="27" t="str">
        <f t="shared" si="19"/>
        <v/>
      </c>
      <c r="AC126" s="30">
        <f t="shared" si="18"/>
        <v>1009.5420000000001</v>
      </c>
      <c r="AD126" s="27">
        <f t="shared" si="17"/>
        <v>0</v>
      </c>
    </row>
    <row r="127" spans="1:30" x14ac:dyDescent="0.2">
      <c r="A127" s="22" t="s">
        <v>176</v>
      </c>
      <c r="B127" s="23" t="s">
        <v>44</v>
      </c>
      <c r="C127" s="22" t="s">
        <v>15</v>
      </c>
      <c r="D127" s="23">
        <v>5.5</v>
      </c>
      <c r="E127" s="26">
        <f t="shared" si="25"/>
        <v>7.8894177999999995E-3</v>
      </c>
      <c r="F127" s="26">
        <f>_xlfn.PERCENTRANK.INC(E:E,E127)</f>
        <v>0.12</v>
      </c>
      <c r="G127" s="27">
        <f>_xlfn.PERCENTRANK.INC(H:H,H127)</f>
        <v>2.1999999999999999E-2</v>
      </c>
      <c r="H127" s="23">
        <v>2.1</v>
      </c>
      <c r="I127" s="23">
        <v>15.1</v>
      </c>
      <c r="J127" s="23">
        <v>27.24</v>
      </c>
      <c r="K127" s="23">
        <f t="shared" si="26"/>
        <v>31.71</v>
      </c>
      <c r="L127" s="27">
        <f>_xlfn.PERCENTRANK.INC(K:K,K127)</f>
        <v>0.64600000000000002</v>
      </c>
      <c r="M127" s="30">
        <v>48</v>
      </c>
      <c r="N127" s="30">
        <v>85</v>
      </c>
      <c r="O127" s="27">
        <v>56.47</v>
      </c>
      <c r="P127" s="27">
        <f>_xlfn.PERCENTRANK.INC(O:O,O127)</f>
        <v>0.127</v>
      </c>
      <c r="Q127" s="30">
        <v>756</v>
      </c>
      <c r="R127" s="30">
        <v>5</v>
      </c>
      <c r="S127" s="27">
        <v>3.4</v>
      </c>
      <c r="T127" s="27">
        <v>2.7</v>
      </c>
      <c r="U127" s="27">
        <v>0.8</v>
      </c>
      <c r="V127" s="27">
        <f>_xlfn.PERCENTRANK.INC(S:S,S127)</f>
        <v>0.187</v>
      </c>
      <c r="W127" s="29">
        <f>(L127+P127+V127)/3*100</f>
        <v>32</v>
      </c>
      <c r="X127" s="30">
        <f>_xlfn.PERCENTRANK.INC(W:W,W127)*100</f>
        <v>18</v>
      </c>
      <c r="Y127" s="23"/>
      <c r="Z127" s="30">
        <f t="shared" si="22"/>
        <v>1791.3437000000001</v>
      </c>
      <c r="AA127" s="27">
        <f t="shared" si="19"/>
        <v>0.33300000000000002</v>
      </c>
      <c r="AC127" s="30" t="str">
        <f t="shared" si="18"/>
        <v/>
      </c>
      <c r="AD127" s="27" t="str">
        <f t="shared" si="17"/>
        <v/>
      </c>
    </row>
    <row r="128" spans="1:30" x14ac:dyDescent="0.2">
      <c r="A128" s="22" t="s">
        <v>177</v>
      </c>
      <c r="B128" s="23" t="s">
        <v>43</v>
      </c>
      <c r="C128" s="22" t="s">
        <v>17</v>
      </c>
      <c r="D128" s="23">
        <v>5.9</v>
      </c>
      <c r="E128" s="27">
        <f t="shared" si="25"/>
        <v>1.4160825E-2</v>
      </c>
      <c r="F128" s="27">
        <f>_xlfn.PERCENTRANK.INC(E:E,E128)</f>
        <v>0.14499999999999999</v>
      </c>
      <c r="G128" s="27">
        <f>_xlfn.PERCENTRANK.INC(H:H,H128)</f>
        <v>1.4999999999999999E-2</v>
      </c>
      <c r="H128" s="23">
        <v>2</v>
      </c>
      <c r="I128" s="23">
        <v>11.1</v>
      </c>
      <c r="J128" s="23">
        <v>22.26</v>
      </c>
      <c r="K128" s="23">
        <f t="shared" si="26"/>
        <v>22.2</v>
      </c>
      <c r="L128" s="27">
        <f>_xlfn.PERCENTRANK.INC(K:K,K128)</f>
        <v>0.17199999999999999</v>
      </c>
      <c r="M128" s="30">
        <v>53</v>
      </c>
      <c r="N128" s="30">
        <v>85</v>
      </c>
      <c r="O128" s="27">
        <v>62.35</v>
      </c>
      <c r="P128" s="27">
        <f>_xlfn.PERCENTRANK.INC(O:O,O128)</f>
        <v>0.315</v>
      </c>
      <c r="Q128" s="30">
        <v>703</v>
      </c>
      <c r="R128" s="30">
        <v>6</v>
      </c>
      <c r="S128" s="27">
        <v>3.8</v>
      </c>
      <c r="T128" s="27">
        <v>3.3</v>
      </c>
      <c r="U128" s="27">
        <v>0.4</v>
      </c>
      <c r="V128" s="27">
        <f>_xlfn.PERCENTRANK.INC(S:S,S128)</f>
        <v>0.27</v>
      </c>
      <c r="W128" s="29">
        <f>(L128+P128+V128)/3*100</f>
        <v>25.233333333333334</v>
      </c>
      <c r="X128" s="30">
        <f>_xlfn.PERCENTRANK.INC(W:W,W128)*100</f>
        <v>9</v>
      </c>
      <c r="Y128" s="23"/>
      <c r="Z128" s="30" t="str">
        <f t="shared" si="22"/>
        <v/>
      </c>
      <c r="AA128" s="27" t="str">
        <f t="shared" si="19"/>
        <v/>
      </c>
      <c r="AC128" s="30">
        <f t="shared" si="18"/>
        <v>1384.93</v>
      </c>
      <c r="AD128" s="27">
        <f t="shared" si="17"/>
        <v>0.24199999999999999</v>
      </c>
    </row>
    <row r="129" spans="1:30" x14ac:dyDescent="0.2">
      <c r="A129" s="22" t="s">
        <v>178</v>
      </c>
      <c r="B129" s="23" t="s">
        <v>43</v>
      </c>
      <c r="C129" s="22" t="s">
        <v>15</v>
      </c>
      <c r="D129" s="23">
        <v>4.8</v>
      </c>
      <c r="E129" s="26">
        <f t="shared" si="25"/>
        <v>0</v>
      </c>
      <c r="F129" s="26">
        <f>_xlfn.PERCENTRANK.INC(E:E,E129)</f>
        <v>0</v>
      </c>
      <c r="G129" s="27">
        <f>_xlfn.PERCENTRANK.INC(H:H,H129)</f>
        <v>0</v>
      </c>
      <c r="H129" s="23">
        <v>1.7</v>
      </c>
      <c r="I129" s="23">
        <v>10.3</v>
      </c>
      <c r="J129" s="23">
        <v>25.01</v>
      </c>
      <c r="K129" s="23">
        <f t="shared" si="26"/>
        <v>17.510000000000002</v>
      </c>
      <c r="L129" s="26">
        <f>_xlfn.PERCENTRANK.INC(K:K,K129)</f>
        <v>1.4999999999999999E-2</v>
      </c>
      <c r="M129" s="30">
        <v>63</v>
      </c>
      <c r="N129" s="30">
        <v>103</v>
      </c>
      <c r="O129" s="27">
        <v>61.17</v>
      </c>
      <c r="P129" s="26">
        <f>_xlfn.PERCENTRANK.INC(O:O,O129)</f>
        <v>0.26300000000000001</v>
      </c>
      <c r="Q129" s="30">
        <v>793</v>
      </c>
      <c r="R129" s="30">
        <v>4</v>
      </c>
      <c r="S129" s="27">
        <v>3</v>
      </c>
      <c r="T129" s="27">
        <v>2.2000000000000002</v>
      </c>
      <c r="U129" s="27">
        <v>0.7</v>
      </c>
      <c r="V129" s="26">
        <f>_xlfn.PERCENTRANK.INC(S:S,S129)</f>
        <v>7.4999999999999997E-2</v>
      </c>
      <c r="W129" s="29">
        <f>(L129+P129+V129)/3*100</f>
        <v>11.766666666666667</v>
      </c>
      <c r="X129" s="30">
        <f>_xlfn.PERCENTRANK.INC(W:W,W129)*100</f>
        <v>2.1999999999999997</v>
      </c>
      <c r="Y129" s="23"/>
      <c r="Z129" s="30">
        <f t="shared" si="22"/>
        <v>1071.6867</v>
      </c>
      <c r="AA129" s="27">
        <f t="shared" si="19"/>
        <v>0.02</v>
      </c>
      <c r="AC129" s="30" t="str">
        <f t="shared" si="18"/>
        <v/>
      </c>
      <c r="AD129" s="27" t="str">
        <f t="shared" si="17"/>
        <v/>
      </c>
    </row>
    <row r="130" spans="1:30" x14ac:dyDescent="0.2">
      <c r="A130" s="22" t="s">
        <v>179</v>
      </c>
      <c r="B130" s="23" t="s">
        <v>22</v>
      </c>
      <c r="C130" s="22" t="s">
        <v>15</v>
      </c>
      <c r="D130" s="23">
        <v>5.3</v>
      </c>
      <c r="E130" s="26">
        <f t="shared" si="25"/>
        <v>0</v>
      </c>
      <c r="F130" s="26">
        <f>_xlfn.PERCENTRANK.INC(E:E,E130)</f>
        <v>0</v>
      </c>
      <c r="G130" s="27">
        <f>_xlfn.PERCENTRANK.INC(H:H,H130)</f>
        <v>0</v>
      </c>
      <c r="H130" s="23">
        <v>1.7</v>
      </c>
      <c r="I130" s="23">
        <v>13.9</v>
      </c>
      <c r="J130" s="23">
        <v>30.72</v>
      </c>
      <c r="K130" s="23">
        <f t="shared" si="26"/>
        <v>23.63</v>
      </c>
      <c r="L130" s="27">
        <f>_xlfn.PERCENTRANK.INC(K:K,K130)</f>
        <v>0.24</v>
      </c>
      <c r="M130" s="30">
        <v>47</v>
      </c>
      <c r="N130" s="30">
        <v>104</v>
      </c>
      <c r="O130" s="27">
        <v>45.19</v>
      </c>
      <c r="P130" s="23"/>
      <c r="Q130" s="30">
        <v>523</v>
      </c>
      <c r="R130" s="30">
        <v>2</v>
      </c>
      <c r="S130" s="27">
        <v>2.1</v>
      </c>
      <c r="T130" s="27">
        <v>1.9</v>
      </c>
      <c r="U130" s="27">
        <v>0.2</v>
      </c>
      <c r="V130" s="27">
        <f>_xlfn.PERCENTRANK.INC(S:S,S130)</f>
        <v>7.0000000000000001E-3</v>
      </c>
      <c r="W130" s="29">
        <f>(L130+P130+V130)/3*100</f>
        <v>8.2333333333333325</v>
      </c>
      <c r="X130" s="30">
        <f>_xlfn.PERCENTRANK.INC(W:W,W130)*100</f>
        <v>0.70000000000000007</v>
      </c>
      <c r="Y130" s="23"/>
      <c r="Z130" s="30">
        <f t="shared" si="22"/>
        <v>1068.2597000000001</v>
      </c>
      <c r="AA130" s="27">
        <f t="shared" si="19"/>
        <v>0.01</v>
      </c>
      <c r="AC130" s="30" t="str">
        <f t="shared" si="18"/>
        <v/>
      </c>
      <c r="AD130" s="27" t="str">
        <f t="shared" ref="AD130" si="27">IF(AC130&lt;&gt;"",_xlfn.PERCENTRANK.INC(AC:AC,AC130),"")</f>
        <v/>
      </c>
    </row>
    <row r="131" spans="1:30" x14ac:dyDescent="0.2">
      <c r="A131" s="22"/>
      <c r="B131" s="23"/>
      <c r="C131" s="22"/>
      <c r="D131" s="23"/>
      <c r="E131" s="23"/>
      <c r="F131" s="23"/>
      <c r="G131" s="23"/>
      <c r="H131" s="23"/>
      <c r="I131" s="23"/>
      <c r="J131" s="23"/>
      <c r="K131" s="22"/>
      <c r="L131" s="22"/>
      <c r="M131" s="22"/>
      <c r="N131" s="22"/>
      <c r="O131" s="22"/>
      <c r="P131" s="22"/>
      <c r="Q131" s="22"/>
      <c r="R131" s="22"/>
      <c r="S131" s="23"/>
      <c r="T131" s="23"/>
      <c r="U131" s="23"/>
      <c r="V131" s="23"/>
      <c r="W131" s="22"/>
      <c r="X131" s="30"/>
      <c r="Y131" s="23"/>
      <c r="Z131" s="30"/>
    </row>
    <row r="132" spans="1:30" x14ac:dyDescent="0.2">
      <c r="A132" s="22"/>
      <c r="B132" s="23"/>
      <c r="C132" s="22"/>
      <c r="D132" s="23"/>
      <c r="E132" s="23"/>
      <c r="F132" s="23"/>
      <c r="G132" s="23"/>
      <c r="H132" s="23"/>
      <c r="I132" s="23"/>
      <c r="J132" s="23"/>
      <c r="K132" s="22"/>
      <c r="L132" s="22"/>
      <c r="P132" s="22"/>
      <c r="V132" s="23"/>
      <c r="W132" s="22"/>
      <c r="X132" s="4"/>
      <c r="Y132" s="23"/>
      <c r="Z132" s="30"/>
    </row>
    <row r="133" spans="1:30" x14ac:dyDescent="0.2">
      <c r="A133" s="24" t="s">
        <v>196</v>
      </c>
      <c r="B133" s="23"/>
      <c r="C133" s="24"/>
      <c r="D133" s="25"/>
      <c r="E133" s="25"/>
      <c r="F133" s="23"/>
      <c r="G133" s="22"/>
      <c r="H133" s="23"/>
      <c r="I133" s="23"/>
      <c r="J133" s="23"/>
      <c r="K133" s="22"/>
      <c r="L133" s="24"/>
      <c r="P133" s="24"/>
      <c r="V133" s="23"/>
      <c r="W133" s="22"/>
      <c r="X133" s="4"/>
      <c r="Y133" s="23"/>
      <c r="Z133" s="30"/>
    </row>
    <row r="134" spans="1:30" x14ac:dyDescent="0.2">
      <c r="A134" s="24" t="s">
        <v>180</v>
      </c>
      <c r="B134" s="25" t="s">
        <v>0</v>
      </c>
      <c r="C134" s="24" t="s">
        <v>184</v>
      </c>
      <c r="D134" s="25" t="s">
        <v>185</v>
      </c>
      <c r="E134" s="25" t="s">
        <v>181</v>
      </c>
      <c r="F134" s="23"/>
      <c r="G134" s="24" t="s">
        <v>188</v>
      </c>
      <c r="H134" s="23" t="s">
        <v>193</v>
      </c>
      <c r="I134" s="23"/>
      <c r="J134" s="23"/>
      <c r="K134" s="22"/>
      <c r="L134" s="24" t="s">
        <v>184</v>
      </c>
      <c r="P134" s="24" t="s">
        <v>185</v>
      </c>
      <c r="V134" s="25" t="s">
        <v>181</v>
      </c>
      <c r="W134" s="22"/>
      <c r="X134" s="4"/>
      <c r="Y134" s="23"/>
      <c r="Z134" s="30"/>
    </row>
    <row r="135" spans="1:30" x14ac:dyDescent="0.2">
      <c r="A135" s="22" t="s">
        <v>83</v>
      </c>
      <c r="B135" s="23" t="s">
        <v>28</v>
      </c>
      <c r="C135" s="22" t="s">
        <v>15</v>
      </c>
      <c r="D135" s="23">
        <v>6.5</v>
      </c>
      <c r="E135" s="26">
        <f>I135*G135*P135*V135</f>
        <v>1.2167957834999998</v>
      </c>
      <c r="F135" s="26">
        <f>_xlfn.PERCENTRANK.INC(E:E,E135)</f>
        <v>0.70899999999999996</v>
      </c>
      <c r="G135" s="27">
        <f>_xlfn.PERCENTRANK.INC(H:H,H135)</f>
        <v>0.69899999999999995</v>
      </c>
      <c r="H135" s="23">
        <v>3.3</v>
      </c>
      <c r="I135" s="23">
        <v>13.9</v>
      </c>
      <c r="J135" s="23">
        <v>14.49</v>
      </c>
      <c r="K135" s="23">
        <f>I135*H135</f>
        <v>45.87</v>
      </c>
      <c r="L135" s="28">
        <f>_xlfn.PERCENTRANK.INC(K:K,K135)</f>
        <v>0.95399999999999996</v>
      </c>
      <c r="M135" s="6">
        <v>31</v>
      </c>
      <c r="N135" s="6">
        <v>54</v>
      </c>
      <c r="O135" s="6">
        <v>57.41</v>
      </c>
      <c r="P135" s="28">
        <f>_xlfn.PERCENTRANK.INC(O:O,O135)</f>
        <v>0.16500000000000001</v>
      </c>
      <c r="Q135" s="6">
        <v>396</v>
      </c>
      <c r="R135" s="6">
        <v>1</v>
      </c>
      <c r="S135" s="6">
        <v>5.6</v>
      </c>
      <c r="T135" s="6">
        <v>5.7</v>
      </c>
      <c r="U135" s="6">
        <v>-0.1</v>
      </c>
      <c r="V135" s="28">
        <f>_xlfn.PERCENTRANK.INC(S:S,S135)</f>
        <v>0.75900000000000001</v>
      </c>
      <c r="W135" s="29">
        <f t="shared" ref="W135:W139" si="28">(L135+P135+V135)/3*100</f>
        <v>62.6</v>
      </c>
      <c r="X135" s="4">
        <f>_xlfn.PERCENTRANK.INC(W:W,W135)*100</f>
        <v>83.399999999999991</v>
      </c>
      <c r="Y135" s="23">
        <v>1</v>
      </c>
      <c r="Z135" s="30">
        <f t="shared" si="22"/>
        <v>2634.5166999999997</v>
      </c>
      <c r="AA135" s="27">
        <f t="shared" ref="AA135:AA139" si="29">IF(Z135&lt;&gt;"",_xlfn.PERCENTRANK.INC(Z:Z,Z135),"")</f>
        <v>0.878</v>
      </c>
      <c r="AB135" s="23">
        <v>47</v>
      </c>
    </row>
    <row r="136" spans="1:30" x14ac:dyDescent="0.2">
      <c r="A136" s="22" t="s">
        <v>157</v>
      </c>
      <c r="B136" s="23" t="s">
        <v>28</v>
      </c>
      <c r="C136" s="22" t="s">
        <v>15</v>
      </c>
      <c r="D136" s="23">
        <v>6</v>
      </c>
      <c r="E136" s="26">
        <f>I136*G136*P136*V136</f>
        <v>1.0631042999999998E-2</v>
      </c>
      <c r="F136" s="26">
        <f>_xlfn.PERCENTRANK.INC(E:E,E136)</f>
        <v>0.129</v>
      </c>
      <c r="G136" s="27">
        <f>_xlfn.PERCENTRANK.INC(H:H,H136)</f>
        <v>0.127</v>
      </c>
      <c r="H136" s="23">
        <v>2.5</v>
      </c>
      <c r="I136" s="23">
        <v>13.1</v>
      </c>
      <c r="J136" s="23">
        <v>16.95</v>
      </c>
      <c r="K136" s="23">
        <f>I136*H136</f>
        <v>32.75</v>
      </c>
      <c r="L136" s="28">
        <f>_xlfn.PERCENTRANK.INC(K:K,K136)</f>
        <v>0.71399999999999997</v>
      </c>
      <c r="M136" s="6">
        <v>38</v>
      </c>
      <c r="N136" s="6">
        <v>67</v>
      </c>
      <c r="O136" s="6">
        <v>56.72</v>
      </c>
      <c r="P136" s="28">
        <f>_xlfn.PERCENTRANK.INC(O:O,O136)</f>
        <v>0.14199999999999999</v>
      </c>
      <c r="Q136" s="6">
        <v>539</v>
      </c>
      <c r="R136" s="6">
        <v>4</v>
      </c>
      <c r="S136" s="6">
        <v>2.9</v>
      </c>
      <c r="T136" s="6">
        <v>2.4</v>
      </c>
      <c r="U136" s="6">
        <v>0.5</v>
      </c>
      <c r="V136" s="28">
        <f>_xlfn.PERCENTRANK.INC(S:S,S136)</f>
        <v>4.4999999999999998E-2</v>
      </c>
      <c r="W136" s="29">
        <f t="shared" si="28"/>
        <v>30.033333333333335</v>
      </c>
      <c r="X136" s="4">
        <f>_xlfn.PERCENTRANK.INC(W:W,W136)*100</f>
        <v>15</v>
      </c>
      <c r="Y136" s="23">
        <v>1</v>
      </c>
      <c r="Z136" s="30">
        <f t="shared" si="22"/>
        <v>1858.1599999999999</v>
      </c>
      <c r="AA136" s="27">
        <f t="shared" si="29"/>
        <v>0.38300000000000001</v>
      </c>
      <c r="AB136" s="23">
        <v>23</v>
      </c>
    </row>
    <row r="137" spans="1:30" x14ac:dyDescent="0.2">
      <c r="A137" s="22" t="s">
        <v>63</v>
      </c>
      <c r="B137" s="23" t="s">
        <v>28</v>
      </c>
      <c r="C137" s="22" t="s">
        <v>15</v>
      </c>
      <c r="D137" s="23">
        <v>5.8</v>
      </c>
      <c r="E137" s="26">
        <f>I137*G137*P137*V137</f>
        <v>0.22843249499999996</v>
      </c>
      <c r="F137" s="26">
        <f>_xlfn.PERCENTRANK.INC(E:E,E137)</f>
        <v>0.39500000000000002</v>
      </c>
      <c r="G137" s="27">
        <f>_xlfn.PERCENTRANK.INC(H:H,H137)</f>
        <v>0.84199999999999997</v>
      </c>
      <c r="H137" s="23">
        <v>3.5</v>
      </c>
      <c r="I137" s="23">
        <v>6.1</v>
      </c>
      <c r="J137" s="23">
        <v>9.27</v>
      </c>
      <c r="K137" s="23">
        <f>I137*H137</f>
        <v>21.349999999999998</v>
      </c>
      <c r="L137" s="28">
        <f>_xlfn.PERCENTRANK.INC(K:K,K137)</f>
        <v>0.15</v>
      </c>
      <c r="M137" s="6">
        <v>53</v>
      </c>
      <c r="N137" s="6">
        <v>79</v>
      </c>
      <c r="O137" s="6">
        <v>67.09</v>
      </c>
      <c r="P137" s="28">
        <f>_xlfn.PERCENTRANK.INC(O:O,O137)</f>
        <v>0.59299999999999997</v>
      </c>
      <c r="Q137" s="6">
        <v>419</v>
      </c>
      <c r="R137" s="6">
        <v>6</v>
      </c>
      <c r="S137" s="6">
        <v>3</v>
      </c>
      <c r="T137" s="6">
        <v>3.7</v>
      </c>
      <c r="U137" s="6">
        <v>-0.7</v>
      </c>
      <c r="V137" s="28">
        <f>_xlfn.PERCENTRANK.INC(S:S,S137)</f>
        <v>7.4999999999999997E-2</v>
      </c>
      <c r="W137" s="29">
        <f>(L137+P137+V137)/3*100</f>
        <v>27.266666666666666</v>
      </c>
      <c r="X137" s="4">
        <f>_xlfn.PERCENTRANK.INC(W:W,W137)*100</f>
        <v>12</v>
      </c>
      <c r="Y137" s="23">
        <v>1</v>
      </c>
      <c r="Z137" s="30">
        <f t="shared" si="22"/>
        <v>1432.9714999999999</v>
      </c>
      <c r="AA137" s="27">
        <f t="shared" si="29"/>
        <v>0.08</v>
      </c>
      <c r="AB137" s="23">
        <v>32</v>
      </c>
    </row>
    <row r="138" spans="1:30" x14ac:dyDescent="0.2">
      <c r="A138" s="22" t="s">
        <v>189</v>
      </c>
      <c r="B138" s="23" t="s">
        <v>28</v>
      </c>
      <c r="C138" s="22" t="s">
        <v>15</v>
      </c>
      <c r="D138" s="23">
        <v>5.4</v>
      </c>
      <c r="E138" s="26">
        <f>I138*G138*P138*V138</f>
        <v>0.10886714999999998</v>
      </c>
      <c r="F138" s="26">
        <f>_xlfn.PERCENTRANK.INC(E:E,E138)</f>
        <v>0.25800000000000001</v>
      </c>
      <c r="G138" s="27">
        <f>_xlfn.PERCENTRANK.INC(H:H,H138)</f>
        <v>0.3</v>
      </c>
      <c r="H138" s="23">
        <v>2.8</v>
      </c>
      <c r="I138" s="23">
        <v>10.7</v>
      </c>
      <c r="J138" s="23">
        <v>25.82</v>
      </c>
      <c r="K138" s="23">
        <f>I138*H138</f>
        <v>29.959999999999997</v>
      </c>
      <c r="L138" s="28">
        <f>_xlfn.PERCENTRANK.INC(K:K,K138)</f>
        <v>0.58599999999999997</v>
      </c>
      <c r="M138" s="6">
        <v>73</v>
      </c>
      <c r="N138" s="6">
        <v>117</v>
      </c>
      <c r="O138" s="6">
        <v>62.39</v>
      </c>
      <c r="P138" s="28">
        <f>_xlfn.PERCENTRANK.INC(O:O,O138)</f>
        <v>0.32300000000000001</v>
      </c>
      <c r="Q138" s="6">
        <v>804</v>
      </c>
      <c r="R138" s="6">
        <v>3</v>
      </c>
      <c r="S138" s="6">
        <v>3.2</v>
      </c>
      <c r="T138" s="6">
        <v>4.5</v>
      </c>
      <c r="U138" s="6">
        <v>-1.3</v>
      </c>
      <c r="V138" s="28">
        <f>_xlfn.PERCENTRANK.INC(S:S,S138)</f>
        <v>0.105</v>
      </c>
      <c r="W138" s="29">
        <f>(L138+P138+V138)/3*100</f>
        <v>33.800000000000004</v>
      </c>
      <c r="X138" s="4">
        <f>_xlfn.PERCENTRANK.INC(W:W,W138)*100</f>
        <v>22.5</v>
      </c>
      <c r="Y138" s="23">
        <v>1</v>
      </c>
      <c r="Z138" s="30">
        <f>IF(C138="WR",K138*O138+S138/5,"")</f>
        <v>1869.8444</v>
      </c>
      <c r="AA138" s="27">
        <f t="shared" si="29"/>
        <v>0.41399999999999998</v>
      </c>
    </row>
    <row r="139" spans="1:30" x14ac:dyDescent="0.2">
      <c r="A139" s="22" t="s">
        <v>164</v>
      </c>
      <c r="B139" s="23" t="s">
        <v>28</v>
      </c>
      <c r="C139" s="22" t="s">
        <v>15</v>
      </c>
      <c r="D139" s="23">
        <v>6.2</v>
      </c>
      <c r="E139" s="26">
        <f t="shared" ref="E139" si="30">I139*G139*P139*V139</f>
        <v>2.3084999999999994E-3</v>
      </c>
      <c r="F139" s="26">
        <f>_xlfn.PERCENTRANK.INC(E:E,E139)</f>
        <v>0.08</v>
      </c>
      <c r="G139" s="27">
        <f>_xlfn.PERCENTRANK.INC(H:H,H139)</f>
        <v>0.06</v>
      </c>
      <c r="H139" s="23">
        <v>2.2999999999999998</v>
      </c>
      <c r="I139" s="23">
        <v>11.4</v>
      </c>
      <c r="J139" s="23">
        <v>16.260000000000002</v>
      </c>
      <c r="K139" s="23">
        <f t="shared" ref="K139" si="31">I139*H139</f>
        <v>26.22</v>
      </c>
      <c r="L139" s="28">
        <f>_xlfn.PERCENTRANK.INC(K:K,K139)</f>
        <v>0.39</v>
      </c>
      <c r="M139" s="6">
        <v>36</v>
      </c>
      <c r="N139" s="6">
        <v>69</v>
      </c>
      <c r="O139" s="6">
        <v>52.17</v>
      </c>
      <c r="P139" s="28">
        <f>_xlfn.PERCENTRANK.INC(O:O,O139)</f>
        <v>4.4999999999999998E-2</v>
      </c>
      <c r="Q139" s="6">
        <v>365</v>
      </c>
      <c r="R139" s="6">
        <v>2</v>
      </c>
      <c r="S139" s="6">
        <v>3</v>
      </c>
      <c r="T139" s="6">
        <v>3.3</v>
      </c>
      <c r="U139" s="6">
        <v>-0.3</v>
      </c>
      <c r="V139" s="28">
        <f>_xlfn.PERCENTRANK.INC(S:S,S139)</f>
        <v>7.4999999999999997E-2</v>
      </c>
      <c r="W139" s="29">
        <f t="shared" si="28"/>
        <v>17</v>
      </c>
      <c r="X139" s="4">
        <f>_xlfn.PERCENTRANK.INC(W:W,W139)*100</f>
        <v>3.6999999999999997</v>
      </c>
      <c r="Y139" s="23">
        <v>1</v>
      </c>
      <c r="Z139" s="30">
        <f t="shared" si="22"/>
        <v>1368.4974</v>
      </c>
      <c r="AA139" s="27">
        <f t="shared" si="29"/>
        <v>0.05</v>
      </c>
    </row>
    <row r="140" spans="1:30" x14ac:dyDescent="0.2">
      <c r="A140" s="22"/>
      <c r="B140" s="23"/>
      <c r="C140" s="22"/>
      <c r="D140" s="23"/>
      <c r="E140" s="23"/>
      <c r="F140" s="23"/>
      <c r="G140" s="23"/>
      <c r="H140" s="23"/>
      <c r="I140" s="23"/>
      <c r="J140" s="23"/>
      <c r="K140" s="22"/>
      <c r="L140" s="24"/>
      <c r="P140" s="24"/>
      <c r="V140" s="25"/>
      <c r="W140" s="22"/>
      <c r="X140" s="22"/>
      <c r="Y140" s="23"/>
      <c r="Z140" s="23"/>
    </row>
    <row r="141" spans="1:30" x14ac:dyDescent="0.2">
      <c r="A141" s="22"/>
      <c r="B141" s="23"/>
      <c r="C141" s="22"/>
      <c r="D141" s="23"/>
      <c r="E141" s="23"/>
      <c r="F141" s="23"/>
      <c r="G141" s="23"/>
      <c r="H141" s="23"/>
      <c r="I141" s="23"/>
      <c r="J141" s="23"/>
      <c r="K141" s="22"/>
      <c r="L141" s="24"/>
      <c r="P141" s="24"/>
      <c r="V141" s="25"/>
      <c r="W141" s="22"/>
      <c r="Y141" s="23"/>
      <c r="Z141" s="23"/>
    </row>
    <row r="142" spans="1:30" x14ac:dyDescent="0.2">
      <c r="A142" s="22"/>
      <c r="B142" s="23"/>
      <c r="C142" s="22"/>
      <c r="D142" s="23"/>
      <c r="E142" s="23"/>
      <c r="F142" s="23"/>
      <c r="G142" s="23"/>
      <c r="H142" s="23"/>
      <c r="I142" s="23"/>
      <c r="J142" s="23"/>
      <c r="K142" s="22"/>
      <c r="L142" s="24"/>
      <c r="P142" s="24"/>
      <c r="V142" s="25"/>
      <c r="W142" s="22"/>
      <c r="Y142" s="23"/>
      <c r="Z142" s="23"/>
    </row>
    <row r="143" spans="1:30" x14ac:dyDescent="0.2">
      <c r="A143" s="22"/>
      <c r="B143" s="23"/>
      <c r="C143" s="22"/>
      <c r="D143" s="23"/>
      <c r="E143" s="23"/>
      <c r="F143" s="23"/>
      <c r="G143" s="23"/>
      <c r="H143" s="23"/>
      <c r="I143" s="23"/>
      <c r="J143" s="23"/>
      <c r="K143" s="22"/>
      <c r="L143" s="24"/>
      <c r="P143" s="24"/>
      <c r="V143" s="25"/>
      <c r="W143" s="22"/>
      <c r="Y143" s="23"/>
      <c r="Z143" s="23"/>
    </row>
    <row r="144" spans="1:30" x14ac:dyDescent="0.2">
      <c r="A144" s="22"/>
      <c r="B144" s="23"/>
      <c r="C144" s="22"/>
      <c r="D144" s="23"/>
      <c r="E144" s="23"/>
      <c r="F144" s="23"/>
      <c r="G144" s="23"/>
      <c r="H144" s="23"/>
      <c r="I144" s="23"/>
      <c r="J144" s="23"/>
      <c r="K144" s="22"/>
      <c r="L144" s="24"/>
      <c r="P144" s="24"/>
      <c r="V144" s="25"/>
      <c r="W144" s="22"/>
      <c r="Y144" s="23"/>
      <c r="Z144" s="23"/>
    </row>
  </sheetData>
  <autoFilter ref="A1:Y139" xr:uid="{208DA95E-1EBF-6240-94F5-55C67EAC567E}"/>
  <sortState xmlns:xlrd2="http://schemas.microsoft.com/office/spreadsheetml/2017/richdata2" ref="A17:W120">
    <sortCondition descending="1" ref="W2:W131"/>
  </sortState>
  <conditionalFormatting sqref="L135:V137 L17:V120">
    <cfRule type="expression" dxfId="9" priority="22">
      <formula>L17&gt;=0.7</formula>
    </cfRule>
    <cfRule type="expression" dxfId="8" priority="23">
      <formula>L17&lt;=0.3</formula>
    </cfRule>
  </conditionalFormatting>
  <conditionalFormatting sqref="L139">
    <cfRule type="expression" dxfId="7" priority="20">
      <formula>L139&gt;=0.7</formula>
    </cfRule>
    <cfRule type="expression" dxfId="6" priority="21">
      <formula>L139&lt;=0.3</formula>
    </cfRule>
  </conditionalFormatting>
  <conditionalFormatting sqref="L138">
    <cfRule type="expression" dxfId="5" priority="9">
      <formula>L138&gt;=0.7</formula>
    </cfRule>
    <cfRule type="expression" dxfId="4" priority="10">
      <formula>L138&lt;=0.3</formula>
    </cfRule>
  </conditionalFormatting>
  <conditionalFormatting sqref="M139:V139 M138:U138">
    <cfRule type="expression" dxfId="3" priority="7">
      <formula>M138&gt;=0.7</formula>
    </cfRule>
    <cfRule type="expression" dxfId="2" priority="8">
      <formula>M138&lt;=0.3</formula>
    </cfRule>
  </conditionalFormatting>
  <conditionalFormatting sqref="V138">
    <cfRule type="expression" dxfId="1" priority="5">
      <formula>V138&gt;=0.7</formula>
    </cfRule>
    <cfRule type="expression" dxfId="0" priority="6">
      <formula>V138&lt;=0.3</formula>
    </cfRule>
  </conditionalFormatting>
  <conditionalFormatting sqref="AA2:AA130">
    <cfRule type="colorScale" priority="3">
      <colorScale>
        <cfvo type="min"/>
        <cfvo type="max"/>
        <color rgb="FFFCFCFF"/>
        <color rgb="FF63BE7B"/>
      </colorScale>
    </cfRule>
  </conditionalFormatting>
  <conditionalFormatting sqref="AA135:AA139">
    <cfRule type="colorScale" priority="2">
      <colorScale>
        <cfvo type="min"/>
        <cfvo type="max"/>
        <color rgb="FFFCFCFF"/>
        <color rgb="FF63BE7B"/>
      </colorScale>
    </cfRule>
  </conditionalFormatting>
  <conditionalFormatting sqref="AD2:AD1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6F71-E91F-BC4C-B621-38F36AFEF29B}">
  <dimension ref="A1:H46"/>
  <sheetViews>
    <sheetView workbookViewId="0">
      <selection activeCell="G3" sqref="G3"/>
    </sheetView>
  </sheetViews>
  <sheetFormatPr baseColWidth="10" defaultRowHeight="16" x14ac:dyDescent="0.2"/>
  <cols>
    <col min="2" max="2" width="17.6640625" bestFit="1" customWidth="1"/>
  </cols>
  <sheetData>
    <row r="1" spans="1:8" x14ac:dyDescent="0.2">
      <c r="A1" s="7"/>
      <c r="B1" s="7"/>
      <c r="C1" s="8"/>
      <c r="D1" s="9"/>
      <c r="E1" s="9"/>
      <c r="F1" s="9"/>
      <c r="G1" s="7"/>
      <c r="H1" s="7"/>
    </row>
    <row r="2" spans="1:8" ht="34" x14ac:dyDescent="0.2">
      <c r="A2" s="7"/>
      <c r="B2" s="11" t="s">
        <v>180</v>
      </c>
      <c r="C2" s="11" t="s">
        <v>194</v>
      </c>
      <c r="D2" s="12" t="s">
        <v>190</v>
      </c>
      <c r="E2" s="12" t="s">
        <v>191</v>
      </c>
      <c r="F2" s="12" t="s">
        <v>192</v>
      </c>
      <c r="G2" s="12" t="s">
        <v>193</v>
      </c>
      <c r="H2" s="7"/>
    </row>
    <row r="3" spans="1:8" x14ac:dyDescent="0.2">
      <c r="A3" s="7"/>
      <c r="B3" s="13" t="s">
        <v>98</v>
      </c>
      <c r="C3" s="14" t="s">
        <v>16</v>
      </c>
      <c r="D3" s="15">
        <v>0.54</v>
      </c>
      <c r="E3" s="16">
        <v>0.97</v>
      </c>
      <c r="F3" s="16">
        <v>0.71</v>
      </c>
      <c r="G3" s="17">
        <v>98.4</v>
      </c>
      <c r="H3" s="10"/>
    </row>
    <row r="4" spans="1:8" x14ac:dyDescent="0.2">
      <c r="A4" s="7"/>
      <c r="B4" s="13" t="s">
        <v>121</v>
      </c>
      <c r="C4" s="14" t="s">
        <v>33</v>
      </c>
      <c r="D4" s="15">
        <v>0.56000000000000005</v>
      </c>
      <c r="E4" s="16">
        <v>0.98</v>
      </c>
      <c r="F4" s="15">
        <v>0.57999999999999996</v>
      </c>
      <c r="G4" s="17">
        <v>97.7</v>
      </c>
      <c r="H4" s="10"/>
    </row>
    <row r="5" spans="1:8" x14ac:dyDescent="0.2">
      <c r="A5" s="7"/>
      <c r="B5" s="13" t="s">
        <v>72</v>
      </c>
      <c r="C5" s="14" t="s">
        <v>18</v>
      </c>
      <c r="D5" s="16">
        <v>0.94</v>
      </c>
      <c r="E5" s="15">
        <v>0.42</v>
      </c>
      <c r="F5" s="15">
        <v>0.67</v>
      </c>
      <c r="G5" s="17">
        <v>93.899999999999991</v>
      </c>
      <c r="H5" s="10"/>
    </row>
    <row r="6" spans="1:8" x14ac:dyDescent="0.2">
      <c r="A6" s="7"/>
      <c r="B6" s="13" t="s">
        <v>148</v>
      </c>
      <c r="C6" s="14" t="s">
        <v>46</v>
      </c>
      <c r="D6" s="15">
        <v>0.57999999999999996</v>
      </c>
      <c r="E6" s="16">
        <v>0.7</v>
      </c>
      <c r="F6" s="16">
        <v>0.71</v>
      </c>
      <c r="G6" s="17">
        <v>91.600000000000009</v>
      </c>
      <c r="H6" s="10"/>
    </row>
    <row r="7" spans="1:8" x14ac:dyDescent="0.2">
      <c r="A7" s="7"/>
      <c r="B7" s="13" t="s">
        <v>128</v>
      </c>
      <c r="C7" s="14" t="s">
        <v>32</v>
      </c>
      <c r="D7" s="15">
        <v>0.48</v>
      </c>
      <c r="E7" s="15">
        <v>0.7</v>
      </c>
      <c r="F7" s="16">
        <v>0.73</v>
      </c>
      <c r="G7" s="17">
        <v>87.8</v>
      </c>
      <c r="H7" s="10"/>
    </row>
    <row r="8" spans="1:8" x14ac:dyDescent="0.2">
      <c r="A8" s="7"/>
      <c r="B8" s="13" t="s">
        <v>78</v>
      </c>
      <c r="C8" s="14" t="s">
        <v>19</v>
      </c>
      <c r="D8" s="16">
        <v>0.76</v>
      </c>
      <c r="E8" s="16">
        <v>0.92</v>
      </c>
      <c r="F8" s="18">
        <v>0.2</v>
      </c>
      <c r="G8" s="17">
        <v>84</v>
      </c>
      <c r="H8" s="10"/>
    </row>
    <row r="9" spans="1:8" x14ac:dyDescent="0.2">
      <c r="A9" s="7"/>
      <c r="B9" s="13" t="s">
        <v>93</v>
      </c>
      <c r="C9" s="14" t="s">
        <v>41</v>
      </c>
      <c r="D9" s="15">
        <v>0.49</v>
      </c>
      <c r="E9" s="16">
        <v>0.76</v>
      </c>
      <c r="F9" s="15">
        <v>0.63</v>
      </c>
      <c r="G9" s="17">
        <v>84</v>
      </c>
      <c r="H9" s="10"/>
    </row>
    <row r="10" spans="1:8" x14ac:dyDescent="0.2">
      <c r="A10" s="7"/>
      <c r="B10" s="13" t="s">
        <v>64</v>
      </c>
      <c r="C10" s="14" t="s">
        <v>20</v>
      </c>
      <c r="D10" s="15">
        <v>0.47</v>
      </c>
      <c r="E10" s="16">
        <v>0.96</v>
      </c>
      <c r="F10" s="15">
        <v>0.42</v>
      </c>
      <c r="G10" s="17">
        <v>80.300000000000011</v>
      </c>
      <c r="H10" s="10"/>
    </row>
    <row r="11" spans="1:8" x14ac:dyDescent="0.2">
      <c r="A11" s="7"/>
      <c r="B11" s="13" t="s">
        <v>167</v>
      </c>
      <c r="C11" s="14" t="s">
        <v>38</v>
      </c>
      <c r="D11" s="15">
        <v>0.44</v>
      </c>
      <c r="E11" s="15">
        <v>0.49</v>
      </c>
      <c r="F11" s="16">
        <v>0.91</v>
      </c>
      <c r="G11" s="17">
        <v>79.5</v>
      </c>
      <c r="H11" s="10"/>
    </row>
    <row r="12" spans="1:8" x14ac:dyDescent="0.2">
      <c r="A12" s="7"/>
      <c r="B12" s="13" t="s">
        <v>115</v>
      </c>
      <c r="C12" s="14" t="s">
        <v>23</v>
      </c>
      <c r="D12" s="16">
        <v>0.8</v>
      </c>
      <c r="E12" s="15">
        <v>0.64</v>
      </c>
      <c r="F12" s="15">
        <v>0.38</v>
      </c>
      <c r="G12" s="17">
        <v>78.7</v>
      </c>
      <c r="H12" s="10"/>
    </row>
    <row r="13" spans="1:8" x14ac:dyDescent="0.2">
      <c r="A13" s="7"/>
      <c r="B13" s="13" t="s">
        <v>68</v>
      </c>
      <c r="C13" s="14" t="s">
        <v>32</v>
      </c>
      <c r="D13" s="15">
        <v>0.33</v>
      </c>
      <c r="E13" s="16">
        <v>0.99</v>
      </c>
      <c r="F13" s="15">
        <v>0.48</v>
      </c>
      <c r="G13" s="17">
        <v>77.2</v>
      </c>
      <c r="H13" s="10"/>
    </row>
    <row r="14" spans="1:8" x14ac:dyDescent="0.2">
      <c r="A14" s="7"/>
      <c r="B14" s="13" t="s">
        <v>122</v>
      </c>
      <c r="C14" s="14" t="s">
        <v>20</v>
      </c>
      <c r="D14" s="15">
        <v>0.61</v>
      </c>
      <c r="E14" s="16">
        <v>0.95</v>
      </c>
      <c r="F14" s="18">
        <v>0.25</v>
      </c>
      <c r="G14" s="17">
        <v>78</v>
      </c>
      <c r="H14" s="10"/>
    </row>
    <row r="15" spans="1:8" x14ac:dyDescent="0.2">
      <c r="A15" s="7"/>
      <c r="B15" s="13" t="s">
        <v>100</v>
      </c>
      <c r="C15" s="14" t="s">
        <v>21</v>
      </c>
      <c r="D15" s="15">
        <v>0.48</v>
      </c>
      <c r="E15" s="16">
        <v>0.78</v>
      </c>
      <c r="F15" s="15">
        <v>0.53</v>
      </c>
      <c r="G15" s="17">
        <v>76.5</v>
      </c>
      <c r="H15" s="10"/>
    </row>
    <row r="16" spans="1:8" x14ac:dyDescent="0.2">
      <c r="A16" s="7"/>
      <c r="B16" s="13" t="s">
        <v>76</v>
      </c>
      <c r="C16" s="14" t="s">
        <v>25</v>
      </c>
      <c r="D16" s="18">
        <v>0.28999999999999998</v>
      </c>
      <c r="E16" s="15">
        <v>0.68</v>
      </c>
      <c r="F16" s="16">
        <v>0.78</v>
      </c>
      <c r="G16" s="17">
        <v>72.7</v>
      </c>
      <c r="H16" s="10"/>
    </row>
    <row r="17" spans="1:8" x14ac:dyDescent="0.2">
      <c r="A17" s="7"/>
      <c r="B17" s="13" t="s">
        <v>89</v>
      </c>
      <c r="C17" s="14" t="s">
        <v>25</v>
      </c>
      <c r="D17" s="18">
        <v>7.0000000000000007E-2</v>
      </c>
      <c r="E17" s="16">
        <v>0.86</v>
      </c>
      <c r="F17" s="16">
        <v>0.81</v>
      </c>
      <c r="G17" s="17">
        <v>71.2</v>
      </c>
      <c r="H17" s="10"/>
    </row>
    <row r="18" spans="1:8" x14ac:dyDescent="0.2">
      <c r="A18" s="7"/>
      <c r="B18" s="13" t="s">
        <v>156</v>
      </c>
      <c r="C18" s="14" t="s">
        <v>32</v>
      </c>
      <c r="D18" s="16">
        <v>0.75</v>
      </c>
      <c r="E18" s="18">
        <v>0.11</v>
      </c>
      <c r="F18" s="16">
        <v>0.89</v>
      </c>
      <c r="G18" s="17">
        <v>71.899999999999991</v>
      </c>
      <c r="H18" s="10"/>
    </row>
    <row r="19" spans="1:8" x14ac:dyDescent="0.2">
      <c r="A19" s="7"/>
      <c r="B19" s="13" t="s">
        <v>149</v>
      </c>
      <c r="C19" s="14" t="s">
        <v>19</v>
      </c>
      <c r="D19" s="16">
        <v>0.78</v>
      </c>
      <c r="E19" s="15">
        <v>0.41</v>
      </c>
      <c r="F19" s="15">
        <v>0.53</v>
      </c>
      <c r="G19" s="17">
        <v>68.899999999999991</v>
      </c>
      <c r="H19" s="10"/>
    </row>
    <row r="20" spans="1:8" x14ac:dyDescent="0.2">
      <c r="A20" s="7"/>
      <c r="B20" s="13" t="s">
        <v>166</v>
      </c>
      <c r="C20" s="14" t="s">
        <v>38</v>
      </c>
      <c r="D20" s="15">
        <v>0.56999999999999995</v>
      </c>
      <c r="E20" s="16">
        <v>0.71</v>
      </c>
      <c r="F20" s="15">
        <v>0.42</v>
      </c>
      <c r="G20" s="17">
        <v>65.900000000000006</v>
      </c>
      <c r="H20" s="10"/>
    </row>
    <row r="21" spans="1:8" x14ac:dyDescent="0.2">
      <c r="A21" s="7"/>
      <c r="B21" s="13" t="s">
        <v>133</v>
      </c>
      <c r="C21" s="14" t="s">
        <v>27</v>
      </c>
      <c r="D21" s="15">
        <v>0.4</v>
      </c>
      <c r="E21" s="15">
        <v>0.45</v>
      </c>
      <c r="F21" s="16">
        <v>0.81</v>
      </c>
      <c r="G21" s="17">
        <v>62.8</v>
      </c>
      <c r="H21" s="10"/>
    </row>
    <row r="22" spans="1:8" x14ac:dyDescent="0.2">
      <c r="A22" s="7"/>
      <c r="B22" s="13" t="s">
        <v>141</v>
      </c>
      <c r="C22" s="14" t="s">
        <v>22</v>
      </c>
      <c r="D22" s="18">
        <v>0.22</v>
      </c>
      <c r="E22" s="16">
        <v>0.77</v>
      </c>
      <c r="F22" s="15">
        <v>0.57999999999999996</v>
      </c>
      <c r="G22" s="17">
        <v>59</v>
      </c>
      <c r="H22" s="10"/>
    </row>
    <row r="23" spans="1:8" x14ac:dyDescent="0.2">
      <c r="A23" s="7"/>
      <c r="B23" s="13" t="s">
        <v>155</v>
      </c>
      <c r="C23" s="14" t="s">
        <v>42</v>
      </c>
      <c r="D23" s="16">
        <v>0.73</v>
      </c>
      <c r="E23" s="18">
        <v>0.15</v>
      </c>
      <c r="F23" s="15">
        <v>0.67</v>
      </c>
      <c r="G23" s="17">
        <v>57.499999999999993</v>
      </c>
      <c r="H23" s="10"/>
    </row>
    <row r="24" spans="1:8" x14ac:dyDescent="0.2">
      <c r="A24" s="7"/>
      <c r="B24" s="13" t="s">
        <v>113</v>
      </c>
      <c r="C24" s="14" t="s">
        <v>45</v>
      </c>
      <c r="D24" s="15">
        <v>0.51</v>
      </c>
      <c r="E24" s="15">
        <v>0.55000000000000004</v>
      </c>
      <c r="F24" s="15">
        <v>0.48</v>
      </c>
      <c r="G24" s="17">
        <v>56.000000000000007</v>
      </c>
      <c r="H24" s="10"/>
    </row>
    <row r="25" spans="1:8" x14ac:dyDescent="0.2">
      <c r="A25" s="7"/>
      <c r="B25" s="13" t="s">
        <v>91</v>
      </c>
      <c r="C25" s="14" t="s">
        <v>26</v>
      </c>
      <c r="D25" s="16">
        <v>0.83</v>
      </c>
      <c r="E25" s="15">
        <v>0.3</v>
      </c>
      <c r="F25" s="15">
        <v>0.39</v>
      </c>
      <c r="G25" s="17">
        <v>55.300000000000004</v>
      </c>
      <c r="H25" s="10"/>
    </row>
    <row r="26" spans="1:8" x14ac:dyDescent="0.2">
      <c r="A26" s="7"/>
      <c r="B26" s="13" t="s">
        <v>101</v>
      </c>
      <c r="C26" s="14" t="s">
        <v>29</v>
      </c>
      <c r="D26" s="15">
        <v>0.55000000000000004</v>
      </c>
      <c r="E26" s="16">
        <v>0.87</v>
      </c>
      <c r="F26" s="18">
        <v>0.05</v>
      </c>
      <c r="G26" s="17">
        <v>50</v>
      </c>
      <c r="H26" s="10"/>
    </row>
    <row r="27" spans="1:8" x14ac:dyDescent="0.2">
      <c r="A27" s="7"/>
      <c r="B27" s="13" t="s">
        <v>135</v>
      </c>
      <c r="C27" s="14" t="s">
        <v>33</v>
      </c>
      <c r="D27" s="16">
        <v>0.8</v>
      </c>
      <c r="E27" s="15">
        <v>0.4</v>
      </c>
      <c r="F27" s="18">
        <v>0.27</v>
      </c>
      <c r="G27" s="17">
        <v>52.2</v>
      </c>
      <c r="H27" s="10"/>
    </row>
    <row r="28" spans="1:8" x14ac:dyDescent="0.2">
      <c r="A28" s="7"/>
      <c r="B28" s="13" t="s">
        <v>146</v>
      </c>
      <c r="C28" s="14" t="s">
        <v>46</v>
      </c>
      <c r="D28" s="15">
        <v>0.7</v>
      </c>
      <c r="E28" s="15">
        <v>0.65</v>
      </c>
      <c r="F28" s="18">
        <v>0.11</v>
      </c>
      <c r="G28" s="17">
        <v>49.2</v>
      </c>
      <c r="H28" s="10"/>
    </row>
    <row r="29" spans="1:8" x14ac:dyDescent="0.2">
      <c r="A29" s="7"/>
      <c r="B29" s="13" t="s">
        <v>154</v>
      </c>
      <c r="C29" s="14" t="s">
        <v>45</v>
      </c>
      <c r="D29" s="18">
        <v>0.2</v>
      </c>
      <c r="E29" s="16">
        <v>0.73</v>
      </c>
      <c r="F29" s="15">
        <v>0.48</v>
      </c>
      <c r="G29" s="17">
        <v>47.699999999999996</v>
      </c>
      <c r="H29" s="10"/>
    </row>
    <row r="30" spans="1:8" x14ac:dyDescent="0.2">
      <c r="A30" s="7"/>
      <c r="B30" s="13" t="s">
        <v>126</v>
      </c>
      <c r="C30" s="14" t="s">
        <v>35</v>
      </c>
      <c r="D30" s="16">
        <v>0.93</v>
      </c>
      <c r="E30" s="15">
        <v>0.34</v>
      </c>
      <c r="F30" s="18">
        <v>0.1</v>
      </c>
      <c r="G30" s="17">
        <v>44.6</v>
      </c>
      <c r="H30" s="10"/>
    </row>
    <row r="31" spans="1:8" x14ac:dyDescent="0.2">
      <c r="A31" s="7"/>
      <c r="B31" s="13" t="s">
        <v>160</v>
      </c>
      <c r="C31" s="14" t="s">
        <v>22</v>
      </c>
      <c r="D31" s="15">
        <v>0.59</v>
      </c>
      <c r="E31" s="18">
        <v>0.3</v>
      </c>
      <c r="F31" s="15">
        <v>0.48</v>
      </c>
      <c r="G31" s="17">
        <v>43.9</v>
      </c>
      <c r="H31" s="10"/>
    </row>
    <row r="32" spans="1:8" x14ac:dyDescent="0.2">
      <c r="A32" s="7"/>
      <c r="B32" s="13" t="s">
        <v>107</v>
      </c>
      <c r="C32" s="14" t="s">
        <v>42</v>
      </c>
      <c r="D32" s="18">
        <v>0.04</v>
      </c>
      <c r="E32" s="16">
        <v>0.93</v>
      </c>
      <c r="F32" s="15">
        <v>0.39</v>
      </c>
      <c r="G32" s="17">
        <v>42.4</v>
      </c>
      <c r="H32" s="10"/>
    </row>
    <row r="33" spans="1:8" x14ac:dyDescent="0.2">
      <c r="A33" s="7"/>
      <c r="B33" s="13" t="s">
        <v>124</v>
      </c>
      <c r="C33" s="14" t="s">
        <v>44</v>
      </c>
      <c r="D33" s="18">
        <v>0.11</v>
      </c>
      <c r="E33" s="15">
        <v>0.64</v>
      </c>
      <c r="F33" s="15">
        <v>0.53</v>
      </c>
      <c r="G33" s="17">
        <v>38.6</v>
      </c>
      <c r="H33" s="10"/>
    </row>
    <row r="34" spans="1:8" x14ac:dyDescent="0.2">
      <c r="A34" s="7"/>
      <c r="B34" s="13" t="s">
        <v>112</v>
      </c>
      <c r="C34" s="14" t="s">
        <v>47</v>
      </c>
      <c r="D34" s="15">
        <v>0.31</v>
      </c>
      <c r="E34" s="16">
        <v>0.83</v>
      </c>
      <c r="F34" s="18">
        <v>0.11</v>
      </c>
      <c r="G34" s="17">
        <v>36.299999999999997</v>
      </c>
      <c r="H34" s="10"/>
    </row>
    <row r="35" spans="1:8" x14ac:dyDescent="0.2">
      <c r="A35" s="7"/>
      <c r="B35" s="13" t="s">
        <v>153</v>
      </c>
      <c r="C35" s="14" t="s">
        <v>34</v>
      </c>
      <c r="D35" s="15">
        <v>0.67</v>
      </c>
      <c r="E35" s="15">
        <v>0.51</v>
      </c>
      <c r="F35" s="18">
        <v>0.04</v>
      </c>
      <c r="G35" s="17">
        <v>34</v>
      </c>
      <c r="H35" s="10"/>
    </row>
    <row r="36" spans="1:8" x14ac:dyDescent="0.2">
      <c r="A36" s="7"/>
      <c r="B36" s="13" t="s">
        <v>134</v>
      </c>
      <c r="C36" s="14" t="s">
        <v>35</v>
      </c>
      <c r="D36" s="15">
        <v>0.32</v>
      </c>
      <c r="E36" s="15">
        <v>0.5</v>
      </c>
      <c r="F36" s="15">
        <v>0.34</v>
      </c>
      <c r="G36" s="17">
        <v>31</v>
      </c>
      <c r="H36" s="10"/>
    </row>
    <row r="37" spans="1:8" x14ac:dyDescent="0.2">
      <c r="A37" s="7"/>
      <c r="B37" s="13" t="s">
        <v>97</v>
      </c>
      <c r="C37" s="14" t="s">
        <v>42</v>
      </c>
      <c r="D37" s="15">
        <v>0.37</v>
      </c>
      <c r="E37" s="18">
        <v>0.26</v>
      </c>
      <c r="F37" s="15">
        <v>0.48</v>
      </c>
      <c r="G37" s="17">
        <v>27.200000000000003</v>
      </c>
      <c r="H37" s="10"/>
    </row>
    <row r="38" spans="1:8" x14ac:dyDescent="0.2">
      <c r="A38" s="7"/>
      <c r="B38" s="13" t="s">
        <v>169</v>
      </c>
      <c r="C38" s="14" t="s">
        <v>26</v>
      </c>
      <c r="D38" s="18">
        <v>0.16</v>
      </c>
      <c r="E38" s="15">
        <v>0.62</v>
      </c>
      <c r="F38" s="18">
        <v>0.22</v>
      </c>
      <c r="G38" s="17">
        <v>20.399999999999999</v>
      </c>
      <c r="H38" s="10"/>
    </row>
    <row r="39" spans="1:8" x14ac:dyDescent="0.2">
      <c r="A39" s="7"/>
      <c r="B39" s="7"/>
      <c r="C39" s="8"/>
      <c r="D39" s="9"/>
      <c r="E39" s="9"/>
      <c r="F39" s="9"/>
      <c r="G39" s="9"/>
      <c r="H39" s="7"/>
    </row>
    <row r="40" spans="1:8" ht="34" x14ac:dyDescent="0.2">
      <c r="A40" s="7"/>
      <c r="B40" s="11" t="s">
        <v>180</v>
      </c>
      <c r="C40" s="11" t="s">
        <v>194</v>
      </c>
      <c r="D40" s="12" t="s">
        <v>190</v>
      </c>
      <c r="E40" s="12" t="s">
        <v>191</v>
      </c>
      <c r="F40" s="12" t="s">
        <v>192</v>
      </c>
      <c r="G40" s="12" t="s">
        <v>193</v>
      </c>
      <c r="H40" s="7"/>
    </row>
    <row r="41" spans="1:8" x14ac:dyDescent="0.2">
      <c r="A41" s="7"/>
      <c r="B41" s="13" t="s">
        <v>83</v>
      </c>
      <c r="C41" s="14" t="s">
        <v>28</v>
      </c>
      <c r="D41" s="19">
        <v>0.95</v>
      </c>
      <c r="E41" s="20">
        <v>0.17</v>
      </c>
      <c r="F41" s="19">
        <v>0.76</v>
      </c>
      <c r="G41" s="17">
        <v>83.3</v>
      </c>
      <c r="H41" s="10"/>
    </row>
    <row r="42" spans="1:8" x14ac:dyDescent="0.2">
      <c r="A42" s="7"/>
      <c r="B42" s="13" t="s">
        <v>157</v>
      </c>
      <c r="C42" s="14" t="s">
        <v>28</v>
      </c>
      <c r="D42" s="19">
        <v>0.71</v>
      </c>
      <c r="E42" s="20">
        <v>0.14000000000000001</v>
      </c>
      <c r="F42" s="20">
        <v>0.05</v>
      </c>
      <c r="G42" s="17">
        <v>15.1</v>
      </c>
      <c r="H42" s="10"/>
    </row>
    <row r="43" spans="1:8" x14ac:dyDescent="0.2">
      <c r="A43" s="7"/>
      <c r="B43" s="13" t="s">
        <v>63</v>
      </c>
      <c r="C43" s="14" t="s">
        <v>28</v>
      </c>
      <c r="D43" s="20">
        <v>0.15</v>
      </c>
      <c r="E43" s="21">
        <v>0.59</v>
      </c>
      <c r="F43" s="20">
        <v>0.08</v>
      </c>
      <c r="G43" s="17">
        <v>12.1</v>
      </c>
      <c r="H43" s="10"/>
    </row>
    <row r="44" spans="1:8" x14ac:dyDescent="0.2">
      <c r="A44" s="7"/>
      <c r="B44" s="13" t="s">
        <v>189</v>
      </c>
      <c r="C44" s="14" t="s">
        <v>28</v>
      </c>
      <c r="D44" s="21">
        <v>0.58599999999999997</v>
      </c>
      <c r="E44" s="20">
        <v>0.32300000000000001</v>
      </c>
      <c r="F44" s="20">
        <v>0.105</v>
      </c>
      <c r="G44" s="17">
        <v>16.5</v>
      </c>
      <c r="H44" s="10"/>
    </row>
    <row r="45" spans="1:8" x14ac:dyDescent="0.2">
      <c r="A45" s="7"/>
      <c r="B45" s="13" t="s">
        <v>164</v>
      </c>
      <c r="C45" s="14" t="s">
        <v>28</v>
      </c>
      <c r="D45" s="21">
        <v>0.39</v>
      </c>
      <c r="E45" s="20">
        <v>4.4999999999999998E-2</v>
      </c>
      <c r="F45" s="20">
        <v>7.4999999999999997E-2</v>
      </c>
      <c r="G45" s="17">
        <v>3.6999999999999997</v>
      </c>
      <c r="H45" s="7"/>
    </row>
    <row r="46" spans="1:8" x14ac:dyDescent="0.2">
      <c r="A46" s="5"/>
      <c r="B46" s="5"/>
      <c r="C46" s="5"/>
      <c r="D46" s="5"/>
      <c r="E46" s="5"/>
      <c r="F46" s="5"/>
      <c r="G46" s="5"/>
      <c r="H46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 efficiency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2021-06-16T12:02:21Z</dcterms:created>
  <dcterms:modified xsi:type="dcterms:W3CDTF">2021-06-21T11:58:15Z</dcterms:modified>
</cp:coreProperties>
</file>